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141451_kcl_ac_uk/Documents/Documents/PhD/Projects/Umbrella_Meta-analysis/Datacleaning_UmbrellaMA/Datacleaning_UmbrellaMA_R/"/>
    </mc:Choice>
  </mc:AlternateContent>
  <xr:revisionPtr revIDLastSave="154" documentId="8_{A5086091-5DAF-4CDC-86AA-CFC23A662229}" xr6:coauthVersionLast="47" xr6:coauthVersionMax="47" xr10:uidLastSave="{31230AF3-AE45-41A9-9B52-6C956B10C1A6}"/>
  <bookViews>
    <workbookView xWindow="-108" yWindow="-108" windowWidth="23256" windowHeight="12456" xr2:uid="{C79ECD38-4279-4970-8A26-C3C9663DA95B}"/>
  </bookViews>
  <sheets>
    <sheet name="HP" sheetId="30" r:id="rId1"/>
    <sheet name="CHR" sheetId="33" r:id="rId2"/>
    <sheet name="P" sheetId="35" r:id="rId3"/>
    <sheet name="Mod" sheetId="38" r:id="rId4"/>
    <sheet name="6_ndf_psychosis" sheetId="9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" i="30" l="1" a="1"/>
  <c r="E176" i="30" s="1"/>
  <c r="I117" i="33"/>
  <c r="I113" i="33"/>
  <c r="I106" i="33"/>
  <c r="G164" i="30"/>
  <c r="G149" i="30"/>
  <c r="G125" i="30"/>
  <c r="G110" i="30"/>
  <c r="G103" i="30"/>
  <c r="G94" i="30"/>
  <c r="G83" i="30"/>
  <c r="G7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tc={7C1FBA66-93FB-498E-A723-F29EA68EDC91}</author>
    <author>tc={025B939A-3F28-4870-9714-B4B156C01237}</author>
    <author>tc={1EAB7EB0-EC97-439B-A81A-0279C423B411}</author>
    <author>tc={CDC45D22-E7D7-4789-B195-8A7B0B7CD366}</author>
    <author>tc={2BB4DEC3-BCD3-4323-9DC5-15BAD4FF3092}</author>
    <author>tc={526301B4-373E-4D9C-B564-41B1750C034A}</author>
    <author>tc={A9E10D3E-BBA2-4DBC-B873-2E35A2173420}</author>
    <author>tc={BF4246C3-A2D6-4739-B621-BC1F1619A924}</author>
    <author>tc={177DEF43-00E5-4B32-9C5F-83F462C82C9E}</author>
    <author>tc={A141F0E1-48FF-4883-81E9-684C9B488504}</author>
    <author>tc={558DD342-9C7D-4288-BC6C-51D429DFF4FC}</author>
    <author>tc={93EE1D4B-7779-44F0-BBCA-ECE52F54CEB8}</author>
  </authors>
  <commentList>
    <comment ref="N30" authorId="0" shapeId="0" xr:uid="{7C1FBA66-93FB-498E-A723-F29EA68EDC9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some grpup</t>
      </text>
    </comment>
    <comment ref="N32" authorId="1" shapeId="0" xr:uid="{025B939A-3F28-4870-9714-B4B156C0123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life time users</t>
      </text>
    </comment>
    <comment ref="N34" authorId="2" shapeId="0" xr:uid="{1EAB7EB0-EC97-439B-A81A-0279C423B41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 since it just report increase users non-significant but decrease users yes</t>
      </text>
    </comment>
    <comment ref="N44" authorId="3" shapeId="0" xr:uid="{CDC45D22-E7D7-4789-B195-8A7B0B7CD3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 to yes
</t>
      </text>
    </comment>
    <comment ref="N49" authorId="4" shapeId="0" xr:uid="{2BB4DEC3-BCD3-4323-9DC5-15BAD4FF3092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it since no report</t>
      </text>
    </comment>
    <comment ref="N54" authorId="5" shapeId="0" xr:uid="{526301B4-373E-4D9C-B564-41B1750C03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report on cannabis group</t>
      </text>
    </comment>
    <comment ref="N56" authorId="6" shapeId="0" xr:uid="{A9E10D3E-BBA2-4DBC-B873-2E35A217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have P value</t>
      </text>
    </comment>
    <comment ref="N67" authorId="7" shapeId="0" xr:uid="{BF4246C3-A2D6-4739-B621-BC1F1619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report on cannabis group</t>
      </text>
    </comment>
    <comment ref="N82" authorId="8" shapeId="0" xr:uid="{177DEF43-00E5-4B32-9C5F-83F462C82C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SADM&gt;3
</t>
      </text>
    </comment>
    <comment ref="N318" authorId="9" shapeId="0" xr:uid="{A141F0E1-48FF-4883-81E9-684C9B48850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no</t>
      </text>
    </comment>
    <comment ref="N321" authorId="10" shapeId="0" xr:uid="{558DD342-9C7D-4288-BC6C-51D429DFF4F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no</t>
      </text>
    </comment>
    <comment ref="N350" authorId="11" shapeId="0" xr:uid="{93EE1D4B-7779-44F0-BBCA-ECE52F54CEB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no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tc={A19EA1B8-8BEE-4523-BCFD-1908F4C9A829}</author>
    <author>tc={E25D4750-84BA-49F9-BA1E-92633A6D8B22}</author>
    <author>tc={B16FF377-747D-4B66-A0DA-DB05FA350EE9}</author>
    <author>tc={A8183214-8193-407D-B00A-E99F5C2AF15D}</author>
  </authors>
  <commentList>
    <comment ref="N76" authorId="0" shapeId="0" xr:uid="{A19EA1B8-8BEE-4523-BCFD-1908F4C9A8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 to no
</t>
      </text>
    </comment>
    <comment ref="N167" authorId="1" shapeId="0" xr:uid="{E25D4750-84BA-49F9-BA1E-92633A6D8B22}">
      <text>
        <t>[Threaded comment]
Your version of Excel allows you to read this threaded comment; however, any edits to it will get removed if the file is opened in a newer version of Excel. Learn more: https://go.microsoft.com/fwlink/?linkid=870924
Comment:
    little  or no effct</t>
      </text>
    </comment>
    <comment ref="N201" authorId="2" shapeId="0" xr:uid="{B16FF377-747D-4B66-A0DA-DB05FA350EE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relation with incidece of psychosis ,just cannabis use probability</t>
      </text>
    </comment>
    <comment ref="N234" authorId="3" shapeId="0" xr:uid="{A8183214-8193-407D-B00A-E99F5C2AF1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asstiated with cannabis use, didn't report about psychosis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<sst xmlns="http://schemas.openxmlformats.org/spreadsheetml/2006/main" count="6588" uniqueCount="1002">
  <si>
    <t>Topic</t>
  </si>
  <si>
    <t>node_label</t>
  </si>
  <si>
    <t>node_type</t>
  </si>
  <si>
    <t>k</t>
  </si>
  <si>
    <t>N</t>
  </si>
  <si>
    <t>I-squared</t>
  </si>
  <si>
    <t>effect_size</t>
  </si>
  <si>
    <t>effect-size measure</t>
  </si>
  <si>
    <t>LCI</t>
  </si>
  <si>
    <t>HCI</t>
  </si>
  <si>
    <t>p-value</t>
  </si>
  <si>
    <t>significance</t>
  </si>
  <si>
    <t>HP</t>
  </si>
  <si>
    <t>Healthy Population</t>
  </si>
  <si>
    <t>Population</t>
  </si>
  <si>
    <t>Psychotic-like-experiences</t>
  </si>
  <si>
    <t>Subclinical</t>
  </si>
  <si>
    <t>Outcome</t>
  </si>
  <si>
    <t>Van Os (2009)</t>
  </si>
  <si>
    <t>SRMA</t>
  </si>
  <si>
    <t>prevalence of cannabis use</t>
  </si>
  <si>
    <t>OR</t>
  </si>
  <si>
    <t>Yes</t>
  </si>
  <si>
    <t>?</t>
  </si>
  <si>
    <t xml:space="preserve">incidence of cannabis use </t>
  </si>
  <si>
    <t>Linscott (2013)</t>
  </si>
  <si>
    <t>Ragazzi(2017)</t>
  </si>
  <si>
    <t>SR</t>
  </si>
  <si>
    <t xml:space="preserve">cannabis use </t>
  </si>
  <si>
    <t>Schubart &amp; Sommer (2011)</t>
  </si>
  <si>
    <t>Cross-sectional</t>
  </si>
  <si>
    <t>No</t>
  </si>
  <si>
    <t>Schubart &amp; Van Gastel (2011)</t>
  </si>
  <si>
    <t>Van Gastel (2013)</t>
  </si>
  <si>
    <t>Vinkers (2013)</t>
  </si>
  <si>
    <t>Vreeker (2013)</t>
  </si>
  <si>
    <t>van Gastel (2014)</t>
  </si>
  <si>
    <t>Prospective Cohort</t>
  </si>
  <si>
    <t>unclear</t>
  </si>
  <si>
    <t>Konings (2012)</t>
  </si>
  <si>
    <t>Konings (2008)</t>
  </si>
  <si>
    <t>positive symptoms</t>
  </si>
  <si>
    <t>Verdoux (2003)</t>
  </si>
  <si>
    <t>Stefanis (2004)</t>
  </si>
  <si>
    <t xml:space="preserve">Longitudinal </t>
  </si>
  <si>
    <t>Hides (2009)</t>
  </si>
  <si>
    <t>Skinner (2011)</t>
  </si>
  <si>
    <t>Van Gastel (2012)</t>
  </si>
  <si>
    <t>Ruiz-Veguilla (2013)</t>
  </si>
  <si>
    <t>Van Gastel (2014)</t>
  </si>
  <si>
    <t>Alemany (2014)</t>
  </si>
  <si>
    <t>Spriggens &amp; Hides (2015)</t>
  </si>
  <si>
    <t>Brañas (2016)</t>
  </si>
  <si>
    <t>Galletly (2016)</t>
  </si>
  <si>
    <t>Brañas (2017)</t>
  </si>
  <si>
    <t>negative symptoms</t>
  </si>
  <si>
    <t>Schizotpy</t>
  </si>
  <si>
    <t>Schizotypy</t>
  </si>
  <si>
    <t>Szoke(2014)</t>
  </si>
  <si>
    <t>MA</t>
  </si>
  <si>
    <t>Dumas (2002)</t>
  </si>
  <si>
    <t>0.214</t>
  </si>
  <si>
    <t>-0.1777</t>
  </si>
  <si>
    <t>0.6062</t>
  </si>
  <si>
    <t>Kiang (2013)</t>
  </si>
  <si>
    <t>0.588</t>
  </si>
  <si>
    <t>0.0097</t>
  </si>
  <si>
    <t>Cohen (2011)</t>
  </si>
  <si>
    <t>0.181</t>
  </si>
  <si>
    <t>-0.0068</t>
  </si>
  <si>
    <t>0.3697</t>
  </si>
  <si>
    <t>Morgan (2010)</t>
  </si>
  <si>
    <t>0.357</t>
  </si>
  <si>
    <t>-0.102</t>
  </si>
  <si>
    <t>0.8169</t>
  </si>
  <si>
    <t>Esterberg (2009)</t>
  </si>
  <si>
    <t>0.265</t>
  </si>
  <si>
    <t>0.1007</t>
  </si>
  <si>
    <t>0.4289</t>
  </si>
  <si>
    <t>Mason (2009)</t>
  </si>
  <si>
    <t>0.23</t>
  </si>
  <si>
    <t>-0.0037</t>
  </si>
  <si>
    <t>0.4631</t>
  </si>
  <si>
    <t>Van Dam (2008)</t>
  </si>
  <si>
    <t>0.223</t>
  </si>
  <si>
    <t>0.0167</t>
  </si>
  <si>
    <t>0.4298</t>
  </si>
  <si>
    <t>Earleywine (2006)</t>
  </si>
  <si>
    <t>0.156</t>
  </si>
  <si>
    <t>0.0203</t>
  </si>
  <si>
    <t>0.2925</t>
  </si>
  <si>
    <t>Schiffman (2005)</t>
  </si>
  <si>
    <t>0.173</t>
  </si>
  <si>
    <t>-0.1671</t>
  </si>
  <si>
    <t>0.514</t>
  </si>
  <si>
    <t>Skosnik(2001)</t>
  </si>
  <si>
    <t>Yes--BUT OUTLIER</t>
  </si>
  <si>
    <t>Esterberg (2009)CL</t>
  </si>
  <si>
    <r>
      <t>0.289</t>
    </r>
    <r>
      <rPr>
        <vertAlign val="superscript"/>
        <sz val="12"/>
        <color rgb="FF000000"/>
        <rFont val="Arial Narrow"/>
        <family val="2"/>
      </rPr>
      <t>2</t>
    </r>
  </si>
  <si>
    <t>0.125</t>
  </si>
  <si>
    <t>0.4534</t>
  </si>
  <si>
    <t>0.073</t>
  </si>
  <si>
    <t>-0.2258</t>
  </si>
  <si>
    <t>0.3713</t>
  </si>
  <si>
    <t>0.229</t>
  </si>
  <si>
    <t>0.0408</t>
  </si>
  <si>
    <t>0.4178</t>
  </si>
  <si>
    <t>GROUP (2011)</t>
  </si>
  <si>
    <t>0.141</t>
  </si>
  <si>
    <t>-0.2458</t>
  </si>
  <si>
    <t>0.5281</t>
  </si>
  <si>
    <t>Esterberg (2009)S</t>
  </si>
  <si>
    <t>0.1442</t>
  </si>
  <si>
    <t>-0.0199</t>
  </si>
  <si>
    <t>0.3076</t>
  </si>
  <si>
    <t>0.296</t>
  </si>
  <si>
    <t>0.0886</t>
  </si>
  <si>
    <t>0.5026</t>
  </si>
  <si>
    <t>0.275</t>
  </si>
  <si>
    <t>-0.0664</t>
  </si>
  <si>
    <t>0.616</t>
  </si>
  <si>
    <t>Dumas (2002)CL</t>
  </si>
  <si>
    <t>0.1891</t>
  </si>
  <si>
    <t>-0.2029</t>
  </si>
  <si>
    <t>0.5805</t>
  </si>
  <si>
    <t>Dumas (2002)S</t>
  </si>
  <si>
    <r>
      <t>0.227</t>
    </r>
    <r>
      <rPr>
        <vertAlign val="superscript"/>
        <sz val="12"/>
        <color rgb="FF000000"/>
        <rFont val="Arial Narrow"/>
        <family val="2"/>
      </rPr>
      <t>1</t>
    </r>
  </si>
  <si>
    <t>-0.1655</t>
  </si>
  <si>
    <t>0.6187</t>
  </si>
  <si>
    <t>Wiliiams (1996)</t>
  </si>
  <si>
    <t>0.076</t>
  </si>
  <si>
    <t>-0.231</t>
  </si>
  <si>
    <t>0.3835</t>
  </si>
  <si>
    <t>Negative Schizotypy</t>
  </si>
  <si>
    <t>0.087</t>
  </si>
  <si>
    <t>-0.2999</t>
  </si>
  <si>
    <t>0.4739</t>
  </si>
  <si>
    <t>0.027</t>
  </si>
  <si>
    <t>-0.1612</t>
  </si>
  <si>
    <t>0.2147</t>
  </si>
  <si>
    <t>0.12</t>
  </si>
  <si>
    <t>-0.0439</t>
  </si>
  <si>
    <t>0.2835</t>
  </si>
  <si>
    <t>0.018</t>
  </si>
  <si>
    <t>-0.1884</t>
  </si>
  <si>
    <t>0.2235</t>
  </si>
  <si>
    <t>-0.315</t>
  </si>
  <si>
    <t>-0.6561</t>
  </si>
  <si>
    <t>0.3863</t>
  </si>
  <si>
    <t>-0.0079</t>
  </si>
  <si>
    <t>0.7808</t>
  </si>
  <si>
    <t>0.4493</t>
  </si>
  <si>
    <t>0.0532</t>
  </si>
  <si>
    <t>0.8442</t>
  </si>
  <si>
    <t>0.288</t>
  </si>
  <si>
    <t>0.1202</t>
  </si>
  <si>
    <t>0.4562</t>
  </si>
  <si>
    <t>Disorganized Schizotypy</t>
  </si>
  <si>
    <t>0.279</t>
  </si>
  <si>
    <t>0.0905</t>
  </si>
  <si>
    <t>0.468</t>
  </si>
  <si>
    <t>0.314</t>
  </si>
  <si>
    <t>0.1494</t>
  </si>
  <si>
    <t>0.478</t>
  </si>
  <si>
    <t>0.0889</t>
  </si>
  <si>
    <t>0.5029</t>
  </si>
  <si>
    <t>Barkus (2008)</t>
  </si>
  <si>
    <t>0.209</t>
  </si>
  <si>
    <t>0.0379</t>
  </si>
  <si>
    <t>0.3797</t>
  </si>
  <si>
    <t>0.398</t>
  </si>
  <si>
    <t>0.0557</t>
  </si>
  <si>
    <t>0.7406</t>
  </si>
  <si>
    <t>Fridberg (2013)</t>
  </si>
  <si>
    <t>0.303</t>
  </si>
  <si>
    <t>-0.1785</t>
  </si>
  <si>
    <t>0.7848</t>
  </si>
  <si>
    <t>Baskak (2012)</t>
  </si>
  <si>
    <t>Yes-BUT OUTLIER</t>
  </si>
  <si>
    <t>Kim (2011)</t>
  </si>
  <si>
    <t>0.858</t>
  </si>
  <si>
    <t>Fridberg (2011)</t>
  </si>
  <si>
    <t>0.0789</t>
  </si>
  <si>
    <t>0.8567</t>
  </si>
  <si>
    <t>0.431</t>
  </si>
  <si>
    <t>0.3241</t>
  </si>
  <si>
    <t>0.5373</t>
  </si>
  <si>
    <t>Compton (2009)</t>
  </si>
  <si>
    <t>0.451</t>
  </si>
  <si>
    <t>-0.3001</t>
  </si>
  <si>
    <t>0.203</t>
  </si>
  <si>
    <t>0.0646</t>
  </si>
  <si>
    <t>0.3417</t>
  </si>
  <si>
    <t>0.37</t>
  </si>
  <si>
    <t>0.1298</t>
  </si>
  <si>
    <t>0.6108</t>
  </si>
  <si>
    <t>Hollis (2008)</t>
  </si>
  <si>
    <t>0.171</t>
  </si>
  <si>
    <t>-0.3535</t>
  </si>
  <si>
    <t>0.6961</t>
  </si>
  <si>
    <t>Skosnik (2006)</t>
  </si>
  <si>
    <t>0.8039</t>
  </si>
  <si>
    <t>Schaub (2006)</t>
  </si>
  <si>
    <t>0.248</t>
  </si>
  <si>
    <t>-0.0626</t>
  </si>
  <si>
    <t>0.5595</t>
  </si>
  <si>
    <t>Bailey (2004)</t>
  </si>
  <si>
    <t>0.5128</t>
  </si>
  <si>
    <t>0.458</t>
  </si>
  <si>
    <t>0.1962</t>
  </si>
  <si>
    <t>0.7195</t>
  </si>
  <si>
    <t>Skosnik (2001)</t>
  </si>
  <si>
    <t>Positive Schizotypy</t>
  </si>
  <si>
    <t>Nunn (2001)</t>
  </si>
  <si>
    <r>
      <t>0.929</t>
    </r>
    <r>
      <rPr>
        <vertAlign val="superscript"/>
        <sz val="12"/>
        <color rgb="FF000000"/>
        <rFont val="Arial Narrow"/>
        <family val="2"/>
      </rPr>
      <t>7</t>
    </r>
  </si>
  <si>
    <t>0.6343</t>
  </si>
  <si>
    <t>0.343</t>
  </si>
  <si>
    <t>-0.1391</t>
  </si>
  <si>
    <t>0.8257</t>
  </si>
  <si>
    <t>Fleming (2012)</t>
  </si>
  <si>
    <t>0.131</t>
  </si>
  <si>
    <t>-0.1131</t>
  </si>
  <si>
    <t>0.3755</t>
  </si>
  <si>
    <t>0.378</t>
  </si>
  <si>
    <t>0.2953</t>
  </si>
  <si>
    <t>0.4616</t>
  </si>
  <si>
    <t>0.713</t>
  </si>
  <si>
    <t>-0.0961</t>
  </si>
  <si>
    <t>0.496</t>
  </si>
  <si>
    <t>0.3887</t>
  </si>
  <si>
    <t>0.6026</t>
  </si>
  <si>
    <t>Schubart (2011)</t>
  </si>
  <si>
    <t>0.17</t>
  </si>
  <si>
    <t>0.1416</t>
  </si>
  <si>
    <t>0.1988</t>
  </si>
  <si>
    <t>0.015</t>
  </si>
  <si>
    <t>-0.1667</t>
  </si>
  <si>
    <t>0.1975</t>
  </si>
  <si>
    <t>Fridberg (2011_SPQ)</t>
  </si>
  <si>
    <t>0.4035</t>
  </si>
  <si>
    <t>0.0154</t>
  </si>
  <si>
    <t>0.7906</t>
  </si>
  <si>
    <t>Fridberg (2011_PA)</t>
  </si>
  <si>
    <t>0.5535</t>
  </si>
  <si>
    <t>0.1622</t>
  </si>
  <si>
    <t>0.944</t>
  </si>
  <si>
    <t>Esterberg (2009_P)</t>
  </si>
  <si>
    <t>0.1011</t>
  </si>
  <si>
    <t>-0.0371</t>
  </si>
  <si>
    <t>0.2395</t>
  </si>
  <si>
    <t>Esterberg (2009_CP)</t>
  </si>
  <si>
    <t>0.2031</t>
  </si>
  <si>
    <t>0.541</t>
  </si>
  <si>
    <t>-0.207</t>
  </si>
  <si>
    <t>0.369</t>
  </si>
  <si>
    <t>0.1432</t>
  </si>
  <si>
    <t>0.5943</t>
  </si>
  <si>
    <t>Skosnik (2008)</t>
  </si>
  <si>
    <t>0.649</t>
  </si>
  <si>
    <t>-0.1422</t>
  </si>
  <si>
    <t>0.318</t>
  </si>
  <si>
    <t>0.0778</t>
  </si>
  <si>
    <t>0.5582</t>
  </si>
  <si>
    <t>0.2886</t>
  </si>
  <si>
    <t>0.523</t>
  </si>
  <si>
    <t>0.0085</t>
  </si>
  <si>
    <t>Dumas (2002_PA)</t>
  </si>
  <si>
    <t>0.2844</t>
  </si>
  <si>
    <t>0.0243</t>
  </si>
  <si>
    <t>0.5435</t>
  </si>
  <si>
    <t>Dumas (2002_MI)</t>
  </si>
  <si>
    <t>0.4464</t>
  </si>
  <si>
    <t>0.1843</t>
  </si>
  <si>
    <t>0.7073</t>
  </si>
  <si>
    <t>Nunn (2001_PDI)</t>
  </si>
  <si>
    <t>0.8386</t>
  </si>
  <si>
    <t>Williams (1996)</t>
  </si>
  <si>
    <t>0.381</t>
  </si>
  <si>
    <t>0.6648</t>
  </si>
  <si>
    <t>0.143</t>
  </si>
  <si>
    <t>-0.3363</t>
  </si>
  <si>
    <t>0.6228</t>
  </si>
  <si>
    <t>1.23</t>
  </si>
  <si>
    <t>0.9296</t>
  </si>
  <si>
    <t>0.278</t>
  </si>
  <si>
    <t>-0.108</t>
  </si>
  <si>
    <t>0.6633</t>
  </si>
  <si>
    <t>0.0975</t>
  </si>
  <si>
    <t>0.3091</t>
  </si>
  <si>
    <t>0.18</t>
  </si>
  <si>
    <t>0.151</t>
  </si>
  <si>
    <t>0.2088</t>
  </si>
  <si>
    <t>-0.167</t>
  </si>
  <si>
    <t>-0.3498</t>
  </si>
  <si>
    <t>0.0157</t>
  </si>
  <si>
    <t>No-BUT OUTLIER</t>
  </si>
  <si>
    <t>0.393</t>
  </si>
  <si>
    <t>-0.3489</t>
  </si>
  <si>
    <t>0.101</t>
  </si>
  <si>
    <t>-0.0277</t>
  </si>
  <si>
    <t>0.2306</t>
  </si>
  <si>
    <t>0.925</t>
  </si>
  <si>
    <t>0.1143</t>
  </si>
  <si>
    <t>0.251</t>
  </si>
  <si>
    <t>0.0109</t>
  </si>
  <si>
    <t>0.4906</t>
  </si>
  <si>
    <t>0.941</t>
  </si>
  <si>
    <t>0.4078</t>
  </si>
  <si>
    <t>Dumas (2003)</t>
  </si>
  <si>
    <t>-0.1021</t>
  </si>
  <si>
    <t>-0.3603</t>
  </si>
  <si>
    <t>0.1567</t>
  </si>
  <si>
    <t>0.0751</t>
  </si>
  <si>
    <t>-0.1835</t>
  </si>
  <si>
    <t>0.3334</t>
  </si>
  <si>
    <t>-0.996</t>
  </si>
  <si>
    <t>-0.6989</t>
  </si>
  <si>
    <t>Yes--BUT IN REVERSE DIRECTION ALSO A OUTLIER</t>
  </si>
  <si>
    <t>0.273</t>
  </si>
  <si>
    <t>-0.208</t>
  </si>
  <si>
    <t>0.7544</t>
  </si>
  <si>
    <t>1.8</t>
  </si>
  <si>
    <t>0.609</t>
  </si>
  <si>
    <t>0.2169</t>
  </si>
  <si>
    <t>0.371</t>
  </si>
  <si>
    <t>0.2647</t>
  </si>
  <si>
    <t>0.4774</t>
  </si>
  <si>
    <t>0.224</t>
  </si>
  <si>
    <t>0.0851</t>
  </si>
  <si>
    <t>0.3624</t>
  </si>
  <si>
    <t>-0.5222</t>
  </si>
  <si>
    <t>0.9403</t>
  </si>
  <si>
    <t>0.367</t>
  </si>
  <si>
    <t>0.1266</t>
  </si>
  <si>
    <t>0.6075</t>
  </si>
  <si>
    <t>0.321</t>
  </si>
  <si>
    <t>0.1648</t>
  </si>
  <si>
    <t>0.4767</t>
  </si>
  <si>
    <t>0.5042</t>
  </si>
  <si>
    <t>Nunn (2011)</t>
  </si>
  <si>
    <t>0.217</t>
  </si>
  <si>
    <t>-0.0636</t>
  </si>
  <si>
    <t>0.498</t>
  </si>
  <si>
    <t>psychotic symptoms</t>
  </si>
  <si>
    <t>Clinical</t>
  </si>
  <si>
    <t>Psychotic symptoms</t>
  </si>
  <si>
    <t>Henquet(2005)</t>
  </si>
  <si>
    <t>Van Os (2002)</t>
  </si>
  <si>
    <t xml:space="preserve">Prospective Cohort </t>
  </si>
  <si>
    <t>Fergusson (2003)</t>
  </si>
  <si>
    <t>Henquet (2005)</t>
  </si>
  <si>
    <t>Semple (2005)</t>
  </si>
  <si>
    <t>Tien &amp; Anthony (1990)</t>
  </si>
  <si>
    <t>Degenhardt et al (2001)</t>
  </si>
  <si>
    <t>3.56 (use), 4.65 (abuse), 10.80 (dependence)</t>
  </si>
  <si>
    <t>Degenhardt and Hall (2001)</t>
  </si>
  <si>
    <t>3.98 (use), 4.15 (weekly use), 5.86 (disorder)</t>
  </si>
  <si>
    <t>Miller et al (2001)</t>
  </si>
  <si>
    <t>Phillips et al(2002)</t>
  </si>
  <si>
    <t>Fergusson et al (2003)</t>
  </si>
  <si>
    <t>1025 (age 18), 1011 (age 21)</t>
  </si>
  <si>
    <t>3.7(age 18 years), 2.3 (age 21 years), 1.8 (adjusted for confounds)</t>
  </si>
  <si>
    <t>Le Bec (2009)</t>
  </si>
  <si>
    <t>betacoefficient regression</t>
  </si>
  <si>
    <t>Arseneault (2002)</t>
  </si>
  <si>
    <t>Fergusson (2005)</t>
  </si>
  <si>
    <t>Marconi (2016)</t>
  </si>
  <si>
    <t>Tien (1990)</t>
  </si>
  <si>
    <t>ES</t>
  </si>
  <si>
    <t>Degenhart (2001)</t>
  </si>
  <si>
    <t>Wiles (2006)</t>
  </si>
  <si>
    <t>Miettunen (2008)</t>
  </si>
  <si>
    <t>McGrath (2010)</t>
  </si>
  <si>
    <t>Zammit (2011)</t>
  </si>
  <si>
    <t>Any psychosis outcome</t>
  </si>
  <si>
    <t xml:space="preserve">Cohort </t>
  </si>
  <si>
    <t>Zammit (2002)</t>
  </si>
  <si>
    <t>Weiser (2002)</t>
  </si>
  <si>
    <t>Arsenault (2002)</t>
  </si>
  <si>
    <t>Moore (2007)</t>
  </si>
  <si>
    <t>van Os (2002)</t>
  </si>
  <si>
    <t>Zammit (2004)</t>
  </si>
  <si>
    <t>Arsenault(2002)</t>
  </si>
  <si>
    <t>ES?</t>
  </si>
  <si>
    <t>GAP data (2012)</t>
  </si>
  <si>
    <t>Sorkhou(2021)</t>
  </si>
  <si>
    <t>Gage(2014)</t>
  </si>
  <si>
    <t>Longitudinal</t>
  </si>
  <si>
    <t>not reported</t>
  </si>
  <si>
    <t>Rössler (2012)</t>
  </si>
  <si>
    <t>Ferdinand (2005)</t>
  </si>
  <si>
    <t>Bechtold (2016)</t>
  </si>
  <si>
    <t>Caspi (2005)</t>
  </si>
  <si>
    <t>Kuepper (2011)</t>
  </si>
  <si>
    <t>Mustonen (2018)</t>
  </si>
  <si>
    <t>Griffith-Lendering (2013)</t>
  </si>
  <si>
    <t>Vaessen (2018)</t>
  </si>
  <si>
    <t>Case-only studies</t>
  </si>
  <si>
    <t>Costas (2011)</t>
  </si>
  <si>
    <t>Case-Only</t>
  </si>
  <si>
    <t>De Sousa (2013)</t>
  </si>
  <si>
    <t>Ermis (2015)</t>
  </si>
  <si>
    <t>Estrada (2011)</t>
  </si>
  <si>
    <t>Kantrowitz (2009)</t>
  </si>
  <si>
    <t>Pelayo-Teran (2010)</t>
  </si>
  <si>
    <t>Zammit (2007)</t>
  </si>
  <si>
    <t xml:space="preserve">Dichotomous outcome </t>
  </si>
  <si>
    <t>Interaction</t>
  </si>
  <si>
    <t>Continous outcome</t>
  </si>
  <si>
    <t xml:space="preserve">regressioncoefficient interaction </t>
  </si>
  <si>
    <t>Hosseini(2019)</t>
  </si>
  <si>
    <t>Bechtold (2015)</t>
  </si>
  <si>
    <t>in tabelle (supplementary material, Appendix 3)</t>
  </si>
  <si>
    <t>Henquet (2004)</t>
  </si>
  <si>
    <t>Di Forti (2014)</t>
  </si>
  <si>
    <t>Andreasson (1987)</t>
  </si>
  <si>
    <t>Galvez-Buccollini (2012)</t>
  </si>
  <si>
    <t>Konings et al (2008)</t>
  </si>
  <si>
    <t>Case-Control</t>
  </si>
  <si>
    <t>van der Steur(2020)</t>
  </si>
  <si>
    <t>Di Forti (2009)</t>
  </si>
  <si>
    <t>in text</t>
  </si>
  <si>
    <t>Di Forti (2019)</t>
  </si>
  <si>
    <t>Karcher (2019)</t>
  </si>
  <si>
    <t>Leadbeater (2019)</t>
  </si>
  <si>
    <t>Meta-analysis</t>
  </si>
  <si>
    <t>Gage (2014)</t>
  </si>
  <si>
    <t>Setién-Suero (2018)</t>
  </si>
  <si>
    <t>Di Forti (2015)</t>
  </si>
  <si>
    <t>AKT1</t>
  </si>
  <si>
    <t>Van Winkel (2011)</t>
  </si>
  <si>
    <t>BDNF</t>
  </si>
  <si>
    <t>FAAH</t>
  </si>
  <si>
    <t>Bioque(2019)</t>
  </si>
  <si>
    <t>Kiburi (2021)</t>
  </si>
  <si>
    <t>adolescent cannabis use</t>
  </si>
  <si>
    <t>Cohort</t>
  </si>
  <si>
    <t>Auther (2015)</t>
  </si>
  <si>
    <t>Baeza (2009)</t>
  </si>
  <si>
    <t>Fonseca-Pedrero (2020)</t>
  </si>
  <si>
    <t>Harley (2010)</t>
  </si>
  <si>
    <t>Houston (2008)</t>
  </si>
  <si>
    <t>Kuepper (2011b)</t>
  </si>
  <si>
    <t>Levy (2019)</t>
  </si>
  <si>
    <t>Mackie (2013)</t>
  </si>
  <si>
    <t>Manrique-Garcia (2012)</t>
  </si>
  <si>
    <t>Paruk (2018)</t>
  </si>
  <si>
    <t>Scott (2009)</t>
  </si>
  <si>
    <t>Valmaggia (2014)</t>
  </si>
  <si>
    <t>Unclear</t>
  </si>
  <si>
    <t>Ryan et al (2020)</t>
  </si>
  <si>
    <t>Mané (2017)</t>
  </si>
  <si>
    <t>Madraisau (2010)</t>
  </si>
  <si>
    <t>Shakoor (2015)</t>
  </si>
  <si>
    <t>Quattrone (2020)</t>
  </si>
  <si>
    <t>Diagnosis of a psychotic disorder</t>
  </si>
  <si>
    <t>Diagnosis of psychosis</t>
  </si>
  <si>
    <t>Andreasson (1989)</t>
  </si>
  <si>
    <t>Rolfe et al (1993)</t>
  </si>
  <si>
    <t xml:space="preserve">Yes  </t>
  </si>
  <si>
    <t>Grech et al (1998a)</t>
  </si>
  <si>
    <t>Grech et al (1998b)</t>
  </si>
  <si>
    <t xml:space="preserve">No </t>
  </si>
  <si>
    <t>Hall and Degenhardt (2000)</t>
  </si>
  <si>
    <t>Arsenault et al (2002)</t>
  </si>
  <si>
    <t>Farrell et al (2002)</t>
  </si>
  <si>
    <t>van Os et al (2002)</t>
  </si>
  <si>
    <t>Agosti et al (2002)</t>
  </si>
  <si>
    <t>Zammit et al (2002)</t>
  </si>
  <si>
    <t>Phillips (2002)</t>
  </si>
  <si>
    <t>Marconi(2016)</t>
  </si>
  <si>
    <t>Age of onset of psychosis</t>
  </si>
  <si>
    <t>Large (2011)</t>
  </si>
  <si>
    <t>Arendt (2005a)-female</t>
  </si>
  <si>
    <t>Arendt (2005b)-male</t>
  </si>
  <si>
    <t>Bersani (2002)</t>
  </si>
  <si>
    <t>Cahn (2004)</t>
  </si>
  <si>
    <t>Caspari (1999)</t>
  </si>
  <si>
    <t>Cleghom (1991a)-heavy use</t>
  </si>
  <si>
    <t>Cleghom (1991b)-light use</t>
  </si>
  <si>
    <t>Compton (2007a)</t>
  </si>
  <si>
    <t>Compton (2007b)</t>
  </si>
  <si>
    <t>DeRosse (2010)</t>
  </si>
  <si>
    <t>Dubertret (2006)</t>
  </si>
  <si>
    <t>Gonzales-Pinto (2008, 2009)</t>
  </si>
  <si>
    <t>Green (2004a)</t>
  </si>
  <si>
    <t>Koen (2009)</t>
  </si>
  <si>
    <t>Kovasznay (1991a)-female</t>
  </si>
  <si>
    <t>Kovasznay (1991b)-male</t>
  </si>
  <si>
    <t>Linszen (1994)</t>
  </si>
  <si>
    <t>Mata (2008)</t>
  </si>
  <si>
    <t>Mauri (2006)</t>
  </si>
  <si>
    <t>Modestin (2001b)</t>
  </si>
  <si>
    <t>Peralta (1992)</t>
  </si>
  <si>
    <t>Rehman (2006)</t>
  </si>
  <si>
    <t>Roos (2006)</t>
  </si>
  <si>
    <t>Sevy (1990)</t>
  </si>
  <si>
    <t>Sevy (2010)</t>
  </si>
  <si>
    <t>Sugranyes (2009a)-heavy use</t>
  </si>
  <si>
    <t>Sugranyes (2009b)-lighter use</t>
  </si>
  <si>
    <t>Van Mastrigt (2004)</t>
  </si>
  <si>
    <t>Veen (2004)</t>
  </si>
  <si>
    <t>Yes-in reverse direction</t>
  </si>
  <si>
    <t>Goldberger (2010)</t>
  </si>
  <si>
    <t>Grace (2000)</t>
  </si>
  <si>
    <t>Kavanagh (2004a)-female</t>
  </si>
  <si>
    <t>Kavanagh (2004b)-male</t>
  </si>
  <si>
    <t>Krebbs (2005)</t>
  </si>
  <si>
    <t>Maremmani (2004a)-continued</t>
  </si>
  <si>
    <t>Maremmani (2004b)-stopped</t>
  </si>
  <si>
    <t>Mazzoncini (2009a)-female</t>
  </si>
  <si>
    <t>Mazzoncini (2009b)-male</t>
  </si>
  <si>
    <t>Ongur (2009)</t>
  </si>
  <si>
    <t>Wade (2005a)</t>
  </si>
  <si>
    <t>Myles (2012)</t>
  </si>
  <si>
    <t>Arendt (2005)-femal</t>
  </si>
  <si>
    <t>Arendt (2005)-male</t>
  </si>
  <si>
    <t>in Forestplot</t>
  </si>
  <si>
    <t>Yes-but reverse</t>
  </si>
  <si>
    <t>Barrigon (2010)</t>
  </si>
  <si>
    <t>Burns (2010)</t>
  </si>
  <si>
    <t>Cleghorn (1991)-heavy</t>
  </si>
  <si>
    <t>Cleghorn (1991)-light</t>
  </si>
  <si>
    <t>Compton (2007)</t>
  </si>
  <si>
    <t>Gonzales-Pinto (2009)</t>
  </si>
  <si>
    <t>Green (2004)</t>
  </si>
  <si>
    <t>Kavanagh (2004)</t>
  </si>
  <si>
    <t>Kovasznay (1993)-female</t>
  </si>
  <si>
    <t>Kovasznay (1993)-male</t>
  </si>
  <si>
    <t>Krebs (2005)</t>
  </si>
  <si>
    <t>Leeson (2011)</t>
  </si>
  <si>
    <t>Machielsen (2010)</t>
  </si>
  <si>
    <t>Maremmani (2004)-continued</t>
  </si>
  <si>
    <t>Maremmani (2004)-stopped</t>
  </si>
  <si>
    <t>Mazzoncini (2009)-femele</t>
  </si>
  <si>
    <t>Mazzoncini (2009)-male</t>
  </si>
  <si>
    <t>Modestin (2001)</t>
  </si>
  <si>
    <t>Rehman (2007)</t>
  </si>
  <si>
    <t>Schimmelman (2011)-female</t>
  </si>
  <si>
    <t>Schimmelman (2011)-male</t>
  </si>
  <si>
    <t>Sugranyes (2009)-heavy</t>
  </si>
  <si>
    <t>Sugranyes (2009)-light</t>
  </si>
  <si>
    <t>Wade (2005)</t>
  </si>
  <si>
    <t>cannabis use</t>
  </si>
  <si>
    <t>Oenguer(2009)</t>
  </si>
  <si>
    <t>Barrigón (2010)</t>
  </si>
  <si>
    <t>Schimmelmann (2004)-early CUD</t>
  </si>
  <si>
    <t>Schimmelmann (2004)-later CUD</t>
  </si>
  <si>
    <t>De Hert (2011)</t>
  </si>
  <si>
    <t>Dekker (2012)</t>
  </si>
  <si>
    <t>Grech (2012)</t>
  </si>
  <si>
    <t>Leeson (2012)</t>
  </si>
  <si>
    <t>Allegri (2013)</t>
  </si>
  <si>
    <t>Stefanis (2013)</t>
  </si>
  <si>
    <t>Tosato (2013)</t>
  </si>
  <si>
    <t>Donoghue (2014)</t>
  </si>
  <si>
    <t>O’Donoghue (2015)</t>
  </si>
  <si>
    <t>Helle (2016)</t>
  </si>
  <si>
    <t>Martin (2014)- without large rare genetic copy</t>
  </si>
  <si>
    <t>Martin (2014)-large rare genetic copy</t>
  </si>
  <si>
    <t>Rob_label</t>
  </si>
  <si>
    <t>Medium</t>
  </si>
  <si>
    <t>High</t>
  </si>
  <si>
    <t>Low</t>
  </si>
  <si>
    <t>Arendt (2005)</t>
  </si>
  <si>
    <t>Maremmani (2004)</t>
  </si>
  <si>
    <t>Polkosnik(2021)</t>
  </si>
  <si>
    <t>Prospective cohort</t>
  </si>
  <si>
    <t>external_ID</t>
  </si>
  <si>
    <t>group 1 size</t>
  </si>
  <si>
    <t xml:space="preserve">group 2 size </t>
  </si>
  <si>
    <t>total sample_size</t>
  </si>
  <si>
    <t>CHR Population</t>
  </si>
  <si>
    <t>transition to psychosis</t>
  </si>
  <si>
    <t>van der Meer (2012)</t>
  </si>
  <si>
    <t>Dragt  (2011)</t>
  </si>
  <si>
    <t>Koethe(2009)</t>
  </si>
  <si>
    <t>Philips (2002)</t>
  </si>
  <si>
    <t>Kristensen and Cadenhead (2007)</t>
  </si>
  <si>
    <t>Kraan (2016)</t>
  </si>
  <si>
    <t>cannabis abuse/dependence</t>
  </si>
  <si>
    <t>0/No</t>
  </si>
  <si>
    <t>OR/RR</t>
  </si>
  <si>
    <t>Auther (2012)</t>
  </si>
  <si>
    <t>Buchy (2014)</t>
  </si>
  <si>
    <t xml:space="preserve">lifetime cannabis use </t>
  </si>
  <si>
    <t>Corcoran (2008)</t>
  </si>
  <si>
    <t>Dragt (2012)</t>
  </si>
  <si>
    <t>Farris (2019)</t>
  </si>
  <si>
    <t>Kristensen (2007)</t>
  </si>
  <si>
    <t>RR</t>
  </si>
  <si>
    <t>Dragt (2010)</t>
  </si>
  <si>
    <t>Buchy (2015(NAPLS))</t>
  </si>
  <si>
    <t>Bushy (2015(PREDICT))</t>
  </si>
  <si>
    <t>McHugh (2017)</t>
  </si>
  <si>
    <t>van der Steur (2020)</t>
  </si>
  <si>
    <t xml:space="preserve">overall no effect, but frequent vs non-frequent yes and early vs late use as well </t>
  </si>
  <si>
    <t>Auther(2015)</t>
  </si>
  <si>
    <t>Addington (2017)</t>
  </si>
  <si>
    <t>NA?</t>
  </si>
  <si>
    <t>N/A</t>
  </si>
  <si>
    <t>Atkinson (2017)</t>
  </si>
  <si>
    <t>Berger (2016)</t>
  </si>
  <si>
    <t>Bloeman (2010)</t>
  </si>
  <si>
    <t>Bousman (2013)</t>
  </si>
  <si>
    <t>Buchy (2015)</t>
  </si>
  <si>
    <t>Deighton (2016)</t>
  </si>
  <si>
    <t>DeVylder (2014)</t>
  </si>
  <si>
    <t>Dragt (2011)</t>
  </si>
  <si>
    <t>Focking (2016)</t>
  </si>
  <si>
    <t>Labad (2015)</t>
  </si>
  <si>
    <t>Lavoie (2014)</t>
  </si>
  <si>
    <t>Nieman (2014)</t>
  </si>
  <si>
    <t>Phillips (2002a)</t>
  </si>
  <si>
    <t>Riecher-Rossler (2009)</t>
  </si>
  <si>
    <t>Seidman (2016)</t>
  </si>
  <si>
    <t>Velthorst (2009)</t>
  </si>
  <si>
    <t>Ziermans (2011)</t>
  </si>
  <si>
    <t>CHR symptoms</t>
  </si>
  <si>
    <t>Van de Meer(2012)</t>
  </si>
  <si>
    <t>Korver  (2010)</t>
  </si>
  <si>
    <t>Peters  (2009)</t>
  </si>
  <si>
    <t>Carney (2017)</t>
  </si>
  <si>
    <t>Positive Symptoms</t>
  </si>
  <si>
    <t>Hedge's G</t>
  </si>
  <si>
    <t>Hedges g</t>
  </si>
  <si>
    <t>Bugra (2013)</t>
  </si>
  <si>
    <t>Gill et al</t>
  </si>
  <si>
    <t>Mizrahi (2014)</t>
  </si>
  <si>
    <t>Nieman (2016)</t>
  </si>
  <si>
    <t>Van Tricht (2013)</t>
  </si>
  <si>
    <t>Negative Symptoms</t>
  </si>
  <si>
    <t>Cohorty</t>
  </si>
  <si>
    <t xml:space="preserve">Cannabis use </t>
  </si>
  <si>
    <t>Gill (2015)</t>
  </si>
  <si>
    <t>Winton-Brown (2014)</t>
  </si>
  <si>
    <t>CHR state</t>
  </si>
  <si>
    <t>current cannabis use</t>
  </si>
  <si>
    <t>Addington (2012)</t>
  </si>
  <si>
    <t>Hagenmuller (2016)</t>
  </si>
  <si>
    <t>Pruessner (2011)</t>
  </si>
  <si>
    <t>Russo (2014)</t>
  </si>
  <si>
    <t>cannabis use disorder</t>
  </si>
  <si>
    <t>Stojanovic (2014)</t>
  </si>
  <si>
    <t>Fusar-Poli (2016)</t>
  </si>
  <si>
    <t>DeVylder (2013)</t>
  </si>
  <si>
    <t>age of onset of cannabis use</t>
  </si>
  <si>
    <t>Oliver(2020)</t>
  </si>
  <si>
    <t>Peters (2009)</t>
  </si>
  <si>
    <t>NA</t>
  </si>
  <si>
    <t>I-Squared</t>
  </si>
  <si>
    <t xml:space="preserve">significance </t>
  </si>
  <si>
    <t>Psychosis Population</t>
  </si>
  <si>
    <t>transition to schizophrenia</t>
  </si>
  <si>
    <t>Murrie (2020)</t>
  </si>
  <si>
    <t>cannabis-induced psychotic disorder</t>
  </si>
  <si>
    <t>Aadamsoo (2011)</t>
  </si>
  <si>
    <t>prospective Cohort</t>
  </si>
  <si>
    <t>Addington (2006)</t>
  </si>
  <si>
    <t>Alderson (2017)</t>
  </si>
  <si>
    <t>Amin (1999)</t>
  </si>
  <si>
    <t>Amini (2005)</t>
  </si>
  <si>
    <t>Arendt (2008)</t>
  </si>
  <si>
    <t>Bachmann (2008)</t>
  </si>
  <si>
    <t>Baldwin (2005)</t>
  </si>
  <si>
    <t>Björkenstam (2013)</t>
  </si>
  <si>
    <t>Bromet (2011)</t>
  </si>
  <si>
    <t>Castagnini (2008)</t>
  </si>
  <si>
    <t>Castro-Fornieles (2011)</t>
  </si>
  <si>
    <t>Chang (2009)</t>
  </si>
  <si>
    <t>Chen (2015)</t>
  </si>
  <si>
    <t>Crebbin (2009)</t>
  </si>
  <si>
    <t>Enderami (2017)</t>
  </si>
  <si>
    <t>Fraguas (2008)</t>
  </si>
  <si>
    <t>Haahr (2008)</t>
  </si>
  <si>
    <t>Heslin (2015)</t>
  </si>
  <si>
    <t>Jarbin (2003)</t>
  </si>
  <si>
    <t>Kingston (2013)</t>
  </si>
  <si>
    <t>Kittirattanapaiboon (2010)</t>
  </si>
  <si>
    <t>Komuravelli (2011)</t>
  </si>
  <si>
    <t>Marneros (2003)</t>
  </si>
  <si>
    <t>Mauri (2017)</t>
  </si>
  <si>
    <t>Medhus (2016)</t>
  </si>
  <si>
    <t>Narayanaswamy (2012)</t>
  </si>
  <si>
    <t>Niemi-Pynttari (2013)</t>
  </si>
  <si>
    <t>Pillman (2002)</t>
  </si>
  <si>
    <t>Poon (2017)</t>
  </si>
  <si>
    <t>Pope (2013)</t>
  </si>
  <si>
    <t>Rahm (2007)</t>
  </si>
  <si>
    <t>Rusaka (2014a)</t>
  </si>
  <si>
    <t>Rusaka (2014b)</t>
  </si>
  <si>
    <t>Salvatore (2009)</t>
  </si>
  <si>
    <t>Sara (2014)</t>
  </si>
  <si>
    <t>Schimmelmann (2005)</t>
  </si>
  <si>
    <t>Schwartz (2000)</t>
  </si>
  <si>
    <t>Shinn (2017)</t>
  </si>
  <si>
    <t>Singal (2015)</t>
  </si>
  <si>
    <t>Singh (2004)</t>
  </si>
  <si>
    <t>Starzer (2017)</t>
  </si>
  <si>
    <t>Subramaniam (2007)</t>
  </si>
  <si>
    <t>Suda (2005)</t>
  </si>
  <si>
    <t>Whitty (2005)</t>
  </si>
  <si>
    <t>Wright (1988)</t>
  </si>
  <si>
    <t>Zhang-Wong (1995)</t>
  </si>
  <si>
    <t xml:space="preserve">symptoms </t>
  </si>
  <si>
    <t>Zammit (2008)</t>
  </si>
  <si>
    <t>Degenhardt (2007)</t>
  </si>
  <si>
    <t>Grech</t>
  </si>
  <si>
    <t>Stirling (2005)</t>
  </si>
  <si>
    <t>Arias Horcajadas (2002)</t>
  </si>
  <si>
    <t xml:space="preserve">negative symptoms  </t>
  </si>
  <si>
    <t>Schoeler(2016)</t>
  </si>
  <si>
    <t>continued use vs non-use</t>
  </si>
  <si>
    <t>Peralta and Cuesta (1992)</t>
  </si>
  <si>
    <t>–0·23</t>
  </si>
  <si>
    <t>0·71</t>
  </si>
  <si>
    <t>Cohen's D</t>
  </si>
  <si>
    <t>–0·26</t>
  </si>
  <si>
    <t>0·45</t>
  </si>
  <si>
    <t>Isaac et al (2005)</t>
  </si>
  <si>
    <t>0·05</t>
  </si>
  <si>
    <t>0·80</t>
  </si>
  <si>
    <t>Jockers-Scherubl (2007)</t>
  </si>
  <si>
    <t>–0·18</t>
  </si>
  <si>
    <t>1·09</t>
  </si>
  <si>
    <t>–1·05</t>
  </si>
  <si>
    <t>0·07</t>
  </si>
  <si>
    <t>Ringen (2010)</t>
  </si>
  <si>
    <t>0·01</t>
  </si>
  <si>
    <t>0·68</t>
  </si>
  <si>
    <t>0·83</t>
  </si>
  <si>
    <t>Rentzsch (2011)</t>
  </si>
  <si>
    <t>–0·72</t>
  </si>
  <si>
    <t>0·36</t>
  </si>
  <si>
    <t>Faridi (2012)</t>
  </si>
  <si>
    <t>–0·48</t>
  </si>
  <si>
    <t>0·66</t>
  </si>
  <si>
    <t>Barrowclough (2013)</t>
  </si>
  <si>
    <t>–0·16</t>
  </si>
  <si>
    <t>0·27</t>
  </si>
  <si>
    <t>González-Pinto (2009)</t>
  </si>
  <si>
    <t>Yes, but inverse direction</t>
  </si>
  <si>
    <t xml:space="preserve">negative symptoms </t>
  </si>
  <si>
    <t>–0·39</t>
  </si>
  <si>
    <t>–0·86</t>
  </si>
  <si>
    <t>Linszen et al (1994)6</t>
  </si>
  <si>
    <t>0·25</t>
  </si>
  <si>
    <t>–0·21</t>
  </si>
  <si>
    <t>Bersani et al (2002)</t>
  </si>
  <si>
    <t>–0·35</t>
  </si>
  <si>
    <t>–0·70</t>
  </si>
  <si>
    <t>0·16</t>
  </si>
  <si>
    <t>–0·47</t>
  </si>
  <si>
    <t>–0·27</t>
  </si>
  <si>
    <t>–0·83</t>
  </si>
  <si>
    <t>–0·59</t>
  </si>
  <si>
    <t>–1·14</t>
  </si>
  <si>
    <t>0·28</t>
  </si>
  <si>
    <t>–0·22</t>
  </si>
  <si>
    <t>0·48</t>
  </si>
  <si>
    <t>–0·10</t>
  </si>
  <si>
    <t>–0·32</t>
  </si>
  <si>
    <t>–0·54</t>
  </si>
  <si>
    <t>Sabe (2020)</t>
  </si>
  <si>
    <t xml:space="preserve">current cannabis users </t>
  </si>
  <si>
    <t>Std. Mean Difference</t>
  </si>
  <si>
    <t>Schaub (2009)</t>
  </si>
  <si>
    <t>Goodman (2016)</t>
  </si>
  <si>
    <t>Lev-Ran (2012)</t>
  </si>
  <si>
    <t>Bourque (2013)</t>
  </si>
  <si>
    <t>Solowij (2011)</t>
  </si>
  <si>
    <t>Potvin (2007)</t>
  </si>
  <si>
    <t>Rabin (2013)</t>
  </si>
  <si>
    <t>Sevy (2007)</t>
  </si>
  <si>
    <t>Cassidy (2014)</t>
  </si>
  <si>
    <t>Bersani (2002a)</t>
  </si>
  <si>
    <t>Van Dijk (2012)</t>
  </si>
  <si>
    <t>Cross-sectional and Longitudinal</t>
  </si>
  <si>
    <t>Ho (2011)</t>
  </si>
  <si>
    <t xml:space="preserve">recent cannabis abstainers </t>
  </si>
  <si>
    <t>Rentzsch (2007)</t>
  </si>
  <si>
    <t>-0.20</t>
  </si>
  <si>
    <t>Std Mean difference</t>
  </si>
  <si>
    <t>Bersani (2002b)</t>
  </si>
  <si>
    <t>Rentzsch (2016)</t>
  </si>
  <si>
    <t>Schnell (2009)</t>
  </si>
  <si>
    <t>J105</t>
  </si>
  <si>
    <t>Relapse</t>
  </si>
  <si>
    <t>relapse</t>
  </si>
  <si>
    <t>Hides (2006)</t>
  </si>
  <si>
    <t>Hazard Ratio</t>
  </si>
  <si>
    <t>Wade (2006)</t>
  </si>
  <si>
    <t>&lt;0.001</t>
  </si>
  <si>
    <t>Martinez-Arevalo (1994)</t>
  </si>
  <si>
    <t xml:space="preserve">Schoeler (2016) </t>
  </si>
  <si>
    <t>Negrete (1986)</t>
  </si>
  <si>
    <t>–0·61</t>
  </si>
  <si>
    <t>0·33</t>
  </si>
  <si>
    <t>1·12</t>
  </si>
  <si>
    <t>0·03</t>
  </si>
  <si>
    <t>0·87</t>
  </si>
  <si>
    <t>0·57</t>
  </si>
  <si>
    <t>1·52</t>
  </si>
  <si>
    <t>Salyers and Mueser (2001)</t>
  </si>
  <si>
    <t>0·69</t>
  </si>
  <si>
    <t>–0·43</t>
  </si>
  <si>
    <t>Sorbaca (2003)</t>
  </si>
  <si>
    <t>0·02</t>
  </si>
  <si>
    <t>1·22</t>
  </si>
  <si>
    <t>–0·50</t>
  </si>
  <si>
    <t>0·34</t>
  </si>
  <si>
    <t>0·24</t>
  </si>
  <si>
    <t>1·01</t>
  </si>
  <si>
    <t>0·41</t>
  </si>
  <si>
    <t>1·33</t>
  </si>
  <si>
    <t>–1·03</t>
  </si>
  <si>
    <t>Rehman and Farooq (2007)</t>
  </si>
  <si>
    <t>0·00</t>
  </si>
  <si>
    <t>0·79</t>
  </si>
  <si>
    <t>–0·56</t>
  </si>
  <si>
    <t>0·56</t>
  </si>
  <si>
    <t>–0·13</t>
  </si>
  <si>
    <t>0·53</t>
  </si>
  <si>
    <t>Rentzsch et al (2011)</t>
  </si>
  <si>
    <t>–0·29</t>
  </si>
  <si>
    <t>van Dijk (2012)</t>
  </si>
  <si>
    <t>San (2013)</t>
  </si>
  <si>
    <t>0·13</t>
  </si>
  <si>
    <t>–0·53</t>
  </si>
  <si>
    <t>0·61</t>
  </si>
  <si>
    <t>0·11</t>
  </si>
  <si>
    <t>0·55</t>
  </si>
  <si>
    <t>0·88</t>
  </si>
  <si>
    <t>0·96</t>
  </si>
  <si>
    <t>Koenders (2014)</t>
  </si>
  <si>
    <t>van der Meer and Velthorst (2015)</t>
  </si>
  <si>
    <t>0·43</t>
  </si>
  <si>
    <t>–0·07</t>
  </si>
  <si>
    <t>1·26</t>
  </si>
  <si>
    <t>–0·49</t>
  </si>
  <si>
    <t>0·52</t>
  </si>
  <si>
    <t>0·70</t>
  </si>
  <si>
    <t>1·17</t>
  </si>
  <si>
    <t>–0·55</t>
  </si>
  <si>
    <t>0·58</t>
  </si>
  <si>
    <t>0·54</t>
  </si>
  <si>
    <t>–0·24</t>
  </si>
  <si>
    <t>0·74</t>
  </si>
  <si>
    <t>any psychosis outcome</t>
  </si>
  <si>
    <t>Athanassiou (2021)</t>
  </si>
  <si>
    <t>Addington (2007)</t>
  </si>
  <si>
    <t>Barrowclough (2015)</t>
  </si>
  <si>
    <t>B estimate</t>
  </si>
  <si>
    <t>Bergé (2016)</t>
  </si>
  <si>
    <t>Caspari D (1999)</t>
  </si>
  <si>
    <t>Clausen (2014)</t>
  </si>
  <si>
    <t>Colizzi (2016)</t>
  </si>
  <si>
    <t>Emsley (2019)</t>
  </si>
  <si>
    <t>Fond (2019)</t>
  </si>
  <si>
    <t xml:space="preserve">φ </t>
  </si>
  <si>
    <t>Foti (2010)</t>
  </si>
  <si>
    <t>Tetrachoric coefficient</t>
  </si>
  <si>
    <t>Grech (2005)</t>
  </si>
  <si>
    <t>Hadden (2016)</t>
  </si>
  <si>
    <t>Martínez Arévalo (1994)</t>
  </si>
  <si>
    <t>Oullette-Plamondon (2017)</t>
  </si>
  <si>
    <t>Schimmelmann (2011)</t>
  </si>
  <si>
    <t>V</t>
  </si>
  <si>
    <t>Seddon (2016)</t>
  </si>
  <si>
    <t>Setien-Suero (2019)</t>
  </si>
  <si>
    <t>Stone (2014)</t>
  </si>
  <si>
    <t>Van der Meer (2015)</t>
  </si>
  <si>
    <t>Bhattacharrya (2020)</t>
  </si>
  <si>
    <t>Marino (2020)</t>
  </si>
  <si>
    <t>LO</t>
  </si>
  <si>
    <t>Rentero (2020)</t>
  </si>
  <si>
    <t>Rømer Thomsen (2018)</t>
  </si>
  <si>
    <t>Schoeler (2016a)</t>
  </si>
  <si>
    <t>Schoeler (2016b)</t>
  </si>
  <si>
    <t>Sorbara (2003)</t>
  </si>
  <si>
    <t xml:space="preserve">Environmental Moderators </t>
  </si>
  <si>
    <t xml:space="preserve"> MA</t>
  </si>
  <si>
    <t> </t>
  </si>
  <si>
    <t>Petrilli(2022)</t>
  </si>
  <si>
    <t>Case-control</t>
  </si>
  <si>
    <t>Robinson(2022)</t>
  </si>
  <si>
    <t>Daily use</t>
  </si>
  <si>
    <t>Bugra(2013)</t>
  </si>
  <si>
    <t>Weekly use</t>
  </si>
  <si>
    <t xml:space="preserve">Monthly use </t>
  </si>
  <si>
    <t>Godin(2022)</t>
  </si>
  <si>
    <t>High cannabis use</t>
  </si>
  <si>
    <t>Low cannabis use</t>
  </si>
  <si>
    <t xml:space="preserve">Genetic  Moderators </t>
  </si>
  <si>
    <t xml:space="preserve">no specific genes </t>
  </si>
  <si>
    <t>Carvalho (2021)</t>
  </si>
  <si>
    <t>Van der Steur (2020)</t>
  </si>
  <si>
    <t>Any</t>
  </si>
  <si>
    <t xml:space="preserve"> </t>
  </si>
  <si>
    <t>Current</t>
  </si>
  <si>
    <t>Schoeler (2016)</t>
  </si>
  <si>
    <t>Continued</t>
  </si>
  <si>
    <t xml:space="preserve">Any </t>
  </si>
  <si>
    <t>Baseline cannabis abuse</t>
  </si>
  <si>
    <t>cross-sectional</t>
  </si>
  <si>
    <t>Yes?</t>
  </si>
  <si>
    <t xml:space="preserve">Cross-sectional </t>
  </si>
  <si>
    <t>transition from CUD to schizophrenia</t>
  </si>
  <si>
    <t>d</t>
  </si>
  <si>
    <t>Salyers &amp; Mueser (2001)</t>
  </si>
  <si>
    <t>Isaac (2005)</t>
  </si>
  <si>
    <t>Jockers-Scheruebl (2007)</t>
  </si>
  <si>
    <t>Gonzalez-Pinto (2009)</t>
  </si>
  <si>
    <t>San (2012)</t>
  </si>
  <si>
    <t>Current Users</t>
  </si>
  <si>
    <t>Recent Abstainers</t>
  </si>
  <si>
    <t>Transition Rate</t>
  </si>
  <si>
    <t>Age of onset</t>
  </si>
  <si>
    <t>transition</t>
  </si>
  <si>
    <t xml:space="preserve"> transition to schizophrenia </t>
  </si>
  <si>
    <t>Environmental Moderators</t>
  </si>
  <si>
    <t>Genetic Moderators</t>
  </si>
  <si>
    <t xml:space="preserve"> childhood trauma </t>
  </si>
  <si>
    <t>other substance use</t>
  </si>
  <si>
    <t>Age of first use</t>
  </si>
  <si>
    <t>predisposition</t>
  </si>
  <si>
    <t xml:space="preserve">COMT </t>
  </si>
  <si>
    <t xml:space="preserve"> NOS1AP</t>
  </si>
  <si>
    <t>DRD2</t>
  </si>
  <si>
    <t>mendelian randomization</t>
  </si>
  <si>
    <t>P2RXY</t>
  </si>
  <si>
    <t>CHRM3</t>
  </si>
  <si>
    <t>node_type_simple</t>
  </si>
  <si>
    <t>Level</t>
  </si>
  <si>
    <t>Suboutcome</t>
  </si>
  <si>
    <t>Review</t>
  </si>
  <si>
    <t xml:space="preserve">Schizotypy </t>
  </si>
  <si>
    <t>most frequent  use</t>
  </si>
  <si>
    <t>most frequent use</t>
  </si>
  <si>
    <t xml:space="preserve">ever use </t>
  </si>
  <si>
    <t>total PLE</t>
  </si>
  <si>
    <t>positive PLE</t>
  </si>
  <si>
    <t>negative PLE</t>
  </si>
  <si>
    <t>Current use</t>
  </si>
  <si>
    <t>Lifetime use</t>
  </si>
  <si>
    <t xml:space="preserve">most frequent use </t>
  </si>
  <si>
    <t>most  frequent use</t>
  </si>
  <si>
    <t>discontinued vs non</t>
  </si>
  <si>
    <t>continued vs non use</t>
  </si>
  <si>
    <t>continued vs discontinued use</t>
  </si>
  <si>
    <t>discontinued vs non use</t>
  </si>
  <si>
    <t>continued vs non-use</t>
  </si>
  <si>
    <t xml:space="preserve">discontinued vs non-use </t>
  </si>
  <si>
    <t xml:space="preserve">Suboutcome </t>
  </si>
  <si>
    <t>Opposite</t>
  </si>
  <si>
    <t xml:space="preserve">cannabis type / potency </t>
  </si>
  <si>
    <t>pattern / frequency of use</t>
  </si>
  <si>
    <t>Moderator</t>
  </si>
  <si>
    <t>Primary_Study</t>
  </si>
  <si>
    <t>Sideli (2018)</t>
  </si>
  <si>
    <t>Nunez (2016)</t>
  </si>
  <si>
    <t>Gage (2017)</t>
  </si>
  <si>
    <t>Vaucher (2018)</t>
  </si>
  <si>
    <t>Pasman (2018)</t>
  </si>
  <si>
    <t>Collizi (2015)</t>
  </si>
  <si>
    <t>Husted (2012)</t>
  </si>
  <si>
    <t>Lodhi (2017)</t>
  </si>
  <si>
    <t>Mane (2007)</t>
  </si>
  <si>
    <t>Nawaz (2015)</t>
  </si>
  <si>
    <t>Gutierrez (2009)</t>
  </si>
  <si>
    <t>Gutierrez (2009)-</t>
  </si>
  <si>
    <t>Pelayo-Terran (2010)</t>
  </si>
  <si>
    <t>Henquet (2009)</t>
  </si>
  <si>
    <t xml:space="preserve">Vinkers (2013) </t>
  </si>
  <si>
    <t>Di Forti (2012)</t>
  </si>
  <si>
    <t>Morgan (2016)</t>
  </si>
  <si>
    <t>Stirling (2008)</t>
  </si>
  <si>
    <t>Branas (2016)</t>
  </si>
  <si>
    <t>Nesvag (2017)</t>
  </si>
  <si>
    <t>Albertella (2017)</t>
  </si>
  <si>
    <t>Jones  (2017)</t>
  </si>
  <si>
    <t>Chan (2017)</t>
  </si>
  <si>
    <t>Di Forti (2009;14;15) &amp; Sideli (2018)</t>
  </si>
  <si>
    <t>Di Forti(2019) &amp; Quattrone (2020)</t>
  </si>
  <si>
    <t>Hines (2020)</t>
  </si>
  <si>
    <t>Okey (2020)</t>
  </si>
  <si>
    <t>Arranaz (2018)</t>
  </si>
  <si>
    <t>Rossler (2012)</t>
  </si>
  <si>
    <t>Castaneda (2020)</t>
  </si>
  <si>
    <t>Marwaha (2018)</t>
  </si>
  <si>
    <t>Roessler (2012)</t>
  </si>
  <si>
    <t>Schimmelmann (2012)</t>
  </si>
  <si>
    <t>Albertella (2018)</t>
  </si>
  <si>
    <t>Matsumoto (2020)</t>
  </si>
  <si>
    <t>Prince (2019)</t>
  </si>
  <si>
    <t>Beaza</t>
  </si>
  <si>
    <t>Beaza (2009)</t>
  </si>
  <si>
    <t>Broad_Topic</t>
  </si>
  <si>
    <t>group_1_size</t>
  </si>
  <si>
    <t xml:space="preserve">group_2_size </t>
  </si>
  <si>
    <t>total_sample_size</t>
  </si>
  <si>
    <t>effect_size_measure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</si>
</sst>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(Body)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 (Body)"/>
    </font>
    <font>
      <b/>
      <i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vertAlign val="superscript"/>
      <sz val="12"/>
      <color rgb="FF000000"/>
      <name val="Arial Narrow"/>
      <family val="2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等线"/>
      <charset val="134"/>
    </font>
    <font>
      <b/>
      <i/>
      <sz val="11"/>
      <color rgb="FFFF0000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A5C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C46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CFAA"/>
        <bgColor indexed="64"/>
      </patternFill>
    </fill>
    <fill>
      <patternFill patternType="solid">
        <fgColor rgb="FFFDEBCD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3054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339966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9" fontId="0" fillId="0" borderId="1" xfId="0" applyNumberFormat="1" applyBorder="1"/>
    <xf numFmtId="0" fontId="0" fillId="0" borderId="0" xfId="0" quotePrefix="1"/>
    <xf numFmtId="0" fontId="0" fillId="0" borderId="3" xfId="0" applyBorder="1"/>
    <xf numFmtId="0" fontId="4" fillId="0" borderId="0" xfId="0" applyFont="1"/>
    <xf numFmtId="0" fontId="0" fillId="4" borderId="0" xfId="0" applyFill="1"/>
    <xf numFmtId="0" fontId="0" fillId="5" borderId="0" xfId="0" applyFill="1"/>
    <xf numFmtId="0" fontId="6" fillId="0" borderId="0" xfId="0" applyFont="1"/>
    <xf numFmtId="0" fontId="7" fillId="0" borderId="0" xfId="0" applyFont="1"/>
    <xf numFmtId="0" fontId="4" fillId="3" borderId="0" xfId="0" applyFont="1" applyFill="1"/>
    <xf numFmtId="0" fontId="5" fillId="7" borderId="0" xfId="0" applyFont="1" applyFill="1"/>
    <xf numFmtId="0" fontId="0" fillId="7" borderId="0" xfId="0" applyFill="1"/>
    <xf numFmtId="0" fontId="0" fillId="7" borderId="1" xfId="0" applyFill="1" applyBorder="1"/>
    <xf numFmtId="0" fontId="0" fillId="7" borderId="4" xfId="0" applyFill="1" applyBorder="1"/>
    <xf numFmtId="0" fontId="4" fillId="8" borderId="0" xfId="0" applyFont="1" applyFill="1"/>
    <xf numFmtId="0" fontId="5" fillId="4" borderId="0" xfId="0" applyFont="1" applyFill="1"/>
    <xf numFmtId="0" fontId="0" fillId="4" borderId="1" xfId="0" applyFill="1" applyBorder="1"/>
    <xf numFmtId="0" fontId="0" fillId="4" borderId="0" xfId="0" quotePrefix="1" applyFill="1"/>
    <xf numFmtId="0" fontId="0" fillId="4" borderId="4" xfId="0" applyFill="1" applyBorder="1"/>
    <xf numFmtId="0" fontId="0" fillId="5" borderId="4" xfId="0" applyFill="1" applyBorder="1"/>
    <xf numFmtId="0" fontId="4" fillId="9" borderId="0" xfId="0" applyFont="1" applyFill="1"/>
    <xf numFmtId="0" fontId="4" fillId="10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4" xfId="0" applyFill="1" applyBorder="1"/>
    <xf numFmtId="0" fontId="0" fillId="12" borderId="0" xfId="0" applyFill="1"/>
    <xf numFmtId="0" fontId="0" fillId="12" borderId="1" xfId="0" applyFill="1" applyBorder="1"/>
    <xf numFmtId="0" fontId="4" fillId="11" borderId="0" xfId="0" applyFont="1" applyFill="1"/>
    <xf numFmtId="0" fontId="4" fillId="7" borderId="0" xfId="0" applyFont="1" applyFill="1"/>
    <xf numFmtId="0" fontId="0" fillId="13" borderId="0" xfId="0" applyFill="1"/>
    <xf numFmtId="0" fontId="0" fillId="14" borderId="0" xfId="0" applyFill="1"/>
    <xf numFmtId="0" fontId="0" fillId="13" borderId="1" xfId="0" applyFill="1" applyBorder="1"/>
    <xf numFmtId="10" fontId="0" fillId="13" borderId="0" xfId="0" applyNumberFormat="1" applyFill="1"/>
    <xf numFmtId="0" fontId="0" fillId="15" borderId="0" xfId="0" applyFill="1"/>
    <xf numFmtId="0" fontId="0" fillId="15" borderId="1" xfId="0" applyFill="1" applyBorder="1"/>
    <xf numFmtId="0" fontId="0" fillId="16" borderId="0" xfId="0" applyFill="1"/>
    <xf numFmtId="0" fontId="0" fillId="16" borderId="1" xfId="0" applyFill="1" applyBorder="1"/>
    <xf numFmtId="0" fontId="0" fillId="17" borderId="0" xfId="0" applyFill="1"/>
    <xf numFmtId="0" fontId="0" fillId="17" borderId="0" xfId="0" applyFill="1" applyAlignment="1">
      <alignment wrapText="1"/>
    </xf>
    <xf numFmtId="0" fontId="1" fillId="17" borderId="0" xfId="0" applyFont="1" applyFill="1"/>
    <xf numFmtId="0" fontId="1" fillId="16" borderId="0" xfId="0" applyFont="1" applyFill="1"/>
    <xf numFmtId="10" fontId="0" fillId="17" borderId="0" xfId="0" applyNumberFormat="1" applyFill="1"/>
    <xf numFmtId="0" fontId="0" fillId="18" borderId="0" xfId="0" applyFill="1"/>
    <xf numFmtId="0" fontId="0" fillId="18" borderId="1" xfId="0" applyFill="1" applyBorder="1"/>
    <xf numFmtId="0" fontId="8" fillId="7" borderId="0" xfId="0" applyFont="1" applyFill="1"/>
    <xf numFmtId="0" fontId="0" fillId="6" borderId="1" xfId="0" applyFill="1" applyBorder="1"/>
    <xf numFmtId="0" fontId="8" fillId="6" borderId="0" xfId="0" applyFont="1" applyFill="1"/>
    <xf numFmtId="0" fontId="4" fillId="19" borderId="0" xfId="0" applyFont="1" applyFill="1"/>
    <xf numFmtId="0" fontId="0" fillId="21" borderId="0" xfId="0" applyFill="1"/>
    <xf numFmtId="0" fontId="0" fillId="23" borderId="0" xfId="0" applyFill="1"/>
    <xf numFmtId="0" fontId="0" fillId="23" borderId="1" xfId="0" applyFill="1" applyBorder="1"/>
    <xf numFmtId="0" fontId="0" fillId="9" borderId="0" xfId="0" applyFill="1"/>
    <xf numFmtId="0" fontId="0" fillId="27" borderId="2" xfId="0" applyFill="1" applyBorder="1"/>
    <xf numFmtId="0" fontId="0" fillId="27" borderId="0" xfId="0" applyFill="1"/>
    <xf numFmtId="0" fontId="0" fillId="27" borderId="1" xfId="0" applyFill="1" applyBorder="1"/>
    <xf numFmtId="0" fontId="0" fillId="28" borderId="0" xfId="0" applyFill="1"/>
    <xf numFmtId="0" fontId="5" fillId="17" borderId="0" xfId="0" applyFont="1" applyFill="1"/>
    <xf numFmtId="0" fontId="8" fillId="17" borderId="0" xfId="0" applyFont="1" applyFill="1"/>
    <xf numFmtId="0" fontId="4" fillId="24" borderId="0" xfId="0" applyFont="1" applyFill="1"/>
    <xf numFmtId="0" fontId="5" fillId="16" borderId="0" xfId="0" applyFont="1" applyFill="1"/>
    <xf numFmtId="0" fontId="5" fillId="18" borderId="0" xfId="0" applyFont="1" applyFill="1"/>
    <xf numFmtId="0" fontId="5" fillId="27" borderId="0" xfId="0" applyFont="1" applyFill="1"/>
    <xf numFmtId="0" fontId="5" fillId="13" borderId="0" xfId="0" applyFont="1" applyFill="1"/>
    <xf numFmtId="0" fontId="4" fillId="2" borderId="0" xfId="0" applyFont="1" applyFill="1"/>
    <xf numFmtId="0" fontId="4" fillId="26" borderId="0" xfId="0" applyFont="1" applyFill="1"/>
    <xf numFmtId="0" fontId="4" fillId="20" borderId="0" xfId="0" applyFont="1" applyFill="1"/>
    <xf numFmtId="0" fontId="4" fillId="21" borderId="0" xfId="0" applyFont="1" applyFill="1"/>
    <xf numFmtId="0" fontId="4" fillId="22" borderId="0" xfId="0" applyFont="1" applyFill="1"/>
    <xf numFmtId="0" fontId="4" fillId="25" borderId="0" xfId="0" applyFont="1" applyFill="1"/>
    <xf numFmtId="0" fontId="5" fillId="14" borderId="0" xfId="0" applyFont="1" applyFill="1"/>
    <xf numFmtId="0" fontId="0" fillId="29" borderId="0" xfId="0" applyFill="1"/>
    <xf numFmtId="0" fontId="0" fillId="5" borderId="1" xfId="0" applyFill="1" applyBorder="1"/>
    <xf numFmtId="0" fontId="0" fillId="17" borderId="1" xfId="0" applyFill="1" applyBorder="1"/>
    <xf numFmtId="0" fontId="8" fillId="3" borderId="0" xfId="0" applyFont="1" applyFill="1"/>
    <xf numFmtId="0" fontId="8" fillId="4" borderId="0" xfId="0" applyFont="1" applyFill="1"/>
    <xf numFmtId="0" fontId="0" fillId="2" borderId="1" xfId="0" applyFill="1" applyBorder="1"/>
    <xf numFmtId="0" fontId="10" fillId="0" borderId="0" xfId="0" applyFont="1"/>
    <xf numFmtId="0" fontId="8" fillId="0" borderId="0" xfId="0" applyFont="1"/>
    <xf numFmtId="0" fontId="4" fillId="15" borderId="0" xfId="0" applyFont="1" applyFill="1"/>
    <xf numFmtId="0" fontId="8" fillId="15" borderId="0" xfId="0" applyFont="1" applyFill="1"/>
    <xf numFmtId="0" fontId="4" fillId="29" borderId="0" xfId="0" applyFont="1" applyFill="1"/>
    <xf numFmtId="0" fontId="0" fillId="8" borderId="0" xfId="0" applyFill="1"/>
    <xf numFmtId="0" fontId="0" fillId="8" borderId="1" xfId="0" applyFill="1" applyBorder="1"/>
    <xf numFmtId="0" fontId="8" fillId="8" borderId="0" xfId="0" applyFont="1" applyFill="1"/>
    <xf numFmtId="0" fontId="8" fillId="29" borderId="0" xfId="0" applyFont="1" applyFill="1"/>
    <xf numFmtId="0" fontId="8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8" fillId="31" borderId="0" xfId="0" applyFont="1" applyFill="1"/>
    <xf numFmtId="0" fontId="4" fillId="32" borderId="0" xfId="0" applyFont="1" applyFill="1"/>
    <xf numFmtId="0" fontId="0" fillId="33" borderId="0" xfId="0" applyFill="1"/>
    <xf numFmtId="0" fontId="4" fillId="33" borderId="0" xfId="0" applyFont="1" applyFill="1"/>
    <xf numFmtId="0" fontId="8" fillId="2" borderId="0" xfId="0" applyFont="1" applyFill="1"/>
    <xf numFmtId="0" fontId="5" fillId="12" borderId="0" xfId="0" applyFont="1" applyFill="1"/>
    <xf numFmtId="0" fontId="8" fillId="12" borderId="0" xfId="0" applyFont="1" applyFill="1"/>
    <xf numFmtId="0" fontId="9" fillId="12" borderId="1" xfId="0" applyFont="1" applyFill="1" applyBorder="1"/>
    <xf numFmtId="0" fontId="0" fillId="12" borderId="3" xfId="0" applyFill="1" applyBorder="1"/>
    <xf numFmtId="0" fontId="0" fillId="12" borderId="3" xfId="0" applyFill="1" applyBorder="1" applyAlignment="1">
      <alignment wrapText="1"/>
    </xf>
    <xf numFmtId="0" fontId="4" fillId="30" borderId="0" xfId="0" applyFont="1" applyFill="1"/>
    <xf numFmtId="0" fontId="0" fillId="2" borderId="3" xfId="0" applyFill="1" applyBorder="1"/>
    <xf numFmtId="0" fontId="4" fillId="34" borderId="0" xfId="0" applyFont="1" applyFill="1"/>
    <xf numFmtId="0" fontId="0" fillId="35" borderId="0" xfId="0" applyFill="1"/>
    <xf numFmtId="3" fontId="0" fillId="35" borderId="0" xfId="0" applyNumberFormat="1" applyFill="1"/>
    <xf numFmtId="0" fontId="0" fillId="35" borderId="1" xfId="0" applyFill="1" applyBorder="1"/>
    <xf numFmtId="0" fontId="0" fillId="34" borderId="0" xfId="0" applyFill="1"/>
    <xf numFmtId="0" fontId="3" fillId="5" borderId="0" xfId="0" applyFont="1" applyFill="1"/>
    <xf numFmtId="0" fontId="8" fillId="35" borderId="0" xfId="0" applyFont="1" applyFill="1"/>
    <xf numFmtId="0" fontId="0" fillId="36" borderId="0" xfId="0" applyFill="1"/>
    <xf numFmtId="0" fontId="0" fillId="37" borderId="0" xfId="0" applyFill="1"/>
    <xf numFmtId="0" fontId="4" fillId="37" borderId="0" xfId="0" applyFont="1" applyFill="1"/>
    <xf numFmtId="0" fontId="0" fillId="38" borderId="0" xfId="0" applyFill="1"/>
    <xf numFmtId="0" fontId="4" fillId="39" borderId="0" xfId="0" applyFont="1" applyFill="1"/>
    <xf numFmtId="0" fontId="0" fillId="40" borderId="0" xfId="0" applyFill="1"/>
    <xf numFmtId="0" fontId="8" fillId="40" borderId="0" xfId="0" applyFont="1" applyFill="1"/>
    <xf numFmtId="0" fontId="0" fillId="41" borderId="0" xfId="0" applyFill="1"/>
    <xf numFmtId="0" fontId="4" fillId="42" borderId="0" xfId="0" applyFont="1" applyFill="1"/>
    <xf numFmtId="0" fontId="0" fillId="43" borderId="0" xfId="0" applyFill="1"/>
    <xf numFmtId="0" fontId="4" fillId="44" borderId="0" xfId="0" applyFont="1" applyFill="1"/>
    <xf numFmtId="0" fontId="0" fillId="45" borderId="0" xfId="0" applyFill="1"/>
    <xf numFmtId="0" fontId="8" fillId="45" borderId="0" xfId="0" applyFont="1" applyFill="1"/>
    <xf numFmtId="0" fontId="0" fillId="45" borderId="0" xfId="0" applyFill="1" applyAlignment="1">
      <alignment wrapText="1"/>
    </xf>
    <xf numFmtId="0" fontId="8" fillId="33" borderId="0" xfId="0" applyFont="1" applyFill="1"/>
    <xf numFmtId="0" fontId="8" fillId="9" borderId="0" xfId="0" applyFont="1" applyFill="1"/>
    <xf numFmtId="0" fontId="8" fillId="38" borderId="0" xfId="0" applyFont="1" applyFill="1"/>
    <xf numFmtId="0" fontId="8" fillId="43" borderId="0" xfId="0" applyFont="1" applyFill="1"/>
    <xf numFmtId="0" fontId="8" fillId="41" borderId="0" xfId="0" applyFont="1" applyFill="1"/>
    <xf numFmtId="0" fontId="8" fillId="36" borderId="0" xfId="0" applyFont="1" applyFill="1"/>
    <xf numFmtId="0" fontId="4" fillId="17" borderId="0" xfId="0" applyFont="1" applyFill="1"/>
    <xf numFmtId="0" fontId="8" fillId="5" borderId="0" xfId="0" applyFont="1" applyFill="1"/>
    <xf numFmtId="0" fontId="0" fillId="32" borderId="0" xfId="0" applyFill="1"/>
    <xf numFmtId="0" fontId="0" fillId="32" borderId="0" xfId="0" applyFill="1" applyAlignment="1">
      <alignment wrapText="1"/>
    </xf>
    <xf numFmtId="0" fontId="11" fillId="2" borderId="0" xfId="0" applyFont="1" applyFill="1"/>
    <xf numFmtId="10" fontId="8" fillId="17" borderId="0" xfId="0" applyNumberFormat="1" applyFont="1" applyFill="1"/>
    <xf numFmtId="0" fontId="8" fillId="2" borderId="2" xfId="0" applyFont="1" applyFill="1" applyBorder="1"/>
    <xf numFmtId="0" fontId="8" fillId="32" borderId="0" xfId="0" applyFont="1" applyFill="1"/>
    <xf numFmtId="0" fontId="8" fillId="21" borderId="0" xfId="0" applyFont="1" applyFill="1"/>
    <xf numFmtId="0" fontId="8" fillId="34" borderId="0" xfId="0" applyFont="1" applyFill="1"/>
    <xf numFmtId="0" fontId="8" fillId="30" borderId="0" xfId="0" applyFont="1" applyFill="1"/>
    <xf numFmtId="0" fontId="0" fillId="46" borderId="0" xfId="0" applyFill="1"/>
    <xf numFmtId="0" fontId="4" fillId="35" borderId="0" xfId="0" applyFont="1" applyFill="1"/>
    <xf numFmtId="0" fontId="8" fillId="46" borderId="0" xfId="0" applyFont="1" applyFill="1"/>
    <xf numFmtId="0" fontId="8" fillId="49" borderId="5" xfId="0" applyFont="1" applyFill="1" applyBorder="1"/>
    <xf numFmtId="0" fontId="0" fillId="49" borderId="5" xfId="0" applyFill="1" applyBorder="1"/>
    <xf numFmtId="0" fontId="4" fillId="9" borderId="5" xfId="0" applyFont="1" applyFill="1" applyBorder="1"/>
    <xf numFmtId="0" fontId="0" fillId="17" borderId="5" xfId="0" applyFill="1" applyBorder="1"/>
    <xf numFmtId="0" fontId="8" fillId="17" borderId="5" xfId="0" applyFont="1" applyFill="1" applyBorder="1"/>
    <xf numFmtId="0" fontId="4" fillId="17" borderId="5" xfId="0" applyFont="1" applyFill="1" applyBorder="1"/>
    <xf numFmtId="0" fontId="5" fillId="17" borderId="5" xfId="0" applyFont="1" applyFill="1" applyBorder="1"/>
    <xf numFmtId="0" fontId="0" fillId="17" borderId="7" xfId="0" applyFill="1" applyBorder="1"/>
    <xf numFmtId="0" fontId="0" fillId="17" borderId="6" xfId="0" applyFill="1" applyBorder="1"/>
    <xf numFmtId="0" fontId="0" fillId="17" borderId="8" xfId="0" applyFill="1" applyBorder="1"/>
    <xf numFmtId="0" fontId="0" fillId="17" borderId="9" xfId="0" applyFill="1" applyBorder="1"/>
    <xf numFmtId="0" fontId="0" fillId="48" borderId="5" xfId="0" applyFill="1" applyBorder="1"/>
    <xf numFmtId="0" fontId="8" fillId="48" borderId="5" xfId="0" applyFont="1" applyFill="1" applyBorder="1"/>
    <xf numFmtId="0" fontId="8" fillId="38" borderId="5" xfId="0" applyFont="1" applyFill="1" applyBorder="1"/>
    <xf numFmtId="0" fontId="0" fillId="38" borderId="5" xfId="0" applyFill="1" applyBorder="1"/>
    <xf numFmtId="0" fontId="0" fillId="45" borderId="5" xfId="0" applyFill="1" applyBorder="1"/>
    <xf numFmtId="0" fontId="0" fillId="47" borderId="5" xfId="0" applyFill="1" applyBorder="1"/>
    <xf numFmtId="0" fontId="8" fillId="47" borderId="5" xfId="0" applyFont="1" applyFill="1" applyBorder="1"/>
    <xf numFmtId="0" fontId="8" fillId="7" borderId="2" xfId="0" applyFont="1" applyFill="1" applyBorder="1"/>
    <xf numFmtId="0" fontId="4" fillId="12" borderId="0" xfId="0" applyFont="1" applyFill="1"/>
    <xf numFmtId="0" fontId="8" fillId="37" borderId="0" xfId="0" applyFont="1" applyFill="1"/>
    <xf numFmtId="0" fontId="13" fillId="0" borderId="0" xfId="0" applyFont="1"/>
    <xf numFmtId="0" fontId="8" fillId="12" borderId="3" xfId="0" applyFont="1" applyFill="1" applyBorder="1"/>
    <xf numFmtId="0" fontId="8" fillId="35" borderId="1" xfId="0" applyFont="1" applyFill="1" applyBorder="1"/>
    <xf numFmtId="0" fontId="8" fillId="45" borderId="0" xfId="0" applyFont="1" applyFill="1" applyAlignment="1">
      <alignment wrapText="1"/>
    </xf>
    <xf numFmtId="0" fontId="8" fillId="17" borderId="6" xfId="0" applyFont="1" applyFill="1" applyBorder="1"/>
    <xf numFmtId="0" fontId="8" fillId="17" borderId="7" xfId="0" applyFont="1" applyFill="1" applyBorder="1"/>
    <xf numFmtId="0" fontId="8" fillId="17" borderId="8" xfId="0" applyFont="1" applyFill="1" applyBorder="1"/>
    <xf numFmtId="0" fontId="8" fillId="39" borderId="0" xfId="0" applyFont="1" applyFill="1"/>
    <xf numFmtId="0" fontId="8" fillId="42" borderId="0" xfId="0" applyFont="1" applyFill="1"/>
    <xf numFmtId="0" fontId="8" fillId="44" borderId="0" xfId="0" applyFont="1" applyFill="1"/>
    <xf numFmtId="0" fontId="8" fillId="45" borderId="5" xfId="0" applyFont="1" applyFill="1" applyBorder="1"/>
    <xf numFmtId="0" fontId="0" fillId="38" borderId="1" xfId="0" applyFill="1" applyBorder="1"/>
    <xf numFmtId="0" fontId="8" fillId="31" borderId="5" xfId="0" applyFont="1" applyFill="1" applyBorder="1"/>
    <xf numFmtId="0" fontId="0" fillId="31" borderId="5" xfId="0" applyFill="1" applyBorder="1"/>
    <xf numFmtId="0" fontId="0" fillId="31" borderId="10" xfId="0" applyFill="1" applyBorder="1"/>
    <xf numFmtId="0" fontId="8" fillId="31" borderId="10" xfId="0" applyFont="1" applyFill="1" applyBorder="1"/>
    <xf numFmtId="0" fontId="8" fillId="31" borderId="8" xfId="0" applyFont="1" applyFill="1" applyBorder="1"/>
    <xf numFmtId="0" fontId="4" fillId="24" borderId="10" xfId="0" applyFont="1" applyFill="1" applyBorder="1"/>
    <xf numFmtId="0" fontId="1" fillId="29" borderId="0" xfId="0" applyFont="1" applyFill="1"/>
    <xf numFmtId="0" fontId="14" fillId="29" borderId="0" xfId="0" applyFont="1" applyFill="1"/>
    <xf numFmtId="0" fontId="15" fillId="50" borderId="0" xfId="0" applyFont="1" applyFill="1"/>
    <xf numFmtId="0" fontId="16" fillId="29" borderId="0" xfId="0" applyFont="1" applyFill="1"/>
    <xf numFmtId="0" fontId="0" fillId="51" borderId="0" xfId="0" applyFill="1"/>
    <xf numFmtId="0" fontId="1" fillId="52" borderId="0" xfId="0" applyFont="1" applyFill="1"/>
    <xf numFmtId="0" fontId="17" fillId="52" borderId="0" xfId="0" applyFont="1" applyFill="1"/>
    <xf numFmtId="0" fontId="8" fillId="52" borderId="5" xfId="0" applyFont="1" applyFill="1" applyBorder="1"/>
    <xf numFmtId="0" fontId="0" fillId="52" borderId="5" xfId="0" applyFill="1" applyBorder="1"/>
    <xf numFmtId="0" fontId="0" fillId="52" borderId="0" xfId="0" applyFill="1"/>
    <xf numFmtId="0" fontId="14" fillId="7" borderId="0" xfId="0" applyFont="1" applyFill="1" applyAlignment="1">
      <alignment horizontal="right"/>
    </xf>
    <xf numFmtId="0" fontId="14" fillId="7" borderId="1" xfId="0" applyFont="1" applyFill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1" xfId="0" applyFill="1" applyBorder="1" applyAlignment="1">
      <alignment horizontal="right"/>
    </xf>
    <xf numFmtId="0" fontId="14" fillId="7" borderId="0" xfId="0" applyFont="1" applyFill="1"/>
    <xf numFmtId="0" fontId="14" fillId="7" borderId="1" xfId="0" applyFont="1" applyFill="1" applyBorder="1"/>
    <xf numFmtId="0" fontId="0" fillId="7" borderId="11" xfId="0" applyFill="1" applyBorder="1"/>
    <xf numFmtId="0" fontId="1" fillId="7" borderId="0" xfId="0" applyFont="1" applyFill="1"/>
    <xf numFmtId="0" fontId="19" fillId="53" borderId="0" xfId="0" applyFont="1" applyFill="1"/>
    <xf numFmtId="0" fontId="18" fillId="53" borderId="0" xfId="0" applyFont="1" applyFill="1"/>
    <xf numFmtId="0" fontId="18" fillId="54" borderId="2" xfId="0" applyFont="1" applyFill="1" applyBorder="1"/>
    <xf numFmtId="0" fontId="18" fillId="55" borderId="2" xfId="0" applyFont="1" applyFill="1" applyBorder="1"/>
    <xf numFmtId="0" fontId="19" fillId="56" borderId="0" xfId="0" applyFont="1" applyFill="1"/>
    <xf numFmtId="0" fontId="18" fillId="56" borderId="0" xfId="0" applyFont="1" applyFill="1"/>
    <xf numFmtId="0" fontId="20" fillId="57" borderId="2" xfId="0" applyFont="1" applyFill="1" applyBorder="1"/>
    <xf numFmtId="0" fontId="18" fillId="58" borderId="0" xfId="0" applyFont="1" applyFill="1"/>
    <xf numFmtId="0" fontId="19" fillId="58" borderId="0" xfId="0" applyFont="1" applyFill="1"/>
    <xf numFmtId="0" fontId="20" fillId="59" borderId="2" xfId="0" applyFont="1" applyFill="1" applyBorder="1"/>
    <xf numFmtId="0" fontId="19" fillId="60" borderId="0" xfId="0" applyFont="1" applyFill="1"/>
    <xf numFmtId="0" fontId="18" fillId="60" borderId="0" xfId="0" applyFont="1" applyFill="1"/>
    <xf numFmtId="0" fontId="20" fillId="61" borderId="2" xfId="0" applyFont="1" applyFill="1" applyBorder="1"/>
    <xf numFmtId="0" fontId="19" fillId="62" borderId="0" xfId="0" applyFont="1" applyFill="1"/>
    <xf numFmtId="0" fontId="18" fillId="53" borderId="5" xfId="0" applyFont="1" applyFill="1" applyBorder="1"/>
    <xf numFmtId="0" fontId="20" fillId="63" borderId="0" xfId="0" applyFont="1" applyFill="1"/>
    <xf numFmtId="0" fontId="20" fillId="59" borderId="0" xfId="0" applyFont="1" applyFill="1"/>
    <xf numFmtId="0" fontId="20" fillId="61" borderId="0" xfId="0" applyFont="1" applyFill="1"/>
    <xf numFmtId="0" fontId="0" fillId="38" borderId="10" xfId="0" applyFill="1" applyBorder="1"/>
    <xf numFmtId="0" fontId="8" fillId="38" borderId="10" xfId="0" applyFont="1" applyFill="1" applyBorder="1"/>
    <xf numFmtId="0" fontId="4" fillId="17" borderId="1" xfId="0" applyFont="1" applyFill="1" applyBorder="1"/>
    <xf numFmtId="0" fontId="4" fillId="5" borderId="0" xfId="0" applyFont="1" applyFill="1"/>
    <xf numFmtId="0" fontId="4" fillId="5" borderId="1" xfId="0" applyFont="1" applyFill="1" applyBorder="1"/>
    <xf numFmtId="0" fontId="4" fillId="48" borderId="5" xfId="0" applyFont="1" applyFill="1" applyBorder="1"/>
    <xf numFmtId="0" fontId="4" fillId="36" borderId="0" xfId="0" applyFont="1" applyFill="1"/>
    <xf numFmtId="0" fontId="4" fillId="40" borderId="0" xfId="0" applyFont="1" applyFill="1"/>
    <xf numFmtId="0" fontId="4" fillId="41" borderId="0" xfId="0" applyFont="1" applyFill="1"/>
    <xf numFmtId="0" fontId="4" fillId="43" borderId="0" xfId="0" applyFont="1" applyFill="1"/>
    <xf numFmtId="0" fontId="4" fillId="45" borderId="5" xfId="0" applyFont="1" applyFill="1" applyBorder="1"/>
    <xf numFmtId="0" fontId="4" fillId="52" borderId="5" xfId="0" applyFont="1" applyFill="1" applyBorder="1"/>
    <xf numFmtId="0" fontId="4" fillId="47" borderId="5" xfId="0" applyFont="1" applyFill="1" applyBorder="1"/>
    <xf numFmtId="0" fontId="4" fillId="49" borderId="5" xfId="0" applyFont="1" applyFill="1" applyBorder="1"/>
    <xf numFmtId="0" fontId="0" fillId="58" borderId="0" xfId="0" applyFill="1"/>
    <xf numFmtId="0" fontId="0" fillId="60" borderId="0" xfId="0" applyFill="1"/>
    <xf numFmtId="0" fontId="0" fillId="6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66FF99"/>
      <color rgb="FFFF9900"/>
      <color rgb="FF339966"/>
      <color rgb="FFFF6600"/>
      <color rgb="FFA1CB87"/>
      <color rgb="FFFFCC66"/>
      <color rgb="FFFF99FF"/>
      <color rgb="FF9900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ling Shi" id="{F66C0228-F859-4F4E-8107-B73DE3932588}" userId="S::k20083358@kcl.ac.uk::6663a960-7463-4eb5-9215-4bac84b5e45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30" dT="2022-12-10T14:36:51.60" personId="{F66C0228-F859-4F4E-8107-B73DE3932588}" id="{7C1FBA66-93FB-498E-A723-F29EA68EDC91}">
    <text>for some grpup</text>
  </threadedComment>
  <threadedComment ref="N32" dT="2022-12-10T14:37:15.02" personId="{F66C0228-F859-4F4E-8107-B73DE3932588}" id="{025B939A-3F28-4870-9714-B4B156C01237}">
    <text>for life time users</text>
  </threadedComment>
  <threadedComment ref="N34" dT="2022-12-10T15:21:51.22" personId="{F66C0228-F859-4F4E-8107-B73DE3932588}" id="{1EAB7EB0-EC97-439B-A81A-0279C423B411}">
    <text>unclear since it just report increase users non-significant but decrease users yes</text>
  </threadedComment>
  <threadedComment ref="N44" dT="2022-12-10T15:02:22.79" personId="{F66C0228-F859-4F4E-8107-B73DE3932588}" id="{CDC45D22-E7D7-4789-B195-8A7B0B7CD366}">
    <text xml:space="preserve">change to yes
</text>
  </threadedComment>
  <threadedComment ref="N49" dT="2022-12-10T15:03:15.37" personId="{F66C0228-F859-4F4E-8107-B73DE3932588}" id="{2BB4DEC3-BCD3-4323-9DC5-15BAD4FF3092}">
    <text>delete it since no report</text>
  </threadedComment>
  <threadedComment ref="N54" dT="2022-12-10T15:33:24.95" personId="{F66C0228-F859-4F4E-8107-B73DE3932588}" id="{526301B4-373E-4D9C-B564-41B1750C034A}">
    <text>no report on cannabis group</text>
  </threadedComment>
  <threadedComment ref="N56" dT="2022-12-10T15:07:01.78" personId="{F66C0228-F859-4F4E-8107-B73DE3932588}" id="{A9E10D3E-BBA2-4DBC-B873-2E35A2173420}">
    <text>don't have P value</text>
  </threadedComment>
  <threadedComment ref="N67" dT="2022-12-10T15:33:09.58" personId="{F66C0228-F859-4F4E-8107-B73DE3932588}" id="{BF4246C3-A2D6-4739-B621-BC1F1619A924}">
    <text>no report on cannabis group</text>
  </threadedComment>
  <threadedComment ref="N82" dT="2022-12-10T14:20:29.15" personId="{F66C0228-F859-4F4E-8107-B73DE3932588}" id="{177DEF43-00E5-4B32-9C5F-83F462C82C9E}">
    <text xml:space="preserve">SADM&gt;3
</text>
  </threadedComment>
  <threadedComment ref="N318" dT="2022-12-10T16:02:29.82" personId="{F66C0228-F859-4F4E-8107-B73DE3932588}" id="{A141F0E1-48FF-4883-81E9-684C9B488504}">
    <text>change to no</text>
  </threadedComment>
  <threadedComment ref="N321" dT="2022-12-10T16:03:01.40" personId="{F66C0228-F859-4F4E-8107-B73DE3932588}" id="{558DD342-9C7D-4288-BC6C-51D429DFF4FC}">
    <text>change to no</text>
  </threadedComment>
  <threadedComment ref="N350" dT="2022-12-10T16:34:57.41" personId="{F66C0228-F859-4F4E-8107-B73DE3932588}" id="{93EE1D4B-7779-44F0-BBCA-ECE52F54CEB8}">
    <text>change to 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76" dT="2022-12-10T17:44:21.77" personId="{F66C0228-F859-4F4E-8107-B73DE3932588}" id="{A19EA1B8-8BEE-4523-BCFD-1908F4C9A829}">
    <text xml:space="preserve">change to no
</text>
  </threadedComment>
  <threadedComment ref="N167" dT="2022-12-10T20:29:48.13" personId="{F66C0228-F859-4F4E-8107-B73DE3932588}" id="{E25D4750-84BA-49F9-BA1E-92633A6D8B22}">
    <text>little  or no effct</text>
  </threadedComment>
  <threadedComment ref="N201" dT="2022-12-10T18:02:41.13" personId="{F66C0228-F859-4F4E-8107-B73DE3932588}" id="{B16FF377-747D-4B66-A0DA-DB05FA350EE9}">
    <text>no relation with incidece of psychosis ,just cannabis use probability</text>
  </threadedComment>
  <threadedComment ref="N234" dT="2022-12-10T20:12:49.49" personId="{F66C0228-F859-4F4E-8107-B73DE3932588}" id="{A8183214-8193-407D-B00A-E99F5C2AF15D}">
    <text>not asstiated with cannabis use, didn't report about psychosis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B0E8-D70C-4B7A-AD51-95E8F5B60FA9}">
  <dimension ref="A1:AV437"/>
  <sheetViews>
    <sheetView tabSelected="1" zoomScale="102" zoomScaleNormal="102" workbookViewId="0">
      <selection activeCell="E411" sqref="E411"/>
    </sheetView>
  </sheetViews>
  <sheetFormatPr defaultColWidth="8.6640625" defaultRowHeight="15" customHeight="1"/>
  <cols>
    <col min="1" max="1" width="25.6640625" customWidth="1"/>
    <col min="2" max="2" width="15.77734375" customWidth="1"/>
    <col min="3" max="3" width="29.6640625" customWidth="1"/>
    <col min="4" max="4" width="17.44140625" customWidth="1"/>
    <col min="5" max="5" width="19.33203125" customWidth="1"/>
    <col min="6" max="6" width="5.6640625" customWidth="1"/>
    <col min="7" max="7" width="5.33203125" customWidth="1"/>
    <col min="8" max="8" width="8.6640625" customWidth="1"/>
    <col min="9" max="9" width="12.6640625" customWidth="1"/>
    <col min="10" max="10" width="21.88671875" customWidth="1"/>
    <col min="11" max="11" width="10.44140625" customWidth="1"/>
    <col min="12" max="12" width="6.5546875" customWidth="1"/>
    <col min="13" max="13" width="10.109375" customWidth="1"/>
    <col min="14" max="14" width="13.33203125" style="83" customWidth="1"/>
  </cols>
  <sheetData>
    <row r="1" spans="1:14" s="82" customFormat="1" ht="15.6">
      <c r="A1" s="82" t="s">
        <v>0</v>
      </c>
      <c r="B1" s="82" t="s">
        <v>997</v>
      </c>
      <c r="C1" s="82" t="s">
        <v>1</v>
      </c>
      <c r="D1" s="82" t="s">
        <v>2</v>
      </c>
      <c r="E1" s="82" t="s">
        <v>932</v>
      </c>
      <c r="F1" s="82" t="s">
        <v>3</v>
      </c>
      <c r="G1" s="82" t="s">
        <v>4</v>
      </c>
      <c r="H1" s="82" t="s">
        <v>5</v>
      </c>
      <c r="I1" s="82" t="s">
        <v>6</v>
      </c>
      <c r="J1" s="82" t="s">
        <v>1001</v>
      </c>
      <c r="K1" s="82" t="s">
        <v>8</v>
      </c>
      <c r="L1" s="82" t="s">
        <v>9</v>
      </c>
      <c r="M1" s="82" t="s">
        <v>10</v>
      </c>
      <c r="N1" s="168" t="s">
        <v>11</v>
      </c>
    </row>
    <row r="2" spans="1:14" s="2" customFormat="1" ht="14.4">
      <c r="A2" s="2" t="s">
        <v>12</v>
      </c>
      <c r="B2" t="s">
        <v>12</v>
      </c>
      <c r="C2" s="91" t="s">
        <v>13</v>
      </c>
      <c r="D2" s="2" t="s">
        <v>14</v>
      </c>
      <c r="E2" s="2" t="s">
        <v>14</v>
      </c>
      <c r="G2" s="92"/>
      <c r="H2" s="93"/>
      <c r="N2" s="91"/>
    </row>
    <row r="3" spans="1:14" ht="14.4">
      <c r="A3" s="85" t="s">
        <v>15</v>
      </c>
      <c r="B3" t="s">
        <v>16</v>
      </c>
      <c r="C3" s="83" t="s">
        <v>15</v>
      </c>
      <c r="D3" t="s">
        <v>17</v>
      </c>
      <c r="E3" t="s">
        <v>17</v>
      </c>
    </row>
    <row r="4" spans="1:14" s="39" customFormat="1" ht="14.4">
      <c r="A4" s="85" t="s">
        <v>15</v>
      </c>
      <c r="B4" t="s">
        <v>16</v>
      </c>
      <c r="C4" s="84" t="s">
        <v>18</v>
      </c>
      <c r="D4" s="84" t="s">
        <v>19</v>
      </c>
      <c r="E4" s="84" t="s">
        <v>19</v>
      </c>
      <c r="F4" s="84"/>
      <c r="N4" s="85"/>
    </row>
    <row r="5" spans="1:14" s="11" customFormat="1" ht="14.4">
      <c r="A5" s="85" t="s">
        <v>15</v>
      </c>
      <c r="B5" t="s">
        <v>16</v>
      </c>
      <c r="C5" s="80" t="s">
        <v>20</v>
      </c>
      <c r="D5" s="11" t="s">
        <v>59</v>
      </c>
      <c r="E5" s="11" t="s">
        <v>933</v>
      </c>
      <c r="F5" s="11">
        <v>3</v>
      </c>
      <c r="I5" s="11">
        <v>2.59</v>
      </c>
      <c r="J5" s="11" t="s">
        <v>21</v>
      </c>
      <c r="K5" s="11">
        <v>2.04</v>
      </c>
      <c r="L5" s="11">
        <v>3.27</v>
      </c>
      <c r="N5" s="80" t="s">
        <v>22</v>
      </c>
    </row>
    <row r="6" spans="1:14" s="11" customFormat="1" ht="14.4">
      <c r="A6" s="85" t="s">
        <v>15</v>
      </c>
      <c r="B6" t="s">
        <v>16</v>
      </c>
      <c r="C6" s="11" t="s">
        <v>23</v>
      </c>
      <c r="E6" s="11" t="s">
        <v>958</v>
      </c>
      <c r="N6" s="80"/>
    </row>
    <row r="7" spans="1:14" s="11" customFormat="1" ht="14.4">
      <c r="A7" s="85" t="s">
        <v>15</v>
      </c>
      <c r="B7" t="s">
        <v>16</v>
      </c>
      <c r="C7" s="11" t="s">
        <v>23</v>
      </c>
      <c r="E7" s="11" t="s">
        <v>958</v>
      </c>
      <c r="N7" s="80"/>
    </row>
    <row r="8" spans="1:14" s="11" customFormat="1" ht="14.4">
      <c r="A8" s="85" t="s">
        <v>15</v>
      </c>
      <c r="B8" t="s">
        <v>16</v>
      </c>
      <c r="C8" s="11" t="s">
        <v>23</v>
      </c>
      <c r="E8" s="11" t="s">
        <v>958</v>
      </c>
      <c r="N8" s="80"/>
    </row>
    <row r="9" spans="1:14" s="11" customFormat="1" ht="14.4">
      <c r="A9" s="85" t="s">
        <v>15</v>
      </c>
      <c r="B9" t="s">
        <v>16</v>
      </c>
      <c r="C9" s="80" t="s">
        <v>24</v>
      </c>
      <c r="D9" s="11" t="s">
        <v>59</v>
      </c>
      <c r="E9" s="11" t="s">
        <v>933</v>
      </c>
      <c r="F9" s="11">
        <v>3</v>
      </c>
      <c r="I9" s="11">
        <v>1.75</v>
      </c>
      <c r="J9" s="11" t="s">
        <v>21</v>
      </c>
      <c r="K9" s="11">
        <v>1.35</v>
      </c>
      <c r="L9" s="11">
        <v>2.2599999999999998</v>
      </c>
      <c r="N9" s="80" t="s">
        <v>22</v>
      </c>
    </row>
    <row r="10" spans="1:14" s="11" customFormat="1" ht="14.4">
      <c r="A10" s="85" t="s">
        <v>15</v>
      </c>
      <c r="B10" t="s">
        <v>16</v>
      </c>
      <c r="C10" s="11" t="s">
        <v>23</v>
      </c>
      <c r="D10" s="11" t="s">
        <v>958</v>
      </c>
      <c r="E10" s="11" t="s">
        <v>958</v>
      </c>
      <c r="N10" s="80"/>
    </row>
    <row r="11" spans="1:14" s="11" customFormat="1" ht="14.4">
      <c r="A11" s="85" t="s">
        <v>15</v>
      </c>
      <c r="B11" t="s">
        <v>16</v>
      </c>
      <c r="C11" s="11" t="s">
        <v>23</v>
      </c>
      <c r="D11" s="11" t="s">
        <v>958</v>
      </c>
      <c r="E11" s="11" t="s">
        <v>958</v>
      </c>
      <c r="N11" s="80"/>
    </row>
    <row r="12" spans="1:14" s="11" customFormat="1" ht="14.4">
      <c r="A12" s="85" t="s">
        <v>15</v>
      </c>
      <c r="B12" t="s">
        <v>16</v>
      </c>
      <c r="C12" s="11" t="s">
        <v>23</v>
      </c>
      <c r="D12" s="11" t="s">
        <v>958</v>
      </c>
      <c r="E12" s="11" t="s">
        <v>958</v>
      </c>
      <c r="N12" s="80"/>
    </row>
    <row r="13" spans="1:14" s="87" customFormat="1" ht="14.4">
      <c r="A13" s="85" t="s">
        <v>15</v>
      </c>
      <c r="B13" t="s">
        <v>16</v>
      </c>
      <c r="C13" s="20" t="s">
        <v>25</v>
      </c>
      <c r="D13" s="20" t="s">
        <v>19</v>
      </c>
      <c r="E13" s="20" t="s">
        <v>19</v>
      </c>
      <c r="F13" s="20"/>
      <c r="N13" s="89"/>
    </row>
    <row r="14" spans="1:14" s="39" customFormat="1" ht="14.4">
      <c r="A14" s="85" t="s">
        <v>15</v>
      </c>
      <c r="B14" t="s">
        <v>16</v>
      </c>
      <c r="C14" s="85" t="s">
        <v>20</v>
      </c>
      <c r="D14" s="39" t="s">
        <v>59</v>
      </c>
      <c r="E14" s="39" t="s">
        <v>933</v>
      </c>
      <c r="F14" s="39">
        <v>7</v>
      </c>
      <c r="H14" s="39">
        <v>66</v>
      </c>
      <c r="I14" s="39">
        <v>2.5099999999999998</v>
      </c>
      <c r="J14" s="39" t="s">
        <v>21</v>
      </c>
      <c r="K14" s="39">
        <v>1.84</v>
      </c>
      <c r="L14" s="39">
        <v>3.43</v>
      </c>
      <c r="N14" s="85" t="s">
        <v>22</v>
      </c>
    </row>
    <row r="15" spans="1:14" s="39" customFormat="1" ht="14.4">
      <c r="A15" s="85" t="s">
        <v>15</v>
      </c>
      <c r="B15" t="s">
        <v>16</v>
      </c>
      <c r="C15" s="39" t="s">
        <v>23</v>
      </c>
      <c r="E15" s="39" t="s">
        <v>958</v>
      </c>
      <c r="N15" s="85"/>
    </row>
    <row r="16" spans="1:14" s="39" customFormat="1" ht="14.4">
      <c r="A16" s="85" t="s">
        <v>15</v>
      </c>
      <c r="B16" t="s">
        <v>16</v>
      </c>
      <c r="C16" s="39" t="s">
        <v>23</v>
      </c>
      <c r="E16" s="39" t="s">
        <v>958</v>
      </c>
      <c r="N16" s="85"/>
    </row>
    <row r="17" spans="1:48" s="39" customFormat="1" ht="14.4">
      <c r="A17" s="85" t="s">
        <v>15</v>
      </c>
      <c r="B17" t="s">
        <v>16</v>
      </c>
      <c r="C17" s="39" t="s">
        <v>23</v>
      </c>
      <c r="E17" s="39" t="s">
        <v>958</v>
      </c>
      <c r="N17" s="85"/>
    </row>
    <row r="18" spans="1:48" s="39" customFormat="1" ht="14.4">
      <c r="A18" s="85" t="s">
        <v>15</v>
      </c>
      <c r="B18" t="s">
        <v>16</v>
      </c>
      <c r="C18" s="39" t="s">
        <v>23</v>
      </c>
      <c r="E18" s="39" t="s">
        <v>958</v>
      </c>
      <c r="N18" s="85"/>
    </row>
    <row r="19" spans="1:48" s="39" customFormat="1" ht="14.4">
      <c r="A19" s="85" t="s">
        <v>15</v>
      </c>
      <c r="B19" t="s">
        <v>16</v>
      </c>
      <c r="C19" s="39" t="s">
        <v>23</v>
      </c>
      <c r="E19" s="39" t="s">
        <v>958</v>
      </c>
      <c r="N19" s="85"/>
    </row>
    <row r="20" spans="1:48" s="39" customFormat="1" ht="14.4">
      <c r="A20" s="85" t="s">
        <v>15</v>
      </c>
      <c r="B20" t="s">
        <v>16</v>
      </c>
      <c r="C20" s="39" t="s">
        <v>23</v>
      </c>
      <c r="E20" s="39" t="s">
        <v>958</v>
      </c>
      <c r="N20" s="85"/>
    </row>
    <row r="21" spans="1:48" s="39" customFormat="1" ht="14.4">
      <c r="A21" s="85" t="s">
        <v>15</v>
      </c>
      <c r="B21" t="s">
        <v>16</v>
      </c>
      <c r="C21" s="39" t="s">
        <v>23</v>
      </c>
      <c r="E21" s="39" t="s">
        <v>958</v>
      </c>
      <c r="N21" s="85"/>
    </row>
    <row r="22" spans="1:48" s="39" customFormat="1" ht="14.4">
      <c r="A22" s="85" t="s">
        <v>15</v>
      </c>
      <c r="B22" t="s">
        <v>16</v>
      </c>
      <c r="C22" s="85" t="s">
        <v>24</v>
      </c>
      <c r="D22" s="39" t="s">
        <v>59</v>
      </c>
      <c r="E22" s="39" t="s">
        <v>933</v>
      </c>
      <c r="F22" s="39">
        <v>3</v>
      </c>
      <c r="H22" s="39">
        <v>28</v>
      </c>
      <c r="I22" s="39">
        <v>1.77</v>
      </c>
      <c r="J22" s="39" t="s">
        <v>21</v>
      </c>
      <c r="K22" s="39">
        <v>1.2</v>
      </c>
      <c r="L22" s="39">
        <v>3.61</v>
      </c>
      <c r="N22" s="85" t="s">
        <v>22</v>
      </c>
    </row>
    <row r="23" spans="1:48" s="39" customFormat="1" ht="14.4">
      <c r="A23" s="85" t="s">
        <v>15</v>
      </c>
      <c r="B23" t="s">
        <v>16</v>
      </c>
      <c r="C23" s="39" t="s">
        <v>23</v>
      </c>
      <c r="E23" s="39" t="s">
        <v>958</v>
      </c>
      <c r="N23" s="85"/>
    </row>
    <row r="24" spans="1:48" s="39" customFormat="1" ht="14.4">
      <c r="A24" s="85" t="s">
        <v>15</v>
      </c>
      <c r="B24" t="s">
        <v>16</v>
      </c>
      <c r="C24" s="39" t="s">
        <v>23</v>
      </c>
      <c r="E24" s="39" t="s">
        <v>958</v>
      </c>
      <c r="N24" s="85"/>
    </row>
    <row r="25" spans="1:48" s="39" customFormat="1" ht="14.4">
      <c r="A25" s="85" t="s">
        <v>15</v>
      </c>
      <c r="B25" t="s">
        <v>16</v>
      </c>
      <c r="C25" s="39" t="s">
        <v>23</v>
      </c>
      <c r="E25" s="39" t="s">
        <v>958</v>
      </c>
      <c r="N25" s="85"/>
    </row>
    <row r="26" spans="1:48" s="76" customFormat="1" ht="14.4">
      <c r="A26" s="85" t="s">
        <v>15</v>
      </c>
      <c r="B26" t="s">
        <v>16</v>
      </c>
      <c r="C26" s="86" t="s">
        <v>26</v>
      </c>
      <c r="D26" s="86" t="s">
        <v>27</v>
      </c>
      <c r="E26" s="86" t="s">
        <v>27</v>
      </c>
      <c r="F26" s="86"/>
      <c r="N26" s="90"/>
    </row>
    <row r="27" spans="1:48" s="88" customFormat="1" ht="14.4">
      <c r="A27" s="85" t="s">
        <v>15</v>
      </c>
      <c r="B27" t="s">
        <v>16</v>
      </c>
      <c r="C27" s="89" t="s">
        <v>28</v>
      </c>
      <c r="D27" s="20" t="s">
        <v>27</v>
      </c>
      <c r="E27" s="20" t="s">
        <v>933</v>
      </c>
      <c r="F27" s="20"/>
      <c r="G27" s="87"/>
      <c r="H27" s="87"/>
      <c r="I27" s="87"/>
      <c r="J27" s="87"/>
      <c r="K27" s="87"/>
      <c r="L27" s="87"/>
      <c r="M27" s="87"/>
      <c r="N27" s="89"/>
    </row>
    <row r="28" spans="1:48" s="20" customFormat="1" ht="14.4">
      <c r="A28" s="85" t="s">
        <v>15</v>
      </c>
      <c r="B28" t="s">
        <v>16</v>
      </c>
      <c r="C28" s="89" t="s">
        <v>940</v>
      </c>
      <c r="D28" s="20" t="s">
        <v>27</v>
      </c>
      <c r="E28" s="20" t="s">
        <v>934</v>
      </c>
      <c r="F28" s="20">
        <v>8</v>
      </c>
      <c r="N28" s="20" t="s">
        <v>22</v>
      </c>
    </row>
    <row r="29" spans="1:48" s="87" customFormat="1" ht="14.4">
      <c r="A29" s="85" t="s">
        <v>15</v>
      </c>
      <c r="B29" t="s">
        <v>16</v>
      </c>
      <c r="C29" s="87" t="s">
        <v>29</v>
      </c>
      <c r="D29" s="87" t="s">
        <v>30</v>
      </c>
      <c r="E29" s="87" t="s">
        <v>958</v>
      </c>
      <c r="G29" s="87">
        <v>17698</v>
      </c>
      <c r="N29" s="89" t="s">
        <v>31</v>
      </c>
    </row>
    <row r="30" spans="1:48" s="87" customFormat="1" ht="14.4">
      <c r="A30" s="85" t="s">
        <v>15</v>
      </c>
      <c r="B30" t="s">
        <v>16</v>
      </c>
      <c r="C30" s="87" t="s">
        <v>32</v>
      </c>
      <c r="D30" s="87" t="s">
        <v>30</v>
      </c>
      <c r="E30" s="87" t="s">
        <v>958</v>
      </c>
      <c r="G30" s="87">
        <v>1877</v>
      </c>
      <c r="N30" s="89" t="s">
        <v>22</v>
      </c>
    </row>
    <row r="31" spans="1:48" ht="14.4">
      <c r="A31" s="85" t="s">
        <v>15</v>
      </c>
      <c r="B31" t="s">
        <v>16</v>
      </c>
      <c r="C31" s="87" t="s">
        <v>33</v>
      </c>
      <c r="D31" s="87" t="s">
        <v>30</v>
      </c>
      <c r="E31" s="87" t="s">
        <v>958</v>
      </c>
      <c r="F31" s="87"/>
      <c r="G31" s="87">
        <v>1929</v>
      </c>
      <c r="H31" s="87"/>
      <c r="I31" s="87"/>
      <c r="J31" s="87"/>
      <c r="K31" s="87"/>
      <c r="L31" s="87"/>
      <c r="M31" s="87"/>
      <c r="N31" s="89" t="s">
        <v>22</v>
      </c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</row>
    <row r="32" spans="1:48" ht="14.4">
      <c r="A32" s="85" t="s">
        <v>15</v>
      </c>
      <c r="B32" t="s">
        <v>16</v>
      </c>
      <c r="C32" s="87" t="s">
        <v>34</v>
      </c>
      <c r="D32" s="87" t="s">
        <v>30</v>
      </c>
      <c r="E32" s="87" t="s">
        <v>958</v>
      </c>
      <c r="F32" s="87"/>
      <c r="G32" s="87">
        <v>918</v>
      </c>
      <c r="H32" s="87"/>
      <c r="I32" s="87"/>
      <c r="J32" s="87"/>
      <c r="K32" s="87"/>
      <c r="L32" s="87"/>
      <c r="M32" s="87"/>
      <c r="N32" s="89" t="s">
        <v>22</v>
      </c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</row>
    <row r="33" spans="1:48" ht="14.4">
      <c r="A33" s="85" t="s">
        <v>15</v>
      </c>
      <c r="B33" t="s">
        <v>16</v>
      </c>
      <c r="C33" s="87" t="s">
        <v>35</v>
      </c>
      <c r="D33" s="87" t="s">
        <v>30</v>
      </c>
      <c r="E33" s="87" t="s">
        <v>958</v>
      </c>
      <c r="F33" s="87"/>
      <c r="G33" s="87">
        <v>1684</v>
      </c>
      <c r="H33" s="87"/>
      <c r="I33" s="87"/>
      <c r="J33" s="87"/>
      <c r="K33" s="87"/>
      <c r="L33" s="87"/>
      <c r="M33" s="87"/>
      <c r="N33" s="89" t="s">
        <v>22</v>
      </c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</row>
    <row r="34" spans="1:48" ht="14.4">
      <c r="A34" s="85" t="s">
        <v>15</v>
      </c>
      <c r="B34" t="s">
        <v>16</v>
      </c>
      <c r="C34" s="87" t="s">
        <v>36</v>
      </c>
      <c r="D34" s="87" t="s">
        <v>37</v>
      </c>
      <c r="E34" s="87" t="s">
        <v>958</v>
      </c>
      <c r="F34" s="87"/>
      <c r="G34" s="87">
        <v>705</v>
      </c>
      <c r="H34" s="87"/>
      <c r="I34" s="87"/>
      <c r="J34" s="87"/>
      <c r="K34" s="87"/>
      <c r="L34" s="87"/>
      <c r="M34" s="87"/>
      <c r="N34" s="89" t="s">
        <v>38</v>
      </c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1:48" ht="14.4">
      <c r="A35" s="85" t="s">
        <v>15</v>
      </c>
      <c r="B35" t="s">
        <v>16</v>
      </c>
      <c r="C35" s="87" t="s">
        <v>39</v>
      </c>
      <c r="D35" s="87" t="s">
        <v>37</v>
      </c>
      <c r="E35" s="87" t="s">
        <v>958</v>
      </c>
      <c r="F35" s="87"/>
      <c r="G35" s="87">
        <v>1636</v>
      </c>
      <c r="H35" s="87"/>
      <c r="I35" s="87"/>
      <c r="J35" s="87"/>
      <c r="K35" s="87"/>
      <c r="L35" s="87"/>
      <c r="M35" s="87"/>
      <c r="N35" s="89" t="s">
        <v>22</v>
      </c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</row>
    <row r="36" spans="1:48" ht="14.4">
      <c r="A36" s="85" t="s">
        <v>15</v>
      </c>
      <c r="B36" t="s">
        <v>16</v>
      </c>
      <c r="C36" s="87" t="s">
        <v>40</v>
      </c>
      <c r="D36" s="87" t="s">
        <v>30</v>
      </c>
      <c r="E36" s="87" t="s">
        <v>958</v>
      </c>
      <c r="F36" s="87"/>
      <c r="G36" s="87">
        <v>431</v>
      </c>
      <c r="H36" s="87"/>
      <c r="I36" s="87"/>
      <c r="J36" s="87"/>
      <c r="K36" s="87"/>
      <c r="L36" s="87"/>
      <c r="M36" s="87"/>
      <c r="N36" s="89" t="s">
        <v>22</v>
      </c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</row>
    <row r="37" spans="1:48" s="89" customFormat="1" ht="14.4">
      <c r="A37" s="85" t="s">
        <v>15</v>
      </c>
      <c r="B37" t="s">
        <v>16</v>
      </c>
      <c r="C37" s="89" t="s">
        <v>941</v>
      </c>
      <c r="D37" s="89" t="s">
        <v>27</v>
      </c>
      <c r="E37" s="20" t="s">
        <v>934</v>
      </c>
      <c r="F37" s="89">
        <v>19</v>
      </c>
      <c r="N37" s="20" t="s">
        <v>22</v>
      </c>
    </row>
    <row r="38" spans="1:48" ht="12.6" customHeight="1">
      <c r="A38" s="85" t="s">
        <v>15</v>
      </c>
      <c r="B38" t="s">
        <v>16</v>
      </c>
      <c r="C38" s="87" t="s">
        <v>42</v>
      </c>
      <c r="D38" s="87" t="s">
        <v>30</v>
      </c>
      <c r="E38" s="87" t="s">
        <v>958</v>
      </c>
      <c r="F38" s="87"/>
      <c r="G38" s="87">
        <v>571</v>
      </c>
      <c r="H38" s="87"/>
      <c r="I38" s="87"/>
      <c r="J38" s="87"/>
      <c r="K38" s="87"/>
      <c r="L38" s="87"/>
      <c r="M38" s="87"/>
      <c r="N38" s="89" t="s">
        <v>22</v>
      </c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</row>
    <row r="39" spans="1:48" ht="14.4">
      <c r="A39" s="85" t="s">
        <v>15</v>
      </c>
      <c r="B39" t="s">
        <v>16</v>
      </c>
      <c r="C39" s="87" t="s">
        <v>43</v>
      </c>
      <c r="D39" s="87" t="s">
        <v>44</v>
      </c>
      <c r="E39" s="87" t="s">
        <v>958</v>
      </c>
      <c r="F39" s="87"/>
      <c r="G39" s="87">
        <v>3500</v>
      </c>
      <c r="H39" s="87"/>
      <c r="I39" s="87"/>
      <c r="J39" s="87"/>
      <c r="K39" s="87"/>
      <c r="L39" s="87"/>
      <c r="M39" s="87"/>
      <c r="N39" s="89" t="s">
        <v>22</v>
      </c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</row>
    <row r="40" spans="1:48" ht="14.4">
      <c r="A40" s="85" t="s">
        <v>15</v>
      </c>
      <c r="B40" t="s">
        <v>16</v>
      </c>
      <c r="C40" s="87" t="s">
        <v>40</v>
      </c>
      <c r="D40" s="87" t="s">
        <v>30</v>
      </c>
      <c r="E40" s="87" t="s">
        <v>958</v>
      </c>
      <c r="F40" s="87"/>
      <c r="G40" s="87">
        <v>431</v>
      </c>
      <c r="H40" s="87"/>
      <c r="I40" s="87"/>
      <c r="J40" s="87"/>
      <c r="K40" s="87"/>
      <c r="L40" s="87"/>
      <c r="M40" s="87"/>
      <c r="N40" s="89" t="s">
        <v>22</v>
      </c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</row>
    <row r="41" spans="1:48" ht="14.4">
      <c r="A41" s="85" t="s">
        <v>15</v>
      </c>
      <c r="B41" t="s">
        <v>16</v>
      </c>
      <c r="C41" s="87" t="s">
        <v>45</v>
      </c>
      <c r="D41" s="87" t="s">
        <v>30</v>
      </c>
      <c r="E41" s="87" t="s">
        <v>958</v>
      </c>
      <c r="F41" s="87"/>
      <c r="G41" s="87">
        <v>880</v>
      </c>
      <c r="H41" s="87"/>
      <c r="I41" s="87"/>
      <c r="J41" s="87"/>
      <c r="K41" s="87"/>
      <c r="L41" s="87"/>
      <c r="M41" s="87"/>
      <c r="N41" s="89" t="s">
        <v>31</v>
      </c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</row>
    <row r="42" spans="1:48" ht="14.4">
      <c r="A42" s="85" t="s">
        <v>15</v>
      </c>
      <c r="B42" t="s">
        <v>16</v>
      </c>
      <c r="C42" s="87" t="s">
        <v>29</v>
      </c>
      <c r="D42" s="87" t="s">
        <v>30</v>
      </c>
      <c r="E42" s="87" t="s">
        <v>958</v>
      </c>
      <c r="F42" s="87"/>
      <c r="G42" s="87">
        <v>17698</v>
      </c>
      <c r="H42" s="87"/>
      <c r="I42" s="87"/>
      <c r="J42" s="87"/>
      <c r="K42" s="87"/>
      <c r="L42" s="87"/>
      <c r="M42" s="87"/>
      <c r="N42" s="89" t="s">
        <v>22</v>
      </c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1:48" ht="14.4">
      <c r="A43" s="85" t="s">
        <v>15</v>
      </c>
      <c r="B43" t="s">
        <v>16</v>
      </c>
      <c r="C43" s="87" t="s">
        <v>32</v>
      </c>
      <c r="D43" s="87" t="s">
        <v>30</v>
      </c>
      <c r="E43" s="87" t="s">
        <v>958</v>
      </c>
      <c r="F43" s="87"/>
      <c r="G43" s="87">
        <v>1877</v>
      </c>
      <c r="H43" s="87"/>
      <c r="I43" s="87"/>
      <c r="J43" s="87"/>
      <c r="K43" s="87"/>
      <c r="L43" s="87"/>
      <c r="M43" s="87"/>
      <c r="N43" s="89" t="s">
        <v>22</v>
      </c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</row>
    <row r="44" spans="1:48" ht="14.4">
      <c r="A44" s="85" t="s">
        <v>15</v>
      </c>
      <c r="B44" t="s">
        <v>16</v>
      </c>
      <c r="C44" s="87" t="s">
        <v>46</v>
      </c>
      <c r="D44" s="87" t="s">
        <v>30</v>
      </c>
      <c r="E44" s="87" t="s">
        <v>958</v>
      </c>
      <c r="F44" s="87"/>
      <c r="G44" s="87">
        <v>1049</v>
      </c>
      <c r="H44" s="87"/>
      <c r="I44" s="87"/>
      <c r="J44" s="87"/>
      <c r="K44" s="87"/>
      <c r="L44" s="87"/>
      <c r="M44" s="87"/>
      <c r="N44" s="89" t="s">
        <v>22</v>
      </c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</row>
    <row r="45" spans="1:48" ht="14.4">
      <c r="A45" s="85" t="s">
        <v>15</v>
      </c>
      <c r="B45" t="s">
        <v>16</v>
      </c>
      <c r="C45" s="87" t="s">
        <v>39</v>
      </c>
      <c r="D45" s="87" t="s">
        <v>37</v>
      </c>
      <c r="E45" s="87" t="s">
        <v>958</v>
      </c>
      <c r="F45" s="87"/>
      <c r="G45" s="87">
        <v>1636</v>
      </c>
      <c r="H45" s="87"/>
      <c r="I45" s="87"/>
      <c r="J45" s="87"/>
      <c r="K45" s="87"/>
      <c r="L45" s="87"/>
      <c r="M45" s="87"/>
      <c r="N45" s="89" t="s">
        <v>22</v>
      </c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</row>
    <row r="46" spans="1:48" ht="14.4">
      <c r="A46" s="85" t="s">
        <v>15</v>
      </c>
      <c r="B46" t="s">
        <v>16</v>
      </c>
      <c r="C46" s="87" t="s">
        <v>47</v>
      </c>
      <c r="D46" s="87" t="s">
        <v>30</v>
      </c>
      <c r="E46" s="87" t="s">
        <v>958</v>
      </c>
      <c r="F46" s="87"/>
      <c r="G46" s="87">
        <v>4552</v>
      </c>
      <c r="H46" s="87"/>
      <c r="I46" s="87"/>
      <c r="J46" s="87"/>
      <c r="K46" s="87"/>
      <c r="L46" s="87"/>
      <c r="M46" s="87"/>
      <c r="N46" s="89" t="s">
        <v>22</v>
      </c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</row>
    <row r="47" spans="1:48" ht="14.4">
      <c r="A47" s="85" t="s">
        <v>15</v>
      </c>
      <c r="B47" t="s">
        <v>16</v>
      </c>
      <c r="C47" s="87" t="s">
        <v>48</v>
      </c>
      <c r="D47" s="87" t="s">
        <v>30</v>
      </c>
      <c r="E47" s="87" t="s">
        <v>958</v>
      </c>
      <c r="F47" s="87"/>
      <c r="G47" s="87">
        <v>185</v>
      </c>
      <c r="H47" s="87"/>
      <c r="I47" s="87"/>
      <c r="J47" s="87"/>
      <c r="K47" s="87"/>
      <c r="L47" s="87"/>
      <c r="M47" s="87"/>
      <c r="N47" s="89" t="s">
        <v>22</v>
      </c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</row>
    <row r="48" spans="1:48" ht="14.4">
      <c r="A48" s="85" t="s">
        <v>15</v>
      </c>
      <c r="B48" t="s">
        <v>16</v>
      </c>
      <c r="C48" s="87" t="s">
        <v>33</v>
      </c>
      <c r="D48" s="87" t="s">
        <v>30</v>
      </c>
      <c r="E48" s="87" t="s">
        <v>958</v>
      </c>
      <c r="F48" s="87"/>
      <c r="G48" s="87">
        <v>1929</v>
      </c>
      <c r="H48" s="87"/>
      <c r="I48" s="87"/>
      <c r="J48" s="87"/>
      <c r="K48" s="87"/>
      <c r="L48" s="87"/>
      <c r="M48" s="87"/>
      <c r="N48" s="89" t="s">
        <v>22</v>
      </c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</row>
    <row r="49" spans="1:48" s="191" customFormat="1" ht="14.4">
      <c r="A49" s="85" t="s">
        <v>15</v>
      </c>
      <c r="B49" t="s">
        <v>16</v>
      </c>
      <c r="C49" s="191" t="s">
        <v>34</v>
      </c>
      <c r="D49" s="191" t="s">
        <v>30</v>
      </c>
      <c r="E49" s="87" t="s">
        <v>958</v>
      </c>
      <c r="G49" s="191">
        <v>918</v>
      </c>
      <c r="N49" s="192"/>
    </row>
    <row r="50" spans="1:48" ht="14.4">
      <c r="A50" s="85" t="s">
        <v>15</v>
      </c>
      <c r="B50" t="s">
        <v>16</v>
      </c>
      <c r="C50" s="87" t="s">
        <v>35</v>
      </c>
      <c r="D50" s="87" t="s">
        <v>30</v>
      </c>
      <c r="E50" s="87" t="s">
        <v>958</v>
      </c>
      <c r="F50" s="87"/>
      <c r="G50" s="87">
        <v>1684</v>
      </c>
      <c r="H50" s="87"/>
      <c r="I50" s="87"/>
      <c r="J50" s="87"/>
      <c r="K50" s="87"/>
      <c r="L50" s="87"/>
      <c r="M50" s="87"/>
      <c r="N50" s="89" t="s">
        <v>31</v>
      </c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</row>
    <row r="51" spans="1:48" ht="14.4">
      <c r="A51" s="85" t="s">
        <v>15</v>
      </c>
      <c r="B51" t="s">
        <v>16</v>
      </c>
      <c r="C51" s="87" t="s">
        <v>49</v>
      </c>
      <c r="D51" s="87" t="s">
        <v>37</v>
      </c>
      <c r="E51" s="87" t="s">
        <v>958</v>
      </c>
      <c r="F51" s="87"/>
      <c r="G51" s="87">
        <v>705</v>
      </c>
      <c r="H51" s="87"/>
      <c r="I51" s="87"/>
      <c r="J51" s="87"/>
      <c r="K51" s="87"/>
      <c r="L51" s="87"/>
      <c r="M51" s="87"/>
      <c r="N51" s="89" t="s">
        <v>22</v>
      </c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</row>
    <row r="52" spans="1:48" ht="14.4">
      <c r="A52" s="85" t="s">
        <v>15</v>
      </c>
      <c r="B52" t="s">
        <v>16</v>
      </c>
      <c r="C52" s="87" t="s">
        <v>50</v>
      </c>
      <c r="D52" s="87" t="s">
        <v>30</v>
      </c>
      <c r="E52" s="87" t="s">
        <v>958</v>
      </c>
      <c r="F52" s="87"/>
      <c r="G52" s="87">
        <v>533</v>
      </c>
      <c r="H52" s="87"/>
      <c r="I52" s="87"/>
      <c r="J52" s="87"/>
      <c r="K52" s="87"/>
      <c r="L52" s="87"/>
      <c r="M52" s="87"/>
      <c r="N52" s="89" t="s">
        <v>31</v>
      </c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</row>
    <row r="53" spans="1:48" ht="14.4">
      <c r="A53" s="85" t="s">
        <v>15</v>
      </c>
      <c r="B53" t="s">
        <v>16</v>
      </c>
      <c r="C53" s="87" t="s">
        <v>51</v>
      </c>
      <c r="D53" s="87" t="s">
        <v>30</v>
      </c>
      <c r="E53" s="87" t="s">
        <v>958</v>
      </c>
      <c r="F53" s="87"/>
      <c r="G53" s="87">
        <v>499</v>
      </c>
      <c r="H53" s="87"/>
      <c r="I53" s="87"/>
      <c r="J53" s="87"/>
      <c r="K53" s="87"/>
      <c r="L53" s="87"/>
      <c r="M53" s="87"/>
      <c r="N53" s="89" t="s">
        <v>22</v>
      </c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</row>
    <row r="54" spans="1:48" ht="14.4">
      <c r="A54" s="85" t="s">
        <v>15</v>
      </c>
      <c r="B54" t="s">
        <v>16</v>
      </c>
      <c r="C54" s="87" t="s">
        <v>52</v>
      </c>
      <c r="D54" s="87" t="s">
        <v>30</v>
      </c>
      <c r="E54" s="87" t="s">
        <v>958</v>
      </c>
      <c r="F54" s="87"/>
      <c r="G54" s="87">
        <v>204</v>
      </c>
      <c r="H54" s="87"/>
      <c r="I54" s="87"/>
      <c r="J54" s="87"/>
      <c r="K54" s="87"/>
      <c r="L54" s="87"/>
      <c r="M54" s="87"/>
      <c r="N54" s="89" t="s">
        <v>38</v>
      </c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</row>
    <row r="55" spans="1:48" ht="14.4">
      <c r="A55" s="85" t="s">
        <v>15</v>
      </c>
      <c r="B55" t="s">
        <v>16</v>
      </c>
      <c r="C55" s="87" t="s">
        <v>53</v>
      </c>
      <c r="D55" s="87" t="s">
        <v>30</v>
      </c>
      <c r="E55" s="87" t="s">
        <v>958</v>
      </c>
      <c r="F55" s="87"/>
      <c r="G55" s="87">
        <v>295</v>
      </c>
      <c r="H55" s="87"/>
      <c r="I55" s="87"/>
      <c r="J55" s="87"/>
      <c r="K55" s="87"/>
      <c r="L55" s="87"/>
      <c r="M55" s="87"/>
      <c r="N55" s="89" t="s">
        <v>22</v>
      </c>
    </row>
    <row r="56" spans="1:48" s="9" customFormat="1" thickBot="1">
      <c r="A56" s="85" t="s">
        <v>15</v>
      </c>
      <c r="B56" t="s">
        <v>16</v>
      </c>
      <c r="C56" s="87" t="s">
        <v>54</v>
      </c>
      <c r="D56" s="87" t="s">
        <v>30</v>
      </c>
      <c r="E56" s="87" t="s">
        <v>958</v>
      </c>
      <c r="F56" s="87"/>
      <c r="G56" s="87">
        <v>204</v>
      </c>
      <c r="H56" s="87"/>
      <c r="I56" s="87"/>
      <c r="J56" s="87"/>
      <c r="K56" s="87"/>
      <c r="L56" s="87"/>
      <c r="M56" s="87"/>
      <c r="N56" s="89" t="s">
        <v>38</v>
      </c>
    </row>
    <row r="57" spans="1:48" s="89" customFormat="1" ht="14.4">
      <c r="A57" s="85" t="s">
        <v>15</v>
      </c>
      <c r="B57" t="s">
        <v>16</v>
      </c>
      <c r="C57" s="89" t="s">
        <v>942</v>
      </c>
      <c r="D57" s="89" t="s">
        <v>27</v>
      </c>
      <c r="E57" s="20" t="s">
        <v>934</v>
      </c>
      <c r="F57" s="89">
        <v>11</v>
      </c>
      <c r="N57" s="89" t="s">
        <v>22</v>
      </c>
    </row>
    <row r="58" spans="1:48" s="87" customFormat="1" ht="14.4">
      <c r="A58" s="85" t="s">
        <v>15</v>
      </c>
      <c r="B58" t="s">
        <v>16</v>
      </c>
      <c r="C58" s="87" t="s">
        <v>42</v>
      </c>
      <c r="D58" s="87" t="s">
        <v>30</v>
      </c>
      <c r="E58" s="87" t="s">
        <v>958</v>
      </c>
      <c r="G58" s="87">
        <v>571</v>
      </c>
      <c r="N58" s="89" t="s">
        <v>22</v>
      </c>
    </row>
    <row r="59" spans="1:48" s="87" customFormat="1" ht="14.4">
      <c r="A59" s="85" t="s">
        <v>15</v>
      </c>
      <c r="B59" t="s">
        <v>16</v>
      </c>
      <c r="C59" s="87" t="s">
        <v>43</v>
      </c>
      <c r="D59" s="87" t="s">
        <v>44</v>
      </c>
      <c r="E59" s="87" t="s">
        <v>958</v>
      </c>
      <c r="G59" s="87">
        <v>3500</v>
      </c>
      <c r="N59" s="89" t="s">
        <v>22</v>
      </c>
    </row>
    <row r="60" spans="1:48" s="87" customFormat="1" ht="14.4">
      <c r="A60" s="85" t="s">
        <v>15</v>
      </c>
      <c r="B60" t="s">
        <v>16</v>
      </c>
      <c r="C60" s="87" t="s">
        <v>29</v>
      </c>
      <c r="D60" s="87" t="s">
        <v>30</v>
      </c>
      <c r="E60" s="87" t="s">
        <v>958</v>
      </c>
      <c r="G60" s="87">
        <v>17698</v>
      </c>
      <c r="N60" s="89" t="s">
        <v>31</v>
      </c>
    </row>
    <row r="61" spans="1:48" s="87" customFormat="1" ht="14.4">
      <c r="A61" s="85" t="s">
        <v>15</v>
      </c>
      <c r="B61" t="s">
        <v>16</v>
      </c>
      <c r="C61" s="87" t="s">
        <v>32</v>
      </c>
      <c r="D61" s="87" t="s">
        <v>30</v>
      </c>
      <c r="E61" s="87" t="s">
        <v>958</v>
      </c>
      <c r="G61" s="87">
        <v>1877</v>
      </c>
      <c r="N61" s="89" t="s">
        <v>22</v>
      </c>
    </row>
    <row r="62" spans="1:48" s="87" customFormat="1" ht="14.4">
      <c r="A62" s="85" t="s">
        <v>15</v>
      </c>
      <c r="B62" t="s">
        <v>16</v>
      </c>
      <c r="C62" s="87" t="s">
        <v>46</v>
      </c>
      <c r="D62" s="87" t="s">
        <v>30</v>
      </c>
      <c r="E62" s="87" t="s">
        <v>958</v>
      </c>
      <c r="G62" s="87">
        <v>1049</v>
      </c>
      <c r="N62" s="89" t="s">
        <v>22</v>
      </c>
    </row>
    <row r="63" spans="1:48" s="87" customFormat="1" ht="14.4">
      <c r="A63" s="85" t="s">
        <v>15</v>
      </c>
      <c r="B63" t="s">
        <v>16</v>
      </c>
      <c r="C63" s="87" t="s">
        <v>33</v>
      </c>
      <c r="D63" s="87" t="s">
        <v>30</v>
      </c>
      <c r="E63" s="87" t="s">
        <v>958</v>
      </c>
      <c r="G63" s="87">
        <v>1929</v>
      </c>
      <c r="N63" s="89" t="s">
        <v>31</v>
      </c>
    </row>
    <row r="64" spans="1:48" s="87" customFormat="1" ht="14.4">
      <c r="A64" s="85" t="s">
        <v>15</v>
      </c>
      <c r="B64" t="s">
        <v>16</v>
      </c>
      <c r="C64" s="87" t="s">
        <v>35</v>
      </c>
      <c r="D64" s="87" t="s">
        <v>30</v>
      </c>
      <c r="E64" s="87" t="s">
        <v>958</v>
      </c>
      <c r="G64" s="87">
        <v>1684</v>
      </c>
      <c r="N64" s="89" t="s">
        <v>31</v>
      </c>
    </row>
    <row r="65" spans="1:14" s="87" customFormat="1" ht="14.4">
      <c r="A65" s="85" t="s">
        <v>15</v>
      </c>
      <c r="B65" t="s">
        <v>16</v>
      </c>
      <c r="C65" s="87" t="s">
        <v>49</v>
      </c>
      <c r="D65" s="87" t="s">
        <v>37</v>
      </c>
      <c r="E65" s="87" t="s">
        <v>958</v>
      </c>
      <c r="G65" s="87">
        <v>705</v>
      </c>
      <c r="N65" s="89" t="s">
        <v>31</v>
      </c>
    </row>
    <row r="66" spans="1:14" s="87" customFormat="1" ht="14.4">
      <c r="A66" s="85" t="s">
        <v>15</v>
      </c>
      <c r="B66" t="s">
        <v>16</v>
      </c>
      <c r="C66" s="87" t="s">
        <v>50</v>
      </c>
      <c r="D66" s="87" t="s">
        <v>30</v>
      </c>
      <c r="E66" s="87" t="s">
        <v>958</v>
      </c>
      <c r="G66" s="87">
        <v>533</v>
      </c>
      <c r="N66" s="89" t="s">
        <v>22</v>
      </c>
    </row>
    <row r="67" spans="1:14" s="87" customFormat="1" ht="14.4">
      <c r="A67" s="85" t="s">
        <v>15</v>
      </c>
      <c r="B67" t="s">
        <v>16</v>
      </c>
      <c r="C67" s="87" t="s">
        <v>52</v>
      </c>
      <c r="D67" s="87" t="s">
        <v>30</v>
      </c>
      <c r="E67" s="87" t="s">
        <v>958</v>
      </c>
      <c r="G67" s="87">
        <v>204</v>
      </c>
      <c r="N67" s="89" t="s">
        <v>38</v>
      </c>
    </row>
    <row r="68" spans="1:14" s="87" customFormat="1" ht="14.4">
      <c r="A68" s="85" t="s">
        <v>15</v>
      </c>
      <c r="B68" t="s">
        <v>16</v>
      </c>
      <c r="C68" s="87" t="s">
        <v>53</v>
      </c>
      <c r="D68" s="87" t="s">
        <v>30</v>
      </c>
      <c r="E68" s="87" t="s">
        <v>958</v>
      </c>
      <c r="G68" s="87">
        <v>295</v>
      </c>
      <c r="N68" s="89" t="s">
        <v>22</v>
      </c>
    </row>
    <row r="69" spans="1:14" s="94" customFormat="1" ht="14.4">
      <c r="A69" s="140" t="s">
        <v>56</v>
      </c>
      <c r="B69" t="s">
        <v>16</v>
      </c>
      <c r="C69" s="94" t="s">
        <v>57</v>
      </c>
      <c r="D69" s="94" t="s">
        <v>17</v>
      </c>
      <c r="E69" s="94" t="s">
        <v>17</v>
      </c>
    </row>
    <row r="70" spans="1:14" s="135" customFormat="1" ht="15.6" customHeight="1">
      <c r="A70" s="140" t="s">
        <v>56</v>
      </c>
      <c r="B70" t="s">
        <v>16</v>
      </c>
      <c r="C70" s="15" t="s">
        <v>58</v>
      </c>
      <c r="D70" s="95" t="s">
        <v>19</v>
      </c>
      <c r="E70" s="95" t="s">
        <v>19</v>
      </c>
      <c r="F70" s="95"/>
      <c r="G70" s="136"/>
      <c r="H70" s="136"/>
      <c r="N70" s="140"/>
    </row>
    <row r="71" spans="1:14" s="76" customFormat="1" ht="14.4">
      <c r="A71" s="140" t="s">
        <v>56</v>
      </c>
      <c r="B71" t="s">
        <v>16</v>
      </c>
      <c r="C71" s="79" t="s">
        <v>943</v>
      </c>
      <c r="D71" s="90" t="s">
        <v>59</v>
      </c>
      <c r="E71" s="90" t="s">
        <v>933</v>
      </c>
      <c r="F71" s="90"/>
      <c r="N71" s="90"/>
    </row>
    <row r="72" spans="1:14" s="76" customFormat="1" ht="14.4">
      <c r="A72" s="140" t="s">
        <v>56</v>
      </c>
      <c r="B72" t="s">
        <v>16</v>
      </c>
      <c r="C72" s="90" t="s">
        <v>936</v>
      </c>
      <c r="D72" s="90"/>
      <c r="E72" s="90" t="s">
        <v>934</v>
      </c>
      <c r="F72" s="90">
        <v>10</v>
      </c>
      <c r="G72" s="90">
        <f>SUM(3438,1749)</f>
        <v>5187</v>
      </c>
      <c r="H72" s="90">
        <v>0</v>
      </c>
      <c r="I72" s="90">
        <v>0.21</v>
      </c>
      <c r="J72" s="90"/>
      <c r="K72" s="90">
        <v>0.14000000000000001</v>
      </c>
      <c r="L72" s="90">
        <v>0.28999999999999998</v>
      </c>
      <c r="M72" s="90"/>
      <c r="N72" s="90" t="s">
        <v>22</v>
      </c>
    </row>
    <row r="73" spans="1:14" s="76" customFormat="1" ht="14.4">
      <c r="A73" s="140" t="s">
        <v>56</v>
      </c>
      <c r="B73" t="s">
        <v>16</v>
      </c>
      <c r="C73" s="76" t="s">
        <v>60</v>
      </c>
      <c r="D73" s="76" t="s">
        <v>30</v>
      </c>
      <c r="E73" s="76" t="s">
        <v>958</v>
      </c>
      <c r="G73" s="76">
        <v>106</v>
      </c>
      <c r="I73" s="76" t="s">
        <v>61</v>
      </c>
      <c r="K73" s="76" t="s">
        <v>62</v>
      </c>
      <c r="L73" s="76" t="s">
        <v>63</v>
      </c>
      <c r="N73" s="90" t="s">
        <v>31</v>
      </c>
    </row>
    <row r="74" spans="1:14" s="76" customFormat="1" ht="14.4">
      <c r="A74" s="140" t="s">
        <v>56</v>
      </c>
      <c r="B74" t="s">
        <v>16</v>
      </c>
      <c r="C74" s="76" t="s">
        <v>64</v>
      </c>
      <c r="D74" s="76" t="s">
        <v>30</v>
      </c>
      <c r="E74" s="76" t="s">
        <v>958</v>
      </c>
      <c r="G74" s="76">
        <v>48</v>
      </c>
      <c r="I74" s="76" t="s">
        <v>65</v>
      </c>
      <c r="K74" s="76" t="s">
        <v>66</v>
      </c>
      <c r="L74" s="76">
        <v>1.1654</v>
      </c>
      <c r="N74" s="90" t="s">
        <v>22</v>
      </c>
    </row>
    <row r="75" spans="1:14" s="76" customFormat="1" ht="14.4">
      <c r="A75" s="140" t="s">
        <v>56</v>
      </c>
      <c r="B75" t="s">
        <v>16</v>
      </c>
      <c r="C75" s="76" t="s">
        <v>67</v>
      </c>
      <c r="D75" s="76" t="s">
        <v>30</v>
      </c>
      <c r="E75" s="76" t="s">
        <v>958</v>
      </c>
      <c r="G75" s="76">
        <v>487</v>
      </c>
      <c r="I75" s="76" t="s">
        <v>68</v>
      </c>
      <c r="K75" s="76" t="s">
        <v>69</v>
      </c>
      <c r="L75" s="76" t="s">
        <v>70</v>
      </c>
      <c r="N75" s="90" t="s">
        <v>31</v>
      </c>
    </row>
    <row r="76" spans="1:14" s="76" customFormat="1" ht="14.4">
      <c r="A76" s="140" t="s">
        <v>56</v>
      </c>
      <c r="B76" t="s">
        <v>16</v>
      </c>
      <c r="C76" s="76" t="s">
        <v>71</v>
      </c>
      <c r="D76" s="76" t="s">
        <v>30</v>
      </c>
      <c r="E76" s="76" t="s">
        <v>958</v>
      </c>
      <c r="G76" s="76">
        <v>74</v>
      </c>
      <c r="I76" s="76" t="s">
        <v>72</v>
      </c>
      <c r="K76" s="76" t="s">
        <v>73</v>
      </c>
      <c r="L76" s="76" t="s">
        <v>74</v>
      </c>
      <c r="N76" s="90" t="s">
        <v>31</v>
      </c>
    </row>
    <row r="77" spans="1:14" s="76" customFormat="1" ht="14.4">
      <c r="A77" s="140" t="s">
        <v>56</v>
      </c>
      <c r="B77" t="s">
        <v>16</v>
      </c>
      <c r="C77" s="76" t="s">
        <v>75</v>
      </c>
      <c r="D77" s="76" t="s">
        <v>30</v>
      </c>
      <c r="E77" s="76" t="s">
        <v>958</v>
      </c>
      <c r="G77" s="76">
        <v>825</v>
      </c>
      <c r="I77" s="76" t="s">
        <v>76</v>
      </c>
      <c r="K77" s="76" t="s">
        <v>77</v>
      </c>
      <c r="L77" s="76" t="s">
        <v>78</v>
      </c>
      <c r="N77" s="90" t="s">
        <v>22</v>
      </c>
    </row>
    <row r="78" spans="1:14" s="76" customFormat="1" ht="14.4">
      <c r="A78" s="140" t="s">
        <v>56</v>
      </c>
      <c r="B78" t="s">
        <v>16</v>
      </c>
      <c r="C78" s="76" t="s">
        <v>79</v>
      </c>
      <c r="D78" s="76" t="s">
        <v>30</v>
      </c>
      <c r="E78" s="76" t="s">
        <v>958</v>
      </c>
      <c r="G78" s="76">
        <v>284</v>
      </c>
      <c r="I78" s="76" t="s">
        <v>80</v>
      </c>
      <c r="K78" s="76" t="s">
        <v>81</v>
      </c>
      <c r="L78" s="76" t="s">
        <v>82</v>
      </c>
      <c r="N78" s="90" t="s">
        <v>31</v>
      </c>
    </row>
    <row r="79" spans="1:14" s="76" customFormat="1" ht="14.4">
      <c r="A79" s="140" t="s">
        <v>56</v>
      </c>
      <c r="B79" t="s">
        <v>16</v>
      </c>
      <c r="C79" s="76" t="s">
        <v>83</v>
      </c>
      <c r="D79" s="76" t="s">
        <v>30</v>
      </c>
      <c r="E79" s="76" t="s">
        <v>958</v>
      </c>
      <c r="G79" s="76">
        <v>390</v>
      </c>
      <c r="I79" s="76" t="s">
        <v>84</v>
      </c>
      <c r="K79" s="76" t="s">
        <v>85</v>
      </c>
      <c r="L79" s="76" t="s">
        <v>86</v>
      </c>
      <c r="N79" s="90" t="s">
        <v>22</v>
      </c>
    </row>
    <row r="80" spans="1:14" s="76" customFormat="1" ht="14.4">
      <c r="A80" s="140" t="s">
        <v>56</v>
      </c>
      <c r="B80" t="s">
        <v>16</v>
      </c>
      <c r="C80" s="76" t="s">
        <v>87</v>
      </c>
      <c r="D80" s="76" t="s">
        <v>30</v>
      </c>
      <c r="E80" s="76" t="s">
        <v>958</v>
      </c>
      <c r="G80" s="76">
        <v>2784</v>
      </c>
      <c r="I80" s="76" t="s">
        <v>88</v>
      </c>
      <c r="K80" s="76" t="s">
        <v>89</v>
      </c>
      <c r="L80" s="76" t="s">
        <v>90</v>
      </c>
      <c r="N80" s="90" t="s">
        <v>22</v>
      </c>
    </row>
    <row r="81" spans="1:14" s="76" customFormat="1" ht="14.4">
      <c r="A81" s="140" t="s">
        <v>56</v>
      </c>
      <c r="B81" t="s">
        <v>16</v>
      </c>
      <c r="C81" s="76" t="s">
        <v>91</v>
      </c>
      <c r="D81" s="76" t="s">
        <v>30</v>
      </c>
      <c r="E81" s="76" t="s">
        <v>958</v>
      </c>
      <c r="G81" s="76">
        <v>189</v>
      </c>
      <c r="I81" s="76" t="s">
        <v>92</v>
      </c>
      <c r="K81" s="76" t="s">
        <v>93</v>
      </c>
      <c r="L81" s="76" t="s">
        <v>94</v>
      </c>
      <c r="N81" s="90" t="s">
        <v>31</v>
      </c>
    </row>
    <row r="82" spans="1:14" s="76" customFormat="1" ht="14.4">
      <c r="A82" s="140" t="s">
        <v>56</v>
      </c>
      <c r="B82" t="s">
        <v>16</v>
      </c>
      <c r="C82" s="76" t="s">
        <v>95</v>
      </c>
      <c r="D82" s="76" t="s">
        <v>30</v>
      </c>
      <c r="E82" s="76" t="s">
        <v>958</v>
      </c>
      <c r="G82" s="76">
        <v>25</v>
      </c>
      <c r="I82" s="76">
        <v>5.7329999999999997</v>
      </c>
      <c r="K82" s="76">
        <v>3.9540000000000002</v>
      </c>
      <c r="L82" s="76">
        <v>7.5124000000000004</v>
      </c>
      <c r="N82" s="189" t="s">
        <v>96</v>
      </c>
    </row>
    <row r="83" spans="1:14" s="76" customFormat="1" ht="14.4">
      <c r="A83" s="140" t="s">
        <v>56</v>
      </c>
      <c r="B83" t="s">
        <v>16</v>
      </c>
      <c r="C83" s="90" t="s">
        <v>212</v>
      </c>
      <c r="D83" s="90"/>
      <c r="E83" s="90" t="s">
        <v>934</v>
      </c>
      <c r="F83" s="90">
        <v>10</v>
      </c>
      <c r="G83" s="90">
        <f>SUM(1082,2474)</f>
        <v>3556</v>
      </c>
      <c r="H83" s="90">
        <v>0</v>
      </c>
      <c r="I83" s="90">
        <v>0.23</v>
      </c>
      <c r="J83" s="90"/>
      <c r="K83" s="90">
        <v>0.15</v>
      </c>
      <c r="L83" s="90">
        <v>0.31</v>
      </c>
      <c r="M83" s="90"/>
      <c r="N83" s="90" t="s">
        <v>22</v>
      </c>
    </row>
    <row r="84" spans="1:14" s="76" customFormat="1" ht="18">
      <c r="A84" s="140" t="s">
        <v>56</v>
      </c>
      <c r="B84" t="s">
        <v>16</v>
      </c>
      <c r="C84" s="76" t="s">
        <v>97</v>
      </c>
      <c r="D84" s="76" t="s">
        <v>30</v>
      </c>
      <c r="E84" s="76" t="s">
        <v>958</v>
      </c>
      <c r="G84" s="76">
        <v>825</v>
      </c>
      <c r="I84" s="76" t="s">
        <v>98</v>
      </c>
      <c r="K84" s="76" t="s">
        <v>99</v>
      </c>
      <c r="L84" s="76" t="s">
        <v>100</v>
      </c>
      <c r="N84" s="90" t="s">
        <v>22</v>
      </c>
    </row>
    <row r="85" spans="1:14" s="76" customFormat="1" ht="14.4">
      <c r="A85" s="140" t="s">
        <v>56</v>
      </c>
      <c r="B85" t="s">
        <v>16</v>
      </c>
      <c r="C85" s="76" t="s">
        <v>47</v>
      </c>
      <c r="D85" s="76" t="s">
        <v>30</v>
      </c>
      <c r="E85" s="76" t="s">
        <v>958</v>
      </c>
      <c r="G85" s="76">
        <v>184</v>
      </c>
      <c r="I85" s="76" t="s">
        <v>101</v>
      </c>
      <c r="K85" s="76" t="s">
        <v>102</v>
      </c>
      <c r="L85" s="76" t="s">
        <v>103</v>
      </c>
      <c r="N85" s="90" t="s">
        <v>31</v>
      </c>
    </row>
    <row r="86" spans="1:14" s="76" customFormat="1" ht="14.4">
      <c r="A86" s="140" t="s">
        <v>56</v>
      </c>
      <c r="B86" t="s">
        <v>16</v>
      </c>
      <c r="C86" s="76" t="s">
        <v>67</v>
      </c>
      <c r="D86" s="76" t="s">
        <v>30</v>
      </c>
      <c r="E86" s="76" t="s">
        <v>958</v>
      </c>
      <c r="G86" s="76">
        <v>487</v>
      </c>
      <c r="I86" s="76" t="s">
        <v>104</v>
      </c>
      <c r="K86" s="76" t="s">
        <v>105</v>
      </c>
      <c r="L86" s="76" t="s">
        <v>106</v>
      </c>
      <c r="N86" s="90" t="s">
        <v>22</v>
      </c>
    </row>
    <row r="87" spans="1:14" s="76" customFormat="1" ht="14.4">
      <c r="A87" s="140" t="s">
        <v>56</v>
      </c>
      <c r="B87" t="s">
        <v>16</v>
      </c>
      <c r="C87" s="76" t="s">
        <v>107</v>
      </c>
      <c r="D87" s="76" t="s">
        <v>30</v>
      </c>
      <c r="E87" s="76" t="s">
        <v>958</v>
      </c>
      <c r="G87" s="76">
        <v>547</v>
      </c>
      <c r="I87" s="76" t="s">
        <v>108</v>
      </c>
      <c r="K87" s="76" t="s">
        <v>109</v>
      </c>
      <c r="L87" s="76" t="s">
        <v>110</v>
      </c>
      <c r="N87" s="90" t="s">
        <v>31</v>
      </c>
    </row>
    <row r="88" spans="1:14" s="76" customFormat="1" ht="14.4">
      <c r="A88" s="140" t="s">
        <v>56</v>
      </c>
      <c r="B88" t="s">
        <v>16</v>
      </c>
      <c r="C88" s="76" t="s">
        <v>111</v>
      </c>
      <c r="D88" s="76" t="s">
        <v>30</v>
      </c>
      <c r="E88" s="76" t="s">
        <v>958</v>
      </c>
      <c r="G88" s="76">
        <v>825</v>
      </c>
      <c r="I88" s="76" t="s">
        <v>112</v>
      </c>
      <c r="K88" s="76" t="s">
        <v>113</v>
      </c>
      <c r="L88" s="76" t="s">
        <v>114</v>
      </c>
      <c r="N88" s="90" t="s">
        <v>31</v>
      </c>
    </row>
    <row r="89" spans="1:14" s="76" customFormat="1" ht="14.4">
      <c r="A89" s="140" t="s">
        <v>56</v>
      </c>
      <c r="B89" t="s">
        <v>16</v>
      </c>
      <c r="C89" s="76" t="s">
        <v>83</v>
      </c>
      <c r="D89" s="76" t="s">
        <v>30</v>
      </c>
      <c r="E89" s="76" t="s">
        <v>958</v>
      </c>
      <c r="G89" s="76">
        <v>390</v>
      </c>
      <c r="I89" s="76" t="s">
        <v>115</v>
      </c>
      <c r="K89" s="76" t="s">
        <v>116</v>
      </c>
      <c r="L89" s="76" t="s">
        <v>117</v>
      </c>
      <c r="N89" s="90" t="s">
        <v>22</v>
      </c>
    </row>
    <row r="90" spans="1:14" s="76" customFormat="1" ht="14.4">
      <c r="A90" s="140" t="s">
        <v>56</v>
      </c>
      <c r="B90" t="s">
        <v>16</v>
      </c>
      <c r="C90" s="76" t="s">
        <v>91</v>
      </c>
      <c r="D90" s="76" t="s">
        <v>30</v>
      </c>
      <c r="E90" s="76" t="s">
        <v>958</v>
      </c>
      <c r="G90" s="76">
        <v>189</v>
      </c>
      <c r="I90" s="76" t="s">
        <v>118</v>
      </c>
      <c r="K90" s="76" t="s">
        <v>119</v>
      </c>
      <c r="L90" s="76" t="s">
        <v>120</v>
      </c>
      <c r="N90" s="90" t="s">
        <v>31</v>
      </c>
    </row>
    <row r="91" spans="1:14" s="76" customFormat="1" ht="14.4">
      <c r="A91" s="140" t="s">
        <v>56</v>
      </c>
      <c r="B91" t="s">
        <v>16</v>
      </c>
      <c r="C91" s="76" t="s">
        <v>121</v>
      </c>
      <c r="D91" s="76" t="s">
        <v>30</v>
      </c>
      <c r="E91" s="76" t="s">
        <v>958</v>
      </c>
      <c r="G91" s="76">
        <v>106</v>
      </c>
      <c r="I91" s="76" t="s">
        <v>122</v>
      </c>
      <c r="K91" s="76" t="s">
        <v>123</v>
      </c>
      <c r="L91" s="76" t="s">
        <v>124</v>
      </c>
      <c r="N91" s="90" t="s">
        <v>31</v>
      </c>
    </row>
    <row r="92" spans="1:14" s="76" customFormat="1" ht="18">
      <c r="A92" s="140" t="s">
        <v>56</v>
      </c>
      <c r="B92" t="s">
        <v>16</v>
      </c>
      <c r="C92" s="76" t="s">
        <v>125</v>
      </c>
      <c r="D92" s="76" t="s">
        <v>30</v>
      </c>
      <c r="E92" s="76" t="s">
        <v>958</v>
      </c>
      <c r="G92" s="76">
        <v>106</v>
      </c>
      <c r="I92" s="76" t="s">
        <v>126</v>
      </c>
      <c r="K92" s="76" t="s">
        <v>127</v>
      </c>
      <c r="L92" s="76" t="s">
        <v>128</v>
      </c>
      <c r="N92" s="90" t="s">
        <v>31</v>
      </c>
    </row>
    <row r="93" spans="1:14" s="76" customFormat="1" ht="14.4">
      <c r="A93" s="140" t="s">
        <v>56</v>
      </c>
      <c r="B93" t="s">
        <v>16</v>
      </c>
      <c r="C93" s="76" t="s">
        <v>129</v>
      </c>
      <c r="D93" s="76" t="s">
        <v>30</v>
      </c>
      <c r="E93" s="76" t="s">
        <v>958</v>
      </c>
      <c r="G93" s="76">
        <v>176</v>
      </c>
      <c r="I93" s="76" t="s">
        <v>130</v>
      </c>
      <c r="K93" s="76" t="s">
        <v>131</v>
      </c>
      <c r="L93" s="76" t="s">
        <v>132</v>
      </c>
      <c r="N93" s="90" t="s">
        <v>31</v>
      </c>
    </row>
    <row r="94" spans="1:14" s="76" customFormat="1" ht="14.4">
      <c r="A94" s="140" t="s">
        <v>56</v>
      </c>
      <c r="B94" t="s">
        <v>16</v>
      </c>
      <c r="C94" s="90" t="s">
        <v>133</v>
      </c>
      <c r="D94" s="90"/>
      <c r="E94" s="90" t="s">
        <v>934</v>
      </c>
      <c r="F94" s="90">
        <v>8</v>
      </c>
      <c r="G94" s="90">
        <f>SUM(903, 2295)</f>
        <v>3198</v>
      </c>
      <c r="H94" s="90">
        <v>57.5</v>
      </c>
      <c r="I94" s="90">
        <v>0.1</v>
      </c>
      <c r="J94" s="90"/>
      <c r="K94" s="90">
        <v>-0.04</v>
      </c>
      <c r="L94" s="90">
        <v>0.23</v>
      </c>
      <c r="M94" s="90"/>
      <c r="N94" s="90" t="s">
        <v>31</v>
      </c>
    </row>
    <row r="95" spans="1:14" s="76" customFormat="1" ht="14.4">
      <c r="A95" s="140" t="s">
        <v>56</v>
      </c>
      <c r="B95" t="s">
        <v>16</v>
      </c>
      <c r="C95" s="76" t="s">
        <v>107</v>
      </c>
      <c r="D95" s="76" t="s">
        <v>30</v>
      </c>
      <c r="E95" s="76" t="s">
        <v>958</v>
      </c>
      <c r="G95" s="76">
        <v>546</v>
      </c>
      <c r="I95" s="76" t="s">
        <v>134</v>
      </c>
      <c r="K95" s="76" t="s">
        <v>135</v>
      </c>
      <c r="L95" s="76" t="s">
        <v>136</v>
      </c>
      <c r="N95" s="90" t="s">
        <v>31</v>
      </c>
    </row>
    <row r="96" spans="1:14" s="76" customFormat="1" ht="14.4">
      <c r="A96" s="140" t="s">
        <v>56</v>
      </c>
      <c r="B96" t="s">
        <v>16</v>
      </c>
      <c r="C96" s="76" t="s">
        <v>67</v>
      </c>
      <c r="D96" s="76" t="s">
        <v>30</v>
      </c>
      <c r="E96" s="76" t="s">
        <v>958</v>
      </c>
      <c r="G96" s="76">
        <v>487</v>
      </c>
      <c r="I96" s="76" t="s">
        <v>137</v>
      </c>
      <c r="K96" s="76" t="s">
        <v>138</v>
      </c>
      <c r="L96" s="76" t="s">
        <v>139</v>
      </c>
      <c r="N96" s="90" t="s">
        <v>31</v>
      </c>
    </row>
    <row r="97" spans="1:14" s="76" customFormat="1" ht="14.4">
      <c r="A97" s="140" t="s">
        <v>56</v>
      </c>
      <c r="B97" t="s">
        <v>16</v>
      </c>
      <c r="C97" s="76" t="s">
        <v>75</v>
      </c>
      <c r="D97" s="76" t="s">
        <v>30</v>
      </c>
      <c r="E97" s="76" t="s">
        <v>958</v>
      </c>
      <c r="G97" s="76">
        <v>825</v>
      </c>
      <c r="I97" s="76" t="s">
        <v>140</v>
      </c>
      <c r="K97" s="76" t="s">
        <v>141</v>
      </c>
      <c r="L97" s="76" t="s">
        <v>142</v>
      </c>
      <c r="N97" s="90" t="s">
        <v>31</v>
      </c>
    </row>
    <row r="98" spans="1:14" s="76" customFormat="1" ht="14.4">
      <c r="A98" s="140" t="s">
        <v>56</v>
      </c>
      <c r="B98" t="s">
        <v>16</v>
      </c>
      <c r="C98" s="76" t="s">
        <v>83</v>
      </c>
      <c r="D98" s="76" t="s">
        <v>30</v>
      </c>
      <c r="E98" s="76" t="s">
        <v>958</v>
      </c>
      <c r="G98" s="76">
        <v>390</v>
      </c>
      <c r="I98" s="76" t="s">
        <v>143</v>
      </c>
      <c r="K98" s="76" t="s">
        <v>144</v>
      </c>
      <c r="L98" s="76" t="s">
        <v>145</v>
      </c>
      <c r="N98" s="90" t="s">
        <v>31</v>
      </c>
    </row>
    <row r="99" spans="1:14" s="76" customFormat="1" ht="14.4">
      <c r="A99" s="140" t="s">
        <v>56</v>
      </c>
      <c r="B99" t="s">
        <v>16</v>
      </c>
      <c r="C99" s="76" t="s">
        <v>91</v>
      </c>
      <c r="D99" s="76" t="s">
        <v>30</v>
      </c>
      <c r="E99" s="76" t="s">
        <v>958</v>
      </c>
      <c r="G99" s="76">
        <v>189</v>
      </c>
      <c r="I99" s="76" t="s">
        <v>146</v>
      </c>
      <c r="K99" s="76" t="s">
        <v>147</v>
      </c>
      <c r="L99" s="76" t="s">
        <v>137</v>
      </c>
      <c r="N99" s="90" t="s">
        <v>31</v>
      </c>
    </row>
    <row r="100" spans="1:14" s="76" customFormat="1" ht="14.4">
      <c r="A100" s="140" t="s">
        <v>56</v>
      </c>
      <c r="B100" t="s">
        <v>16</v>
      </c>
      <c r="C100" s="190" t="s">
        <v>121</v>
      </c>
      <c r="D100" s="76" t="s">
        <v>30</v>
      </c>
      <c r="E100" s="76" t="s">
        <v>958</v>
      </c>
      <c r="G100" s="76">
        <v>106</v>
      </c>
      <c r="I100" s="76" t="s">
        <v>148</v>
      </c>
      <c r="K100" s="76" t="s">
        <v>149</v>
      </c>
      <c r="L100" s="76" t="s">
        <v>150</v>
      </c>
      <c r="N100" s="90" t="s">
        <v>31</v>
      </c>
    </row>
    <row r="101" spans="1:14" s="76" customFormat="1" ht="14.4">
      <c r="A101" s="140" t="s">
        <v>56</v>
      </c>
      <c r="B101" t="s">
        <v>16</v>
      </c>
      <c r="C101" s="76" t="s">
        <v>125</v>
      </c>
      <c r="D101" s="76" t="s">
        <v>30</v>
      </c>
      <c r="E101" s="76" t="s">
        <v>958</v>
      </c>
      <c r="G101" s="76">
        <v>106</v>
      </c>
      <c r="I101" s="76" t="s">
        <v>151</v>
      </c>
      <c r="K101" s="76" t="s">
        <v>152</v>
      </c>
      <c r="L101" s="76" t="s">
        <v>153</v>
      </c>
      <c r="N101" s="90" t="s">
        <v>22</v>
      </c>
    </row>
    <row r="102" spans="1:14" s="76" customFormat="1" ht="14.4">
      <c r="A102" s="140" t="s">
        <v>56</v>
      </c>
      <c r="B102" t="s">
        <v>16</v>
      </c>
      <c r="C102" s="76" t="s">
        <v>42</v>
      </c>
      <c r="D102" s="76" t="s">
        <v>30</v>
      </c>
      <c r="E102" s="76" t="s">
        <v>958</v>
      </c>
      <c r="G102" s="76">
        <v>655</v>
      </c>
      <c r="I102" s="76" t="s">
        <v>154</v>
      </c>
      <c r="K102" s="76" t="s">
        <v>155</v>
      </c>
      <c r="L102" s="76" t="s">
        <v>156</v>
      </c>
      <c r="N102" s="90" t="s">
        <v>22</v>
      </c>
    </row>
    <row r="103" spans="1:14" s="90" customFormat="1" ht="14.4">
      <c r="A103" s="140" t="s">
        <v>56</v>
      </c>
      <c r="B103" t="s">
        <v>16</v>
      </c>
      <c r="C103" s="90" t="s">
        <v>157</v>
      </c>
      <c r="E103" s="90" t="s">
        <v>934</v>
      </c>
      <c r="F103" s="90">
        <v>5</v>
      </c>
      <c r="G103" s="90">
        <f>SUM(712,878)</f>
        <v>1590</v>
      </c>
      <c r="I103" s="90">
        <v>0.27</v>
      </c>
      <c r="K103" s="90">
        <v>0.17</v>
      </c>
      <c r="L103" s="90">
        <v>0.37</v>
      </c>
      <c r="N103" s="90" t="s">
        <v>22</v>
      </c>
    </row>
    <row r="104" spans="1:14" s="76" customFormat="1" ht="14.4">
      <c r="A104" s="140" t="s">
        <v>56</v>
      </c>
      <c r="B104" t="s">
        <v>16</v>
      </c>
      <c r="C104" s="76" t="s">
        <v>67</v>
      </c>
      <c r="D104" s="76" t="s">
        <v>30</v>
      </c>
      <c r="E104" s="76" t="s">
        <v>958</v>
      </c>
      <c r="G104" s="76">
        <v>487</v>
      </c>
      <c r="I104" s="76" t="s">
        <v>158</v>
      </c>
      <c r="K104" s="76" t="s">
        <v>159</v>
      </c>
      <c r="L104" s="76" t="s">
        <v>160</v>
      </c>
      <c r="N104" s="90" t="s">
        <v>22</v>
      </c>
    </row>
    <row r="105" spans="1:14" s="76" customFormat="1" ht="14.4">
      <c r="A105" s="140" t="s">
        <v>56</v>
      </c>
      <c r="B105" t="s">
        <v>16</v>
      </c>
      <c r="C105" s="76" t="s">
        <v>75</v>
      </c>
      <c r="D105" s="76" t="s">
        <v>30</v>
      </c>
      <c r="E105" s="76" t="s">
        <v>958</v>
      </c>
      <c r="G105" s="76">
        <v>825</v>
      </c>
      <c r="I105" s="76" t="s">
        <v>161</v>
      </c>
      <c r="K105" s="76" t="s">
        <v>162</v>
      </c>
      <c r="L105" s="76" t="s">
        <v>163</v>
      </c>
      <c r="N105" s="90" t="s">
        <v>22</v>
      </c>
    </row>
    <row r="106" spans="1:14" s="76" customFormat="1" ht="14.4">
      <c r="A106" s="140" t="s">
        <v>56</v>
      </c>
      <c r="B106" t="s">
        <v>16</v>
      </c>
      <c r="C106" s="76" t="s">
        <v>83</v>
      </c>
      <c r="D106" s="76" t="s">
        <v>30</v>
      </c>
      <c r="E106" s="76" t="s">
        <v>958</v>
      </c>
      <c r="G106" s="76">
        <v>390</v>
      </c>
      <c r="I106" s="76" t="s">
        <v>115</v>
      </c>
      <c r="K106" s="76" t="s">
        <v>164</v>
      </c>
      <c r="L106" s="76" t="s">
        <v>165</v>
      </c>
      <c r="N106" s="90" t="s">
        <v>22</v>
      </c>
    </row>
    <row r="107" spans="1:14" s="76" customFormat="1" ht="14.4">
      <c r="A107" s="140" t="s">
        <v>56</v>
      </c>
      <c r="B107" t="s">
        <v>16</v>
      </c>
      <c r="C107" s="76" t="s">
        <v>166</v>
      </c>
      <c r="D107" s="76" t="s">
        <v>30</v>
      </c>
      <c r="E107" s="76" t="s">
        <v>958</v>
      </c>
      <c r="G107" s="76">
        <v>529</v>
      </c>
      <c r="I107" s="76" t="s">
        <v>167</v>
      </c>
      <c r="K107" s="76" t="s">
        <v>168</v>
      </c>
      <c r="L107" s="76" t="s">
        <v>169</v>
      </c>
      <c r="N107" s="90" t="s">
        <v>22</v>
      </c>
    </row>
    <row r="108" spans="1:14" s="76" customFormat="1" ht="14.4">
      <c r="A108" s="140" t="s">
        <v>56</v>
      </c>
      <c r="B108" t="s">
        <v>16</v>
      </c>
      <c r="C108" s="76" t="s">
        <v>91</v>
      </c>
      <c r="D108" s="76" t="s">
        <v>30</v>
      </c>
      <c r="E108" s="76" t="s">
        <v>958</v>
      </c>
      <c r="G108" s="76">
        <v>189</v>
      </c>
      <c r="I108" s="76" t="s">
        <v>170</v>
      </c>
      <c r="K108" s="76" t="s">
        <v>171</v>
      </c>
      <c r="L108" s="76" t="s">
        <v>172</v>
      </c>
      <c r="N108" s="90" t="s">
        <v>22</v>
      </c>
    </row>
    <row r="109" spans="1:14" s="90" customFormat="1" ht="14.4">
      <c r="A109" s="140" t="s">
        <v>56</v>
      </c>
      <c r="B109" t="s">
        <v>16</v>
      </c>
      <c r="C109" s="79" t="s">
        <v>944</v>
      </c>
      <c r="D109" s="90" t="s">
        <v>59</v>
      </c>
      <c r="E109" s="90" t="s">
        <v>933</v>
      </c>
    </row>
    <row r="110" spans="1:14" s="90" customFormat="1" ht="14.4">
      <c r="A110" s="140" t="s">
        <v>56</v>
      </c>
      <c r="B110" t="s">
        <v>16</v>
      </c>
      <c r="C110" s="90" t="s">
        <v>936</v>
      </c>
      <c r="E110" s="90" t="s">
        <v>934</v>
      </c>
      <c r="F110" s="90">
        <v>14</v>
      </c>
      <c r="G110" s="90">
        <f>SUM(1304,1626)</f>
        <v>2930</v>
      </c>
      <c r="H110" s="90">
        <v>0</v>
      </c>
      <c r="I110" s="90">
        <v>0.43</v>
      </c>
      <c r="K110" s="90">
        <v>0.34</v>
      </c>
      <c r="L110" s="90">
        <v>0.51</v>
      </c>
      <c r="N110" s="90" t="s">
        <v>22</v>
      </c>
    </row>
    <row r="111" spans="1:14" s="76" customFormat="1" ht="14.4">
      <c r="A111" s="140" t="s">
        <v>56</v>
      </c>
      <c r="B111" t="s">
        <v>16</v>
      </c>
      <c r="C111" s="76" t="s">
        <v>173</v>
      </c>
      <c r="D111" s="76" t="s">
        <v>30</v>
      </c>
      <c r="E111" s="76" t="s">
        <v>958</v>
      </c>
      <c r="G111" s="76">
        <v>67</v>
      </c>
      <c r="I111" s="76" t="s">
        <v>174</v>
      </c>
      <c r="K111" s="76" t="s">
        <v>175</v>
      </c>
      <c r="L111" s="76" t="s">
        <v>176</v>
      </c>
      <c r="N111" s="90" t="s">
        <v>31</v>
      </c>
    </row>
    <row r="112" spans="1:14" s="76" customFormat="1" ht="14.4">
      <c r="A112" s="140" t="s">
        <v>56</v>
      </c>
      <c r="B112" t="s">
        <v>16</v>
      </c>
      <c r="C112" s="76" t="s">
        <v>177</v>
      </c>
      <c r="D112" s="76" t="s">
        <v>30</v>
      </c>
      <c r="E112" s="76" t="s">
        <v>958</v>
      </c>
      <c r="G112" s="76">
        <v>212</v>
      </c>
      <c r="I112" s="76">
        <v>1.5469999999999999</v>
      </c>
      <c r="K112" s="76">
        <v>1.2336</v>
      </c>
      <c r="L112" s="76">
        <v>1.8611</v>
      </c>
      <c r="N112" s="189" t="s">
        <v>178</v>
      </c>
    </row>
    <row r="113" spans="1:14" s="76" customFormat="1" ht="14.4">
      <c r="A113" s="140" t="s">
        <v>56</v>
      </c>
      <c r="B113" t="s">
        <v>16</v>
      </c>
      <c r="C113" s="76" t="s">
        <v>179</v>
      </c>
      <c r="D113" s="76" t="s">
        <v>30</v>
      </c>
      <c r="E113" s="76" t="s">
        <v>958</v>
      </c>
      <c r="G113" s="76">
        <v>25</v>
      </c>
      <c r="I113" s="76" t="s">
        <v>180</v>
      </c>
      <c r="K113" s="76" t="s">
        <v>168</v>
      </c>
      <c r="L113" s="76">
        <v>1.6775</v>
      </c>
      <c r="N113" s="90" t="s">
        <v>22</v>
      </c>
    </row>
    <row r="114" spans="1:14" s="76" customFormat="1" ht="14.4">
      <c r="A114" s="140" t="s">
        <v>56</v>
      </c>
      <c r="B114" t="s">
        <v>16</v>
      </c>
      <c r="C114" s="76" t="s">
        <v>181</v>
      </c>
      <c r="D114" s="76" t="s">
        <v>30</v>
      </c>
      <c r="E114" s="76" t="s">
        <v>958</v>
      </c>
      <c r="G114" s="76">
        <v>107</v>
      </c>
      <c r="I114" s="76" t="s">
        <v>160</v>
      </c>
      <c r="K114" s="76" t="s">
        <v>182</v>
      </c>
      <c r="L114" s="76" t="s">
        <v>183</v>
      </c>
      <c r="N114" s="90" t="s">
        <v>22</v>
      </c>
    </row>
    <row r="115" spans="1:14" s="76" customFormat="1" ht="14.4">
      <c r="A115" s="140" t="s">
        <v>56</v>
      </c>
      <c r="B115" t="s">
        <v>16</v>
      </c>
      <c r="C115" s="76" t="s">
        <v>67</v>
      </c>
      <c r="D115" s="76" t="s">
        <v>30</v>
      </c>
      <c r="E115" s="76" t="s">
        <v>958</v>
      </c>
      <c r="G115" s="76">
        <v>1665</v>
      </c>
      <c r="I115" s="76" t="s">
        <v>184</v>
      </c>
      <c r="K115" s="76" t="s">
        <v>185</v>
      </c>
      <c r="L115" s="76" t="s">
        <v>186</v>
      </c>
      <c r="N115" s="90" t="s">
        <v>22</v>
      </c>
    </row>
    <row r="116" spans="1:14" s="76" customFormat="1" ht="14.4">
      <c r="A116" s="140" t="s">
        <v>56</v>
      </c>
      <c r="B116" t="s">
        <v>16</v>
      </c>
      <c r="C116" s="76" t="s">
        <v>187</v>
      </c>
      <c r="D116" s="76" t="s">
        <v>30</v>
      </c>
      <c r="E116" s="76" t="s">
        <v>958</v>
      </c>
      <c r="G116" s="76">
        <v>30</v>
      </c>
      <c r="I116" s="76" t="s">
        <v>188</v>
      </c>
      <c r="K116" s="76" t="s">
        <v>189</v>
      </c>
      <c r="L116" s="76">
        <v>12025</v>
      </c>
      <c r="N116" s="90" t="s">
        <v>31</v>
      </c>
    </row>
    <row r="117" spans="1:14" s="76" customFormat="1" ht="14.4">
      <c r="A117" s="140" t="s">
        <v>56</v>
      </c>
      <c r="B117" t="s">
        <v>16</v>
      </c>
      <c r="C117" s="76" t="s">
        <v>75</v>
      </c>
      <c r="D117" s="76" t="s">
        <v>30</v>
      </c>
      <c r="E117" s="76" t="s">
        <v>958</v>
      </c>
      <c r="G117" s="76">
        <v>825</v>
      </c>
      <c r="I117" s="76" t="s">
        <v>190</v>
      </c>
      <c r="K117" s="76" t="s">
        <v>191</v>
      </c>
      <c r="L117" s="76" t="s">
        <v>192</v>
      </c>
      <c r="N117" s="189" t="s">
        <v>178</v>
      </c>
    </row>
    <row r="118" spans="1:14" s="76" customFormat="1" ht="14.4">
      <c r="A118" s="140" t="s">
        <v>56</v>
      </c>
      <c r="B118" t="s">
        <v>16</v>
      </c>
      <c r="C118" s="76" t="s">
        <v>83</v>
      </c>
      <c r="D118" s="76" t="s">
        <v>30</v>
      </c>
      <c r="E118" s="76" t="s">
        <v>958</v>
      </c>
      <c r="G118" s="76">
        <v>471</v>
      </c>
      <c r="I118" s="76" t="s">
        <v>193</v>
      </c>
      <c r="K118" s="76" t="s">
        <v>194</v>
      </c>
      <c r="L118" s="76" t="s">
        <v>195</v>
      </c>
      <c r="N118" s="90" t="s">
        <v>22</v>
      </c>
    </row>
    <row r="119" spans="1:14" s="76" customFormat="1" ht="14.4">
      <c r="A119" s="140" t="s">
        <v>56</v>
      </c>
      <c r="B119" t="s">
        <v>16</v>
      </c>
      <c r="C119" s="76" t="s">
        <v>196</v>
      </c>
      <c r="D119" s="76" t="s">
        <v>30</v>
      </c>
      <c r="E119" s="76" t="s">
        <v>958</v>
      </c>
      <c r="G119" s="76">
        <v>72</v>
      </c>
      <c r="I119" s="76" t="s">
        <v>197</v>
      </c>
      <c r="K119" s="76" t="s">
        <v>198</v>
      </c>
      <c r="L119" s="76" t="s">
        <v>199</v>
      </c>
      <c r="N119" s="90" t="s">
        <v>31</v>
      </c>
    </row>
    <row r="120" spans="1:14" s="76" customFormat="1" ht="14.4">
      <c r="A120" s="140" t="s">
        <v>56</v>
      </c>
      <c r="B120" t="s">
        <v>16</v>
      </c>
      <c r="C120" s="76" t="s">
        <v>200</v>
      </c>
      <c r="D120" s="76" t="s">
        <v>30</v>
      </c>
      <c r="E120" s="76" t="s">
        <v>958</v>
      </c>
      <c r="G120" s="76">
        <v>33</v>
      </c>
      <c r="I120" s="76">
        <v>1.587</v>
      </c>
      <c r="K120" s="76" t="s">
        <v>201</v>
      </c>
      <c r="L120" s="76">
        <v>23693</v>
      </c>
      <c r="N120" s="189" t="s">
        <v>178</v>
      </c>
    </row>
    <row r="121" spans="1:14" s="76" customFormat="1" ht="14.4">
      <c r="A121" s="140" t="s">
        <v>56</v>
      </c>
      <c r="B121" t="s">
        <v>16</v>
      </c>
      <c r="C121" s="76" t="s">
        <v>202</v>
      </c>
      <c r="D121" s="76" t="s">
        <v>30</v>
      </c>
      <c r="E121" s="76" t="s">
        <v>958</v>
      </c>
      <c r="G121" s="76">
        <v>201</v>
      </c>
      <c r="I121" s="76" t="s">
        <v>203</v>
      </c>
      <c r="K121" s="76" t="s">
        <v>204</v>
      </c>
      <c r="L121" s="76" t="s">
        <v>205</v>
      </c>
      <c r="N121" s="90" t="s">
        <v>31</v>
      </c>
    </row>
    <row r="122" spans="1:14" s="76" customFormat="1" ht="14.4">
      <c r="A122" s="140" t="s">
        <v>56</v>
      </c>
      <c r="B122" t="s">
        <v>16</v>
      </c>
      <c r="C122" s="76" t="s">
        <v>206</v>
      </c>
      <c r="D122" s="76" t="s">
        <v>30</v>
      </c>
      <c r="E122" s="76" t="s">
        <v>958</v>
      </c>
      <c r="G122" s="76">
        <v>60</v>
      </c>
      <c r="I122" s="76">
        <v>1.0529999999999999</v>
      </c>
      <c r="K122" s="76" t="s">
        <v>207</v>
      </c>
      <c r="L122" s="76">
        <v>1.5928</v>
      </c>
      <c r="N122" s="90" t="s">
        <v>22</v>
      </c>
    </row>
    <row r="123" spans="1:14" s="76" customFormat="1" ht="14.4">
      <c r="A123" s="140" t="s">
        <v>56</v>
      </c>
      <c r="B123" t="s">
        <v>16</v>
      </c>
      <c r="C123" s="76" t="s">
        <v>60</v>
      </c>
      <c r="D123" s="76" t="s">
        <v>30</v>
      </c>
      <c r="E123" s="76" t="s">
        <v>958</v>
      </c>
      <c r="G123" s="76">
        <v>232</v>
      </c>
      <c r="I123" s="76" t="s">
        <v>208</v>
      </c>
      <c r="K123" s="76" t="s">
        <v>209</v>
      </c>
      <c r="L123" s="76" t="s">
        <v>210</v>
      </c>
      <c r="N123" s="90" t="s">
        <v>22</v>
      </c>
    </row>
    <row r="124" spans="1:14" s="76" customFormat="1" ht="14.4">
      <c r="A124" s="140" t="s">
        <v>56</v>
      </c>
      <c r="B124" t="s">
        <v>16</v>
      </c>
      <c r="C124" s="76" t="s">
        <v>211</v>
      </c>
      <c r="D124" s="76" t="s">
        <v>30</v>
      </c>
      <c r="E124" s="76" t="s">
        <v>958</v>
      </c>
      <c r="G124" s="76">
        <v>40</v>
      </c>
      <c r="I124" s="76">
        <v>5.524</v>
      </c>
      <c r="K124" s="76">
        <v>4.1544999999999996</v>
      </c>
      <c r="L124" s="76">
        <v>6.8929999999999998</v>
      </c>
      <c r="N124" s="189" t="s">
        <v>178</v>
      </c>
    </row>
    <row r="125" spans="1:14" s="76" customFormat="1" ht="14.4">
      <c r="A125" s="140" t="s">
        <v>56</v>
      </c>
      <c r="B125" t="s">
        <v>16</v>
      </c>
      <c r="C125" s="90" t="s">
        <v>212</v>
      </c>
      <c r="D125" s="90"/>
      <c r="E125" s="90" t="s">
        <v>934</v>
      </c>
      <c r="F125" s="90">
        <v>23</v>
      </c>
      <c r="G125" s="90">
        <f>SUM(16685+14736)</f>
        <v>31421</v>
      </c>
      <c r="H125" s="90">
        <v>89.8</v>
      </c>
      <c r="I125" s="90">
        <v>0.44</v>
      </c>
      <c r="J125" s="90"/>
      <c r="K125" s="90">
        <v>0.32</v>
      </c>
      <c r="L125" s="90">
        <v>0.75</v>
      </c>
      <c r="M125" s="90"/>
      <c r="N125" s="90" t="s">
        <v>22</v>
      </c>
    </row>
    <row r="126" spans="1:14" s="76" customFormat="1" ht="18">
      <c r="A126" s="140" t="s">
        <v>56</v>
      </c>
      <c r="B126" t="s">
        <v>16</v>
      </c>
      <c r="C126" s="76" t="s">
        <v>213</v>
      </c>
      <c r="D126" s="76" t="s">
        <v>30</v>
      </c>
      <c r="E126" s="76" t="s">
        <v>958</v>
      </c>
      <c r="G126" s="76">
        <v>196</v>
      </c>
      <c r="I126" s="76" t="s">
        <v>214</v>
      </c>
      <c r="K126" s="76" t="s">
        <v>215</v>
      </c>
      <c r="L126" s="76">
        <v>1.2237</v>
      </c>
      <c r="N126" s="189" t="s">
        <v>178</v>
      </c>
    </row>
    <row r="127" spans="1:14" s="76" customFormat="1" ht="14.4">
      <c r="A127" s="140" t="s">
        <v>56</v>
      </c>
      <c r="B127" t="s">
        <v>16</v>
      </c>
      <c r="C127" s="76" t="s">
        <v>173</v>
      </c>
      <c r="D127" s="76" t="s">
        <v>30</v>
      </c>
      <c r="E127" s="76" t="s">
        <v>958</v>
      </c>
      <c r="G127" s="76">
        <v>67</v>
      </c>
      <c r="I127" s="76" t="s">
        <v>216</v>
      </c>
      <c r="K127" s="76" t="s">
        <v>217</v>
      </c>
      <c r="L127" s="76" t="s">
        <v>218</v>
      </c>
      <c r="N127" s="90" t="s">
        <v>31</v>
      </c>
    </row>
    <row r="128" spans="1:14" s="76" customFormat="1" ht="14.4">
      <c r="A128" s="140" t="s">
        <v>56</v>
      </c>
      <c r="B128" t="s">
        <v>16</v>
      </c>
      <c r="C128" s="76" t="s">
        <v>219</v>
      </c>
      <c r="D128" s="76" t="s">
        <v>30</v>
      </c>
      <c r="E128" s="76" t="s">
        <v>958</v>
      </c>
      <c r="G128" s="76">
        <v>258</v>
      </c>
      <c r="I128" s="76" t="s">
        <v>220</v>
      </c>
      <c r="K128" s="76" t="s">
        <v>221</v>
      </c>
      <c r="L128" s="76" t="s">
        <v>222</v>
      </c>
      <c r="N128" s="90" t="s">
        <v>31</v>
      </c>
    </row>
    <row r="129" spans="1:14" s="76" customFormat="1" ht="14.4">
      <c r="A129" s="140" t="s">
        <v>56</v>
      </c>
      <c r="B129" t="s">
        <v>16</v>
      </c>
      <c r="C129" s="76" t="s">
        <v>177</v>
      </c>
      <c r="D129" s="76" t="s">
        <v>30</v>
      </c>
      <c r="E129" s="76" t="s">
        <v>958</v>
      </c>
      <c r="G129" s="76">
        <v>212</v>
      </c>
      <c r="I129" s="76">
        <v>1.468</v>
      </c>
      <c r="K129" s="76">
        <v>1.1574</v>
      </c>
      <c r="L129" s="76">
        <v>1.7779</v>
      </c>
      <c r="N129" s="189" t="s">
        <v>178</v>
      </c>
    </row>
    <row r="130" spans="1:14" s="76" customFormat="1" ht="14.4">
      <c r="A130" s="140" t="s">
        <v>56</v>
      </c>
      <c r="B130" t="s">
        <v>16</v>
      </c>
      <c r="C130" s="76" t="s">
        <v>47</v>
      </c>
      <c r="D130" s="76" t="s">
        <v>30</v>
      </c>
      <c r="E130" s="76" t="s">
        <v>958</v>
      </c>
      <c r="G130" s="76">
        <v>4552</v>
      </c>
      <c r="I130" s="76" t="s">
        <v>223</v>
      </c>
      <c r="K130" s="76" t="s">
        <v>224</v>
      </c>
      <c r="L130" s="76" t="s">
        <v>225</v>
      </c>
      <c r="N130" s="189" t="s">
        <v>178</v>
      </c>
    </row>
    <row r="131" spans="1:14" s="76" customFormat="1" ht="14.4">
      <c r="A131" s="140" t="s">
        <v>56</v>
      </c>
      <c r="B131" t="s">
        <v>16</v>
      </c>
      <c r="C131" s="76" t="s">
        <v>179</v>
      </c>
      <c r="D131" s="76" t="s">
        <v>30</v>
      </c>
      <c r="E131" s="76" t="s">
        <v>958</v>
      </c>
      <c r="G131" s="76">
        <v>25</v>
      </c>
      <c r="I131" s="76" t="s">
        <v>226</v>
      </c>
      <c r="K131" s="76" t="s">
        <v>227</v>
      </c>
      <c r="L131" s="76">
        <v>15221</v>
      </c>
      <c r="N131" s="90" t="s">
        <v>31</v>
      </c>
    </row>
    <row r="132" spans="1:14" s="76" customFormat="1" ht="14.4">
      <c r="A132" s="140" t="s">
        <v>56</v>
      </c>
      <c r="B132" t="s">
        <v>16</v>
      </c>
      <c r="C132" s="76" t="s">
        <v>67</v>
      </c>
      <c r="D132" s="76" t="s">
        <v>30</v>
      </c>
      <c r="E132" s="76" t="s">
        <v>958</v>
      </c>
      <c r="G132" s="76">
        <v>1665</v>
      </c>
      <c r="I132" s="76" t="s">
        <v>228</v>
      </c>
      <c r="K132" s="76" t="s">
        <v>229</v>
      </c>
      <c r="L132" s="76" t="s">
        <v>230</v>
      </c>
      <c r="N132" s="189" t="s">
        <v>178</v>
      </c>
    </row>
    <row r="133" spans="1:14" s="76" customFormat="1" ht="14.4">
      <c r="A133" s="140" t="s">
        <v>56</v>
      </c>
      <c r="B133" t="s">
        <v>16</v>
      </c>
      <c r="C133" s="76" t="s">
        <v>231</v>
      </c>
      <c r="D133" s="76" t="s">
        <v>30</v>
      </c>
      <c r="E133" s="76" t="s">
        <v>958</v>
      </c>
      <c r="G133" s="76">
        <v>20960</v>
      </c>
      <c r="I133" s="76" t="s">
        <v>232</v>
      </c>
      <c r="K133" s="76" t="s">
        <v>233</v>
      </c>
      <c r="L133" s="76" t="s">
        <v>234</v>
      </c>
      <c r="N133" s="189" t="s">
        <v>178</v>
      </c>
    </row>
    <row r="134" spans="1:14" s="76" customFormat="1" ht="14.4">
      <c r="A134" s="140" t="s">
        <v>56</v>
      </c>
      <c r="B134" t="s">
        <v>16</v>
      </c>
      <c r="C134" s="76" t="s">
        <v>107</v>
      </c>
      <c r="D134" s="76" t="s">
        <v>30</v>
      </c>
      <c r="E134" s="76" t="s">
        <v>958</v>
      </c>
      <c r="G134" s="76">
        <v>580</v>
      </c>
      <c r="I134" s="76" t="s">
        <v>235</v>
      </c>
      <c r="K134" s="76" t="s">
        <v>236</v>
      </c>
      <c r="L134" s="76" t="s">
        <v>237</v>
      </c>
      <c r="N134" s="90" t="s">
        <v>31</v>
      </c>
    </row>
    <row r="135" spans="1:14" s="76" customFormat="1" ht="14.4">
      <c r="A135" s="140" t="s">
        <v>56</v>
      </c>
      <c r="B135" t="s">
        <v>16</v>
      </c>
      <c r="C135" s="76" t="s">
        <v>238</v>
      </c>
      <c r="D135" s="76" t="s">
        <v>30</v>
      </c>
      <c r="E135" s="76" t="s">
        <v>958</v>
      </c>
      <c r="G135" s="76">
        <v>107</v>
      </c>
      <c r="I135" s="76" t="s">
        <v>239</v>
      </c>
      <c r="K135" s="76" t="s">
        <v>240</v>
      </c>
      <c r="L135" s="76" t="s">
        <v>241</v>
      </c>
      <c r="N135" s="90" t="s">
        <v>22</v>
      </c>
    </row>
    <row r="136" spans="1:14" s="76" customFormat="1" ht="14.4">
      <c r="A136" s="140" t="s">
        <v>56</v>
      </c>
      <c r="B136" t="s">
        <v>16</v>
      </c>
      <c r="C136" s="76" t="s">
        <v>242</v>
      </c>
      <c r="D136" s="76" t="s">
        <v>30</v>
      </c>
      <c r="E136" s="76" t="s">
        <v>958</v>
      </c>
      <c r="G136" s="76">
        <v>107</v>
      </c>
      <c r="I136" s="76" t="s">
        <v>243</v>
      </c>
      <c r="K136" s="76" t="s">
        <v>244</v>
      </c>
      <c r="L136" s="76" t="s">
        <v>245</v>
      </c>
      <c r="N136" s="90" t="s">
        <v>22</v>
      </c>
    </row>
    <row r="137" spans="1:14" s="76" customFormat="1" ht="14.4">
      <c r="A137" s="140" t="s">
        <v>56</v>
      </c>
      <c r="B137" t="s">
        <v>16</v>
      </c>
      <c r="C137" s="76" t="s">
        <v>246</v>
      </c>
      <c r="D137" s="76" t="s">
        <v>30</v>
      </c>
      <c r="E137" s="76" t="s">
        <v>958</v>
      </c>
      <c r="G137" s="76">
        <v>825</v>
      </c>
      <c r="I137" s="76" t="s">
        <v>247</v>
      </c>
      <c r="K137" s="76" t="s">
        <v>248</v>
      </c>
      <c r="L137" s="76" t="s">
        <v>249</v>
      </c>
      <c r="N137" s="90" t="s">
        <v>31</v>
      </c>
    </row>
    <row r="138" spans="1:14" s="76" customFormat="1" ht="14.4">
      <c r="A138" s="140" t="s">
        <v>56</v>
      </c>
      <c r="B138" t="s">
        <v>16</v>
      </c>
      <c r="C138" s="76" t="s">
        <v>250</v>
      </c>
      <c r="D138" s="76" t="s">
        <v>30</v>
      </c>
      <c r="E138" s="76" t="s">
        <v>958</v>
      </c>
      <c r="G138" s="76">
        <v>825</v>
      </c>
      <c r="I138" s="76" t="s">
        <v>251</v>
      </c>
      <c r="K138" s="76" t="s">
        <v>191</v>
      </c>
      <c r="L138" s="76" t="s">
        <v>192</v>
      </c>
      <c r="N138" s="90" t="s">
        <v>22</v>
      </c>
    </row>
    <row r="139" spans="1:14" s="76" customFormat="1" ht="14.4">
      <c r="A139" s="140" t="s">
        <v>56</v>
      </c>
      <c r="B139" t="s">
        <v>16</v>
      </c>
      <c r="C139" s="76" t="s">
        <v>187</v>
      </c>
      <c r="D139" s="76" t="s">
        <v>30</v>
      </c>
      <c r="E139" s="76" t="s">
        <v>958</v>
      </c>
      <c r="G139" s="76">
        <v>31</v>
      </c>
      <c r="I139" s="76" t="s">
        <v>252</v>
      </c>
      <c r="K139" s="76" t="s">
        <v>253</v>
      </c>
      <c r="L139" s="76">
        <v>12889</v>
      </c>
      <c r="N139" s="90" t="s">
        <v>31</v>
      </c>
    </row>
    <row r="140" spans="1:14" s="76" customFormat="1" ht="14.4">
      <c r="A140" s="140" t="s">
        <v>56</v>
      </c>
      <c r="B140" t="s">
        <v>16</v>
      </c>
      <c r="C140" s="76" t="s">
        <v>45</v>
      </c>
      <c r="D140" s="76" t="s">
        <v>30</v>
      </c>
      <c r="E140" s="76" t="s">
        <v>958</v>
      </c>
      <c r="G140" s="76">
        <v>878</v>
      </c>
      <c r="I140" s="76" t="s">
        <v>254</v>
      </c>
      <c r="K140" s="76" t="s">
        <v>255</v>
      </c>
      <c r="L140" s="76" t="s">
        <v>256</v>
      </c>
      <c r="N140" s="90" t="s">
        <v>22</v>
      </c>
    </row>
    <row r="141" spans="1:14" s="76" customFormat="1" ht="14.4">
      <c r="A141" s="140" t="s">
        <v>56</v>
      </c>
      <c r="B141" t="s">
        <v>16</v>
      </c>
      <c r="C141" s="76" t="s">
        <v>257</v>
      </c>
      <c r="D141" s="76" t="s">
        <v>30</v>
      </c>
      <c r="E141" s="76" t="s">
        <v>958</v>
      </c>
      <c r="G141" s="76">
        <v>26</v>
      </c>
      <c r="I141" s="76" t="s">
        <v>258</v>
      </c>
      <c r="K141" s="76" t="s">
        <v>259</v>
      </c>
      <c r="L141" s="76">
        <v>14397</v>
      </c>
      <c r="N141" s="90" t="s">
        <v>31</v>
      </c>
    </row>
    <row r="142" spans="1:14" s="76" customFormat="1" ht="14.4">
      <c r="A142" s="140" t="s">
        <v>56</v>
      </c>
      <c r="B142" t="s">
        <v>16</v>
      </c>
      <c r="C142" s="76" t="s">
        <v>83</v>
      </c>
      <c r="D142" s="76" t="s">
        <v>30</v>
      </c>
      <c r="E142" s="76" t="s">
        <v>958</v>
      </c>
      <c r="G142" s="76">
        <v>471</v>
      </c>
      <c r="I142" s="76" t="s">
        <v>260</v>
      </c>
      <c r="K142" s="76" t="s">
        <v>261</v>
      </c>
      <c r="L142" s="76" t="s">
        <v>262</v>
      </c>
      <c r="N142" s="90" t="s">
        <v>22</v>
      </c>
    </row>
    <row r="143" spans="1:14" s="76" customFormat="1" ht="14.4">
      <c r="A143" s="140" t="s">
        <v>56</v>
      </c>
      <c r="B143" t="s">
        <v>16</v>
      </c>
      <c r="C143" s="76" t="s">
        <v>200</v>
      </c>
      <c r="D143" s="76" t="s">
        <v>30</v>
      </c>
      <c r="E143" s="76" t="s">
        <v>958</v>
      </c>
      <c r="G143" s="76">
        <v>33</v>
      </c>
      <c r="I143" s="76">
        <v>1.014</v>
      </c>
      <c r="K143" s="76" t="s">
        <v>263</v>
      </c>
      <c r="L143" s="76">
        <v>17389</v>
      </c>
      <c r="N143" s="90" t="s">
        <v>22</v>
      </c>
    </row>
    <row r="144" spans="1:14" s="76" customFormat="1" ht="14.4">
      <c r="A144" s="140" t="s">
        <v>56</v>
      </c>
      <c r="B144" t="s">
        <v>16</v>
      </c>
      <c r="C144" s="76" t="s">
        <v>206</v>
      </c>
      <c r="D144" s="76" t="s">
        <v>30</v>
      </c>
      <c r="E144" s="76" t="s">
        <v>958</v>
      </c>
      <c r="G144" s="76">
        <v>60</v>
      </c>
      <c r="I144" s="76" t="s">
        <v>264</v>
      </c>
      <c r="K144" s="76" t="s">
        <v>265</v>
      </c>
      <c r="L144" s="76">
        <v>10378</v>
      </c>
      <c r="N144" s="90" t="s">
        <v>22</v>
      </c>
    </row>
    <row r="145" spans="1:14" s="76" customFormat="1" ht="14.4">
      <c r="A145" s="140" t="s">
        <v>56</v>
      </c>
      <c r="B145" t="s">
        <v>16</v>
      </c>
      <c r="C145" s="76" t="s">
        <v>266</v>
      </c>
      <c r="D145" s="76" t="s">
        <v>30</v>
      </c>
      <c r="E145" s="76" t="s">
        <v>958</v>
      </c>
      <c r="G145" s="76">
        <v>232</v>
      </c>
      <c r="I145" s="76" t="s">
        <v>267</v>
      </c>
      <c r="K145" s="76" t="s">
        <v>268</v>
      </c>
      <c r="L145" s="76" t="s">
        <v>269</v>
      </c>
      <c r="N145" s="90" t="s">
        <v>22</v>
      </c>
    </row>
    <row r="146" spans="1:14" s="76" customFormat="1" ht="14.4">
      <c r="A146" s="140" t="s">
        <v>56</v>
      </c>
      <c r="B146" t="s">
        <v>16</v>
      </c>
      <c r="C146" s="76" t="s">
        <v>270</v>
      </c>
      <c r="D146" s="76" t="s">
        <v>30</v>
      </c>
      <c r="E146" s="76" t="s">
        <v>958</v>
      </c>
      <c r="G146" s="76">
        <v>232</v>
      </c>
      <c r="I146" s="76" t="s">
        <v>271</v>
      </c>
      <c r="K146" s="76" t="s">
        <v>272</v>
      </c>
      <c r="L146" s="76" t="s">
        <v>273</v>
      </c>
      <c r="N146" s="90" t="s">
        <v>22</v>
      </c>
    </row>
    <row r="147" spans="1:14" s="76" customFormat="1" ht="14.4">
      <c r="A147" s="140" t="s">
        <v>56</v>
      </c>
      <c r="B147" t="s">
        <v>16</v>
      </c>
      <c r="C147" s="76" t="s">
        <v>274</v>
      </c>
      <c r="D147" s="76" t="s">
        <v>30</v>
      </c>
      <c r="E147" s="76" t="s">
        <v>958</v>
      </c>
      <c r="G147" s="76">
        <v>196</v>
      </c>
      <c r="I147" s="76">
        <v>1.147</v>
      </c>
      <c r="K147" s="76" t="s">
        <v>275</v>
      </c>
      <c r="L147" s="76">
        <v>14423</v>
      </c>
      <c r="N147" s="189" t="s">
        <v>178</v>
      </c>
    </row>
    <row r="148" spans="1:14" s="76" customFormat="1" ht="14.4">
      <c r="A148" s="140" t="s">
        <v>56</v>
      </c>
      <c r="B148" t="s">
        <v>16</v>
      </c>
      <c r="C148" s="76" t="s">
        <v>276</v>
      </c>
      <c r="D148" s="76" t="s">
        <v>30</v>
      </c>
      <c r="E148" s="76" t="s">
        <v>958</v>
      </c>
      <c r="G148" s="76">
        <v>243</v>
      </c>
      <c r="I148" s="76" t="s">
        <v>277</v>
      </c>
      <c r="K148" s="187">
        <v>9.8000000000000004E-2</v>
      </c>
      <c r="L148" s="76" t="s">
        <v>278</v>
      </c>
      <c r="N148" s="90" t="s">
        <v>22</v>
      </c>
    </row>
    <row r="149" spans="1:14" s="76" customFormat="1" ht="14.4">
      <c r="A149" s="140" t="s">
        <v>56</v>
      </c>
      <c r="B149" t="s">
        <v>16</v>
      </c>
      <c r="C149" s="90" t="s">
        <v>133</v>
      </c>
      <c r="D149" s="90"/>
      <c r="E149" s="90" t="s">
        <v>934</v>
      </c>
      <c r="F149" s="90">
        <v>14</v>
      </c>
      <c r="G149" s="90">
        <f>SUM(15242,9142)</f>
        <v>24384</v>
      </c>
      <c r="H149" s="90">
        <v>0</v>
      </c>
      <c r="I149" s="90">
        <v>0.18</v>
      </c>
      <c r="J149" s="90"/>
      <c r="K149" s="90">
        <v>0.15</v>
      </c>
      <c r="L149" s="90">
        <v>0.21</v>
      </c>
      <c r="M149" s="90"/>
      <c r="N149" s="90" t="s">
        <v>22</v>
      </c>
    </row>
    <row r="150" spans="1:14" s="76" customFormat="1" ht="14.4">
      <c r="A150" s="140" t="s">
        <v>56</v>
      </c>
      <c r="B150" t="s">
        <v>16</v>
      </c>
      <c r="C150" s="76" t="s">
        <v>173</v>
      </c>
      <c r="D150" s="76" t="s">
        <v>30</v>
      </c>
      <c r="E150" s="76" t="s">
        <v>958</v>
      </c>
      <c r="G150" s="76">
        <v>67</v>
      </c>
      <c r="I150" s="76" t="s">
        <v>279</v>
      </c>
      <c r="K150" s="76" t="s">
        <v>280</v>
      </c>
      <c r="L150" s="76" t="s">
        <v>281</v>
      </c>
      <c r="N150" s="90" t="s">
        <v>31</v>
      </c>
    </row>
    <row r="151" spans="1:14" s="76" customFormat="1" ht="14.4">
      <c r="A151" s="140" t="s">
        <v>56</v>
      </c>
      <c r="B151" t="s">
        <v>16</v>
      </c>
      <c r="C151" s="76" t="s">
        <v>177</v>
      </c>
      <c r="D151" s="76" t="s">
        <v>30</v>
      </c>
      <c r="E151" s="76" t="s">
        <v>958</v>
      </c>
      <c r="G151" s="76">
        <v>212</v>
      </c>
      <c r="I151" s="76" t="s">
        <v>282</v>
      </c>
      <c r="K151" s="76" t="s">
        <v>283</v>
      </c>
      <c r="L151" s="76">
        <v>15312</v>
      </c>
      <c r="N151" s="189" t="s">
        <v>178</v>
      </c>
    </row>
    <row r="152" spans="1:14" s="76" customFormat="1" ht="14.4">
      <c r="A152" s="140" t="s">
        <v>56</v>
      </c>
      <c r="B152" t="s">
        <v>16</v>
      </c>
      <c r="C152" s="76" t="s">
        <v>181</v>
      </c>
      <c r="D152" s="76" t="s">
        <v>30</v>
      </c>
      <c r="E152" s="76" t="s">
        <v>958</v>
      </c>
      <c r="G152" s="76">
        <v>107</v>
      </c>
      <c r="I152" s="76" t="s">
        <v>284</v>
      </c>
      <c r="K152" s="76" t="s">
        <v>285</v>
      </c>
      <c r="L152" s="76" t="s">
        <v>286</v>
      </c>
      <c r="N152" s="90" t="s">
        <v>31</v>
      </c>
    </row>
    <row r="153" spans="1:14" s="76" customFormat="1" ht="14.4">
      <c r="A153" s="140" t="s">
        <v>56</v>
      </c>
      <c r="B153" t="s">
        <v>16</v>
      </c>
      <c r="C153" s="76" t="s">
        <v>67</v>
      </c>
      <c r="D153" s="76" t="s">
        <v>30</v>
      </c>
      <c r="E153" s="76" t="s">
        <v>958</v>
      </c>
      <c r="G153" s="76">
        <v>1665</v>
      </c>
      <c r="I153" s="76" t="s">
        <v>190</v>
      </c>
      <c r="K153" s="76" t="s">
        <v>287</v>
      </c>
      <c r="L153" s="76" t="s">
        <v>288</v>
      </c>
      <c r="N153" s="90" t="s">
        <v>22</v>
      </c>
    </row>
    <row r="154" spans="1:14" s="76" customFormat="1" ht="14.4">
      <c r="A154" s="140" t="s">
        <v>56</v>
      </c>
      <c r="B154" t="s">
        <v>16</v>
      </c>
      <c r="C154" s="76" t="s">
        <v>231</v>
      </c>
      <c r="D154" s="76" t="s">
        <v>30</v>
      </c>
      <c r="E154" s="76" t="s">
        <v>958</v>
      </c>
      <c r="G154" s="76">
        <v>20960</v>
      </c>
      <c r="I154" s="76" t="s">
        <v>289</v>
      </c>
      <c r="K154" s="76" t="s">
        <v>290</v>
      </c>
      <c r="L154" s="76" t="s">
        <v>291</v>
      </c>
      <c r="N154" s="90" t="s">
        <v>22</v>
      </c>
    </row>
    <row r="155" spans="1:14" s="76" customFormat="1" ht="14.4">
      <c r="A155" s="140" t="s">
        <v>56</v>
      </c>
      <c r="B155" t="s">
        <v>16</v>
      </c>
      <c r="C155" s="76" t="s">
        <v>107</v>
      </c>
      <c r="D155" s="76" t="s">
        <v>30</v>
      </c>
      <c r="E155" s="76" t="s">
        <v>958</v>
      </c>
      <c r="G155" s="76">
        <v>579</v>
      </c>
      <c r="I155" s="76" t="s">
        <v>292</v>
      </c>
      <c r="K155" s="76" t="s">
        <v>293</v>
      </c>
      <c r="L155" s="76" t="s">
        <v>294</v>
      </c>
      <c r="N155" s="189" t="s">
        <v>295</v>
      </c>
    </row>
    <row r="156" spans="1:14" s="76" customFormat="1" ht="14.4">
      <c r="A156" s="140" t="s">
        <v>56</v>
      </c>
      <c r="B156" t="s">
        <v>16</v>
      </c>
      <c r="C156" s="76" t="s">
        <v>187</v>
      </c>
      <c r="D156" s="76" t="s">
        <v>30</v>
      </c>
      <c r="E156" s="76" t="s">
        <v>958</v>
      </c>
      <c r="G156" s="76">
        <v>31</v>
      </c>
      <c r="I156" s="76" t="s">
        <v>296</v>
      </c>
      <c r="K156" s="76" t="s">
        <v>297</v>
      </c>
      <c r="L156" s="76">
        <v>11356</v>
      </c>
      <c r="N156" s="90" t="s">
        <v>31</v>
      </c>
    </row>
    <row r="157" spans="1:14" s="76" customFormat="1" ht="14.4">
      <c r="A157" s="140" t="s">
        <v>56</v>
      </c>
      <c r="B157" t="s">
        <v>16</v>
      </c>
      <c r="C157" s="76" t="s">
        <v>75</v>
      </c>
      <c r="D157" s="76" t="s">
        <v>30</v>
      </c>
      <c r="E157" s="76" t="s">
        <v>958</v>
      </c>
      <c r="G157" s="76">
        <v>825</v>
      </c>
      <c r="I157" s="76" t="s">
        <v>298</v>
      </c>
      <c r="K157" s="76" t="s">
        <v>299</v>
      </c>
      <c r="L157" s="76" t="s">
        <v>300</v>
      </c>
      <c r="N157" s="90" t="s">
        <v>31</v>
      </c>
    </row>
    <row r="158" spans="1:14" s="76" customFormat="1" ht="14.4">
      <c r="A158" s="140" t="s">
        <v>56</v>
      </c>
      <c r="B158" t="s">
        <v>16</v>
      </c>
      <c r="C158" s="76" t="s">
        <v>257</v>
      </c>
      <c r="D158" s="76" t="s">
        <v>30</v>
      </c>
      <c r="E158" s="76" t="s">
        <v>958</v>
      </c>
      <c r="G158" s="76">
        <v>26</v>
      </c>
      <c r="I158" s="76" t="s">
        <v>301</v>
      </c>
      <c r="K158" s="76" t="s">
        <v>302</v>
      </c>
      <c r="L158" s="76">
        <v>17364</v>
      </c>
      <c r="N158" s="90" t="s">
        <v>22</v>
      </c>
    </row>
    <row r="159" spans="1:14" s="76" customFormat="1" ht="14.4">
      <c r="A159" s="140" t="s">
        <v>56</v>
      </c>
      <c r="B159" t="s">
        <v>16</v>
      </c>
      <c r="C159" s="76" t="s">
        <v>83</v>
      </c>
      <c r="D159" s="76" t="s">
        <v>30</v>
      </c>
      <c r="E159" s="76" t="s">
        <v>958</v>
      </c>
      <c r="G159" s="76">
        <v>471</v>
      </c>
      <c r="I159" s="76" t="s">
        <v>303</v>
      </c>
      <c r="K159" s="76" t="s">
        <v>304</v>
      </c>
      <c r="L159" s="76" t="s">
        <v>305</v>
      </c>
      <c r="N159" s="90" t="s">
        <v>22</v>
      </c>
    </row>
    <row r="160" spans="1:14" s="76" customFormat="1" ht="14.4">
      <c r="A160" s="140" t="s">
        <v>56</v>
      </c>
      <c r="B160" t="s">
        <v>16</v>
      </c>
      <c r="C160" s="76" t="s">
        <v>206</v>
      </c>
      <c r="D160" s="76" t="s">
        <v>30</v>
      </c>
      <c r="E160" s="76" t="s">
        <v>958</v>
      </c>
      <c r="G160" s="76">
        <v>60</v>
      </c>
      <c r="I160" s="76" t="s">
        <v>306</v>
      </c>
      <c r="K160" s="76" t="s">
        <v>307</v>
      </c>
      <c r="L160" s="76">
        <v>14745</v>
      </c>
      <c r="N160" s="90" t="s">
        <v>22</v>
      </c>
    </row>
    <row r="161" spans="1:14" s="76" customFormat="1" ht="14.4">
      <c r="A161" s="140" t="s">
        <v>56</v>
      </c>
      <c r="B161" t="s">
        <v>16</v>
      </c>
      <c r="C161" s="76" t="s">
        <v>308</v>
      </c>
      <c r="D161" s="76" t="s">
        <v>30</v>
      </c>
      <c r="E161" s="76" t="s">
        <v>958</v>
      </c>
      <c r="G161" s="76">
        <v>232</v>
      </c>
      <c r="I161" s="76" t="s">
        <v>309</v>
      </c>
      <c r="K161" s="76" t="s">
        <v>310</v>
      </c>
      <c r="L161" s="76" t="s">
        <v>311</v>
      </c>
      <c r="N161" s="90" t="s">
        <v>31</v>
      </c>
    </row>
    <row r="162" spans="1:14" s="76" customFormat="1" ht="14.4">
      <c r="A162" s="140" t="s">
        <v>56</v>
      </c>
      <c r="B162" t="s">
        <v>16</v>
      </c>
      <c r="C162" s="76" t="s">
        <v>60</v>
      </c>
      <c r="D162" s="76" t="s">
        <v>30</v>
      </c>
      <c r="E162" s="76" t="s">
        <v>958</v>
      </c>
      <c r="G162" s="76">
        <v>232</v>
      </c>
      <c r="I162" s="76" t="s">
        <v>312</v>
      </c>
      <c r="K162" s="76" t="s">
        <v>313</v>
      </c>
      <c r="L162" s="76" t="s">
        <v>314</v>
      </c>
      <c r="N162" s="90" t="s">
        <v>31</v>
      </c>
    </row>
    <row r="163" spans="1:14" s="76" customFormat="1" ht="14.4">
      <c r="A163" s="140" t="s">
        <v>56</v>
      </c>
      <c r="B163" t="s">
        <v>16</v>
      </c>
      <c r="C163" s="76" t="s">
        <v>213</v>
      </c>
      <c r="D163" s="76" t="s">
        <v>30</v>
      </c>
      <c r="E163" s="76" t="s">
        <v>958</v>
      </c>
      <c r="G163" s="76">
        <v>196</v>
      </c>
      <c r="I163" s="76" t="s">
        <v>315</v>
      </c>
      <c r="K163" s="186">
        <v>-1293</v>
      </c>
      <c r="L163" s="186" t="s">
        <v>316</v>
      </c>
      <c r="N163" s="188" t="s">
        <v>317</v>
      </c>
    </row>
    <row r="164" spans="1:14" s="90" customFormat="1" ht="14.4">
      <c r="A164" s="140" t="s">
        <v>56</v>
      </c>
      <c r="B164" t="s">
        <v>16</v>
      </c>
      <c r="C164" s="90" t="s">
        <v>157</v>
      </c>
      <c r="E164" s="90" t="s">
        <v>934</v>
      </c>
      <c r="F164" s="90">
        <v>10</v>
      </c>
      <c r="G164" s="90">
        <f>SUM(2000,2183)</f>
        <v>4183</v>
      </c>
      <c r="I164" s="90">
        <v>0.33</v>
      </c>
      <c r="K164" s="90">
        <v>0.27</v>
      </c>
      <c r="L164" s="90">
        <v>0.4</v>
      </c>
      <c r="N164" s="90" t="s">
        <v>22</v>
      </c>
    </row>
    <row r="165" spans="1:14" s="76" customFormat="1" ht="14.4">
      <c r="A165" s="140" t="s">
        <v>56</v>
      </c>
      <c r="B165" t="s">
        <v>16</v>
      </c>
      <c r="C165" s="76" t="s">
        <v>173</v>
      </c>
      <c r="D165" s="76" t="s">
        <v>30</v>
      </c>
      <c r="E165" s="76" t="s">
        <v>958</v>
      </c>
      <c r="G165" s="76">
        <v>67</v>
      </c>
      <c r="I165" s="76" t="s">
        <v>318</v>
      </c>
      <c r="K165" s="76" t="s">
        <v>319</v>
      </c>
      <c r="L165" s="76" t="s">
        <v>320</v>
      </c>
      <c r="N165" s="90" t="s">
        <v>31</v>
      </c>
    </row>
    <row r="166" spans="1:14" s="76" customFormat="1" ht="14.4">
      <c r="A166" s="140" t="s">
        <v>56</v>
      </c>
      <c r="B166" t="s">
        <v>16</v>
      </c>
      <c r="C166" s="76" t="s">
        <v>177</v>
      </c>
      <c r="D166" s="76" t="s">
        <v>30</v>
      </c>
      <c r="E166" s="76" t="s">
        <v>958</v>
      </c>
      <c r="G166" s="76">
        <v>212</v>
      </c>
      <c r="I166" s="76">
        <v>1489</v>
      </c>
      <c r="K166" s="76">
        <v>1.1777</v>
      </c>
      <c r="L166" s="76" t="s">
        <v>321</v>
      </c>
      <c r="N166" s="189" t="s">
        <v>178</v>
      </c>
    </row>
    <row r="167" spans="1:14" s="76" customFormat="1" ht="14.4">
      <c r="A167" s="140" t="s">
        <v>56</v>
      </c>
      <c r="B167" t="s">
        <v>16</v>
      </c>
      <c r="C167" s="76" t="s">
        <v>181</v>
      </c>
      <c r="D167" s="76" t="s">
        <v>30</v>
      </c>
      <c r="E167" s="76" t="s">
        <v>958</v>
      </c>
      <c r="G167" s="76">
        <v>107</v>
      </c>
      <c r="I167" s="76" t="s">
        <v>322</v>
      </c>
      <c r="K167" s="76" t="s">
        <v>323</v>
      </c>
      <c r="L167" s="76">
        <v>10017</v>
      </c>
      <c r="N167" s="90" t="s">
        <v>22</v>
      </c>
    </row>
    <row r="168" spans="1:14" s="76" customFormat="1" ht="14.4">
      <c r="A168" s="140" t="s">
        <v>56</v>
      </c>
      <c r="B168" t="s">
        <v>16</v>
      </c>
      <c r="C168" s="76" t="s">
        <v>67</v>
      </c>
      <c r="D168" s="76" t="s">
        <v>30</v>
      </c>
      <c r="E168" s="76" t="s">
        <v>958</v>
      </c>
      <c r="G168" s="76">
        <v>1665</v>
      </c>
      <c r="I168" s="76" t="s">
        <v>324</v>
      </c>
      <c r="K168" s="76" t="s">
        <v>325</v>
      </c>
      <c r="L168" s="76" t="s">
        <v>326</v>
      </c>
      <c r="N168" s="90" t="s">
        <v>22</v>
      </c>
    </row>
    <row r="169" spans="1:14" s="76" customFormat="1" ht="14.4">
      <c r="A169" s="140" t="s">
        <v>56</v>
      </c>
      <c r="B169" t="s">
        <v>16</v>
      </c>
      <c r="C169" s="76" t="s">
        <v>75</v>
      </c>
      <c r="D169" s="76" t="s">
        <v>30</v>
      </c>
      <c r="E169" s="76" t="s">
        <v>958</v>
      </c>
      <c r="G169" s="76">
        <v>825</v>
      </c>
      <c r="I169" s="76" t="s">
        <v>327</v>
      </c>
      <c r="K169" s="76" t="s">
        <v>328</v>
      </c>
      <c r="L169" s="76" t="s">
        <v>329</v>
      </c>
      <c r="N169" s="90" t="s">
        <v>22</v>
      </c>
    </row>
    <row r="170" spans="1:14" s="76" customFormat="1" ht="14.4">
      <c r="A170" s="140" t="s">
        <v>56</v>
      </c>
      <c r="B170" t="s">
        <v>16</v>
      </c>
      <c r="C170" s="76" t="s">
        <v>187</v>
      </c>
      <c r="D170" s="76" t="s">
        <v>30</v>
      </c>
      <c r="E170" s="76" t="s">
        <v>958</v>
      </c>
      <c r="G170" s="76">
        <v>32</v>
      </c>
      <c r="I170" s="76" t="s">
        <v>167</v>
      </c>
      <c r="K170" s="76" t="s">
        <v>330</v>
      </c>
      <c r="L170" s="76" t="s">
        <v>331</v>
      </c>
      <c r="N170" s="90" t="s">
        <v>31</v>
      </c>
    </row>
    <row r="171" spans="1:14" s="76" customFormat="1" ht="14.4">
      <c r="A171" s="140" t="s">
        <v>56</v>
      </c>
      <c r="B171" t="s">
        <v>16</v>
      </c>
      <c r="C171" s="76" t="s">
        <v>83</v>
      </c>
      <c r="D171" s="76" t="s">
        <v>30</v>
      </c>
      <c r="E171" s="76" t="s">
        <v>958</v>
      </c>
      <c r="G171" s="76">
        <v>471</v>
      </c>
      <c r="I171" s="76" t="s">
        <v>332</v>
      </c>
      <c r="K171" s="76" t="s">
        <v>333</v>
      </c>
      <c r="L171" s="76" t="s">
        <v>334</v>
      </c>
      <c r="N171" s="90" t="s">
        <v>22</v>
      </c>
    </row>
    <row r="172" spans="1:14" s="76" customFormat="1" ht="14.4">
      <c r="A172" s="140" t="s">
        <v>56</v>
      </c>
      <c r="B172" t="s">
        <v>16</v>
      </c>
      <c r="C172" s="76" t="s">
        <v>166</v>
      </c>
      <c r="D172" s="76" t="s">
        <v>30</v>
      </c>
      <c r="E172" s="76" t="s">
        <v>958</v>
      </c>
      <c r="G172" s="76">
        <v>760</v>
      </c>
      <c r="I172" s="76" t="s">
        <v>335</v>
      </c>
      <c r="K172" s="76" t="s">
        <v>336</v>
      </c>
      <c r="L172" s="76" t="s">
        <v>337</v>
      </c>
      <c r="N172" s="90" t="s">
        <v>22</v>
      </c>
    </row>
    <row r="173" spans="1:14" s="76" customFormat="1" ht="14.4">
      <c r="A173" s="140" t="s">
        <v>56</v>
      </c>
      <c r="B173" t="s">
        <v>16</v>
      </c>
      <c r="C173" s="76" t="s">
        <v>206</v>
      </c>
      <c r="D173" s="76" t="s">
        <v>30</v>
      </c>
      <c r="E173" s="76" t="s">
        <v>958</v>
      </c>
      <c r="G173" s="76">
        <v>60</v>
      </c>
      <c r="I173" s="76">
        <v>1.044</v>
      </c>
      <c r="K173" s="76" t="s">
        <v>338</v>
      </c>
      <c r="L173" s="76">
        <v>1583</v>
      </c>
      <c r="N173" s="90" t="s">
        <v>22</v>
      </c>
    </row>
    <row r="174" spans="1:14" s="76" customFormat="1" ht="14.4">
      <c r="A174" s="140" t="s">
        <v>56</v>
      </c>
      <c r="B174" t="s">
        <v>16</v>
      </c>
      <c r="C174" s="76" t="s">
        <v>339</v>
      </c>
      <c r="D174" s="76" t="s">
        <v>30</v>
      </c>
      <c r="E174" s="76" t="s">
        <v>958</v>
      </c>
      <c r="G174" s="76">
        <v>196</v>
      </c>
      <c r="I174" s="76" t="s">
        <v>340</v>
      </c>
      <c r="K174" s="76" t="s">
        <v>341</v>
      </c>
      <c r="L174" s="76" t="s">
        <v>342</v>
      </c>
      <c r="N174" s="90" t="s">
        <v>31</v>
      </c>
    </row>
    <row r="175" spans="1:14" s="83" customFormat="1" ht="14.4">
      <c r="A175" s="127" t="s">
        <v>343</v>
      </c>
      <c r="B175" s="127" t="s">
        <v>344</v>
      </c>
      <c r="C175" s="83" t="s">
        <v>345</v>
      </c>
      <c r="D175" s="83" t="s">
        <v>17</v>
      </c>
      <c r="E175" s="83" t="s">
        <v>17</v>
      </c>
    </row>
    <row r="176" spans="1:14" s="96" customFormat="1" ht="14.4">
      <c r="A176" s="127" t="s">
        <v>343</v>
      </c>
      <c r="B176" s="127" t="s">
        <v>344</v>
      </c>
      <c r="C176" s="97" t="s">
        <v>346</v>
      </c>
      <c r="D176" s="97" t="s">
        <v>59</v>
      </c>
      <c r="E176" s="97" t="e" cm="1">
        <f t="array" ref="E176">Primary Study</f>
        <v>#NAME?</v>
      </c>
      <c r="F176" s="97"/>
      <c r="N176" s="127"/>
    </row>
    <row r="177" spans="1:14" s="139" customFormat="1" ht="14.4">
      <c r="A177" s="127" t="s">
        <v>343</v>
      </c>
      <c r="B177" s="127" t="s">
        <v>344</v>
      </c>
      <c r="C177" s="139" t="s">
        <v>28</v>
      </c>
      <c r="D177" s="139" t="s">
        <v>59</v>
      </c>
      <c r="E177" s="139" t="s">
        <v>933</v>
      </c>
      <c r="F177" s="139">
        <v>4</v>
      </c>
      <c r="I177" s="139">
        <v>1.9</v>
      </c>
      <c r="K177" s="139">
        <v>1.5</v>
      </c>
      <c r="L177" s="139">
        <v>2.5</v>
      </c>
      <c r="M177" s="139">
        <v>0.49</v>
      </c>
      <c r="N177" s="139" t="s">
        <v>22</v>
      </c>
    </row>
    <row r="178" spans="1:14" s="4" customFormat="1" ht="14.4">
      <c r="A178" s="127" t="s">
        <v>343</v>
      </c>
      <c r="B178" s="127" t="s">
        <v>344</v>
      </c>
      <c r="C178" s="4" t="s">
        <v>347</v>
      </c>
      <c r="D178" s="4" t="s">
        <v>348</v>
      </c>
      <c r="E178" s="4" t="s">
        <v>958</v>
      </c>
      <c r="G178" s="4">
        <v>4045</v>
      </c>
      <c r="I178" s="4">
        <v>2.8</v>
      </c>
      <c r="J178" s="4" t="s">
        <v>21</v>
      </c>
      <c r="K178" s="4">
        <v>1.2</v>
      </c>
      <c r="L178" s="4">
        <v>6.5</v>
      </c>
      <c r="N178" s="98" t="s">
        <v>22</v>
      </c>
    </row>
    <row r="179" spans="1:14" s="4" customFormat="1" ht="14.4">
      <c r="A179" s="127" t="s">
        <v>343</v>
      </c>
      <c r="B179" s="127" t="s">
        <v>344</v>
      </c>
      <c r="C179" s="4" t="s">
        <v>349</v>
      </c>
      <c r="D179" s="4" t="s">
        <v>348</v>
      </c>
      <c r="E179" s="4" t="s">
        <v>958</v>
      </c>
      <c r="G179" s="4">
        <v>1011</v>
      </c>
      <c r="I179" s="4">
        <v>1.8</v>
      </c>
      <c r="J179" s="4" t="s">
        <v>21</v>
      </c>
      <c r="K179" s="4">
        <v>1.2</v>
      </c>
      <c r="L179" s="4">
        <v>2.6</v>
      </c>
      <c r="N179" s="98" t="s">
        <v>22</v>
      </c>
    </row>
    <row r="180" spans="1:14" s="4" customFormat="1" ht="14.4">
      <c r="A180" s="127" t="s">
        <v>343</v>
      </c>
      <c r="B180" s="127" t="s">
        <v>344</v>
      </c>
      <c r="C180" s="4" t="s">
        <v>43</v>
      </c>
      <c r="D180" s="4" t="s">
        <v>348</v>
      </c>
      <c r="E180" s="4" t="s">
        <v>958</v>
      </c>
      <c r="G180" s="4">
        <v>3500</v>
      </c>
      <c r="I180" s="4">
        <v>4.3</v>
      </c>
      <c r="J180" s="4" t="s">
        <v>21</v>
      </c>
      <c r="K180" s="4">
        <v>1</v>
      </c>
      <c r="L180" s="4">
        <v>17.899999999999999</v>
      </c>
      <c r="N180" s="98" t="s">
        <v>22</v>
      </c>
    </row>
    <row r="181" spans="1:14" s="81" customFormat="1" ht="14.4">
      <c r="A181" s="127" t="s">
        <v>343</v>
      </c>
      <c r="B181" s="127" t="s">
        <v>344</v>
      </c>
      <c r="C181" s="81" t="s">
        <v>350</v>
      </c>
      <c r="D181" s="4" t="s">
        <v>348</v>
      </c>
      <c r="E181" s="4" t="s">
        <v>958</v>
      </c>
      <c r="F181" s="4"/>
      <c r="G181" s="81">
        <v>2437</v>
      </c>
      <c r="I181" s="81">
        <v>1.7</v>
      </c>
      <c r="J181" s="81" t="s">
        <v>21</v>
      </c>
      <c r="K181" s="81">
        <v>1.1000000000000001</v>
      </c>
      <c r="L181" s="81">
        <v>2.5</v>
      </c>
      <c r="N181" s="98" t="s">
        <v>22</v>
      </c>
    </row>
    <row r="182" spans="1:14" s="72" customFormat="1" ht="14.4">
      <c r="A182" s="127" t="s">
        <v>343</v>
      </c>
      <c r="B182" s="127" t="s">
        <v>344</v>
      </c>
      <c r="C182" s="72" t="s">
        <v>351</v>
      </c>
      <c r="D182" s="72" t="s">
        <v>19</v>
      </c>
      <c r="E182" s="72" t="s">
        <v>27</v>
      </c>
      <c r="N182" s="141"/>
    </row>
    <row r="183" spans="1:14" s="99" customFormat="1" ht="14.4">
      <c r="A183" s="127" t="s">
        <v>343</v>
      </c>
      <c r="B183" s="127" t="s">
        <v>344</v>
      </c>
      <c r="C183" s="100" t="s">
        <v>28</v>
      </c>
      <c r="D183" s="99" t="s">
        <v>27</v>
      </c>
      <c r="E183" s="99" t="s">
        <v>933</v>
      </c>
      <c r="F183" s="99">
        <v>6</v>
      </c>
      <c r="I183" s="101">
        <v>2.93</v>
      </c>
      <c r="J183" s="101" t="s">
        <v>21</v>
      </c>
      <c r="K183" s="101">
        <v>2.36</v>
      </c>
      <c r="L183" s="101">
        <v>3.64</v>
      </c>
      <c r="N183" s="100" t="s">
        <v>22</v>
      </c>
    </row>
    <row r="184" spans="1:14" s="31" customFormat="1" ht="14.4">
      <c r="A184" s="127" t="s">
        <v>343</v>
      </c>
      <c r="B184" s="127" t="s">
        <v>344</v>
      </c>
      <c r="C184" s="31" t="s">
        <v>352</v>
      </c>
      <c r="D184" s="31" t="s">
        <v>37</v>
      </c>
      <c r="E184" s="31" t="s">
        <v>958</v>
      </c>
      <c r="G184" s="31">
        <v>4994</v>
      </c>
      <c r="I184" s="31">
        <v>2.65</v>
      </c>
      <c r="J184" s="31" t="s">
        <v>21</v>
      </c>
      <c r="N184" s="100" t="s">
        <v>23</v>
      </c>
    </row>
    <row r="185" spans="1:14" s="31" customFormat="1" ht="14.4">
      <c r="A185" s="127" t="s">
        <v>343</v>
      </c>
      <c r="B185" s="127" t="s">
        <v>344</v>
      </c>
      <c r="C185" s="31" t="s">
        <v>353</v>
      </c>
      <c r="D185" s="31" t="s">
        <v>30</v>
      </c>
      <c r="E185" s="31" t="s">
        <v>958</v>
      </c>
      <c r="G185" s="31">
        <v>10641</v>
      </c>
      <c r="I185" s="31" t="s">
        <v>354</v>
      </c>
      <c r="J185" s="31" t="s">
        <v>21</v>
      </c>
      <c r="N185" s="100" t="s">
        <v>22</v>
      </c>
    </row>
    <row r="186" spans="1:14" s="31" customFormat="1" ht="14.4">
      <c r="A186" s="127" t="s">
        <v>343</v>
      </c>
      <c r="B186" s="127" t="s">
        <v>344</v>
      </c>
      <c r="C186" s="31" t="s">
        <v>355</v>
      </c>
      <c r="D186" s="31" t="s">
        <v>30</v>
      </c>
      <c r="E186" s="31" t="s">
        <v>958</v>
      </c>
      <c r="G186" s="31">
        <v>6722</v>
      </c>
      <c r="I186" s="31" t="s">
        <v>356</v>
      </c>
      <c r="N186" s="100" t="s">
        <v>22</v>
      </c>
    </row>
    <row r="187" spans="1:14" s="31" customFormat="1" ht="14.4">
      <c r="A187" s="127" t="s">
        <v>343</v>
      </c>
      <c r="B187" s="127" t="s">
        <v>344</v>
      </c>
      <c r="C187" s="31" t="s">
        <v>357</v>
      </c>
      <c r="D187" s="31" t="s">
        <v>30</v>
      </c>
      <c r="E187" s="31" t="s">
        <v>958</v>
      </c>
      <c r="G187" s="31">
        <v>191</v>
      </c>
      <c r="J187" s="31" t="s">
        <v>21</v>
      </c>
      <c r="N187" s="100" t="s">
        <v>22</v>
      </c>
    </row>
    <row r="188" spans="1:14" s="31" customFormat="1" ht="14.4">
      <c r="A188" s="127" t="s">
        <v>343</v>
      </c>
      <c r="B188" s="127" t="s">
        <v>344</v>
      </c>
      <c r="C188" s="31" t="s">
        <v>358</v>
      </c>
      <c r="D188" s="31" t="s">
        <v>348</v>
      </c>
      <c r="E188" s="31" t="s">
        <v>958</v>
      </c>
      <c r="G188" s="31">
        <v>100</v>
      </c>
      <c r="I188" s="31">
        <v>1.43</v>
      </c>
      <c r="J188" s="31" t="s">
        <v>21</v>
      </c>
      <c r="N188" s="100" t="s">
        <v>31</v>
      </c>
    </row>
    <row r="189" spans="1:14" s="102" customFormat="1" ht="87" thickBot="1">
      <c r="A189" s="127" t="s">
        <v>343</v>
      </c>
      <c r="B189" s="127" t="s">
        <v>344</v>
      </c>
      <c r="C189" s="102" t="s">
        <v>359</v>
      </c>
      <c r="D189" s="102" t="s">
        <v>348</v>
      </c>
      <c r="E189" s="31" t="s">
        <v>958</v>
      </c>
      <c r="G189" s="103" t="s">
        <v>360</v>
      </c>
      <c r="H189" s="31"/>
      <c r="I189" s="31" t="s">
        <v>361</v>
      </c>
      <c r="N189" s="169" t="s">
        <v>22</v>
      </c>
    </row>
    <row r="190" spans="1:14" s="54" customFormat="1" ht="14.4">
      <c r="A190" s="127" t="s">
        <v>343</v>
      </c>
      <c r="B190" s="127" t="s">
        <v>344</v>
      </c>
      <c r="C190" s="72" t="s">
        <v>362</v>
      </c>
      <c r="D190" s="72" t="s">
        <v>27</v>
      </c>
      <c r="E190" s="72" t="s">
        <v>27</v>
      </c>
      <c r="F190" s="72"/>
      <c r="N190" s="141"/>
    </row>
    <row r="191" spans="1:14" s="98" customFormat="1" ht="14.4">
      <c r="A191" s="127" t="s">
        <v>343</v>
      </c>
      <c r="B191" s="127" t="s">
        <v>344</v>
      </c>
      <c r="C191" s="98" t="s">
        <v>28</v>
      </c>
      <c r="D191" s="98" t="s">
        <v>27</v>
      </c>
      <c r="E191" s="98" t="s">
        <v>933</v>
      </c>
      <c r="F191" s="98">
        <v>3</v>
      </c>
      <c r="N191" s="98" t="s">
        <v>22</v>
      </c>
    </row>
    <row r="192" spans="1:14" s="4" customFormat="1" ht="14.4">
      <c r="A192" s="127" t="s">
        <v>343</v>
      </c>
      <c r="B192" s="127" t="s">
        <v>344</v>
      </c>
      <c r="C192" s="4" t="s">
        <v>350</v>
      </c>
      <c r="D192" s="4" t="s">
        <v>37</v>
      </c>
      <c r="E192" s="31" t="s">
        <v>958</v>
      </c>
      <c r="I192" s="4">
        <v>6.9</v>
      </c>
      <c r="J192" s="4" t="s">
        <v>363</v>
      </c>
      <c r="K192" s="4">
        <v>2.1</v>
      </c>
      <c r="L192" s="4">
        <v>11.8</v>
      </c>
      <c r="N192" s="98" t="s">
        <v>22</v>
      </c>
    </row>
    <row r="193" spans="1:14" s="4" customFormat="1" ht="14.4">
      <c r="A193" s="127" t="s">
        <v>343</v>
      </c>
      <c r="B193" s="127" t="s">
        <v>344</v>
      </c>
      <c r="C193" s="4" t="s">
        <v>364</v>
      </c>
      <c r="D193" s="4" t="s">
        <v>37</v>
      </c>
      <c r="E193" s="31" t="s">
        <v>958</v>
      </c>
      <c r="I193" s="4">
        <v>2.2000000000000002</v>
      </c>
      <c r="K193" s="4">
        <v>1.5</v>
      </c>
      <c r="L193" s="4">
        <v>3.3</v>
      </c>
      <c r="N193" s="98" t="s">
        <v>22</v>
      </c>
    </row>
    <row r="194" spans="1:14" s="105" customFormat="1" thickBot="1">
      <c r="A194" s="127" t="s">
        <v>343</v>
      </c>
      <c r="B194" s="127" t="s">
        <v>344</v>
      </c>
      <c r="C194" s="105" t="s">
        <v>365</v>
      </c>
      <c r="D194" s="4" t="s">
        <v>37</v>
      </c>
      <c r="E194" s="166" t="s">
        <v>958</v>
      </c>
      <c r="F194" s="4"/>
      <c r="I194" s="105">
        <v>1.8</v>
      </c>
      <c r="K194" s="105">
        <v>1.3</v>
      </c>
      <c r="L194" s="105">
        <v>2.4</v>
      </c>
      <c r="N194" s="98" t="s">
        <v>22</v>
      </c>
    </row>
    <row r="195" spans="1:14" s="96" customFormat="1" ht="14.4">
      <c r="A195" s="127" t="s">
        <v>343</v>
      </c>
      <c r="B195" s="127" t="s">
        <v>344</v>
      </c>
      <c r="C195" s="97" t="s">
        <v>366</v>
      </c>
      <c r="D195" s="97" t="s">
        <v>19</v>
      </c>
      <c r="E195" s="97" t="s">
        <v>958</v>
      </c>
      <c r="F195" s="97"/>
      <c r="N195" s="127"/>
    </row>
    <row r="196" spans="1:14" s="98" customFormat="1" ht="14.4">
      <c r="A196" s="127" t="s">
        <v>343</v>
      </c>
      <c r="B196" s="127" t="s">
        <v>344</v>
      </c>
      <c r="C196" s="98" t="s">
        <v>945</v>
      </c>
      <c r="D196" s="98" t="s">
        <v>59</v>
      </c>
      <c r="E196" s="31" t="s">
        <v>958</v>
      </c>
      <c r="F196" s="98">
        <v>8</v>
      </c>
      <c r="I196" s="137">
        <v>3.59</v>
      </c>
      <c r="J196" s="137"/>
      <c r="K196" s="137">
        <v>2.4300000000000002</v>
      </c>
      <c r="L196" s="137">
        <v>5.32</v>
      </c>
      <c r="N196" s="98" t="s">
        <v>22</v>
      </c>
    </row>
    <row r="197" spans="1:14" s="4" customFormat="1" ht="14.4">
      <c r="A197" s="127" t="s">
        <v>343</v>
      </c>
      <c r="B197" s="127" t="s">
        <v>344</v>
      </c>
      <c r="C197" s="4" t="s">
        <v>367</v>
      </c>
      <c r="D197" s="4" t="s">
        <v>37</v>
      </c>
      <c r="E197" s="4" t="s">
        <v>958</v>
      </c>
      <c r="I197" s="4">
        <v>1.85</v>
      </c>
      <c r="J197" s="4" t="s">
        <v>368</v>
      </c>
      <c r="K197" s="4">
        <v>1.33</v>
      </c>
      <c r="L197" s="4">
        <v>2.57</v>
      </c>
      <c r="N197" s="98" t="s">
        <v>22</v>
      </c>
    </row>
    <row r="198" spans="1:14" s="4" customFormat="1" ht="14.4">
      <c r="A198" s="127" t="s">
        <v>343</v>
      </c>
      <c r="B198" s="127" t="s">
        <v>344</v>
      </c>
      <c r="C198" s="4" t="s">
        <v>369</v>
      </c>
      <c r="D198" s="4" t="s">
        <v>30</v>
      </c>
      <c r="E198" s="4" t="s">
        <v>958</v>
      </c>
      <c r="I198" s="4">
        <v>7.45</v>
      </c>
      <c r="K198" s="4">
        <v>3.99</v>
      </c>
      <c r="L198" s="4">
        <v>13.9</v>
      </c>
      <c r="N198" s="98" t="s">
        <v>22</v>
      </c>
    </row>
    <row r="199" spans="1:14" s="4" customFormat="1" ht="14.4">
      <c r="A199" s="127" t="s">
        <v>343</v>
      </c>
      <c r="B199" s="127" t="s">
        <v>344</v>
      </c>
      <c r="C199" s="4" t="s">
        <v>350</v>
      </c>
      <c r="D199" s="4" t="s">
        <v>37</v>
      </c>
      <c r="E199" s="4" t="s">
        <v>958</v>
      </c>
      <c r="I199" s="4">
        <v>5.16</v>
      </c>
      <c r="K199" s="4">
        <v>3.13</v>
      </c>
      <c r="L199" s="4">
        <v>8.5</v>
      </c>
      <c r="N199" s="98" t="s">
        <v>22</v>
      </c>
    </row>
    <row r="200" spans="1:14" s="4" customFormat="1" ht="14.4">
      <c r="A200" s="127" t="s">
        <v>343</v>
      </c>
      <c r="B200" s="127" t="s">
        <v>344</v>
      </c>
      <c r="C200" s="4" t="s">
        <v>370</v>
      </c>
      <c r="D200" s="4" t="s">
        <v>37</v>
      </c>
      <c r="E200" s="4" t="s">
        <v>958</v>
      </c>
      <c r="I200" s="4">
        <v>3.04</v>
      </c>
      <c r="K200" s="4">
        <v>1.41</v>
      </c>
      <c r="L200" s="4">
        <v>6.59</v>
      </c>
      <c r="N200" s="98" t="s">
        <v>22</v>
      </c>
    </row>
    <row r="201" spans="1:14" s="4" customFormat="1" ht="14.4">
      <c r="A201" s="127" t="s">
        <v>343</v>
      </c>
      <c r="B201" s="127" t="s">
        <v>344</v>
      </c>
      <c r="C201" s="4" t="s">
        <v>371</v>
      </c>
      <c r="D201" s="4" t="s">
        <v>30</v>
      </c>
      <c r="E201" s="4" t="s">
        <v>958</v>
      </c>
      <c r="I201" s="4">
        <v>4.67</v>
      </c>
      <c r="K201" s="4">
        <v>3.66</v>
      </c>
      <c r="L201" s="4">
        <v>5.96</v>
      </c>
      <c r="N201" s="98" t="s">
        <v>22</v>
      </c>
    </row>
    <row r="202" spans="1:14" s="4" customFormat="1" ht="14.4">
      <c r="A202" s="127" t="s">
        <v>343</v>
      </c>
      <c r="B202" s="127" t="s">
        <v>344</v>
      </c>
      <c r="C202" s="4" t="s">
        <v>372</v>
      </c>
      <c r="D202" s="4" t="s">
        <v>30</v>
      </c>
      <c r="E202" s="4" t="s">
        <v>958</v>
      </c>
      <c r="I202" s="4">
        <v>1.89</v>
      </c>
      <c r="K202" s="4">
        <v>1.32</v>
      </c>
      <c r="L202" s="4">
        <v>2.69</v>
      </c>
      <c r="N202" s="98" t="s">
        <v>22</v>
      </c>
    </row>
    <row r="203" spans="1:14" s="4" customFormat="1" ht="14.4">
      <c r="A203" s="127" t="s">
        <v>343</v>
      </c>
      <c r="B203" s="127" t="s">
        <v>344</v>
      </c>
      <c r="C203" s="4" t="s">
        <v>373</v>
      </c>
      <c r="D203" s="4" t="s">
        <v>37</v>
      </c>
      <c r="E203" s="4" t="s">
        <v>958</v>
      </c>
      <c r="I203" s="4">
        <v>4.3600000000000003</v>
      </c>
      <c r="K203" s="4">
        <v>2.38</v>
      </c>
      <c r="L203" s="4">
        <v>7.99</v>
      </c>
      <c r="N203" s="98" t="s">
        <v>22</v>
      </c>
    </row>
    <row r="204" spans="1:14" s="81" customFormat="1" ht="14.4">
      <c r="A204" s="127" t="s">
        <v>343</v>
      </c>
      <c r="B204" s="127" t="s">
        <v>344</v>
      </c>
      <c r="C204" s="4" t="s">
        <v>364</v>
      </c>
      <c r="D204" s="4" t="s">
        <v>37</v>
      </c>
      <c r="E204" s="4" t="s">
        <v>958</v>
      </c>
      <c r="F204" s="4"/>
      <c r="I204" s="81">
        <v>4.29</v>
      </c>
      <c r="K204" s="81">
        <v>1.45</v>
      </c>
      <c r="L204" s="81">
        <v>12.7</v>
      </c>
      <c r="N204" s="98" t="s">
        <v>22</v>
      </c>
    </row>
    <row r="205" spans="1:14" s="83" customFormat="1" ht="14.4">
      <c r="A205" s="83" t="s">
        <v>374</v>
      </c>
      <c r="B205" s="127" t="s">
        <v>344</v>
      </c>
      <c r="C205" s="83" t="s">
        <v>374</v>
      </c>
      <c r="D205" s="83" t="s">
        <v>17</v>
      </c>
      <c r="E205" s="83" t="s">
        <v>17</v>
      </c>
    </row>
    <row r="206" spans="1:14" s="106" customFormat="1" ht="13.2" customHeight="1">
      <c r="A206" s="83" t="s">
        <v>374</v>
      </c>
      <c r="B206" s="127" t="s">
        <v>344</v>
      </c>
      <c r="C206" s="106" t="s">
        <v>350</v>
      </c>
      <c r="D206" s="106" t="s">
        <v>59</v>
      </c>
      <c r="E206" s="106" t="s">
        <v>59</v>
      </c>
      <c r="N206" s="142"/>
    </row>
    <row r="207" spans="1:14" s="112" customFormat="1" ht="14.4">
      <c r="A207" s="83" t="s">
        <v>374</v>
      </c>
      <c r="B207" s="127" t="s">
        <v>344</v>
      </c>
      <c r="C207" s="112" t="s">
        <v>28</v>
      </c>
      <c r="D207" s="112" t="s">
        <v>59</v>
      </c>
      <c r="E207" s="112" t="s">
        <v>933</v>
      </c>
      <c r="F207" s="112">
        <v>7</v>
      </c>
      <c r="I207" s="112">
        <v>2.1</v>
      </c>
      <c r="K207" s="112">
        <v>1.7</v>
      </c>
      <c r="L207" s="112">
        <v>2.5</v>
      </c>
      <c r="M207" s="112">
        <v>0.54</v>
      </c>
      <c r="N207" s="112" t="s">
        <v>22</v>
      </c>
    </row>
    <row r="208" spans="1:14" s="107" customFormat="1" ht="14.4">
      <c r="A208" s="83" t="s">
        <v>374</v>
      </c>
      <c r="B208" s="127" t="s">
        <v>344</v>
      </c>
      <c r="C208" s="107" t="s">
        <v>347</v>
      </c>
      <c r="D208" s="107" t="s">
        <v>375</v>
      </c>
      <c r="E208" s="107" t="s">
        <v>958</v>
      </c>
      <c r="G208" s="107">
        <v>4045</v>
      </c>
      <c r="I208" s="107">
        <v>2.8</v>
      </c>
      <c r="J208" s="107" t="s">
        <v>21</v>
      </c>
      <c r="K208" s="107">
        <v>1.2</v>
      </c>
      <c r="L208" s="107">
        <v>6.5</v>
      </c>
      <c r="N208" s="112" t="s">
        <v>22</v>
      </c>
    </row>
    <row r="209" spans="1:14" s="107" customFormat="1" ht="14.4">
      <c r="A209" s="83" t="s">
        <v>374</v>
      </c>
      <c r="B209" s="127" t="s">
        <v>344</v>
      </c>
      <c r="C209" s="107" t="s">
        <v>349</v>
      </c>
      <c r="D209" s="107" t="s">
        <v>375</v>
      </c>
      <c r="E209" s="107" t="s">
        <v>958</v>
      </c>
      <c r="G209" s="107">
        <v>1011</v>
      </c>
      <c r="I209" s="107">
        <v>1.8</v>
      </c>
      <c r="J209" s="107" t="s">
        <v>21</v>
      </c>
      <c r="K209" s="107">
        <v>1.2</v>
      </c>
      <c r="L209" s="107">
        <v>2.6</v>
      </c>
      <c r="N209" s="112" t="s">
        <v>22</v>
      </c>
    </row>
    <row r="210" spans="1:14" s="107" customFormat="1" ht="14.4">
      <c r="A210" s="83" t="s">
        <v>374</v>
      </c>
      <c r="B210" s="127" t="s">
        <v>344</v>
      </c>
      <c r="C210" s="107" t="s">
        <v>43</v>
      </c>
      <c r="D210" s="107" t="s">
        <v>375</v>
      </c>
      <c r="E210" s="107" t="s">
        <v>958</v>
      </c>
      <c r="G210" s="107">
        <v>3500</v>
      </c>
      <c r="I210" s="107">
        <v>4.3</v>
      </c>
      <c r="J210" s="107" t="s">
        <v>21</v>
      </c>
      <c r="K210" s="107">
        <v>1</v>
      </c>
      <c r="L210" s="107">
        <v>17.899999999999999</v>
      </c>
      <c r="N210" s="112" t="s">
        <v>22</v>
      </c>
    </row>
    <row r="211" spans="1:14" s="107" customFormat="1" ht="14.4">
      <c r="A211" s="83" t="s">
        <v>374</v>
      </c>
      <c r="B211" s="127" t="s">
        <v>344</v>
      </c>
      <c r="C211" s="107" t="s">
        <v>350</v>
      </c>
      <c r="D211" s="107" t="s">
        <v>375</v>
      </c>
      <c r="E211" s="107" t="s">
        <v>958</v>
      </c>
      <c r="G211" s="107">
        <v>2437</v>
      </c>
      <c r="I211" s="107">
        <v>1.7</v>
      </c>
      <c r="J211" s="107" t="s">
        <v>21</v>
      </c>
      <c r="K211" s="107">
        <v>1.1000000000000001</v>
      </c>
      <c r="L211" s="107">
        <v>2.5</v>
      </c>
      <c r="N211" s="112" t="s">
        <v>22</v>
      </c>
    </row>
    <row r="212" spans="1:14" s="107" customFormat="1" ht="14.4">
      <c r="A212" s="83" t="s">
        <v>374</v>
      </c>
      <c r="B212" s="127" t="s">
        <v>344</v>
      </c>
      <c r="C212" s="107" t="s">
        <v>376</v>
      </c>
      <c r="D212" s="107" t="s">
        <v>375</v>
      </c>
      <c r="E212" s="107" t="s">
        <v>958</v>
      </c>
      <c r="G212" s="108">
        <v>50053</v>
      </c>
      <c r="H212" s="108"/>
      <c r="I212" s="107">
        <v>3.1</v>
      </c>
      <c r="J212" s="107" t="s">
        <v>21</v>
      </c>
      <c r="K212" s="107">
        <v>1.7</v>
      </c>
      <c r="L212" s="107">
        <v>5.5</v>
      </c>
      <c r="N212" s="112" t="s">
        <v>22</v>
      </c>
    </row>
    <row r="213" spans="1:14" s="107" customFormat="1" ht="14.4">
      <c r="A213" s="83" t="s">
        <v>374</v>
      </c>
      <c r="B213" s="127" t="s">
        <v>344</v>
      </c>
      <c r="C213" s="107" t="s">
        <v>377</v>
      </c>
      <c r="D213" s="107" t="s">
        <v>375</v>
      </c>
      <c r="E213" s="107" t="s">
        <v>958</v>
      </c>
      <c r="G213" s="108">
        <v>50413</v>
      </c>
      <c r="H213" s="108"/>
      <c r="I213" s="107">
        <v>2</v>
      </c>
      <c r="J213" s="107" t="s">
        <v>21</v>
      </c>
      <c r="K213" s="107">
        <v>1.3</v>
      </c>
      <c r="L213" s="107">
        <v>3.1</v>
      </c>
      <c r="N213" s="112" t="s">
        <v>22</v>
      </c>
    </row>
    <row r="214" spans="1:14" s="109" customFormat="1" ht="24" customHeight="1">
      <c r="A214" s="83" t="s">
        <v>374</v>
      </c>
      <c r="B214" s="127" t="s">
        <v>344</v>
      </c>
      <c r="C214" s="107" t="s">
        <v>378</v>
      </c>
      <c r="D214" s="109" t="s">
        <v>375</v>
      </c>
      <c r="E214" s="107" t="s">
        <v>958</v>
      </c>
      <c r="G214" s="109">
        <v>759</v>
      </c>
      <c r="I214" s="109">
        <v>3.1</v>
      </c>
      <c r="J214" s="109" t="s">
        <v>21</v>
      </c>
      <c r="K214" s="109">
        <v>0.7</v>
      </c>
      <c r="L214" s="109">
        <v>13.3</v>
      </c>
      <c r="N214" s="170" t="s">
        <v>31</v>
      </c>
    </row>
    <row r="215" spans="1:14" s="57" customFormat="1" ht="14.4">
      <c r="A215" s="83" t="s">
        <v>374</v>
      </c>
      <c r="B215" s="127" t="s">
        <v>344</v>
      </c>
      <c r="C215" s="128" t="s">
        <v>379</v>
      </c>
      <c r="D215" s="26" t="s">
        <v>19</v>
      </c>
      <c r="E215" s="26" t="s">
        <v>19</v>
      </c>
      <c r="F215" s="26"/>
      <c r="N215" s="128"/>
    </row>
    <row r="216" spans="1:14" s="63" customFormat="1" ht="14.4">
      <c r="A216" s="83" t="s">
        <v>374</v>
      </c>
      <c r="B216" s="127" t="s">
        <v>344</v>
      </c>
      <c r="C216" s="63" t="s">
        <v>938</v>
      </c>
      <c r="D216" s="63" t="s">
        <v>59</v>
      </c>
      <c r="E216" s="63" t="s">
        <v>933</v>
      </c>
      <c r="F216" s="63">
        <v>6</v>
      </c>
      <c r="H216" s="138">
        <v>0.441</v>
      </c>
      <c r="I216" s="63">
        <v>2.09</v>
      </c>
      <c r="J216" s="63" t="s">
        <v>21</v>
      </c>
      <c r="K216" s="63">
        <v>1.54</v>
      </c>
      <c r="L216" s="63">
        <v>2.84</v>
      </c>
      <c r="M216" s="63">
        <v>0.11</v>
      </c>
      <c r="N216" s="63" t="s">
        <v>22</v>
      </c>
    </row>
    <row r="217" spans="1:14" s="43" customFormat="1" ht="14.4">
      <c r="A217" s="83" t="s">
        <v>374</v>
      </c>
      <c r="B217" s="127" t="s">
        <v>344</v>
      </c>
      <c r="C217" s="43" t="s">
        <v>367</v>
      </c>
      <c r="D217" s="43" t="s">
        <v>44</v>
      </c>
      <c r="E217" s="43" t="s">
        <v>898</v>
      </c>
      <c r="I217" s="43">
        <v>2</v>
      </c>
      <c r="K217" s="43">
        <v>1.27</v>
      </c>
      <c r="L217" s="43">
        <v>3.16</v>
      </c>
      <c r="N217" s="63" t="s">
        <v>22</v>
      </c>
    </row>
    <row r="218" spans="1:14" s="43" customFormat="1" ht="14.4">
      <c r="A218" s="83" t="s">
        <v>374</v>
      </c>
      <c r="B218" s="127" t="s">
        <v>344</v>
      </c>
      <c r="C218" s="43" t="s">
        <v>350</v>
      </c>
      <c r="D218" s="43" t="s">
        <v>44</v>
      </c>
      <c r="E218" s="133" t="s">
        <v>958</v>
      </c>
      <c r="I218" s="43">
        <v>2.23</v>
      </c>
      <c r="K218" s="43">
        <v>1.3</v>
      </c>
      <c r="L218" s="43">
        <v>3.83</v>
      </c>
      <c r="N218" s="63" t="s">
        <v>22</v>
      </c>
    </row>
    <row r="219" spans="1:14" s="43" customFormat="1" ht="14.4">
      <c r="A219" s="83" t="s">
        <v>374</v>
      </c>
      <c r="B219" s="127" t="s">
        <v>344</v>
      </c>
      <c r="C219" s="43" t="s">
        <v>380</v>
      </c>
      <c r="D219" s="43" t="s">
        <v>44</v>
      </c>
      <c r="E219" s="133" t="s">
        <v>958</v>
      </c>
      <c r="I219" s="43">
        <v>6.81</v>
      </c>
      <c r="K219" s="43">
        <v>1.79</v>
      </c>
      <c r="L219" s="43">
        <v>25.91</v>
      </c>
      <c r="N219" s="63" t="s">
        <v>22</v>
      </c>
    </row>
    <row r="220" spans="1:14" s="43" customFormat="1" ht="14.4">
      <c r="A220" s="83" t="s">
        <v>374</v>
      </c>
      <c r="B220" s="127" t="s">
        <v>344</v>
      </c>
      <c r="C220" s="43" t="s">
        <v>370</v>
      </c>
      <c r="D220" s="43" t="s">
        <v>44</v>
      </c>
      <c r="E220" s="133" t="s">
        <v>958</v>
      </c>
      <c r="I220" s="43">
        <v>1.47</v>
      </c>
      <c r="K220" s="43">
        <v>0.55000000000000004</v>
      </c>
      <c r="L220" s="43">
        <v>3.93</v>
      </c>
      <c r="N220" s="63" t="s">
        <v>31</v>
      </c>
    </row>
    <row r="221" spans="1:14" s="43" customFormat="1" ht="14.4">
      <c r="A221" s="83" t="s">
        <v>374</v>
      </c>
      <c r="B221" s="127" t="s">
        <v>344</v>
      </c>
      <c r="C221" s="43" t="s">
        <v>381</v>
      </c>
      <c r="D221" s="43" t="s">
        <v>44</v>
      </c>
      <c r="E221" s="133" t="s">
        <v>958</v>
      </c>
      <c r="I221" s="43">
        <v>3.1</v>
      </c>
      <c r="K221" s="43">
        <v>1.72</v>
      </c>
      <c r="L221" s="43">
        <v>5.58</v>
      </c>
      <c r="N221" s="63" t="s">
        <v>22</v>
      </c>
    </row>
    <row r="222" spans="1:14" s="43" customFormat="1" ht="14.4">
      <c r="A222" s="83" t="s">
        <v>374</v>
      </c>
      <c r="B222" s="127" t="s">
        <v>344</v>
      </c>
      <c r="C222" s="43" t="s">
        <v>365</v>
      </c>
      <c r="D222" s="43" t="s">
        <v>44</v>
      </c>
      <c r="E222" s="133" t="s">
        <v>958</v>
      </c>
      <c r="I222" s="43">
        <v>1.56</v>
      </c>
      <c r="J222" s="43" t="s">
        <v>21</v>
      </c>
      <c r="K222" s="43">
        <v>1.2</v>
      </c>
      <c r="L222" s="43">
        <v>2.0299999999999998</v>
      </c>
      <c r="N222" s="63" t="s">
        <v>22</v>
      </c>
    </row>
    <row r="223" spans="1:14" s="63" customFormat="1" ht="14.4">
      <c r="A223" s="83" t="s">
        <v>374</v>
      </c>
      <c r="B223" s="127" t="s">
        <v>344</v>
      </c>
      <c r="C223" s="63" t="s">
        <v>939</v>
      </c>
      <c r="D223" s="63" t="s">
        <v>59</v>
      </c>
      <c r="E223" s="63" t="s">
        <v>933</v>
      </c>
      <c r="F223" s="63">
        <v>7</v>
      </c>
      <c r="H223" s="63">
        <v>19.2</v>
      </c>
      <c r="I223" s="63">
        <v>1.41</v>
      </c>
      <c r="J223" s="63" t="s">
        <v>21</v>
      </c>
      <c r="K223" s="63">
        <v>1.2</v>
      </c>
      <c r="L223" s="63">
        <v>1.65</v>
      </c>
      <c r="M223" s="63">
        <v>0.28000000000000003</v>
      </c>
      <c r="N223" s="63" t="s">
        <v>22</v>
      </c>
    </row>
    <row r="224" spans="1:14" s="43" customFormat="1" ht="13.95" customHeight="1">
      <c r="A224" s="83" t="s">
        <v>374</v>
      </c>
      <c r="B224" s="127" t="s">
        <v>344</v>
      </c>
      <c r="C224" s="43" t="s">
        <v>367</v>
      </c>
      <c r="D224" s="43" t="s">
        <v>44</v>
      </c>
      <c r="E224" s="133" t="s">
        <v>958</v>
      </c>
      <c r="I224" s="43">
        <v>1.3</v>
      </c>
      <c r="K224" s="43">
        <v>0.98</v>
      </c>
      <c r="L224" s="43">
        <v>1.73</v>
      </c>
      <c r="N224" s="63" t="s">
        <v>31</v>
      </c>
    </row>
    <row r="225" spans="1:14" s="43" customFormat="1" ht="14.4">
      <c r="A225" s="83" t="s">
        <v>374</v>
      </c>
      <c r="B225" s="127" t="s">
        <v>344</v>
      </c>
      <c r="C225" s="43" t="s">
        <v>350</v>
      </c>
      <c r="D225" s="43" t="s">
        <v>44</v>
      </c>
      <c r="E225" s="133" t="s">
        <v>958</v>
      </c>
      <c r="I225" s="43">
        <v>1.67</v>
      </c>
      <c r="K225" s="43">
        <v>1.1299999999999999</v>
      </c>
      <c r="L225" s="43">
        <v>2.46</v>
      </c>
      <c r="N225" s="63" t="s">
        <v>22</v>
      </c>
    </row>
    <row r="226" spans="1:14" s="43" customFormat="1" ht="14.4">
      <c r="A226" s="83" t="s">
        <v>374</v>
      </c>
      <c r="B226" s="127" t="s">
        <v>344</v>
      </c>
      <c r="C226" s="43" t="s">
        <v>380</v>
      </c>
      <c r="D226" s="43" t="s">
        <v>44</v>
      </c>
      <c r="E226" s="133" t="s">
        <v>958</v>
      </c>
      <c r="I226" s="43">
        <v>2.11</v>
      </c>
      <c r="K226" s="43">
        <v>0.78</v>
      </c>
      <c r="L226" s="43">
        <v>5.71</v>
      </c>
      <c r="N226" s="63" t="s">
        <v>31</v>
      </c>
    </row>
    <row r="227" spans="1:14" s="43" customFormat="1" ht="14.4">
      <c r="A227" s="83" t="s">
        <v>374</v>
      </c>
      <c r="B227" s="127" t="s">
        <v>344</v>
      </c>
      <c r="C227" s="43" t="s">
        <v>370</v>
      </c>
      <c r="D227" s="43" t="s">
        <v>44</v>
      </c>
      <c r="E227" s="133" t="s">
        <v>958</v>
      </c>
      <c r="I227" s="43">
        <v>0.72</v>
      </c>
      <c r="K227" s="43">
        <v>0.3</v>
      </c>
      <c r="L227" s="43">
        <v>1.74</v>
      </c>
      <c r="N227" s="63" t="s">
        <v>31</v>
      </c>
    </row>
    <row r="228" spans="1:14" s="43" customFormat="1" ht="14.4">
      <c r="A228" s="83" t="s">
        <v>374</v>
      </c>
      <c r="B228" s="127" t="s">
        <v>344</v>
      </c>
      <c r="C228" s="43" t="s">
        <v>382</v>
      </c>
      <c r="D228" s="43" t="s">
        <v>44</v>
      </c>
      <c r="E228" s="133" t="s">
        <v>958</v>
      </c>
      <c r="I228" s="43">
        <v>2.91</v>
      </c>
      <c r="J228" s="43" t="s">
        <v>21</v>
      </c>
      <c r="K228" s="43">
        <v>1.2</v>
      </c>
      <c r="L228" s="43">
        <v>7.04</v>
      </c>
      <c r="N228" s="63" t="s">
        <v>22</v>
      </c>
    </row>
    <row r="229" spans="1:14" s="43" customFormat="1" ht="14.4">
      <c r="A229" s="83" t="s">
        <v>374</v>
      </c>
      <c r="B229" s="127" t="s">
        <v>344</v>
      </c>
      <c r="C229" s="43" t="s">
        <v>381</v>
      </c>
      <c r="D229" s="43" t="s">
        <v>44</v>
      </c>
      <c r="E229" s="133" t="s">
        <v>958</v>
      </c>
      <c r="I229" s="43">
        <v>1.5</v>
      </c>
      <c r="K229" s="43">
        <v>1.1100000000000001</v>
      </c>
      <c r="L229" s="43">
        <v>2.02</v>
      </c>
      <c r="N229" s="63" t="s">
        <v>22</v>
      </c>
    </row>
    <row r="230" spans="1:14" s="78" customFormat="1" ht="14.4">
      <c r="A230" s="83" t="s">
        <v>374</v>
      </c>
      <c r="B230" s="127" t="s">
        <v>344</v>
      </c>
      <c r="C230" s="43" t="s">
        <v>365</v>
      </c>
      <c r="D230" s="78" t="s">
        <v>44</v>
      </c>
      <c r="E230" s="224" t="s">
        <v>958</v>
      </c>
      <c r="I230" s="43">
        <v>1.28</v>
      </c>
      <c r="J230" s="43" t="s">
        <v>21</v>
      </c>
      <c r="K230" s="43">
        <v>1.04</v>
      </c>
      <c r="L230" s="43">
        <v>1.57</v>
      </c>
      <c r="M230" s="43"/>
      <c r="N230" s="63" t="s">
        <v>22</v>
      </c>
    </row>
    <row r="231" spans="1:14" s="110" customFormat="1" ht="15.6" customHeight="1">
      <c r="A231" s="83" t="s">
        <v>374</v>
      </c>
      <c r="B231" s="127" t="s">
        <v>344</v>
      </c>
      <c r="C231" s="106" t="s">
        <v>366</v>
      </c>
      <c r="D231" s="106" t="s">
        <v>19</v>
      </c>
      <c r="E231" s="106" t="s">
        <v>958</v>
      </c>
      <c r="F231" s="106"/>
      <c r="N231" s="142"/>
    </row>
    <row r="232" spans="1:14" s="111" customFormat="1" ht="14.4">
      <c r="A232" s="83" t="s">
        <v>374</v>
      </c>
      <c r="B232" s="127" t="s">
        <v>344</v>
      </c>
      <c r="C232" s="134" t="s">
        <v>937</v>
      </c>
      <c r="D232" s="12" t="s">
        <v>59</v>
      </c>
      <c r="E232" s="12" t="s">
        <v>933</v>
      </c>
      <c r="F232" s="12">
        <v>10</v>
      </c>
      <c r="G232" s="12"/>
      <c r="H232" s="12"/>
      <c r="I232" s="111">
        <v>3.9</v>
      </c>
      <c r="J232" s="111" t="s">
        <v>368</v>
      </c>
      <c r="K232" s="111">
        <v>2.84</v>
      </c>
      <c r="L232" s="111">
        <v>5.34</v>
      </c>
      <c r="M232" s="12"/>
      <c r="N232" s="134" t="s">
        <v>22</v>
      </c>
    </row>
    <row r="233" spans="1:14" s="77" customFormat="1" ht="14.4">
      <c r="A233" s="83" t="s">
        <v>374</v>
      </c>
      <c r="B233" s="127" t="s">
        <v>344</v>
      </c>
      <c r="C233" s="12" t="s">
        <v>367</v>
      </c>
      <c r="D233" s="12" t="s">
        <v>37</v>
      </c>
      <c r="E233" s="225" t="s">
        <v>958</v>
      </c>
      <c r="F233" s="12"/>
      <c r="G233" s="12"/>
      <c r="H233" s="12"/>
      <c r="I233" s="12">
        <v>1.85</v>
      </c>
      <c r="J233" s="12" t="s">
        <v>383</v>
      </c>
      <c r="K233" s="12">
        <v>1.33</v>
      </c>
      <c r="L233" s="12">
        <v>2.57</v>
      </c>
      <c r="M233" s="12"/>
      <c r="N233" s="134" t="s">
        <v>22</v>
      </c>
    </row>
    <row r="234" spans="1:14" s="12" customFormat="1" ht="14.4">
      <c r="A234" s="83" t="s">
        <v>374</v>
      </c>
      <c r="B234" s="127" t="s">
        <v>344</v>
      </c>
      <c r="C234" s="12" t="s">
        <v>369</v>
      </c>
      <c r="D234" s="12" t="s">
        <v>30</v>
      </c>
      <c r="E234" s="225" t="s">
        <v>958</v>
      </c>
      <c r="I234" s="12">
        <v>7.45</v>
      </c>
      <c r="J234" s="12" t="s">
        <v>383</v>
      </c>
      <c r="K234" s="12">
        <v>3.99</v>
      </c>
      <c r="L234" s="12">
        <v>13.9</v>
      </c>
      <c r="N234" s="134" t="s">
        <v>22</v>
      </c>
    </row>
    <row r="235" spans="1:14" s="12" customFormat="1" ht="14.4">
      <c r="A235" s="83" t="s">
        <v>374</v>
      </c>
      <c r="B235" s="127" t="s">
        <v>344</v>
      </c>
      <c r="C235" s="12" t="s">
        <v>350</v>
      </c>
      <c r="D235" s="12" t="s">
        <v>37</v>
      </c>
      <c r="E235" s="225" t="s">
        <v>958</v>
      </c>
      <c r="I235" s="12">
        <v>5.16</v>
      </c>
      <c r="J235" s="12" t="s">
        <v>383</v>
      </c>
      <c r="K235" s="12">
        <v>3.13</v>
      </c>
      <c r="L235" s="12">
        <v>8.5</v>
      </c>
      <c r="N235" s="134" t="s">
        <v>22</v>
      </c>
    </row>
    <row r="236" spans="1:14" s="12" customFormat="1" ht="14.4">
      <c r="A236" s="83" t="s">
        <v>374</v>
      </c>
      <c r="B236" s="127" t="s">
        <v>344</v>
      </c>
      <c r="C236" s="12" t="s">
        <v>370</v>
      </c>
      <c r="D236" s="12" t="s">
        <v>37</v>
      </c>
      <c r="E236" s="225" t="s">
        <v>958</v>
      </c>
      <c r="I236" s="12">
        <v>3.04</v>
      </c>
      <c r="J236" s="12" t="s">
        <v>383</v>
      </c>
      <c r="K236" s="12">
        <v>1.41</v>
      </c>
      <c r="L236" s="12">
        <v>6.59</v>
      </c>
      <c r="N236" s="134" t="s">
        <v>22</v>
      </c>
    </row>
    <row r="237" spans="1:14" s="12" customFormat="1" ht="14.4">
      <c r="A237" s="83" t="s">
        <v>374</v>
      </c>
      <c r="B237" s="127" t="s">
        <v>344</v>
      </c>
      <c r="C237" s="12" t="s">
        <v>371</v>
      </c>
      <c r="D237" s="12" t="s">
        <v>30</v>
      </c>
      <c r="E237" s="225" t="s">
        <v>958</v>
      </c>
      <c r="I237" s="12">
        <v>4.67</v>
      </c>
      <c r="J237" s="12" t="s">
        <v>383</v>
      </c>
      <c r="K237" s="12">
        <v>3.66</v>
      </c>
      <c r="L237" s="12">
        <v>5.96</v>
      </c>
      <c r="N237" s="134" t="s">
        <v>22</v>
      </c>
    </row>
    <row r="238" spans="1:14" s="12" customFormat="1" ht="14.4">
      <c r="A238" s="83" t="s">
        <v>374</v>
      </c>
      <c r="B238" s="127" t="s">
        <v>344</v>
      </c>
      <c r="C238" s="12" t="s">
        <v>372</v>
      </c>
      <c r="D238" s="12" t="s">
        <v>30</v>
      </c>
      <c r="E238" s="225" t="s">
        <v>958</v>
      </c>
      <c r="I238" s="12">
        <v>1.89</v>
      </c>
      <c r="J238" s="12" t="s">
        <v>383</v>
      </c>
      <c r="K238" s="12">
        <v>1.32</v>
      </c>
      <c r="L238" s="12">
        <v>2.69</v>
      </c>
      <c r="N238" s="134" t="s">
        <v>22</v>
      </c>
    </row>
    <row r="239" spans="1:14" s="12" customFormat="1" ht="14.4">
      <c r="A239" s="83" t="s">
        <v>374</v>
      </c>
      <c r="B239" s="127" t="s">
        <v>344</v>
      </c>
      <c r="C239" s="12" t="s">
        <v>373</v>
      </c>
      <c r="D239" s="12" t="s">
        <v>37</v>
      </c>
      <c r="E239" s="225" t="s">
        <v>958</v>
      </c>
      <c r="I239" s="12">
        <v>4.3600000000000003</v>
      </c>
      <c r="J239" s="12" t="s">
        <v>383</v>
      </c>
      <c r="K239" s="12">
        <v>2.38</v>
      </c>
      <c r="L239" s="12">
        <v>7.99</v>
      </c>
      <c r="N239" s="134" t="s">
        <v>22</v>
      </c>
    </row>
    <row r="240" spans="1:14" s="12" customFormat="1" ht="14.4">
      <c r="A240" s="83" t="s">
        <v>374</v>
      </c>
      <c r="B240" s="127" t="s">
        <v>344</v>
      </c>
      <c r="C240" s="12" t="s">
        <v>364</v>
      </c>
      <c r="D240" s="12" t="s">
        <v>37</v>
      </c>
      <c r="E240" s="225" t="s">
        <v>958</v>
      </c>
      <c r="I240" s="12">
        <v>4.29</v>
      </c>
      <c r="J240" s="12" t="s">
        <v>383</v>
      </c>
      <c r="K240" s="12">
        <v>1.45</v>
      </c>
      <c r="L240" s="12">
        <v>12.7</v>
      </c>
      <c r="N240" s="134" t="s">
        <v>22</v>
      </c>
    </row>
    <row r="241" spans="1:14" s="12" customFormat="1" ht="14.4">
      <c r="A241" s="83" t="s">
        <v>374</v>
      </c>
      <c r="B241" s="127" t="s">
        <v>344</v>
      </c>
      <c r="C241" s="12" t="s">
        <v>376</v>
      </c>
      <c r="D241" s="12" t="s">
        <v>37</v>
      </c>
      <c r="E241" s="225" t="s">
        <v>958</v>
      </c>
      <c r="I241" s="12">
        <v>6.2</v>
      </c>
      <c r="J241" s="12" t="s">
        <v>383</v>
      </c>
      <c r="K241" s="12">
        <v>4.1900000000000004</v>
      </c>
      <c r="L241" s="12">
        <v>9.17</v>
      </c>
      <c r="N241" s="134" t="s">
        <v>22</v>
      </c>
    </row>
    <row r="242" spans="1:14" s="12" customFormat="1" ht="14.4">
      <c r="A242" s="83" t="s">
        <v>374</v>
      </c>
      <c r="B242" s="127" t="s">
        <v>344</v>
      </c>
      <c r="C242" s="12" t="s">
        <v>384</v>
      </c>
      <c r="D242" s="77" t="s">
        <v>37</v>
      </c>
      <c r="E242" s="226" t="s">
        <v>958</v>
      </c>
      <c r="F242" s="77"/>
      <c r="G242" s="77"/>
      <c r="H242" s="77"/>
      <c r="I242" s="77">
        <v>4.38</v>
      </c>
      <c r="J242" s="12" t="s">
        <v>383</v>
      </c>
      <c r="K242" s="77">
        <v>3.3</v>
      </c>
      <c r="L242" s="77">
        <v>5.81</v>
      </c>
      <c r="M242" s="77"/>
      <c r="N242" s="134" t="s">
        <v>22</v>
      </c>
    </row>
    <row r="243" spans="1:14" s="114" customFormat="1" ht="14.4">
      <c r="A243" s="83" t="s">
        <v>374</v>
      </c>
      <c r="B243" s="127" t="s">
        <v>344</v>
      </c>
      <c r="C243" s="115" t="s">
        <v>385</v>
      </c>
      <c r="D243" s="115" t="s">
        <v>27</v>
      </c>
      <c r="E243" s="115" t="s">
        <v>27</v>
      </c>
      <c r="F243" s="115">
        <v>13</v>
      </c>
      <c r="N243" s="167"/>
    </row>
    <row r="244" spans="1:14" s="158" customFormat="1" ht="14.4">
      <c r="A244" s="83" t="s">
        <v>374</v>
      </c>
      <c r="B244" s="127" t="s">
        <v>344</v>
      </c>
      <c r="C244" s="159" t="s">
        <v>28</v>
      </c>
      <c r="D244" s="158" t="s">
        <v>27</v>
      </c>
      <c r="E244" s="158" t="s">
        <v>933</v>
      </c>
      <c r="N244" s="159" t="s">
        <v>22</v>
      </c>
    </row>
    <row r="245" spans="1:14" s="158" customFormat="1" ht="14.4">
      <c r="A245" s="83" t="s">
        <v>374</v>
      </c>
      <c r="B245" s="127" t="s">
        <v>344</v>
      </c>
      <c r="C245" s="158" t="s">
        <v>386</v>
      </c>
      <c r="D245" s="158" t="s">
        <v>387</v>
      </c>
      <c r="E245" s="227" t="s">
        <v>958</v>
      </c>
      <c r="G245" s="158">
        <v>1756</v>
      </c>
      <c r="I245" s="158" t="s">
        <v>388</v>
      </c>
      <c r="N245" s="159" t="s">
        <v>31</v>
      </c>
    </row>
    <row r="246" spans="1:14" s="158" customFormat="1" ht="14.4">
      <c r="A246" s="83" t="s">
        <v>374</v>
      </c>
      <c r="B246" s="127" t="s">
        <v>344</v>
      </c>
      <c r="C246" s="158" t="s">
        <v>364</v>
      </c>
      <c r="D246" s="158" t="s">
        <v>387</v>
      </c>
      <c r="E246" s="227" t="s">
        <v>958</v>
      </c>
      <c r="G246" s="158">
        <v>759</v>
      </c>
      <c r="I246" s="158" t="s">
        <v>388</v>
      </c>
      <c r="N246" s="159" t="s">
        <v>22</v>
      </c>
    </row>
    <row r="247" spans="1:14" s="158" customFormat="1" ht="14.4">
      <c r="A247" s="83" t="s">
        <v>374</v>
      </c>
      <c r="B247" s="127" t="s">
        <v>344</v>
      </c>
      <c r="C247" s="158" t="s">
        <v>347</v>
      </c>
      <c r="D247" s="158" t="s">
        <v>387</v>
      </c>
      <c r="E247" s="227" t="s">
        <v>958</v>
      </c>
      <c r="G247" s="158">
        <v>4848</v>
      </c>
      <c r="I247" s="158" t="s">
        <v>388</v>
      </c>
      <c r="N247" s="159" t="s">
        <v>22</v>
      </c>
    </row>
    <row r="248" spans="1:14" s="158" customFormat="1" ht="14.4">
      <c r="A248" s="83" t="s">
        <v>374</v>
      </c>
      <c r="B248" s="127" t="s">
        <v>344</v>
      </c>
      <c r="C248" s="158" t="s">
        <v>365</v>
      </c>
      <c r="D248" s="158" t="s">
        <v>387</v>
      </c>
      <c r="E248" s="227" t="s">
        <v>958</v>
      </c>
      <c r="G248" s="158">
        <v>1055</v>
      </c>
      <c r="I248" s="158" t="s">
        <v>388</v>
      </c>
      <c r="N248" s="159" t="s">
        <v>22</v>
      </c>
    </row>
    <row r="249" spans="1:14" s="158" customFormat="1" ht="14.4">
      <c r="A249" s="83" t="s">
        <v>374</v>
      </c>
      <c r="B249" s="127" t="s">
        <v>344</v>
      </c>
      <c r="C249" s="158" t="s">
        <v>389</v>
      </c>
      <c r="D249" s="158" t="s">
        <v>387</v>
      </c>
      <c r="E249" s="227" t="s">
        <v>958</v>
      </c>
      <c r="G249" s="158">
        <v>591</v>
      </c>
      <c r="I249" s="158" t="s">
        <v>388</v>
      </c>
      <c r="N249" s="159" t="s">
        <v>22</v>
      </c>
    </row>
    <row r="250" spans="1:14" s="158" customFormat="1" ht="14.4">
      <c r="A250" s="83" t="s">
        <v>374</v>
      </c>
      <c r="B250" s="127" t="s">
        <v>344</v>
      </c>
      <c r="C250" s="158" t="s">
        <v>376</v>
      </c>
      <c r="D250" s="158" t="s">
        <v>387</v>
      </c>
      <c r="E250" s="227" t="s">
        <v>958</v>
      </c>
      <c r="G250" s="158">
        <v>50087</v>
      </c>
      <c r="I250" s="158" t="s">
        <v>388</v>
      </c>
      <c r="N250" s="159" t="s">
        <v>22</v>
      </c>
    </row>
    <row r="251" spans="1:14" s="158" customFormat="1" ht="14.4">
      <c r="A251" s="83" t="s">
        <v>374</v>
      </c>
      <c r="B251" s="127" t="s">
        <v>344</v>
      </c>
      <c r="C251" s="158" t="s">
        <v>390</v>
      </c>
      <c r="D251" s="158" t="s">
        <v>387</v>
      </c>
      <c r="E251" s="227" t="s">
        <v>958</v>
      </c>
      <c r="G251" s="158">
        <v>1580</v>
      </c>
      <c r="I251" s="158" t="s">
        <v>388</v>
      </c>
      <c r="N251" s="159" t="s">
        <v>22</v>
      </c>
    </row>
    <row r="252" spans="1:14" s="158" customFormat="1" ht="14.4">
      <c r="A252" s="83" t="s">
        <v>374</v>
      </c>
      <c r="B252" s="127" t="s">
        <v>344</v>
      </c>
      <c r="C252" s="158" t="s">
        <v>391</v>
      </c>
      <c r="D252" s="158" t="s">
        <v>387</v>
      </c>
      <c r="E252" s="227" t="s">
        <v>958</v>
      </c>
      <c r="G252" s="158">
        <v>1009</v>
      </c>
      <c r="I252" s="158" t="s">
        <v>388</v>
      </c>
      <c r="N252" s="159" t="s">
        <v>22</v>
      </c>
    </row>
    <row r="253" spans="1:14" s="158" customFormat="1" ht="14.4">
      <c r="A253" s="83" t="s">
        <v>374</v>
      </c>
      <c r="B253" s="127" t="s">
        <v>344</v>
      </c>
      <c r="C253" s="158" t="s">
        <v>392</v>
      </c>
      <c r="D253" s="158" t="s">
        <v>387</v>
      </c>
      <c r="E253" s="227" t="s">
        <v>958</v>
      </c>
      <c r="G253" s="158">
        <v>803</v>
      </c>
      <c r="I253" s="158" t="s">
        <v>388</v>
      </c>
      <c r="N253" s="159" t="s">
        <v>22</v>
      </c>
    </row>
    <row r="254" spans="1:14" s="158" customFormat="1" ht="14.4">
      <c r="A254" s="83" t="s">
        <v>374</v>
      </c>
      <c r="B254" s="127" t="s">
        <v>344</v>
      </c>
      <c r="C254" s="158" t="s">
        <v>393</v>
      </c>
      <c r="D254" s="158" t="s">
        <v>387</v>
      </c>
      <c r="E254" s="227" t="s">
        <v>958</v>
      </c>
      <c r="G254" s="158">
        <v>1923</v>
      </c>
      <c r="I254" s="158" t="s">
        <v>388</v>
      </c>
      <c r="N254" s="159" t="s">
        <v>22</v>
      </c>
    </row>
    <row r="255" spans="1:14" s="158" customFormat="1" ht="14.4">
      <c r="A255" s="83" t="s">
        <v>374</v>
      </c>
      <c r="B255" s="127" t="s">
        <v>344</v>
      </c>
      <c r="C255" s="158" t="s">
        <v>371</v>
      </c>
      <c r="D255" s="158" t="s">
        <v>387</v>
      </c>
      <c r="E255" s="227" t="s">
        <v>958</v>
      </c>
      <c r="G255" s="158">
        <v>6330</v>
      </c>
      <c r="I255" s="158" t="s">
        <v>388</v>
      </c>
      <c r="N255" s="159" t="s">
        <v>22</v>
      </c>
    </row>
    <row r="256" spans="1:14" s="158" customFormat="1" ht="14.4">
      <c r="A256" s="83" t="s">
        <v>374</v>
      </c>
      <c r="B256" s="127" t="s">
        <v>344</v>
      </c>
      <c r="C256" s="158" t="s">
        <v>394</v>
      </c>
      <c r="D256" s="158" t="s">
        <v>387</v>
      </c>
      <c r="E256" s="227" t="s">
        <v>958</v>
      </c>
      <c r="G256" s="158">
        <v>6534</v>
      </c>
      <c r="I256" s="158" t="s">
        <v>388</v>
      </c>
      <c r="N256" s="159" t="s">
        <v>22</v>
      </c>
    </row>
    <row r="257" spans="1:14" s="158" customFormat="1" ht="14.4">
      <c r="A257" s="83" t="s">
        <v>374</v>
      </c>
      <c r="B257" s="127" t="s">
        <v>344</v>
      </c>
      <c r="C257" s="158" t="s">
        <v>395</v>
      </c>
      <c r="D257" s="158" t="s">
        <v>387</v>
      </c>
      <c r="E257" s="227" t="s">
        <v>958</v>
      </c>
      <c r="G257" s="158">
        <v>2120</v>
      </c>
      <c r="I257" s="158" t="s">
        <v>388</v>
      </c>
      <c r="N257" s="159" t="s">
        <v>22</v>
      </c>
    </row>
    <row r="258" spans="1:14" ht="18.600000000000001" customHeight="1">
      <c r="A258" s="143" t="s">
        <v>456</v>
      </c>
      <c r="B258" s="143" t="s">
        <v>344</v>
      </c>
      <c r="C258" s="10" t="s">
        <v>455</v>
      </c>
      <c r="D258" t="s">
        <v>17</v>
      </c>
      <c r="E258" t="s">
        <v>17</v>
      </c>
    </row>
    <row r="259" spans="1:14" s="143" customFormat="1" ht="14.4">
      <c r="A259" s="143" t="s">
        <v>456</v>
      </c>
      <c r="B259" s="143" t="s">
        <v>344</v>
      </c>
      <c r="C259" s="143" t="s">
        <v>346</v>
      </c>
      <c r="D259" s="143" t="s">
        <v>59</v>
      </c>
      <c r="E259" s="143" t="s">
        <v>59</v>
      </c>
    </row>
    <row r="260" spans="1:14" s="132" customFormat="1" ht="14.4">
      <c r="A260" s="143" t="s">
        <v>456</v>
      </c>
      <c r="B260" s="143" t="s">
        <v>344</v>
      </c>
      <c r="C260" s="132" t="s">
        <v>28</v>
      </c>
      <c r="D260" s="132" t="s">
        <v>59</v>
      </c>
      <c r="E260" s="132" t="s">
        <v>933</v>
      </c>
      <c r="F260" s="132">
        <v>3</v>
      </c>
      <c r="I260" s="132">
        <v>2.37</v>
      </c>
      <c r="K260" s="132">
        <v>1.7</v>
      </c>
      <c r="L260" s="132">
        <v>3.3</v>
      </c>
      <c r="N260" s="132" t="s">
        <v>22</v>
      </c>
    </row>
    <row r="261" spans="1:14" s="113" customFormat="1" ht="14.4">
      <c r="A261" s="143" t="s">
        <v>456</v>
      </c>
      <c r="B261" s="143" t="s">
        <v>344</v>
      </c>
      <c r="C261" s="113" t="s">
        <v>376</v>
      </c>
      <c r="D261" s="113" t="s">
        <v>37</v>
      </c>
      <c r="E261" s="228" t="s">
        <v>958</v>
      </c>
      <c r="G261" s="113">
        <v>50.052999999999997</v>
      </c>
      <c r="I261" s="113">
        <v>3.1</v>
      </c>
      <c r="K261" s="113">
        <v>1.7</v>
      </c>
      <c r="L261" s="113">
        <v>5.5</v>
      </c>
      <c r="N261" s="132" t="s">
        <v>22</v>
      </c>
    </row>
    <row r="262" spans="1:14" s="113" customFormat="1" ht="14.4">
      <c r="A262" s="143" t="s">
        <v>456</v>
      </c>
      <c r="B262" s="143" t="s">
        <v>344</v>
      </c>
      <c r="C262" s="113" t="s">
        <v>377</v>
      </c>
      <c r="D262" s="113" t="s">
        <v>37</v>
      </c>
      <c r="E262" s="228" t="s">
        <v>958</v>
      </c>
      <c r="G262" s="113">
        <v>50.412999999999997</v>
      </c>
      <c r="I262" s="113">
        <v>2</v>
      </c>
      <c r="K262" s="113">
        <v>1.3</v>
      </c>
      <c r="L262" s="113">
        <v>3.1</v>
      </c>
      <c r="N262" s="132" t="s">
        <v>22</v>
      </c>
    </row>
    <row r="263" spans="1:14" s="113" customFormat="1" ht="14.4">
      <c r="A263" s="143" t="s">
        <v>456</v>
      </c>
      <c r="B263" s="143" t="s">
        <v>344</v>
      </c>
      <c r="C263" s="113" t="s">
        <v>378</v>
      </c>
      <c r="D263" s="113" t="s">
        <v>37</v>
      </c>
      <c r="E263" s="228" t="s">
        <v>958</v>
      </c>
      <c r="G263" s="113">
        <v>759</v>
      </c>
      <c r="I263" s="113">
        <v>3.1</v>
      </c>
      <c r="K263" s="113">
        <v>0.7</v>
      </c>
      <c r="L263" s="113">
        <v>13.3</v>
      </c>
      <c r="N263" s="132" t="s">
        <v>31</v>
      </c>
    </row>
    <row r="264" spans="1:14" s="117" customFormat="1" ht="14.4">
      <c r="A264" s="143" t="s">
        <v>456</v>
      </c>
      <c r="B264" s="143" t="s">
        <v>344</v>
      </c>
      <c r="C264" s="117" t="s">
        <v>351</v>
      </c>
      <c r="D264" s="117" t="s">
        <v>19</v>
      </c>
      <c r="E264" s="117" t="s">
        <v>19</v>
      </c>
      <c r="N264" s="175"/>
    </row>
    <row r="265" spans="1:14" s="119" customFormat="1" ht="14.4">
      <c r="A265" s="143" t="s">
        <v>456</v>
      </c>
      <c r="B265" s="143" t="s">
        <v>344</v>
      </c>
      <c r="C265" s="119" t="s">
        <v>28</v>
      </c>
      <c r="D265" s="119" t="s">
        <v>59</v>
      </c>
      <c r="E265" s="119" t="s">
        <v>933</v>
      </c>
      <c r="F265" s="119">
        <v>11</v>
      </c>
      <c r="I265" s="119">
        <v>2.93</v>
      </c>
      <c r="J265" s="119" t="s">
        <v>21</v>
      </c>
      <c r="K265" s="119">
        <v>2.36</v>
      </c>
      <c r="L265" s="119">
        <v>3.64</v>
      </c>
      <c r="N265" s="119" t="s">
        <v>22</v>
      </c>
    </row>
    <row r="266" spans="1:14" s="118" customFormat="1" ht="14.4">
      <c r="A266" s="143" t="s">
        <v>456</v>
      </c>
      <c r="B266" s="143" t="s">
        <v>344</v>
      </c>
      <c r="C266" s="118" t="s">
        <v>415</v>
      </c>
      <c r="D266" s="118" t="s">
        <v>37</v>
      </c>
      <c r="E266" s="229" t="s">
        <v>958</v>
      </c>
      <c r="G266" s="118">
        <v>45570</v>
      </c>
      <c r="I266" s="118">
        <v>2.41</v>
      </c>
      <c r="J266" s="118" t="s">
        <v>21</v>
      </c>
      <c r="K266" s="118">
        <v>1.72</v>
      </c>
      <c r="L266" s="118">
        <v>3.3</v>
      </c>
      <c r="N266" s="119" t="s">
        <v>22</v>
      </c>
    </row>
    <row r="267" spans="1:14" s="118" customFormat="1" ht="14.4">
      <c r="A267" s="143" t="s">
        <v>456</v>
      </c>
      <c r="B267" s="143" t="s">
        <v>344</v>
      </c>
      <c r="C267" s="118" t="s">
        <v>457</v>
      </c>
      <c r="D267" s="118" t="s">
        <v>37</v>
      </c>
      <c r="E267" s="229" t="s">
        <v>958</v>
      </c>
      <c r="G267" s="118">
        <v>7695</v>
      </c>
      <c r="I267" s="118">
        <v>2.06</v>
      </c>
      <c r="J267" s="118" t="s">
        <v>21</v>
      </c>
      <c r="K267" s="118">
        <v>1.08</v>
      </c>
      <c r="L267" s="118">
        <v>3.93</v>
      </c>
      <c r="N267" s="119" t="s">
        <v>22</v>
      </c>
    </row>
    <row r="268" spans="1:14" s="118" customFormat="1" ht="14.4">
      <c r="A268" s="143" t="s">
        <v>456</v>
      </c>
      <c r="B268" s="143" t="s">
        <v>344</v>
      </c>
      <c r="C268" s="118" t="s">
        <v>458</v>
      </c>
      <c r="D268" s="118" t="s">
        <v>30</v>
      </c>
      <c r="E268" s="229" t="s">
        <v>958</v>
      </c>
      <c r="G268" s="118">
        <v>420</v>
      </c>
      <c r="I268" s="118">
        <v>4.3600000000000003</v>
      </c>
      <c r="J268" s="118" t="s">
        <v>21</v>
      </c>
      <c r="K268" s="118">
        <v>2.65</v>
      </c>
      <c r="L268" s="118">
        <v>7.15</v>
      </c>
      <c r="N268" s="119" t="s">
        <v>459</v>
      </c>
    </row>
    <row r="269" spans="1:14" s="118" customFormat="1" ht="14.4">
      <c r="A269" s="143" t="s">
        <v>456</v>
      </c>
      <c r="B269" s="143" t="s">
        <v>344</v>
      </c>
      <c r="C269" s="118" t="s">
        <v>460</v>
      </c>
      <c r="D269" s="118" t="s">
        <v>30</v>
      </c>
      <c r="E269" s="229" t="s">
        <v>958</v>
      </c>
      <c r="G269" s="118">
        <v>225</v>
      </c>
      <c r="I269" s="118">
        <v>2.25</v>
      </c>
      <c r="J269" s="118" t="s">
        <v>21</v>
      </c>
      <c r="K269" s="118">
        <v>1.22</v>
      </c>
      <c r="L269" s="118">
        <v>4.1399999999999997</v>
      </c>
      <c r="N269" s="119" t="s">
        <v>22</v>
      </c>
    </row>
    <row r="270" spans="1:14" s="118" customFormat="1" ht="14.4">
      <c r="A270" s="143" t="s">
        <v>456</v>
      </c>
      <c r="B270" s="143" t="s">
        <v>344</v>
      </c>
      <c r="C270" s="118" t="s">
        <v>461</v>
      </c>
      <c r="D270" s="118" t="s">
        <v>30</v>
      </c>
      <c r="E270" s="229" t="s">
        <v>958</v>
      </c>
      <c r="G270" s="118">
        <v>107</v>
      </c>
      <c r="I270" s="118">
        <v>4.3600000000000003</v>
      </c>
      <c r="J270" s="118" t="s">
        <v>21</v>
      </c>
      <c r="K270" s="118">
        <v>0.44</v>
      </c>
      <c r="L270" s="118">
        <v>43.33</v>
      </c>
      <c r="N270" s="119" t="s">
        <v>462</v>
      </c>
    </row>
    <row r="271" spans="1:14" s="118" customFormat="1" ht="14.4">
      <c r="A271" s="143" t="s">
        <v>456</v>
      </c>
      <c r="B271" s="143" t="s">
        <v>344</v>
      </c>
      <c r="C271" s="118" t="s">
        <v>463</v>
      </c>
      <c r="D271" s="118" t="s">
        <v>30</v>
      </c>
      <c r="E271" s="229" t="s">
        <v>958</v>
      </c>
      <c r="G271" s="118">
        <v>6722</v>
      </c>
      <c r="I271" s="118">
        <v>2.86</v>
      </c>
      <c r="J271" s="118" t="s">
        <v>21</v>
      </c>
      <c r="K271" s="118">
        <v>1.37</v>
      </c>
      <c r="L271" s="118">
        <v>5.99</v>
      </c>
      <c r="N271" s="119" t="s">
        <v>22</v>
      </c>
    </row>
    <row r="272" spans="1:14" s="118" customFormat="1" ht="14.4">
      <c r="A272" s="143" t="s">
        <v>456</v>
      </c>
      <c r="B272" s="143" t="s">
        <v>344</v>
      </c>
      <c r="C272" s="118" t="s">
        <v>464</v>
      </c>
      <c r="D272" s="118" t="s">
        <v>37</v>
      </c>
      <c r="E272" s="229" t="s">
        <v>958</v>
      </c>
      <c r="G272" s="118">
        <v>759</v>
      </c>
      <c r="I272" s="118">
        <v>3.71</v>
      </c>
      <c r="J272" s="118" t="s">
        <v>21</v>
      </c>
      <c r="K272" s="118">
        <v>1.04</v>
      </c>
      <c r="L272" s="118">
        <v>13.2</v>
      </c>
      <c r="N272" s="119" t="s">
        <v>22</v>
      </c>
    </row>
    <row r="273" spans="1:14" s="118" customFormat="1" ht="14.4">
      <c r="A273" s="143" t="s">
        <v>456</v>
      </c>
      <c r="B273" s="143" t="s">
        <v>344</v>
      </c>
      <c r="C273" s="118" t="s">
        <v>465</v>
      </c>
      <c r="D273" s="118" t="s">
        <v>30</v>
      </c>
      <c r="E273" s="229" t="s">
        <v>958</v>
      </c>
      <c r="G273" s="118">
        <v>503</v>
      </c>
      <c r="I273" s="118">
        <v>3.27</v>
      </c>
      <c r="J273" s="118" t="s">
        <v>21</v>
      </c>
      <c r="K273" s="118">
        <v>1.61</v>
      </c>
      <c r="L273" s="118">
        <v>6.61</v>
      </c>
      <c r="N273" s="119" t="s">
        <v>22</v>
      </c>
    </row>
    <row r="274" spans="1:14" s="118" customFormat="1" ht="14.4">
      <c r="A274" s="143" t="s">
        <v>456</v>
      </c>
      <c r="B274" s="143" t="s">
        <v>344</v>
      </c>
      <c r="C274" s="118" t="s">
        <v>466</v>
      </c>
      <c r="D274" s="118" t="s">
        <v>30</v>
      </c>
      <c r="E274" s="229" t="s">
        <v>958</v>
      </c>
      <c r="G274" s="118">
        <v>4104</v>
      </c>
      <c r="I274" s="118">
        <v>3.25</v>
      </c>
      <c r="J274" s="118" t="s">
        <v>21</v>
      </c>
      <c r="K274" s="118">
        <v>1.48</v>
      </c>
      <c r="L274" s="118">
        <v>7.15</v>
      </c>
      <c r="N274" s="119" t="s">
        <v>22</v>
      </c>
    </row>
    <row r="275" spans="1:14" s="118" customFormat="1" ht="14.4">
      <c r="A275" s="143" t="s">
        <v>456</v>
      </c>
      <c r="B275" s="143" t="s">
        <v>344</v>
      </c>
      <c r="C275" s="118" t="s">
        <v>467</v>
      </c>
      <c r="D275" s="118" t="s">
        <v>30</v>
      </c>
      <c r="E275" s="229" t="s">
        <v>958</v>
      </c>
      <c r="G275" s="118">
        <v>5877</v>
      </c>
      <c r="I275" s="118">
        <v>3.49</v>
      </c>
      <c r="J275" s="118" t="s">
        <v>21</v>
      </c>
      <c r="K275" s="118">
        <v>1.35</v>
      </c>
      <c r="L275" s="118">
        <v>9.02</v>
      </c>
      <c r="N275" s="119" t="s">
        <v>22</v>
      </c>
    </row>
    <row r="276" spans="1:14" s="118" customFormat="1" ht="14.4">
      <c r="A276" s="143" t="s">
        <v>456</v>
      </c>
      <c r="B276" s="143" t="s">
        <v>344</v>
      </c>
      <c r="C276" s="118" t="s">
        <v>468</v>
      </c>
      <c r="D276" s="118" t="s">
        <v>37</v>
      </c>
      <c r="E276" s="229" t="s">
        <v>958</v>
      </c>
      <c r="G276" s="118">
        <v>41820</v>
      </c>
      <c r="I276" s="118">
        <v>2.2000000000000002</v>
      </c>
      <c r="J276" s="118" t="s">
        <v>21</v>
      </c>
      <c r="K276" s="118">
        <v>1.7</v>
      </c>
      <c r="L276" s="118">
        <v>2.8</v>
      </c>
      <c r="N276" s="119" t="s">
        <v>22</v>
      </c>
    </row>
    <row r="277" spans="1:14" s="104" customFormat="1" ht="14.4">
      <c r="A277" s="143" t="s">
        <v>456</v>
      </c>
      <c r="B277" s="143" t="s">
        <v>344</v>
      </c>
      <c r="C277" s="104" t="s">
        <v>379</v>
      </c>
      <c r="D277" s="104" t="s">
        <v>19</v>
      </c>
      <c r="E277" s="104" t="s">
        <v>19</v>
      </c>
      <c r="N277" s="143"/>
    </row>
    <row r="278" spans="1:14" s="131" customFormat="1" ht="14.4">
      <c r="A278" s="143" t="s">
        <v>456</v>
      </c>
      <c r="B278" s="143" t="s">
        <v>344</v>
      </c>
      <c r="C278" s="131" t="s">
        <v>939</v>
      </c>
      <c r="D278" s="131" t="s">
        <v>59</v>
      </c>
      <c r="E278" s="131" t="s">
        <v>933</v>
      </c>
      <c r="F278" s="131">
        <v>3</v>
      </c>
      <c r="I278" s="131">
        <v>2.58</v>
      </c>
      <c r="K278" s="131">
        <v>1.08</v>
      </c>
      <c r="L278" s="131">
        <v>6.13</v>
      </c>
      <c r="N278" s="131" t="s">
        <v>22</v>
      </c>
    </row>
    <row r="279" spans="1:14" s="120" customFormat="1" ht="14.4">
      <c r="A279" s="143" t="s">
        <v>456</v>
      </c>
      <c r="B279" s="143" t="s">
        <v>344</v>
      </c>
      <c r="C279" s="120" t="s">
        <v>364</v>
      </c>
      <c r="D279" s="120" t="s">
        <v>387</v>
      </c>
      <c r="E279" s="230" t="s">
        <v>958</v>
      </c>
      <c r="I279" s="120">
        <v>2.91</v>
      </c>
      <c r="K279" s="120">
        <v>1.2</v>
      </c>
      <c r="L279" s="120">
        <v>7.04</v>
      </c>
      <c r="N279" s="131" t="s">
        <v>22</v>
      </c>
    </row>
    <row r="280" spans="1:14" s="120" customFormat="1" ht="14.4">
      <c r="A280" s="143" t="s">
        <v>456</v>
      </c>
      <c r="B280" s="143" t="s">
        <v>344</v>
      </c>
      <c r="C280" s="120" t="s">
        <v>380</v>
      </c>
      <c r="D280" s="120" t="s">
        <v>387</v>
      </c>
      <c r="E280" s="230" t="s">
        <v>958</v>
      </c>
      <c r="I280" s="120">
        <v>2.11</v>
      </c>
      <c r="K280" s="120">
        <v>0.78</v>
      </c>
      <c r="L280" s="120">
        <v>5.71</v>
      </c>
      <c r="N280" s="131" t="s">
        <v>31</v>
      </c>
    </row>
    <row r="281" spans="1:14" s="120" customFormat="1" ht="14.4">
      <c r="A281" s="143" t="s">
        <v>456</v>
      </c>
      <c r="B281" s="143" t="s">
        <v>344</v>
      </c>
      <c r="C281" s="120" t="s">
        <v>376</v>
      </c>
      <c r="D281" s="120" t="s">
        <v>387</v>
      </c>
      <c r="E281" s="230" t="s">
        <v>958</v>
      </c>
      <c r="I281" s="120">
        <v>1.5</v>
      </c>
      <c r="K281" s="120">
        <v>1.1100000000000001</v>
      </c>
      <c r="L281" s="120">
        <v>2.02</v>
      </c>
      <c r="N281" s="131" t="s">
        <v>22</v>
      </c>
    </row>
    <row r="282" spans="1:14" s="121" customFormat="1" ht="14.4">
      <c r="A282" s="143" t="s">
        <v>456</v>
      </c>
      <c r="B282" s="143" t="s">
        <v>344</v>
      </c>
      <c r="C282" s="121" t="s">
        <v>362</v>
      </c>
      <c r="D282" s="121" t="s">
        <v>27</v>
      </c>
      <c r="E282" s="121" t="s">
        <v>27</v>
      </c>
      <c r="N282" s="176"/>
    </row>
    <row r="283" spans="1:14" s="130" customFormat="1" ht="14.4">
      <c r="A283" s="143" t="s">
        <v>456</v>
      </c>
      <c r="B283" s="143" t="s">
        <v>344</v>
      </c>
      <c r="C283" s="130" t="s">
        <v>28</v>
      </c>
      <c r="D283" s="130" t="s">
        <v>27</v>
      </c>
      <c r="E283" s="130" t="s">
        <v>933</v>
      </c>
      <c r="F283" s="130">
        <v>4</v>
      </c>
      <c r="N283" s="130" t="s">
        <v>22</v>
      </c>
    </row>
    <row r="284" spans="1:14" s="122" customFormat="1" ht="14.4">
      <c r="A284" s="143" t="s">
        <v>456</v>
      </c>
      <c r="B284" s="143" t="s">
        <v>344</v>
      </c>
      <c r="C284" s="122" t="s">
        <v>469</v>
      </c>
      <c r="E284" s="231" t="s">
        <v>958</v>
      </c>
      <c r="G284" s="122">
        <v>10</v>
      </c>
      <c r="I284" s="122">
        <v>1.43</v>
      </c>
      <c r="K284" s="122">
        <v>0.6</v>
      </c>
      <c r="L284" s="122">
        <v>3.41</v>
      </c>
      <c r="N284" s="130" t="s">
        <v>31</v>
      </c>
    </row>
    <row r="285" spans="1:14" s="122" customFormat="1" ht="14.4">
      <c r="A285" s="143" t="s">
        <v>456</v>
      </c>
      <c r="B285" s="143" t="s">
        <v>344</v>
      </c>
      <c r="C285" s="122" t="s">
        <v>376</v>
      </c>
      <c r="E285" s="231" t="s">
        <v>958</v>
      </c>
      <c r="G285" s="122">
        <v>41820</v>
      </c>
      <c r="I285" s="122">
        <v>3.1</v>
      </c>
      <c r="K285" s="122">
        <v>1.7</v>
      </c>
      <c r="L285" s="122">
        <v>5.5</v>
      </c>
      <c r="N285" s="130" t="s">
        <v>22</v>
      </c>
    </row>
    <row r="286" spans="1:14" s="122" customFormat="1" ht="14.4">
      <c r="A286" s="143" t="s">
        <v>456</v>
      </c>
      <c r="B286" s="143" t="s">
        <v>344</v>
      </c>
      <c r="C286" s="122" t="s">
        <v>364</v>
      </c>
      <c r="E286" s="231" t="s">
        <v>958</v>
      </c>
      <c r="G286" s="122">
        <v>759</v>
      </c>
      <c r="I286" s="122">
        <v>4.5</v>
      </c>
      <c r="K286" s="122">
        <v>1.1000000000000001</v>
      </c>
      <c r="L286" s="122">
        <v>18.2</v>
      </c>
      <c r="N286" s="130" t="s">
        <v>22</v>
      </c>
    </row>
    <row r="287" spans="1:14" s="122" customFormat="1" ht="14.4">
      <c r="A287" s="143" t="s">
        <v>456</v>
      </c>
      <c r="B287" s="143" t="s">
        <v>344</v>
      </c>
      <c r="C287" s="122" t="s">
        <v>380</v>
      </c>
      <c r="E287" s="231" t="s">
        <v>958</v>
      </c>
      <c r="G287" s="122">
        <v>4104</v>
      </c>
      <c r="I287" s="122">
        <v>2.8</v>
      </c>
      <c r="K287" s="122">
        <v>1.2</v>
      </c>
      <c r="L287" s="122">
        <v>6.5</v>
      </c>
      <c r="N287" s="130" t="s">
        <v>22</v>
      </c>
    </row>
    <row r="288" spans="1:14" s="104" customFormat="1" ht="14.4">
      <c r="A288" s="143" t="s">
        <v>456</v>
      </c>
      <c r="B288" s="143" t="s">
        <v>344</v>
      </c>
      <c r="C288" s="104" t="s">
        <v>470</v>
      </c>
      <c r="D288" s="104" t="s">
        <v>19</v>
      </c>
      <c r="E288" s="104" t="s">
        <v>19</v>
      </c>
      <c r="N288" s="143"/>
    </row>
    <row r="289" spans="1:14" s="113" customFormat="1" ht="14.4">
      <c r="A289" s="143" t="s">
        <v>456</v>
      </c>
      <c r="B289" s="143" t="s">
        <v>344</v>
      </c>
      <c r="C289" s="113" t="s">
        <v>946</v>
      </c>
      <c r="D289" s="113" t="s">
        <v>59</v>
      </c>
      <c r="E289" s="113" t="s">
        <v>933</v>
      </c>
      <c r="F289" s="113">
        <v>3</v>
      </c>
      <c r="I289" s="113">
        <v>5.07</v>
      </c>
      <c r="K289" s="113">
        <v>3.62</v>
      </c>
      <c r="L289" s="113">
        <v>7.09</v>
      </c>
      <c r="N289" s="132" t="s">
        <v>22</v>
      </c>
    </row>
    <row r="290" spans="1:14" s="113" customFormat="1" ht="14.4">
      <c r="A290" s="143" t="s">
        <v>456</v>
      </c>
      <c r="B290" s="143" t="s">
        <v>344</v>
      </c>
      <c r="C290" s="113" t="s">
        <v>376</v>
      </c>
      <c r="D290" s="113" t="s">
        <v>37</v>
      </c>
      <c r="E290" s="228" t="s">
        <v>958</v>
      </c>
      <c r="I290" s="113">
        <v>6.2</v>
      </c>
      <c r="K290" s="113">
        <v>4.1900000000000004</v>
      </c>
      <c r="L290" s="113">
        <v>9.17</v>
      </c>
      <c r="N290" s="132" t="s">
        <v>22</v>
      </c>
    </row>
    <row r="291" spans="1:14" s="113" customFormat="1" ht="14.4">
      <c r="A291" s="143" t="s">
        <v>456</v>
      </c>
      <c r="B291" s="143" t="s">
        <v>344</v>
      </c>
      <c r="C291" s="113" t="s">
        <v>384</v>
      </c>
      <c r="D291" s="113" t="s">
        <v>418</v>
      </c>
      <c r="E291" s="228" t="s">
        <v>958</v>
      </c>
      <c r="I291" s="113">
        <v>4.38</v>
      </c>
      <c r="K291" s="113">
        <v>3.3</v>
      </c>
      <c r="L291" s="113">
        <v>5.81</v>
      </c>
      <c r="N291" s="132" t="s">
        <v>22</v>
      </c>
    </row>
    <row r="292" spans="1:14" s="91" customFormat="1" ht="14.4">
      <c r="A292" s="123" t="s">
        <v>917</v>
      </c>
      <c r="B292" s="123" t="s">
        <v>344</v>
      </c>
      <c r="C292" s="91" t="s">
        <v>471</v>
      </c>
      <c r="D292" s="113" t="s">
        <v>17</v>
      </c>
      <c r="E292" s="113" t="s">
        <v>17</v>
      </c>
      <c r="F292" s="113"/>
      <c r="G292"/>
      <c r="H292"/>
      <c r="I292"/>
      <c r="J292"/>
      <c r="K292"/>
      <c r="L292"/>
      <c r="M292"/>
      <c r="N292" s="83"/>
    </row>
    <row r="293" spans="1:14" s="123" customFormat="1" ht="14.4">
      <c r="A293" s="123" t="s">
        <v>917</v>
      </c>
      <c r="B293" s="123" t="s">
        <v>344</v>
      </c>
      <c r="C293" s="123" t="s">
        <v>472</v>
      </c>
      <c r="D293" s="123" t="s">
        <v>19</v>
      </c>
      <c r="E293" s="123" t="s">
        <v>19</v>
      </c>
      <c r="N293" s="177"/>
    </row>
    <row r="294" spans="1:14" s="124" customFormat="1" ht="14.4">
      <c r="A294" s="123" t="s">
        <v>917</v>
      </c>
      <c r="B294" s="123" t="s">
        <v>344</v>
      </c>
      <c r="C294" s="125" t="s">
        <v>28</v>
      </c>
      <c r="D294" s="124" t="s">
        <v>59</v>
      </c>
      <c r="E294" s="124" t="s">
        <v>933</v>
      </c>
      <c r="F294" s="124">
        <v>41</v>
      </c>
      <c r="N294" s="125" t="s">
        <v>22</v>
      </c>
    </row>
    <row r="295" spans="1:14" s="162" customFormat="1" ht="14.4">
      <c r="A295" s="123" t="s">
        <v>917</v>
      </c>
      <c r="B295" s="123" t="s">
        <v>344</v>
      </c>
      <c r="C295" s="162" t="s">
        <v>473</v>
      </c>
      <c r="E295" s="232" t="s">
        <v>958</v>
      </c>
      <c r="N295" s="178" t="s">
        <v>22</v>
      </c>
    </row>
    <row r="296" spans="1:14" s="162" customFormat="1" ht="14.4">
      <c r="A296" s="123" t="s">
        <v>917</v>
      </c>
      <c r="B296" s="123" t="s">
        <v>344</v>
      </c>
      <c r="C296" s="162" t="s">
        <v>474</v>
      </c>
      <c r="E296" s="232" t="s">
        <v>958</v>
      </c>
      <c r="N296" s="178" t="s">
        <v>22</v>
      </c>
    </row>
    <row r="297" spans="1:14" s="162" customFormat="1" ht="14.4">
      <c r="A297" s="123" t="s">
        <v>917</v>
      </c>
      <c r="B297" s="123" t="s">
        <v>344</v>
      </c>
      <c r="C297" s="162" t="s">
        <v>475</v>
      </c>
      <c r="E297" s="232" t="s">
        <v>958</v>
      </c>
      <c r="N297" s="178" t="s">
        <v>31</v>
      </c>
    </row>
    <row r="298" spans="1:14" s="162" customFormat="1" ht="14.4">
      <c r="A298" s="123" t="s">
        <v>917</v>
      </c>
      <c r="B298" s="123" t="s">
        <v>344</v>
      </c>
      <c r="C298" s="162" t="s">
        <v>476</v>
      </c>
      <c r="E298" s="232" t="s">
        <v>958</v>
      </c>
      <c r="N298" s="178" t="s">
        <v>22</v>
      </c>
    </row>
    <row r="299" spans="1:14" s="162" customFormat="1" ht="14.4">
      <c r="A299" s="123" t="s">
        <v>917</v>
      </c>
      <c r="B299" s="123" t="s">
        <v>344</v>
      </c>
      <c r="C299" s="162" t="s">
        <v>477</v>
      </c>
      <c r="E299" s="232" t="s">
        <v>958</v>
      </c>
      <c r="N299" s="178" t="s">
        <v>31</v>
      </c>
    </row>
    <row r="300" spans="1:14" s="162" customFormat="1" ht="14.4">
      <c r="A300" s="123" t="s">
        <v>917</v>
      </c>
      <c r="B300" s="123" t="s">
        <v>344</v>
      </c>
      <c r="C300" s="162" t="s">
        <v>478</v>
      </c>
      <c r="E300" s="232" t="s">
        <v>958</v>
      </c>
      <c r="N300" s="178" t="s">
        <v>31</v>
      </c>
    </row>
    <row r="301" spans="1:14" s="162" customFormat="1" ht="14.4">
      <c r="A301" s="123" t="s">
        <v>917</v>
      </c>
      <c r="B301" s="123" t="s">
        <v>344</v>
      </c>
      <c r="C301" s="162" t="s">
        <v>479</v>
      </c>
      <c r="E301" s="232" t="s">
        <v>958</v>
      </c>
      <c r="N301" s="178" t="s">
        <v>31</v>
      </c>
    </row>
    <row r="302" spans="1:14" s="162" customFormat="1" ht="14.4">
      <c r="A302" s="123" t="s">
        <v>917</v>
      </c>
      <c r="B302" s="123" t="s">
        <v>344</v>
      </c>
      <c r="C302" s="162" t="s">
        <v>480</v>
      </c>
      <c r="E302" s="232" t="s">
        <v>958</v>
      </c>
      <c r="N302" s="178" t="s">
        <v>22</v>
      </c>
    </row>
    <row r="303" spans="1:14" s="162" customFormat="1" ht="14.4">
      <c r="A303" s="123" t="s">
        <v>917</v>
      </c>
      <c r="B303" s="123" t="s">
        <v>344</v>
      </c>
      <c r="C303" s="162" t="s">
        <v>481</v>
      </c>
      <c r="E303" s="232" t="s">
        <v>958</v>
      </c>
      <c r="N303" s="178" t="s">
        <v>31</v>
      </c>
    </row>
    <row r="304" spans="1:14" s="162" customFormat="1" ht="14.4">
      <c r="A304" s="123" t="s">
        <v>917</v>
      </c>
      <c r="B304" s="123" t="s">
        <v>344</v>
      </c>
      <c r="C304" s="162" t="s">
        <v>482</v>
      </c>
      <c r="E304" s="232" t="s">
        <v>958</v>
      </c>
      <c r="N304" s="178" t="s">
        <v>31</v>
      </c>
    </row>
    <row r="305" spans="1:14" s="162" customFormat="1" ht="14.4">
      <c r="A305" s="123" t="s">
        <v>917</v>
      </c>
      <c r="B305" s="123" t="s">
        <v>344</v>
      </c>
      <c r="C305" s="162" t="s">
        <v>483</v>
      </c>
      <c r="E305" s="232" t="s">
        <v>958</v>
      </c>
      <c r="N305" s="178" t="s">
        <v>22</v>
      </c>
    </row>
    <row r="306" spans="1:14" s="162" customFormat="1" ht="14.4">
      <c r="A306" s="123" t="s">
        <v>917</v>
      </c>
      <c r="B306" s="123" t="s">
        <v>344</v>
      </c>
      <c r="C306" s="162" t="s">
        <v>484</v>
      </c>
      <c r="E306" s="232" t="s">
        <v>958</v>
      </c>
      <c r="N306" s="178" t="s">
        <v>22</v>
      </c>
    </row>
    <row r="307" spans="1:14" s="162" customFormat="1" ht="14.4">
      <c r="A307" s="123" t="s">
        <v>917</v>
      </c>
      <c r="B307" s="123" t="s">
        <v>344</v>
      </c>
      <c r="C307" s="162" t="s">
        <v>485</v>
      </c>
      <c r="E307" s="232" t="s">
        <v>958</v>
      </c>
      <c r="N307" s="178" t="s">
        <v>22</v>
      </c>
    </row>
    <row r="308" spans="1:14" s="162" customFormat="1" ht="13.95" customHeight="1">
      <c r="A308" s="123" t="s">
        <v>917</v>
      </c>
      <c r="B308" s="123" t="s">
        <v>344</v>
      </c>
      <c r="C308" s="162" t="s">
        <v>486</v>
      </c>
      <c r="E308" s="232" t="s">
        <v>958</v>
      </c>
      <c r="N308" s="178" t="s">
        <v>22</v>
      </c>
    </row>
    <row r="309" spans="1:14" s="162" customFormat="1" ht="14.4">
      <c r="A309" s="123" t="s">
        <v>917</v>
      </c>
      <c r="B309" s="123" t="s">
        <v>344</v>
      </c>
      <c r="C309" s="162" t="s">
        <v>487</v>
      </c>
      <c r="E309" s="232" t="s">
        <v>958</v>
      </c>
      <c r="N309" s="178" t="s">
        <v>22</v>
      </c>
    </row>
    <row r="310" spans="1:14" s="162" customFormat="1" ht="14.4">
      <c r="A310" s="123" t="s">
        <v>917</v>
      </c>
      <c r="B310" s="123" t="s">
        <v>344</v>
      </c>
      <c r="C310" s="162" t="s">
        <v>488</v>
      </c>
      <c r="E310" s="232" t="s">
        <v>958</v>
      </c>
      <c r="N310" s="178" t="s">
        <v>22</v>
      </c>
    </row>
    <row r="311" spans="1:14" s="162" customFormat="1" ht="14.4">
      <c r="A311" s="123" t="s">
        <v>917</v>
      </c>
      <c r="B311" s="123" t="s">
        <v>344</v>
      </c>
      <c r="C311" s="162" t="s">
        <v>489</v>
      </c>
      <c r="E311" s="232" t="s">
        <v>958</v>
      </c>
      <c r="N311" s="178" t="s">
        <v>31</v>
      </c>
    </row>
    <row r="312" spans="1:14" s="162" customFormat="1" ht="14.4">
      <c r="A312" s="123" t="s">
        <v>917</v>
      </c>
      <c r="B312" s="123" t="s">
        <v>344</v>
      </c>
      <c r="C312" s="162" t="s">
        <v>490</v>
      </c>
      <c r="E312" s="232" t="s">
        <v>958</v>
      </c>
      <c r="N312" s="178" t="s">
        <v>22</v>
      </c>
    </row>
    <row r="313" spans="1:14" s="162" customFormat="1" ht="14.4">
      <c r="A313" s="123" t="s">
        <v>917</v>
      </c>
      <c r="B313" s="123" t="s">
        <v>344</v>
      </c>
      <c r="C313" s="162" t="s">
        <v>491</v>
      </c>
      <c r="E313" s="232" t="s">
        <v>958</v>
      </c>
      <c r="N313" s="178" t="s">
        <v>22</v>
      </c>
    </row>
    <row r="314" spans="1:14" s="162" customFormat="1" ht="14.4">
      <c r="A314" s="123" t="s">
        <v>917</v>
      </c>
      <c r="B314" s="123" t="s">
        <v>344</v>
      </c>
      <c r="C314" s="162" t="s">
        <v>492</v>
      </c>
      <c r="E314" s="232" t="s">
        <v>958</v>
      </c>
      <c r="N314" s="178" t="s">
        <v>22</v>
      </c>
    </row>
    <row r="315" spans="1:14" s="162" customFormat="1" ht="14.4">
      <c r="A315" s="123" t="s">
        <v>917</v>
      </c>
      <c r="B315" s="123" t="s">
        <v>344</v>
      </c>
      <c r="C315" s="162" t="s">
        <v>493</v>
      </c>
      <c r="E315" s="232" t="s">
        <v>958</v>
      </c>
      <c r="N315" s="178" t="s">
        <v>31</v>
      </c>
    </row>
    <row r="316" spans="1:14" s="162" customFormat="1" ht="14.4">
      <c r="A316" s="123" t="s">
        <v>917</v>
      </c>
      <c r="B316" s="123" t="s">
        <v>344</v>
      </c>
      <c r="C316" s="162" t="s">
        <v>494</v>
      </c>
      <c r="E316" s="232" t="s">
        <v>958</v>
      </c>
      <c r="N316" s="178" t="s">
        <v>22</v>
      </c>
    </row>
    <row r="317" spans="1:14" s="162" customFormat="1" ht="14.4">
      <c r="A317" s="123" t="s">
        <v>917</v>
      </c>
      <c r="B317" s="123" t="s">
        <v>344</v>
      </c>
      <c r="C317" s="162" t="s">
        <v>495</v>
      </c>
      <c r="E317" s="232" t="s">
        <v>958</v>
      </c>
      <c r="N317" s="178" t="s">
        <v>31</v>
      </c>
    </row>
    <row r="318" spans="1:14" s="162" customFormat="1" ht="14.4">
      <c r="A318" s="123" t="s">
        <v>917</v>
      </c>
      <c r="B318" s="123" t="s">
        <v>344</v>
      </c>
      <c r="C318" s="162" t="s">
        <v>496</v>
      </c>
      <c r="E318" s="232" t="s">
        <v>958</v>
      </c>
      <c r="N318" s="178" t="s">
        <v>31</v>
      </c>
    </row>
    <row r="319" spans="1:14" s="162" customFormat="1" ht="14.4">
      <c r="A319" s="123" t="s">
        <v>917</v>
      </c>
      <c r="B319" s="123" t="s">
        <v>344</v>
      </c>
      <c r="C319" s="162" t="s">
        <v>497</v>
      </c>
      <c r="E319" s="232" t="s">
        <v>958</v>
      </c>
      <c r="N319" s="178" t="s">
        <v>22</v>
      </c>
    </row>
    <row r="320" spans="1:14" s="162" customFormat="1" ht="14.4">
      <c r="A320" s="123" t="s">
        <v>917</v>
      </c>
      <c r="B320" s="123" t="s">
        <v>344</v>
      </c>
      <c r="C320" s="162" t="s">
        <v>498</v>
      </c>
      <c r="E320" s="232" t="s">
        <v>958</v>
      </c>
      <c r="N320" s="178" t="s">
        <v>22</v>
      </c>
    </row>
    <row r="321" spans="1:14" s="162" customFormat="1" ht="14.4">
      <c r="A321" s="123" t="s">
        <v>917</v>
      </c>
      <c r="B321" s="123" t="s">
        <v>344</v>
      </c>
      <c r="C321" s="162" t="s">
        <v>499</v>
      </c>
      <c r="E321" s="232" t="s">
        <v>958</v>
      </c>
      <c r="N321" s="178" t="s">
        <v>31</v>
      </c>
    </row>
    <row r="322" spans="1:14" s="162" customFormat="1" ht="14.4">
      <c r="A322" s="123" t="s">
        <v>917</v>
      </c>
      <c r="B322" s="123" t="s">
        <v>344</v>
      </c>
      <c r="C322" s="162" t="s">
        <v>500</v>
      </c>
      <c r="E322" s="232" t="s">
        <v>958</v>
      </c>
      <c r="N322" s="178" t="s">
        <v>22</v>
      </c>
    </row>
    <row r="323" spans="1:14" s="162" customFormat="1" ht="14.4">
      <c r="A323" s="123" t="s">
        <v>917</v>
      </c>
      <c r="B323" s="123" t="s">
        <v>344</v>
      </c>
      <c r="C323" s="162" t="s">
        <v>501</v>
      </c>
      <c r="E323" s="232" t="s">
        <v>958</v>
      </c>
      <c r="N323" s="178" t="s">
        <v>22</v>
      </c>
    </row>
    <row r="324" spans="1:14" s="162" customFormat="1" ht="14.4">
      <c r="A324" s="123" t="s">
        <v>917</v>
      </c>
      <c r="B324" s="123" t="s">
        <v>344</v>
      </c>
      <c r="C324" s="162" t="s">
        <v>438</v>
      </c>
      <c r="E324" s="232" t="s">
        <v>958</v>
      </c>
      <c r="N324" s="178" t="s">
        <v>502</v>
      </c>
    </row>
    <row r="325" spans="1:14" s="162" customFormat="1" ht="14.4">
      <c r="A325" s="123" t="s">
        <v>917</v>
      </c>
      <c r="B325" s="123" t="s">
        <v>344</v>
      </c>
      <c r="C325" s="162" t="s">
        <v>503</v>
      </c>
      <c r="E325" s="232" t="s">
        <v>958</v>
      </c>
      <c r="N325" s="178" t="s">
        <v>31</v>
      </c>
    </row>
    <row r="326" spans="1:14" s="162" customFormat="1" ht="14.4">
      <c r="A326" s="123" t="s">
        <v>917</v>
      </c>
      <c r="B326" s="123" t="s">
        <v>344</v>
      </c>
      <c r="C326" s="162" t="s">
        <v>504</v>
      </c>
      <c r="E326" s="232" t="s">
        <v>958</v>
      </c>
      <c r="N326" s="178" t="s">
        <v>31</v>
      </c>
    </row>
    <row r="327" spans="1:14" s="162" customFormat="1" ht="14.4">
      <c r="A327" s="123" t="s">
        <v>917</v>
      </c>
      <c r="B327" s="123" t="s">
        <v>344</v>
      </c>
      <c r="C327" s="162" t="s">
        <v>505</v>
      </c>
      <c r="E327" s="232" t="s">
        <v>958</v>
      </c>
      <c r="N327" s="178" t="s">
        <v>31</v>
      </c>
    </row>
    <row r="328" spans="1:14" s="162" customFormat="1" ht="14.4">
      <c r="A328" s="123" t="s">
        <v>917</v>
      </c>
      <c r="B328" s="123" t="s">
        <v>344</v>
      </c>
      <c r="C328" s="162" t="s">
        <v>506</v>
      </c>
      <c r="E328" s="232" t="s">
        <v>958</v>
      </c>
      <c r="N328" s="178" t="s">
        <v>31</v>
      </c>
    </row>
    <row r="329" spans="1:14" s="162" customFormat="1" ht="14.4">
      <c r="A329" s="123" t="s">
        <v>917</v>
      </c>
      <c r="B329" s="123" t="s">
        <v>344</v>
      </c>
      <c r="C329" s="162" t="s">
        <v>507</v>
      </c>
      <c r="E329" s="232" t="s">
        <v>958</v>
      </c>
      <c r="N329" s="178" t="s">
        <v>22</v>
      </c>
    </row>
    <row r="330" spans="1:14" s="162" customFormat="1" ht="14.4">
      <c r="A330" s="123" t="s">
        <v>917</v>
      </c>
      <c r="B330" s="123" t="s">
        <v>344</v>
      </c>
      <c r="C330" s="162" t="s">
        <v>508</v>
      </c>
      <c r="E330" s="232" t="s">
        <v>958</v>
      </c>
      <c r="N330" s="178" t="s">
        <v>31</v>
      </c>
    </row>
    <row r="331" spans="1:14" s="162" customFormat="1" ht="14.4">
      <c r="A331" s="123" t="s">
        <v>917</v>
      </c>
      <c r="B331" s="123" t="s">
        <v>344</v>
      </c>
      <c r="C331" s="162" t="s">
        <v>509</v>
      </c>
      <c r="E331" s="232" t="s">
        <v>958</v>
      </c>
      <c r="N331" s="178" t="s">
        <v>31</v>
      </c>
    </row>
    <row r="332" spans="1:14" s="162" customFormat="1" ht="14.4">
      <c r="A332" s="123" t="s">
        <v>917</v>
      </c>
      <c r="B332" s="123" t="s">
        <v>344</v>
      </c>
      <c r="C332" s="162" t="s">
        <v>510</v>
      </c>
      <c r="E332" s="232" t="s">
        <v>958</v>
      </c>
      <c r="N332" s="178" t="s">
        <v>22</v>
      </c>
    </row>
    <row r="333" spans="1:14" s="162" customFormat="1" ht="14.4">
      <c r="A333" s="123" t="s">
        <v>917</v>
      </c>
      <c r="B333" s="123" t="s">
        <v>344</v>
      </c>
      <c r="C333" s="162" t="s">
        <v>511</v>
      </c>
      <c r="E333" s="232" t="s">
        <v>958</v>
      </c>
      <c r="N333" s="178" t="s">
        <v>22</v>
      </c>
    </row>
    <row r="334" spans="1:14" s="162" customFormat="1" ht="14.4">
      <c r="A334" s="123" t="s">
        <v>917</v>
      </c>
      <c r="B334" s="123" t="s">
        <v>344</v>
      </c>
      <c r="C334" s="162" t="s">
        <v>512</v>
      </c>
      <c r="E334" s="232" t="s">
        <v>958</v>
      </c>
      <c r="N334" s="178" t="s">
        <v>22</v>
      </c>
    </row>
    <row r="335" spans="1:14" s="162" customFormat="1" ht="14.4">
      <c r="A335" s="123" t="s">
        <v>917</v>
      </c>
      <c r="B335" s="123" t="s">
        <v>344</v>
      </c>
      <c r="C335" s="162" t="s">
        <v>513</v>
      </c>
      <c r="E335" s="232" t="s">
        <v>958</v>
      </c>
      <c r="N335" s="178" t="s">
        <v>31</v>
      </c>
    </row>
    <row r="336" spans="1:14" s="123" customFormat="1" ht="14.4">
      <c r="A336" s="123" t="s">
        <v>917</v>
      </c>
      <c r="B336" s="123" t="s">
        <v>344</v>
      </c>
      <c r="C336" s="123" t="s">
        <v>514</v>
      </c>
      <c r="D336" s="123" t="s">
        <v>19</v>
      </c>
      <c r="E336" s="123" t="s">
        <v>19</v>
      </c>
      <c r="N336" s="177"/>
    </row>
    <row r="337" spans="1:14" s="164" customFormat="1" ht="14.4">
      <c r="A337" s="123" t="s">
        <v>917</v>
      </c>
      <c r="B337" s="123" t="s">
        <v>344</v>
      </c>
      <c r="C337" s="164" t="s">
        <v>28</v>
      </c>
      <c r="D337" s="164" t="s">
        <v>59</v>
      </c>
      <c r="E337" s="164" t="s">
        <v>933</v>
      </c>
      <c r="F337" s="164">
        <v>39</v>
      </c>
      <c r="N337" s="164" t="s">
        <v>22</v>
      </c>
    </row>
    <row r="338" spans="1:14" s="193" customFormat="1" ht="14.4">
      <c r="A338" s="123" t="s">
        <v>917</v>
      </c>
      <c r="B338" s="123" t="s">
        <v>344</v>
      </c>
      <c r="C338" s="163" t="s">
        <v>515</v>
      </c>
      <c r="E338" s="233" t="s">
        <v>958</v>
      </c>
      <c r="N338" s="193" t="s">
        <v>22</v>
      </c>
    </row>
    <row r="339" spans="1:14" s="163" customFormat="1" ht="14.4">
      <c r="A339" s="123" t="s">
        <v>917</v>
      </c>
      <c r="B339" s="123" t="s">
        <v>344</v>
      </c>
      <c r="C339" s="163" t="s">
        <v>516</v>
      </c>
      <c r="E339" s="234" t="s">
        <v>958</v>
      </c>
      <c r="I339" s="163" t="s">
        <v>517</v>
      </c>
      <c r="N339" s="164" t="s">
        <v>22</v>
      </c>
    </row>
    <row r="340" spans="1:14" s="163" customFormat="1" ht="14.4">
      <c r="A340" s="123" t="s">
        <v>917</v>
      </c>
      <c r="B340" s="123" t="s">
        <v>344</v>
      </c>
      <c r="C340" s="163" t="s">
        <v>438</v>
      </c>
      <c r="E340" s="234" t="s">
        <v>958</v>
      </c>
      <c r="I340" s="163" t="s">
        <v>517</v>
      </c>
      <c r="N340" s="164" t="s">
        <v>518</v>
      </c>
    </row>
    <row r="341" spans="1:14" s="163" customFormat="1" ht="14.4">
      <c r="A341" s="123" t="s">
        <v>917</v>
      </c>
      <c r="B341" s="123" t="s">
        <v>344</v>
      </c>
      <c r="C341" s="163" t="s">
        <v>519</v>
      </c>
      <c r="E341" s="234" t="s">
        <v>958</v>
      </c>
      <c r="I341" s="163" t="s">
        <v>517</v>
      </c>
      <c r="N341" s="164" t="s">
        <v>22</v>
      </c>
    </row>
    <row r="342" spans="1:14" s="163" customFormat="1" ht="14.4">
      <c r="A342" s="123" t="s">
        <v>917</v>
      </c>
      <c r="B342" s="123" t="s">
        <v>344</v>
      </c>
      <c r="C342" s="163" t="s">
        <v>475</v>
      </c>
      <c r="E342" s="234" t="s">
        <v>958</v>
      </c>
      <c r="I342" s="163" t="s">
        <v>517</v>
      </c>
      <c r="N342" s="164" t="s">
        <v>31</v>
      </c>
    </row>
    <row r="343" spans="1:14" s="163" customFormat="1" ht="14.4">
      <c r="A343" s="123" t="s">
        <v>917</v>
      </c>
      <c r="B343" s="123" t="s">
        <v>344</v>
      </c>
      <c r="C343" s="163" t="s">
        <v>520</v>
      </c>
      <c r="E343" s="234" t="s">
        <v>958</v>
      </c>
      <c r="I343" s="163" t="s">
        <v>517</v>
      </c>
      <c r="N343" s="164" t="s">
        <v>22</v>
      </c>
    </row>
    <row r="344" spans="1:14" s="163" customFormat="1" ht="14.4">
      <c r="A344" s="123" t="s">
        <v>917</v>
      </c>
      <c r="B344" s="123" t="s">
        <v>344</v>
      </c>
      <c r="C344" s="163" t="s">
        <v>476</v>
      </c>
      <c r="E344" s="234" t="s">
        <v>958</v>
      </c>
      <c r="I344" s="163" t="s">
        <v>517</v>
      </c>
      <c r="N344" s="164" t="s">
        <v>22</v>
      </c>
    </row>
    <row r="345" spans="1:14" s="163" customFormat="1" ht="14.4">
      <c r="A345" s="123" t="s">
        <v>917</v>
      </c>
      <c r="B345" s="123" t="s">
        <v>344</v>
      </c>
      <c r="C345" s="163" t="s">
        <v>477</v>
      </c>
      <c r="E345" s="234" t="s">
        <v>958</v>
      </c>
      <c r="I345" s="163" t="s">
        <v>517</v>
      </c>
      <c r="N345" s="164" t="s">
        <v>31</v>
      </c>
    </row>
    <row r="346" spans="1:14" s="194" customFormat="1" ht="14.4">
      <c r="A346" s="123" t="s">
        <v>917</v>
      </c>
      <c r="B346" s="123" t="s">
        <v>344</v>
      </c>
      <c r="C346" s="163" t="s">
        <v>521</v>
      </c>
      <c r="E346" s="233" t="s">
        <v>958</v>
      </c>
      <c r="N346" s="193" t="s">
        <v>31</v>
      </c>
    </row>
    <row r="347" spans="1:14" s="163" customFormat="1" ht="14.4">
      <c r="A347" s="123" t="s">
        <v>917</v>
      </c>
      <c r="B347" s="123" t="s">
        <v>344</v>
      </c>
      <c r="C347" s="163" t="s">
        <v>522</v>
      </c>
      <c r="E347" s="234" t="s">
        <v>958</v>
      </c>
      <c r="I347" s="163" t="s">
        <v>517</v>
      </c>
      <c r="N347" s="164" t="s">
        <v>31</v>
      </c>
    </row>
    <row r="348" spans="1:14" s="163" customFormat="1" ht="14.4">
      <c r="A348" s="123" t="s">
        <v>917</v>
      </c>
      <c r="B348" s="123" t="s">
        <v>344</v>
      </c>
      <c r="C348" s="163" t="s">
        <v>523</v>
      </c>
      <c r="E348" s="234" t="s">
        <v>958</v>
      </c>
      <c r="I348" s="163" t="s">
        <v>517</v>
      </c>
      <c r="N348" s="164" t="s">
        <v>22</v>
      </c>
    </row>
    <row r="349" spans="1:14" s="163" customFormat="1" ht="25.2" customHeight="1">
      <c r="A349" s="123" t="s">
        <v>917</v>
      </c>
      <c r="B349" s="123" t="s">
        <v>344</v>
      </c>
      <c r="C349" s="163" t="s">
        <v>187</v>
      </c>
      <c r="E349" s="234" t="s">
        <v>958</v>
      </c>
      <c r="I349" s="163" t="s">
        <v>517</v>
      </c>
      <c r="N349" s="164" t="s">
        <v>31</v>
      </c>
    </row>
    <row r="350" spans="1:14" s="163" customFormat="1" ht="14.4">
      <c r="A350" s="123" t="s">
        <v>917</v>
      </c>
      <c r="B350" s="123" t="s">
        <v>344</v>
      </c>
      <c r="C350" s="163" t="s">
        <v>482</v>
      </c>
      <c r="E350" s="234" t="s">
        <v>958</v>
      </c>
      <c r="I350" s="163" t="s">
        <v>517</v>
      </c>
      <c r="N350" s="164" t="s">
        <v>31</v>
      </c>
    </row>
    <row r="351" spans="1:14" s="163" customFormat="1" ht="14.4">
      <c r="A351" s="123" t="s">
        <v>917</v>
      </c>
      <c r="B351" s="123" t="s">
        <v>344</v>
      </c>
      <c r="C351" s="163" t="s">
        <v>483</v>
      </c>
      <c r="E351" s="234" t="s">
        <v>958</v>
      </c>
      <c r="I351" s="163" t="s">
        <v>517</v>
      </c>
      <c r="N351" s="164" t="s">
        <v>22</v>
      </c>
    </row>
    <row r="352" spans="1:14" s="163" customFormat="1" ht="14.4">
      <c r="A352" s="123" t="s">
        <v>917</v>
      </c>
      <c r="B352" s="123" t="s">
        <v>344</v>
      </c>
      <c r="C352" s="163" t="s">
        <v>503</v>
      </c>
      <c r="E352" s="234" t="s">
        <v>958</v>
      </c>
      <c r="I352" s="163" t="s">
        <v>517</v>
      </c>
      <c r="N352" s="164" t="s">
        <v>31</v>
      </c>
    </row>
    <row r="353" spans="1:14" s="163" customFormat="1" ht="14.4">
      <c r="A353" s="123" t="s">
        <v>917</v>
      </c>
      <c r="B353" s="123" t="s">
        <v>344</v>
      </c>
      <c r="C353" s="163" t="s">
        <v>524</v>
      </c>
      <c r="E353" s="234" t="s">
        <v>958</v>
      </c>
      <c r="I353" s="163" t="s">
        <v>517</v>
      </c>
      <c r="N353" s="164" t="s">
        <v>22</v>
      </c>
    </row>
    <row r="354" spans="1:14" s="163" customFormat="1" ht="14.4">
      <c r="A354" s="123" t="s">
        <v>917</v>
      </c>
      <c r="B354" s="123" t="s">
        <v>344</v>
      </c>
      <c r="C354" s="163" t="s">
        <v>504</v>
      </c>
      <c r="E354" s="234" t="s">
        <v>958</v>
      </c>
      <c r="I354" s="163" t="s">
        <v>517</v>
      </c>
      <c r="N354" s="164" t="s">
        <v>31</v>
      </c>
    </row>
    <row r="355" spans="1:14" s="163" customFormat="1" ht="14.4">
      <c r="A355" s="123" t="s">
        <v>917</v>
      </c>
      <c r="B355" s="123" t="s">
        <v>344</v>
      </c>
      <c r="C355" s="163" t="s">
        <v>525</v>
      </c>
      <c r="E355" s="234" t="s">
        <v>958</v>
      </c>
      <c r="I355" s="163" t="s">
        <v>517</v>
      </c>
      <c r="N355" s="164" t="s">
        <v>22</v>
      </c>
    </row>
    <row r="356" spans="1:14" s="163" customFormat="1" ht="14.4">
      <c r="A356" s="123" t="s">
        <v>917</v>
      </c>
      <c r="B356" s="123" t="s">
        <v>344</v>
      </c>
      <c r="C356" s="163" t="s">
        <v>526</v>
      </c>
      <c r="E356" s="234" t="s">
        <v>958</v>
      </c>
      <c r="I356" s="163" t="s">
        <v>517</v>
      </c>
      <c r="N356" s="164" t="s">
        <v>31</v>
      </c>
    </row>
    <row r="357" spans="1:14" s="163" customFormat="1" ht="14.4">
      <c r="A357" s="123" t="s">
        <v>917</v>
      </c>
      <c r="B357" s="123" t="s">
        <v>344</v>
      </c>
      <c r="C357" s="163" t="s">
        <v>486</v>
      </c>
      <c r="E357" s="234" t="s">
        <v>958</v>
      </c>
      <c r="I357" s="163" t="s">
        <v>517</v>
      </c>
      <c r="N357" s="164" t="s">
        <v>22</v>
      </c>
    </row>
    <row r="358" spans="1:14" s="194" customFormat="1" ht="14.4">
      <c r="A358" s="123" t="s">
        <v>917</v>
      </c>
      <c r="B358" s="123" t="s">
        <v>344</v>
      </c>
      <c r="C358" s="163" t="s">
        <v>527</v>
      </c>
      <c r="E358" s="233" t="s">
        <v>958</v>
      </c>
      <c r="N358" s="193" t="s">
        <v>22</v>
      </c>
    </row>
    <row r="359" spans="1:14" s="163" customFormat="1" ht="14.4">
      <c r="A359" s="123" t="s">
        <v>917</v>
      </c>
      <c r="B359" s="123" t="s">
        <v>344</v>
      </c>
      <c r="C359" s="163" t="s">
        <v>528</v>
      </c>
      <c r="E359" s="234" t="s">
        <v>958</v>
      </c>
      <c r="I359" s="163" t="s">
        <v>517</v>
      </c>
      <c r="N359" s="164" t="s">
        <v>22</v>
      </c>
    </row>
    <row r="360" spans="1:14" s="163" customFormat="1" ht="14.4">
      <c r="A360" s="123" t="s">
        <v>917</v>
      </c>
      <c r="B360" s="123" t="s">
        <v>344</v>
      </c>
      <c r="C360" s="163" t="s">
        <v>529</v>
      </c>
      <c r="E360" s="234" t="s">
        <v>958</v>
      </c>
      <c r="I360" s="163" t="s">
        <v>517</v>
      </c>
      <c r="N360" s="164" t="s">
        <v>22</v>
      </c>
    </row>
    <row r="361" spans="1:14" s="163" customFormat="1" ht="14.4">
      <c r="A361" s="123" t="s">
        <v>917</v>
      </c>
      <c r="B361" s="123" t="s">
        <v>344</v>
      </c>
      <c r="C361" s="163" t="s">
        <v>530</v>
      </c>
      <c r="E361" s="234" t="s">
        <v>958</v>
      </c>
      <c r="I361" s="163" t="s">
        <v>517</v>
      </c>
      <c r="N361" s="164" t="s">
        <v>22</v>
      </c>
    </row>
    <row r="362" spans="1:14" s="163" customFormat="1" ht="14.4">
      <c r="A362" s="123" t="s">
        <v>917</v>
      </c>
      <c r="B362" s="123" t="s">
        <v>344</v>
      </c>
      <c r="C362" s="163" t="s">
        <v>489</v>
      </c>
      <c r="E362" s="234" t="s">
        <v>958</v>
      </c>
      <c r="I362" s="163" t="s">
        <v>517</v>
      </c>
      <c r="N362" s="164" t="s">
        <v>31</v>
      </c>
    </row>
    <row r="363" spans="1:14" s="163" customFormat="1" ht="14.4">
      <c r="A363" s="123" t="s">
        <v>917</v>
      </c>
      <c r="B363" s="123" t="s">
        <v>344</v>
      </c>
      <c r="C363" s="163" t="s">
        <v>531</v>
      </c>
      <c r="E363" s="234" t="s">
        <v>958</v>
      </c>
      <c r="I363" s="163" t="s">
        <v>517</v>
      </c>
      <c r="N363" s="164" t="s">
        <v>31</v>
      </c>
    </row>
    <row r="364" spans="1:14" s="194" customFormat="1" ht="14.4">
      <c r="A364" s="123" t="s">
        <v>917</v>
      </c>
      <c r="B364" s="123" t="s">
        <v>344</v>
      </c>
      <c r="C364" s="163" t="s">
        <v>532</v>
      </c>
      <c r="E364" s="233" t="s">
        <v>958</v>
      </c>
      <c r="N364" s="193" t="s">
        <v>31</v>
      </c>
    </row>
    <row r="365" spans="1:14" s="163" customFormat="1" ht="14.4">
      <c r="A365" s="123" t="s">
        <v>917</v>
      </c>
      <c r="B365" s="123" t="s">
        <v>344</v>
      </c>
      <c r="C365" s="163" t="s">
        <v>533</v>
      </c>
      <c r="E365" s="234" t="s">
        <v>958</v>
      </c>
      <c r="I365" s="163" t="s">
        <v>517</v>
      </c>
      <c r="N365" s="164" t="s">
        <v>31</v>
      </c>
    </row>
    <row r="366" spans="1:14" s="163" customFormat="1" ht="14.4">
      <c r="A366" s="123" t="s">
        <v>917</v>
      </c>
      <c r="B366" s="123" t="s">
        <v>344</v>
      </c>
      <c r="C366" s="163" t="s">
        <v>490</v>
      </c>
      <c r="E366" s="234" t="s">
        <v>958</v>
      </c>
      <c r="I366" s="163" t="s">
        <v>517</v>
      </c>
      <c r="N366" s="164" t="s">
        <v>22</v>
      </c>
    </row>
    <row r="367" spans="1:14" s="163" customFormat="1" ht="14.4">
      <c r="A367" s="123" t="s">
        <v>917</v>
      </c>
      <c r="B367" s="123" t="s">
        <v>344</v>
      </c>
      <c r="C367" s="163" t="s">
        <v>491</v>
      </c>
      <c r="E367" s="234" t="s">
        <v>958</v>
      </c>
      <c r="I367" s="163" t="s">
        <v>517</v>
      </c>
      <c r="N367" s="164" t="s">
        <v>22</v>
      </c>
    </row>
    <row r="368" spans="1:14" s="194" customFormat="1" ht="14.4">
      <c r="A368" s="123" t="s">
        <v>917</v>
      </c>
      <c r="B368" s="123" t="s">
        <v>344</v>
      </c>
      <c r="C368" s="163" t="s">
        <v>534</v>
      </c>
      <c r="E368" s="233" t="s">
        <v>958</v>
      </c>
      <c r="N368" s="193" t="s">
        <v>22</v>
      </c>
    </row>
    <row r="369" spans="1:14" s="163" customFormat="1" ht="14.4">
      <c r="A369" s="123" t="s">
        <v>917</v>
      </c>
      <c r="B369" s="123" t="s">
        <v>344</v>
      </c>
      <c r="C369" s="163" t="s">
        <v>535</v>
      </c>
      <c r="E369" s="234" t="s">
        <v>958</v>
      </c>
      <c r="I369" s="163" t="s">
        <v>517</v>
      </c>
      <c r="N369" s="164" t="s">
        <v>22</v>
      </c>
    </row>
    <row r="370" spans="1:14" s="163" customFormat="1" ht="14.4">
      <c r="A370" s="123" t="s">
        <v>917</v>
      </c>
      <c r="B370" s="123" t="s">
        <v>344</v>
      </c>
      <c r="C370" s="163" t="s">
        <v>536</v>
      </c>
      <c r="E370" s="234" t="s">
        <v>958</v>
      </c>
      <c r="I370" s="163" t="s">
        <v>517</v>
      </c>
      <c r="N370" s="164" t="s">
        <v>22</v>
      </c>
    </row>
    <row r="371" spans="1:14" s="163" customFormat="1" ht="14.4">
      <c r="A371" s="123" t="s">
        <v>917</v>
      </c>
      <c r="B371" s="123" t="s">
        <v>344</v>
      </c>
      <c r="C371" s="163" t="s">
        <v>512</v>
      </c>
      <c r="E371" s="234" t="s">
        <v>958</v>
      </c>
      <c r="I371" s="163" t="s">
        <v>517</v>
      </c>
      <c r="N371" s="164" t="s">
        <v>22</v>
      </c>
    </row>
    <row r="372" spans="1:14" s="163" customFormat="1" ht="14.4">
      <c r="A372" s="123" t="s">
        <v>917</v>
      </c>
      <c r="B372" s="123" t="s">
        <v>344</v>
      </c>
      <c r="C372" s="163" t="s">
        <v>493</v>
      </c>
      <c r="E372" s="234" t="s">
        <v>958</v>
      </c>
      <c r="I372" s="163" t="s">
        <v>517</v>
      </c>
      <c r="N372" s="164" t="s">
        <v>31</v>
      </c>
    </row>
    <row r="373" spans="1:14" s="163" customFormat="1" ht="14.4">
      <c r="A373" s="123" t="s">
        <v>917</v>
      </c>
      <c r="B373" s="123" t="s">
        <v>344</v>
      </c>
      <c r="C373" s="163" t="s">
        <v>537</v>
      </c>
      <c r="E373" s="234" t="s">
        <v>958</v>
      </c>
      <c r="I373" s="163" t="s">
        <v>517</v>
      </c>
      <c r="N373" s="164" t="s">
        <v>22</v>
      </c>
    </row>
    <row r="374" spans="1:14" s="163" customFormat="1" ht="14.4">
      <c r="A374" s="123" t="s">
        <v>917</v>
      </c>
      <c r="B374" s="123" t="s">
        <v>344</v>
      </c>
      <c r="C374" s="163" t="s">
        <v>495</v>
      </c>
      <c r="E374" s="234" t="s">
        <v>958</v>
      </c>
      <c r="I374" s="163" t="s">
        <v>517</v>
      </c>
      <c r="N374" s="164" t="s">
        <v>22</v>
      </c>
    </row>
    <row r="375" spans="1:14" s="194" customFormat="1" ht="14.4">
      <c r="A375" s="123" t="s">
        <v>917</v>
      </c>
      <c r="B375" s="123" t="s">
        <v>344</v>
      </c>
      <c r="C375" s="163" t="s">
        <v>538</v>
      </c>
      <c r="E375" s="233" t="s">
        <v>958</v>
      </c>
      <c r="N375" s="193" t="s">
        <v>31</v>
      </c>
    </row>
    <row r="376" spans="1:14" s="163" customFormat="1" ht="14.4">
      <c r="A376" s="123" t="s">
        <v>917</v>
      </c>
      <c r="B376" s="123" t="s">
        <v>344</v>
      </c>
      <c r="C376" s="163" t="s">
        <v>539</v>
      </c>
      <c r="E376" s="234" t="s">
        <v>958</v>
      </c>
      <c r="I376" s="163" t="s">
        <v>517</v>
      </c>
      <c r="N376" s="164" t="s">
        <v>31</v>
      </c>
    </row>
    <row r="377" spans="1:14" s="163" customFormat="1" ht="14.4">
      <c r="A377" s="123" t="s">
        <v>917</v>
      </c>
      <c r="B377" s="123" t="s">
        <v>344</v>
      </c>
      <c r="C377" s="163" t="s">
        <v>497</v>
      </c>
      <c r="E377" s="234" t="s">
        <v>958</v>
      </c>
      <c r="I377" s="163" t="s">
        <v>517</v>
      </c>
      <c r="N377" s="164" t="s">
        <v>31</v>
      </c>
    </row>
    <row r="378" spans="1:14" s="194" customFormat="1" ht="14.4">
      <c r="A378" s="123" t="s">
        <v>917</v>
      </c>
      <c r="B378" s="123" t="s">
        <v>344</v>
      </c>
      <c r="C378" s="163" t="s">
        <v>540</v>
      </c>
      <c r="E378" s="233" t="s">
        <v>958</v>
      </c>
      <c r="N378" s="193" t="s">
        <v>22</v>
      </c>
    </row>
    <row r="379" spans="1:14" s="163" customFormat="1" ht="14.4">
      <c r="A379" s="123" t="s">
        <v>917</v>
      </c>
      <c r="B379" s="123" t="s">
        <v>344</v>
      </c>
      <c r="C379" s="163" t="s">
        <v>541</v>
      </c>
      <c r="E379" s="234" t="s">
        <v>958</v>
      </c>
      <c r="I379" s="163" t="s">
        <v>517</v>
      </c>
      <c r="N379" s="164" t="s">
        <v>31</v>
      </c>
    </row>
    <row r="380" spans="1:14" s="163" customFormat="1" ht="14.4">
      <c r="A380" s="123" t="s">
        <v>917</v>
      </c>
      <c r="B380" s="123" t="s">
        <v>344</v>
      </c>
      <c r="C380" s="163" t="s">
        <v>500</v>
      </c>
      <c r="E380" s="234" t="s">
        <v>958</v>
      </c>
      <c r="I380" s="163" t="s">
        <v>517</v>
      </c>
      <c r="N380" s="164" t="s">
        <v>22</v>
      </c>
    </row>
    <row r="381" spans="1:14" s="163" customFormat="1" ht="14.4">
      <c r="A381" s="123" t="s">
        <v>917</v>
      </c>
      <c r="B381" s="123" t="s">
        <v>344</v>
      </c>
      <c r="C381" s="163" t="s">
        <v>501</v>
      </c>
      <c r="E381" s="234" t="s">
        <v>958</v>
      </c>
      <c r="I381" s="163" t="s">
        <v>517</v>
      </c>
      <c r="N381" s="164" t="s">
        <v>22</v>
      </c>
    </row>
    <row r="382" spans="1:14" s="163" customFormat="1" ht="14.4">
      <c r="A382" s="123" t="s">
        <v>917</v>
      </c>
      <c r="B382" s="123" t="s">
        <v>344</v>
      </c>
      <c r="C382" s="163" t="s">
        <v>542</v>
      </c>
      <c r="E382" s="234" t="s">
        <v>958</v>
      </c>
      <c r="I382" s="163" t="s">
        <v>517</v>
      </c>
      <c r="N382" s="164" t="s">
        <v>31</v>
      </c>
    </row>
    <row r="383" spans="1:14" s="144" customFormat="1" ht="14.4">
      <c r="A383" s="123" t="s">
        <v>917</v>
      </c>
      <c r="B383" s="123" t="s">
        <v>344</v>
      </c>
      <c r="C383" s="146" t="s">
        <v>419</v>
      </c>
      <c r="D383" s="146" t="s">
        <v>27</v>
      </c>
      <c r="E383" s="146" t="s">
        <v>27</v>
      </c>
      <c r="F383" s="146"/>
      <c r="N383" s="146"/>
    </row>
    <row r="384" spans="1:14" s="147" customFormat="1" ht="14.4">
      <c r="A384" s="123" t="s">
        <v>917</v>
      </c>
      <c r="B384" s="123" t="s">
        <v>344</v>
      </c>
      <c r="C384" s="147" t="s">
        <v>543</v>
      </c>
      <c r="D384" s="147" t="s">
        <v>27</v>
      </c>
      <c r="E384" s="147" t="s">
        <v>933</v>
      </c>
      <c r="F384" s="147">
        <v>22</v>
      </c>
      <c r="N384" s="147" t="s">
        <v>22</v>
      </c>
    </row>
    <row r="385" spans="1:14" s="148" customFormat="1" ht="14.4">
      <c r="A385" s="123" t="s">
        <v>917</v>
      </c>
      <c r="B385" s="123" t="s">
        <v>344</v>
      </c>
      <c r="C385" s="148" t="s">
        <v>544</v>
      </c>
      <c r="E385" s="235" t="s">
        <v>958</v>
      </c>
      <c r="I385" s="148" t="s">
        <v>421</v>
      </c>
      <c r="N385" s="147" t="s">
        <v>22</v>
      </c>
    </row>
    <row r="386" spans="1:14" s="148" customFormat="1" ht="14.4">
      <c r="A386" s="123" t="s">
        <v>917</v>
      </c>
      <c r="B386" s="123" t="s">
        <v>344</v>
      </c>
      <c r="C386" s="148" t="s">
        <v>187</v>
      </c>
      <c r="E386" s="235" t="s">
        <v>958</v>
      </c>
      <c r="I386" s="148" t="s">
        <v>421</v>
      </c>
      <c r="N386" s="147" t="s">
        <v>22</v>
      </c>
    </row>
    <row r="387" spans="1:14" s="148" customFormat="1" ht="14.4">
      <c r="A387" s="123" t="s">
        <v>917</v>
      </c>
      <c r="B387" s="123" t="s">
        <v>344</v>
      </c>
      <c r="C387" s="148" t="s">
        <v>545</v>
      </c>
      <c r="E387" s="235" t="s">
        <v>958</v>
      </c>
      <c r="I387" s="148" t="s">
        <v>421</v>
      </c>
      <c r="N387" s="147" t="s">
        <v>22</v>
      </c>
    </row>
    <row r="388" spans="1:14" s="148" customFormat="1" ht="14.4">
      <c r="A388" s="123" t="s">
        <v>917</v>
      </c>
      <c r="B388" s="123" t="s">
        <v>344</v>
      </c>
      <c r="C388" s="148" t="s">
        <v>497</v>
      </c>
      <c r="E388" s="235" t="s">
        <v>958</v>
      </c>
      <c r="I388" s="148" t="s">
        <v>421</v>
      </c>
      <c r="N388" s="147" t="s">
        <v>22</v>
      </c>
    </row>
    <row r="389" spans="1:14" s="194" customFormat="1" ht="14.4">
      <c r="A389" s="123" t="s">
        <v>917</v>
      </c>
      <c r="B389" s="123" t="s">
        <v>344</v>
      </c>
      <c r="C389" s="148" t="s">
        <v>546</v>
      </c>
      <c r="E389" s="233" t="s">
        <v>958</v>
      </c>
      <c r="N389" s="193" t="s">
        <v>22</v>
      </c>
    </row>
    <row r="390" spans="1:14" s="148" customFormat="1" ht="14.4">
      <c r="A390" s="123" t="s">
        <v>917</v>
      </c>
      <c r="B390" s="123" t="s">
        <v>344</v>
      </c>
      <c r="C390" s="148" t="s">
        <v>547</v>
      </c>
      <c r="E390" s="235" t="s">
        <v>958</v>
      </c>
      <c r="I390" s="148" t="s">
        <v>421</v>
      </c>
      <c r="N390" s="147" t="s">
        <v>31</v>
      </c>
    </row>
    <row r="391" spans="1:14" s="148" customFormat="1" ht="14.4">
      <c r="A391" s="123" t="s">
        <v>917</v>
      </c>
      <c r="B391" s="123" t="s">
        <v>344</v>
      </c>
      <c r="C391" s="148" t="s">
        <v>472</v>
      </c>
      <c r="D391" s="148" t="s">
        <v>425</v>
      </c>
      <c r="E391" s="235" t="s">
        <v>958</v>
      </c>
      <c r="I391" s="148" t="s">
        <v>421</v>
      </c>
      <c r="N391" s="147" t="s">
        <v>22</v>
      </c>
    </row>
    <row r="392" spans="1:14" s="148" customFormat="1" ht="14.4">
      <c r="A392" s="123" t="s">
        <v>917</v>
      </c>
      <c r="B392" s="123" t="s">
        <v>344</v>
      </c>
      <c r="C392" s="148" t="s">
        <v>548</v>
      </c>
      <c r="E392" s="235" t="s">
        <v>958</v>
      </c>
      <c r="I392" s="148" t="s">
        <v>421</v>
      </c>
      <c r="N392" s="147" t="s">
        <v>22</v>
      </c>
    </row>
    <row r="393" spans="1:14" s="148" customFormat="1" ht="14.4">
      <c r="A393" s="123" t="s">
        <v>917</v>
      </c>
      <c r="B393" s="123" t="s">
        <v>344</v>
      </c>
      <c r="C393" s="148" t="s">
        <v>549</v>
      </c>
      <c r="E393" s="235" t="s">
        <v>958</v>
      </c>
      <c r="I393" s="148" t="s">
        <v>421</v>
      </c>
      <c r="N393" s="147" t="s">
        <v>22</v>
      </c>
    </row>
    <row r="394" spans="1:14" s="148" customFormat="1" ht="14.4">
      <c r="A394" s="123" t="s">
        <v>917</v>
      </c>
      <c r="B394" s="123" t="s">
        <v>344</v>
      </c>
      <c r="C394" s="148" t="s">
        <v>402</v>
      </c>
      <c r="E394" s="235" t="s">
        <v>958</v>
      </c>
      <c r="I394" s="148" t="s">
        <v>421</v>
      </c>
      <c r="N394" s="147" t="s">
        <v>22</v>
      </c>
    </row>
    <row r="395" spans="1:14" s="148" customFormat="1" ht="14.4">
      <c r="A395" s="123" t="s">
        <v>917</v>
      </c>
      <c r="B395" s="123" t="s">
        <v>344</v>
      </c>
      <c r="C395" s="148" t="s">
        <v>550</v>
      </c>
      <c r="E395" s="235" t="s">
        <v>958</v>
      </c>
      <c r="I395" s="148" t="s">
        <v>421</v>
      </c>
      <c r="N395" s="147" t="s">
        <v>22</v>
      </c>
    </row>
    <row r="396" spans="1:14" s="148" customFormat="1" ht="14.4">
      <c r="A396" s="123" t="s">
        <v>917</v>
      </c>
      <c r="B396" s="123" t="s">
        <v>344</v>
      </c>
      <c r="C396" s="148" t="s">
        <v>551</v>
      </c>
      <c r="E396" s="235" t="s">
        <v>958</v>
      </c>
      <c r="I396" s="148" t="s">
        <v>421</v>
      </c>
      <c r="N396" s="147" t="s">
        <v>22</v>
      </c>
    </row>
    <row r="397" spans="1:14" s="148" customFormat="1" ht="14.4">
      <c r="A397" s="123" t="s">
        <v>917</v>
      </c>
      <c r="B397" s="123" t="s">
        <v>344</v>
      </c>
      <c r="C397" s="148" t="s">
        <v>416</v>
      </c>
      <c r="E397" s="235" t="s">
        <v>958</v>
      </c>
      <c r="I397" s="148" t="s">
        <v>421</v>
      </c>
      <c r="N397" s="147" t="s">
        <v>22</v>
      </c>
    </row>
    <row r="398" spans="1:14" s="148" customFormat="1" ht="14.4">
      <c r="A398" s="123" t="s">
        <v>917</v>
      </c>
      <c r="B398" s="123" t="s">
        <v>344</v>
      </c>
      <c r="C398" s="148" t="s">
        <v>552</v>
      </c>
      <c r="E398" s="235" t="s">
        <v>958</v>
      </c>
      <c r="I398" s="148" t="s">
        <v>421</v>
      </c>
      <c r="N398" s="147" t="s">
        <v>22</v>
      </c>
    </row>
    <row r="399" spans="1:14" s="148" customFormat="1" ht="14.4">
      <c r="A399" s="123" t="s">
        <v>917</v>
      </c>
      <c r="B399" s="123" t="s">
        <v>344</v>
      </c>
      <c r="C399" s="148" t="s">
        <v>553</v>
      </c>
      <c r="E399" s="235" t="s">
        <v>958</v>
      </c>
      <c r="I399" s="148" t="s">
        <v>421</v>
      </c>
      <c r="N399" s="147" t="s">
        <v>22</v>
      </c>
    </row>
    <row r="400" spans="1:14" s="148" customFormat="1" ht="14.4">
      <c r="A400" s="123" t="s">
        <v>917</v>
      </c>
      <c r="B400" s="123" t="s">
        <v>344</v>
      </c>
      <c r="C400" s="148" t="s">
        <v>554</v>
      </c>
      <c r="E400" s="235" t="s">
        <v>958</v>
      </c>
      <c r="I400" s="148" t="s">
        <v>421</v>
      </c>
      <c r="N400" s="147" t="s">
        <v>22</v>
      </c>
    </row>
    <row r="401" spans="1:14" s="148" customFormat="1" ht="14.4">
      <c r="A401" s="123" t="s">
        <v>917</v>
      </c>
      <c r="B401" s="123" t="s">
        <v>344</v>
      </c>
      <c r="C401" s="148" t="s">
        <v>414</v>
      </c>
      <c r="E401" s="235" t="s">
        <v>958</v>
      </c>
      <c r="I401" s="148" t="s">
        <v>421</v>
      </c>
      <c r="N401" s="147" t="s">
        <v>22</v>
      </c>
    </row>
    <row r="402" spans="1:14" s="148" customFormat="1" ht="14.4">
      <c r="A402" s="123" t="s">
        <v>917</v>
      </c>
      <c r="B402" s="123" t="s">
        <v>344</v>
      </c>
      <c r="C402" s="148" t="s">
        <v>555</v>
      </c>
      <c r="E402" s="235" t="s">
        <v>958</v>
      </c>
      <c r="I402" s="148" t="s">
        <v>421</v>
      </c>
      <c r="N402" s="147" t="s">
        <v>22</v>
      </c>
    </row>
    <row r="403" spans="1:14" s="148" customFormat="1" ht="14.4">
      <c r="A403" s="123" t="s">
        <v>917</v>
      </c>
      <c r="B403" s="123" t="s">
        <v>344</v>
      </c>
      <c r="C403" s="148" t="s">
        <v>556</v>
      </c>
      <c r="E403" s="235" t="s">
        <v>958</v>
      </c>
      <c r="I403" s="148" t="s">
        <v>421</v>
      </c>
      <c r="N403" s="147" t="s">
        <v>22</v>
      </c>
    </row>
    <row r="404" spans="1:14" s="148" customFormat="1" ht="14.4">
      <c r="A404" s="123" t="s">
        <v>917</v>
      </c>
      <c r="B404" s="123" t="s">
        <v>344</v>
      </c>
      <c r="C404" s="148" t="s">
        <v>557</v>
      </c>
      <c r="E404" s="235" t="s">
        <v>958</v>
      </c>
      <c r="I404" s="148" t="s">
        <v>421</v>
      </c>
      <c r="N404" s="147" t="s">
        <v>22</v>
      </c>
    </row>
    <row r="405" spans="1:14" s="148" customFormat="1" ht="14.4">
      <c r="A405" s="123" t="s">
        <v>917</v>
      </c>
      <c r="B405" s="123" t="s">
        <v>344</v>
      </c>
      <c r="C405" s="148" t="s">
        <v>482</v>
      </c>
      <c r="E405" s="235" t="s">
        <v>958</v>
      </c>
      <c r="I405" s="148" t="s">
        <v>421</v>
      </c>
      <c r="N405" s="147" t="s">
        <v>31</v>
      </c>
    </row>
    <row r="406" spans="1:14" s="148" customFormat="1" ht="14.4">
      <c r="A406" s="123" t="s">
        <v>917</v>
      </c>
      <c r="B406" s="123" t="s">
        <v>344</v>
      </c>
      <c r="C406" s="148" t="s">
        <v>403</v>
      </c>
      <c r="E406" s="235" t="s">
        <v>958</v>
      </c>
      <c r="I406" s="148" t="s">
        <v>421</v>
      </c>
      <c r="N406" s="147" t="s">
        <v>31</v>
      </c>
    </row>
    <row r="407" spans="1:14" s="194" customFormat="1" ht="14.4">
      <c r="A407" s="123" t="s">
        <v>917</v>
      </c>
      <c r="B407" s="123" t="s">
        <v>344</v>
      </c>
      <c r="C407" s="148" t="s">
        <v>558</v>
      </c>
      <c r="E407" s="233" t="s">
        <v>958</v>
      </c>
      <c r="N407" s="193" t="s">
        <v>31</v>
      </c>
    </row>
    <row r="408" spans="1:14" s="148" customFormat="1" ht="14.4">
      <c r="A408" s="123" t="s">
        <v>917</v>
      </c>
      <c r="B408" s="123" t="s">
        <v>344</v>
      </c>
      <c r="C408" s="148" t="s">
        <v>559</v>
      </c>
      <c r="E408" s="235" t="s">
        <v>958</v>
      </c>
      <c r="I408" s="148" t="s">
        <v>421</v>
      </c>
      <c r="N408" s="147" t="s">
        <v>22</v>
      </c>
    </row>
    <row r="437" spans="12:12" ht="14.4">
      <c r="L437" s="55" t="s">
        <v>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724A-6FB4-46BA-AAD1-FE8A5CB2B3EC}">
  <dimension ref="A1:Q131"/>
  <sheetViews>
    <sheetView topLeftCell="A108" workbookViewId="0">
      <selection activeCell="A135" sqref="A135"/>
    </sheetView>
  </sheetViews>
  <sheetFormatPr defaultColWidth="8.6640625" defaultRowHeight="15" customHeight="1"/>
  <cols>
    <col min="1" max="1" width="10.5546875" customWidth="1"/>
    <col min="2" max="2" width="11.44140625" customWidth="1"/>
    <col min="3" max="3" width="28.21875" customWidth="1"/>
    <col min="4" max="5" width="16.44140625" customWidth="1"/>
    <col min="6" max="6" width="4.109375" customWidth="1"/>
    <col min="7" max="7" width="12" customWidth="1"/>
    <col min="8" max="8" width="14.109375" customWidth="1"/>
    <col min="9" max="9" width="17" customWidth="1"/>
    <col min="10" max="10" width="11" customWidth="1"/>
    <col min="11" max="12" width="9.109375"/>
    <col min="13" max="13" width="6.109375" customWidth="1"/>
    <col min="14" max="14" width="11.5546875" customWidth="1"/>
    <col min="15" max="15" width="10.6640625" customWidth="1"/>
    <col min="16" max="16" width="20.6640625" customWidth="1"/>
  </cols>
  <sheetData>
    <row r="1" spans="1:16" ht="14.4">
      <c r="A1" t="s">
        <v>0</v>
      </c>
      <c r="B1" t="s">
        <v>997</v>
      </c>
      <c r="C1" s="1" t="s">
        <v>1</v>
      </c>
      <c r="D1" t="s">
        <v>2</v>
      </c>
      <c r="E1" t="s">
        <v>932</v>
      </c>
      <c r="F1" t="s">
        <v>3</v>
      </c>
      <c r="G1" t="s">
        <v>998</v>
      </c>
      <c r="H1" t="s">
        <v>999</v>
      </c>
      <c r="I1" s="5" t="s">
        <v>1000</v>
      </c>
      <c r="J1" s="6" t="s">
        <v>5</v>
      </c>
      <c r="K1" t="s">
        <v>10</v>
      </c>
      <c r="L1" t="s">
        <v>8</v>
      </c>
      <c r="M1" t="s">
        <v>9</v>
      </c>
      <c r="N1" s="5" t="s">
        <v>11</v>
      </c>
      <c r="O1" t="s">
        <v>6</v>
      </c>
      <c r="P1" t="s">
        <v>1001</v>
      </c>
    </row>
    <row r="2" spans="1:16" ht="14.4">
      <c r="C2" t="s">
        <v>572</v>
      </c>
      <c r="D2" s="11" t="s">
        <v>14</v>
      </c>
      <c r="E2" s="11" t="s">
        <v>14</v>
      </c>
      <c r="F2" s="11"/>
    </row>
    <row r="3" spans="1:16" ht="14.4">
      <c r="A3" t="s">
        <v>918</v>
      </c>
      <c r="C3" t="s">
        <v>573</v>
      </c>
      <c r="D3" s="11" t="s">
        <v>17</v>
      </c>
      <c r="E3" s="11" t="s">
        <v>17</v>
      </c>
      <c r="F3" s="11"/>
    </row>
    <row r="4" spans="1:16" s="20" customFormat="1" ht="15" customHeight="1">
      <c r="A4" s="87" t="s">
        <v>918</v>
      </c>
      <c r="C4" s="20" t="s">
        <v>574</v>
      </c>
      <c r="D4" s="20" t="s">
        <v>27</v>
      </c>
      <c r="E4" s="20" t="s">
        <v>27</v>
      </c>
      <c r="O4" s="20">
        <v>1.786</v>
      </c>
      <c r="P4" s="20" t="s">
        <v>21</v>
      </c>
    </row>
    <row r="5" spans="1:16" s="11" customFormat="1" ht="20.399999999999999" customHeight="1">
      <c r="A5" t="s">
        <v>918</v>
      </c>
      <c r="C5" s="21" t="s">
        <v>543</v>
      </c>
      <c r="E5" s="11" t="s">
        <v>933</v>
      </c>
      <c r="F5" s="11">
        <v>4</v>
      </c>
      <c r="N5" s="11" t="s">
        <v>31</v>
      </c>
    </row>
    <row r="6" spans="1:16" s="39" customFormat="1" ht="14.4">
      <c r="A6" t="s">
        <v>918</v>
      </c>
      <c r="C6" s="39" t="s">
        <v>575</v>
      </c>
      <c r="D6" s="39" t="s">
        <v>436</v>
      </c>
      <c r="E6" s="39" t="s">
        <v>958</v>
      </c>
      <c r="I6" s="39">
        <v>245</v>
      </c>
      <c r="N6" s="39" t="s">
        <v>31</v>
      </c>
    </row>
    <row r="7" spans="1:16" s="39" customFormat="1" ht="14.4">
      <c r="A7" t="s">
        <v>918</v>
      </c>
      <c r="C7" s="39" t="s">
        <v>576</v>
      </c>
      <c r="D7" s="39" t="s">
        <v>436</v>
      </c>
      <c r="E7" s="39" t="s">
        <v>958</v>
      </c>
      <c r="I7" s="39">
        <v>27</v>
      </c>
      <c r="N7" s="39" t="s">
        <v>31</v>
      </c>
    </row>
    <row r="8" spans="1:16" s="39" customFormat="1" ht="14.4">
      <c r="A8" t="s">
        <v>918</v>
      </c>
      <c r="C8" s="39" t="s">
        <v>577</v>
      </c>
      <c r="D8" s="39" t="s">
        <v>436</v>
      </c>
      <c r="E8" s="39" t="s">
        <v>958</v>
      </c>
      <c r="I8" s="39">
        <v>100</v>
      </c>
      <c r="N8" s="39" t="s">
        <v>31</v>
      </c>
    </row>
    <row r="9" spans="1:16" s="39" customFormat="1" ht="14.4">
      <c r="A9" t="s">
        <v>918</v>
      </c>
      <c r="C9" s="40" t="s">
        <v>578</v>
      </c>
      <c r="D9" s="40" t="s">
        <v>436</v>
      </c>
      <c r="E9" s="39" t="s">
        <v>958</v>
      </c>
      <c r="I9" s="39">
        <v>48</v>
      </c>
      <c r="N9" s="39" t="s">
        <v>22</v>
      </c>
    </row>
    <row r="10" spans="1:16" s="74" customFormat="1" ht="14.4">
      <c r="A10" t="s">
        <v>918</v>
      </c>
      <c r="C10" s="74" t="s">
        <v>579</v>
      </c>
      <c r="D10" s="74" t="s">
        <v>19</v>
      </c>
      <c r="E10" s="74" t="s">
        <v>19</v>
      </c>
    </row>
    <row r="11" spans="1:16" s="41" customFormat="1" ht="14.4">
      <c r="A11" t="s">
        <v>918</v>
      </c>
      <c r="C11" s="65" t="s">
        <v>580</v>
      </c>
      <c r="D11" s="46" t="s">
        <v>59</v>
      </c>
      <c r="E11" s="46" t="s">
        <v>933</v>
      </c>
      <c r="F11" s="46">
        <v>5</v>
      </c>
      <c r="J11" s="41" t="s">
        <v>581</v>
      </c>
      <c r="K11" s="41">
        <v>0.01</v>
      </c>
      <c r="L11" s="41">
        <v>1.135</v>
      </c>
      <c r="M11" s="41">
        <v>2.71</v>
      </c>
      <c r="N11" s="41" t="s">
        <v>22</v>
      </c>
      <c r="O11" s="41">
        <v>1.75</v>
      </c>
      <c r="P11" s="41" t="s">
        <v>582</v>
      </c>
    </row>
    <row r="12" spans="1:16" s="41" customFormat="1" ht="14.4">
      <c r="A12" t="s">
        <v>918</v>
      </c>
      <c r="C12" s="41" t="s">
        <v>469</v>
      </c>
      <c r="D12" s="41" t="s">
        <v>436</v>
      </c>
      <c r="E12" s="41" t="s">
        <v>958</v>
      </c>
      <c r="I12" s="41">
        <v>100</v>
      </c>
      <c r="K12" s="41">
        <v>0.60799999999999998</v>
      </c>
      <c r="L12" s="41">
        <v>0.44</v>
      </c>
      <c r="M12" s="41">
        <v>4.0730000000000004</v>
      </c>
      <c r="N12" s="41" t="s">
        <v>31</v>
      </c>
      <c r="O12" s="41">
        <v>1.3380000000000001</v>
      </c>
      <c r="P12" s="41" t="s">
        <v>21</v>
      </c>
    </row>
    <row r="13" spans="1:16" s="41" customFormat="1" ht="14.4">
      <c r="A13" t="s">
        <v>918</v>
      </c>
      <c r="C13" s="41" t="s">
        <v>583</v>
      </c>
      <c r="D13" s="41" t="s">
        <v>436</v>
      </c>
      <c r="E13" s="41" t="s">
        <v>958</v>
      </c>
      <c r="I13" s="41">
        <v>101</v>
      </c>
      <c r="K13" s="41">
        <v>0.88200000000000001</v>
      </c>
      <c r="L13" s="41">
        <v>0.21199999999999999</v>
      </c>
      <c r="M13" s="41">
        <v>6.1059999999999999</v>
      </c>
      <c r="N13" s="41" t="s">
        <v>31</v>
      </c>
      <c r="O13" s="41">
        <v>1.1359999999999999</v>
      </c>
      <c r="P13" s="41" t="s">
        <v>21</v>
      </c>
    </row>
    <row r="14" spans="1:16" s="41" customFormat="1" ht="14.4">
      <c r="A14" t="s">
        <v>918</v>
      </c>
      <c r="C14" s="41" t="s">
        <v>448</v>
      </c>
      <c r="D14" s="41" t="s">
        <v>436</v>
      </c>
      <c r="E14" s="41" t="s">
        <v>958</v>
      </c>
      <c r="I14" s="41">
        <v>182</v>
      </c>
      <c r="K14" s="41">
        <v>0.69499999999999995</v>
      </c>
      <c r="L14" s="41">
        <v>0.42499999999999999</v>
      </c>
      <c r="M14" s="41">
        <v>3.6059999999999999</v>
      </c>
      <c r="N14" s="41" t="s">
        <v>31</v>
      </c>
      <c r="O14" s="41">
        <v>1.238</v>
      </c>
      <c r="P14" s="41" t="s">
        <v>21</v>
      </c>
    </row>
    <row r="15" spans="1:16" s="41" customFormat="1" ht="14.4">
      <c r="A15" t="s">
        <v>918</v>
      </c>
      <c r="C15" s="41" t="s">
        <v>584</v>
      </c>
      <c r="D15" s="41" t="s">
        <v>436</v>
      </c>
      <c r="E15" s="41" t="s">
        <v>958</v>
      </c>
      <c r="I15" s="41">
        <v>170</v>
      </c>
      <c r="K15" s="41">
        <v>6.9000000000000006E-2</v>
      </c>
      <c r="L15" s="41">
        <v>0.91600000000000004</v>
      </c>
      <c r="M15" s="41">
        <v>10.728</v>
      </c>
      <c r="N15" s="41" t="s">
        <v>31</v>
      </c>
      <c r="O15" s="41">
        <v>3.1339999999999999</v>
      </c>
      <c r="P15" s="41" t="s">
        <v>21</v>
      </c>
    </row>
    <row r="16" spans="1:16" s="41" customFormat="1" ht="14.4">
      <c r="A16" t="s">
        <v>918</v>
      </c>
      <c r="C16" s="41" t="s">
        <v>437</v>
      </c>
      <c r="D16" s="41" t="s">
        <v>436</v>
      </c>
      <c r="E16" s="41" t="s">
        <v>958</v>
      </c>
      <c r="I16" s="41">
        <v>341</v>
      </c>
      <c r="K16" s="41">
        <v>3.3000000000000002E-2</v>
      </c>
      <c r="L16" s="41">
        <v>1.0549999999999999</v>
      </c>
      <c r="M16" s="41">
        <v>3.6579999999999999</v>
      </c>
      <c r="N16" s="41" t="s">
        <v>449</v>
      </c>
      <c r="O16" s="41">
        <v>1.964</v>
      </c>
      <c r="P16" s="41" t="s">
        <v>21</v>
      </c>
    </row>
    <row r="17" spans="1:16" s="41" customFormat="1" ht="14.4">
      <c r="A17" t="s">
        <v>918</v>
      </c>
      <c r="C17" s="65" t="s">
        <v>585</v>
      </c>
      <c r="D17" s="46" t="s">
        <v>59</v>
      </c>
      <c r="E17" s="46" t="s">
        <v>933</v>
      </c>
      <c r="F17" s="46">
        <v>7</v>
      </c>
      <c r="J17" s="41" t="s">
        <v>581</v>
      </c>
      <c r="K17" s="41">
        <v>0.37</v>
      </c>
      <c r="L17" s="41">
        <v>0.85599999999999998</v>
      </c>
      <c r="M17" s="41">
        <v>1.524</v>
      </c>
      <c r="N17" s="41" t="s">
        <v>31</v>
      </c>
      <c r="O17" s="41">
        <v>1.1399999999999999</v>
      </c>
      <c r="P17" s="41" t="s">
        <v>582</v>
      </c>
    </row>
    <row r="18" spans="1:16" s="41" customFormat="1" ht="14.4">
      <c r="A18" t="s">
        <v>918</v>
      </c>
      <c r="C18" s="41" t="s">
        <v>469</v>
      </c>
      <c r="D18" s="41" t="s">
        <v>436</v>
      </c>
      <c r="E18" s="41" t="s">
        <v>958</v>
      </c>
      <c r="I18" s="41">
        <v>100</v>
      </c>
      <c r="K18" s="41">
        <v>0.41899999999999998</v>
      </c>
      <c r="L18" s="41">
        <v>0.6</v>
      </c>
      <c r="M18" s="41">
        <v>3.4129999999999998</v>
      </c>
      <c r="N18" s="41" t="s">
        <v>31</v>
      </c>
      <c r="O18" s="41">
        <v>1.431</v>
      </c>
      <c r="P18" s="41" t="s">
        <v>21</v>
      </c>
    </row>
    <row r="19" spans="1:16" s="41" customFormat="1" ht="14.4">
      <c r="A19" t="s">
        <v>918</v>
      </c>
      <c r="C19" s="41" t="s">
        <v>586</v>
      </c>
      <c r="D19" s="41" t="s">
        <v>436</v>
      </c>
      <c r="E19" s="41" t="s">
        <v>958</v>
      </c>
      <c r="I19" s="41">
        <v>32</v>
      </c>
      <c r="K19" s="41">
        <v>0.83499999999999996</v>
      </c>
      <c r="L19" s="41">
        <v>0.16200000000000001</v>
      </c>
      <c r="M19" s="41">
        <v>4.3540000000000001</v>
      </c>
      <c r="N19" s="41" t="s">
        <v>31</v>
      </c>
      <c r="O19" s="41">
        <v>0.84</v>
      </c>
      <c r="P19" s="41" t="s">
        <v>21</v>
      </c>
    </row>
    <row r="20" spans="1:16" s="41" customFormat="1" ht="14.4">
      <c r="A20" t="s">
        <v>918</v>
      </c>
      <c r="C20" s="41" t="s">
        <v>587</v>
      </c>
      <c r="D20" s="41" t="s">
        <v>436</v>
      </c>
      <c r="E20" s="41" t="s">
        <v>958</v>
      </c>
      <c r="I20" s="41">
        <v>245</v>
      </c>
      <c r="K20" s="41">
        <v>0.88400000000000001</v>
      </c>
      <c r="L20" s="41">
        <v>0.46500000000000002</v>
      </c>
      <c r="M20" s="41">
        <v>1.9319999999999999</v>
      </c>
      <c r="N20" s="41" t="s">
        <v>31</v>
      </c>
      <c r="O20" s="41">
        <v>0.94799999999999995</v>
      </c>
      <c r="P20" s="41" t="s">
        <v>21</v>
      </c>
    </row>
    <row r="21" spans="1:16" s="41" customFormat="1" ht="14.4">
      <c r="A21" t="s">
        <v>918</v>
      </c>
      <c r="C21" s="41" t="s">
        <v>583</v>
      </c>
      <c r="D21" s="41" t="s">
        <v>436</v>
      </c>
      <c r="E21" s="41" t="s">
        <v>958</v>
      </c>
      <c r="I21" s="41">
        <v>101</v>
      </c>
      <c r="K21" s="41">
        <v>0.39500000000000002</v>
      </c>
      <c r="L21" s="41">
        <v>0.17199999999999999</v>
      </c>
      <c r="M21" s="41">
        <v>2.004</v>
      </c>
      <c r="N21" s="41" t="s">
        <v>31</v>
      </c>
      <c r="O21" s="41">
        <v>0.58699999999999997</v>
      </c>
      <c r="P21" s="41" t="s">
        <v>21</v>
      </c>
    </row>
    <row r="22" spans="1:16" s="41" customFormat="1" ht="14.4">
      <c r="A22" t="s">
        <v>918</v>
      </c>
      <c r="C22" s="41" t="s">
        <v>448</v>
      </c>
      <c r="D22" s="41" t="s">
        <v>436</v>
      </c>
      <c r="E22" s="41" t="s">
        <v>958</v>
      </c>
      <c r="I22" s="41">
        <v>182</v>
      </c>
      <c r="K22" s="41">
        <v>0.30599999999999999</v>
      </c>
      <c r="L22" s="41">
        <v>0.26</v>
      </c>
      <c r="M22" s="41">
        <v>1.526</v>
      </c>
      <c r="N22" s="41" t="s">
        <v>31</v>
      </c>
      <c r="O22" s="41">
        <v>0.63</v>
      </c>
      <c r="P22" s="41" t="s">
        <v>21</v>
      </c>
    </row>
    <row r="23" spans="1:16" s="41" customFormat="1" ht="14.4">
      <c r="A23" t="s">
        <v>918</v>
      </c>
      <c r="C23" s="41" t="s">
        <v>584</v>
      </c>
      <c r="D23" s="41" t="s">
        <v>436</v>
      </c>
      <c r="E23" s="41" t="s">
        <v>958</v>
      </c>
      <c r="I23" s="41">
        <v>170</v>
      </c>
      <c r="K23" s="41">
        <v>6.9000000000000006E-2</v>
      </c>
      <c r="L23" s="41">
        <v>0.95799999999999996</v>
      </c>
      <c r="M23" s="41">
        <v>3.125</v>
      </c>
      <c r="N23" s="41" t="s">
        <v>31</v>
      </c>
      <c r="O23" s="41">
        <v>1.73</v>
      </c>
      <c r="P23" s="41" t="s">
        <v>21</v>
      </c>
    </row>
    <row r="24" spans="1:16" s="41" customFormat="1" ht="14.4">
      <c r="A24" t="s">
        <v>918</v>
      </c>
      <c r="C24" s="42" t="s">
        <v>437</v>
      </c>
      <c r="D24" s="41" t="s">
        <v>436</v>
      </c>
      <c r="E24" s="41" t="s">
        <v>958</v>
      </c>
      <c r="G24" s="42"/>
      <c r="H24" s="42"/>
      <c r="I24" s="42">
        <v>341</v>
      </c>
      <c r="J24" s="42"/>
      <c r="K24" s="42">
        <v>0.48399999999999999</v>
      </c>
      <c r="L24" s="42">
        <v>0.71099999999999997</v>
      </c>
      <c r="M24" s="42">
        <v>2.052</v>
      </c>
      <c r="N24" s="41" t="s">
        <v>31</v>
      </c>
      <c r="O24" s="42">
        <v>1.208</v>
      </c>
      <c r="P24" s="42" t="s">
        <v>21</v>
      </c>
    </row>
    <row r="25" spans="1:16" s="70" customFormat="1" ht="14.4">
      <c r="A25" t="s">
        <v>918</v>
      </c>
      <c r="C25" s="70" t="s">
        <v>588</v>
      </c>
      <c r="D25" s="70" t="s">
        <v>19</v>
      </c>
      <c r="E25" s="70" t="s">
        <v>19</v>
      </c>
    </row>
    <row r="26" spans="1:16" s="59" customFormat="1" ht="14.4">
      <c r="A26" t="s">
        <v>918</v>
      </c>
      <c r="C26" s="67" t="s">
        <v>28</v>
      </c>
      <c r="D26" s="59" t="s">
        <v>933</v>
      </c>
      <c r="E26" s="46" t="s">
        <v>933</v>
      </c>
      <c r="F26" s="59">
        <v>8</v>
      </c>
      <c r="L26" s="59">
        <v>0.89</v>
      </c>
      <c r="M26" s="59">
        <v>1.37</v>
      </c>
      <c r="N26" s="59" t="s">
        <v>31</v>
      </c>
    </row>
    <row r="27" spans="1:16" s="58" customFormat="1" ht="14.4">
      <c r="A27" t="s">
        <v>918</v>
      </c>
      <c r="C27" s="58" t="s">
        <v>589</v>
      </c>
      <c r="D27" s="58" t="s">
        <v>375</v>
      </c>
      <c r="E27" s="58" t="s">
        <v>958</v>
      </c>
      <c r="I27" s="58">
        <v>48</v>
      </c>
      <c r="L27" s="58">
        <v>1.27</v>
      </c>
      <c r="M27" s="58">
        <v>78.569999999999993</v>
      </c>
      <c r="N27" s="58" t="s">
        <v>22</v>
      </c>
      <c r="O27" s="58">
        <v>10</v>
      </c>
      <c r="P27" s="58" t="s">
        <v>590</v>
      </c>
    </row>
    <row r="28" spans="1:16" s="59" customFormat="1" ht="14.4">
      <c r="A28" t="s">
        <v>918</v>
      </c>
      <c r="C28" s="59" t="s">
        <v>591</v>
      </c>
      <c r="D28" s="59" t="s">
        <v>375</v>
      </c>
      <c r="E28" s="59" t="s">
        <v>958</v>
      </c>
      <c r="I28" s="59">
        <v>68</v>
      </c>
      <c r="L28" s="59">
        <v>0.37</v>
      </c>
      <c r="M28" s="59">
        <v>1.91</v>
      </c>
      <c r="N28" s="59" t="s">
        <v>31</v>
      </c>
      <c r="O28" s="59">
        <v>0.84</v>
      </c>
      <c r="P28" s="59" t="s">
        <v>590</v>
      </c>
    </row>
    <row r="29" spans="1:16" s="59" customFormat="1" ht="14.4">
      <c r="A29" t="s">
        <v>918</v>
      </c>
      <c r="C29" s="59" t="s">
        <v>587</v>
      </c>
      <c r="D29" s="59" t="s">
        <v>375</v>
      </c>
      <c r="E29" s="59" t="s">
        <v>958</v>
      </c>
      <c r="I29" s="59">
        <v>245</v>
      </c>
      <c r="L29" s="59">
        <v>0.52</v>
      </c>
      <c r="M29" s="59">
        <v>1.75</v>
      </c>
      <c r="N29" s="59" t="s">
        <v>31</v>
      </c>
      <c r="O29" s="59">
        <v>0.96</v>
      </c>
      <c r="P29" s="59" t="s">
        <v>590</v>
      </c>
    </row>
    <row r="30" spans="1:16" s="59" customFormat="1" ht="14.4">
      <c r="A30" t="s">
        <v>918</v>
      </c>
      <c r="C30" s="59" t="s">
        <v>448</v>
      </c>
      <c r="D30" s="59" t="s">
        <v>375</v>
      </c>
      <c r="E30" s="59" t="s">
        <v>958</v>
      </c>
      <c r="I30" s="59">
        <v>182</v>
      </c>
      <c r="L30" s="59">
        <v>0.32</v>
      </c>
      <c r="M30" s="59">
        <v>1.41</v>
      </c>
      <c r="N30" s="59" t="s">
        <v>31</v>
      </c>
      <c r="O30" s="59">
        <v>0.68</v>
      </c>
      <c r="P30" s="59" t="s">
        <v>590</v>
      </c>
    </row>
    <row r="31" spans="1:16" s="59" customFormat="1" ht="14.4">
      <c r="A31" t="s">
        <v>918</v>
      </c>
      <c r="C31" s="59" t="s">
        <v>437</v>
      </c>
      <c r="D31" s="59" t="s">
        <v>375</v>
      </c>
      <c r="E31" s="59" t="s">
        <v>958</v>
      </c>
      <c r="I31" s="59">
        <v>341</v>
      </c>
      <c r="L31" s="59">
        <v>0.79</v>
      </c>
      <c r="M31" s="59">
        <v>1.67</v>
      </c>
      <c r="N31" s="59" t="s">
        <v>31</v>
      </c>
      <c r="O31" s="59">
        <v>1.1499999999999999</v>
      </c>
      <c r="P31" s="59" t="s">
        <v>590</v>
      </c>
    </row>
    <row r="32" spans="1:16" s="59" customFormat="1" ht="14.4">
      <c r="A32" t="s">
        <v>918</v>
      </c>
      <c r="C32" s="59" t="s">
        <v>592</v>
      </c>
      <c r="D32" s="59" t="s">
        <v>375</v>
      </c>
      <c r="E32" s="59" t="s">
        <v>958</v>
      </c>
      <c r="I32" s="59">
        <v>678</v>
      </c>
      <c r="L32" s="59">
        <v>0.92</v>
      </c>
      <c r="M32" s="59">
        <v>2.23</v>
      </c>
      <c r="N32" s="59" t="s">
        <v>31</v>
      </c>
      <c r="O32" s="59">
        <v>1.44</v>
      </c>
      <c r="P32" s="59" t="s">
        <v>590</v>
      </c>
    </row>
    <row r="33" spans="1:17" s="59" customFormat="1" ht="14.4">
      <c r="A33" t="s">
        <v>918</v>
      </c>
      <c r="C33" s="59" t="s">
        <v>593</v>
      </c>
      <c r="D33" s="59" t="s">
        <v>375</v>
      </c>
      <c r="E33" s="59" t="s">
        <v>958</v>
      </c>
      <c r="I33" s="59">
        <v>170</v>
      </c>
      <c r="L33" s="59">
        <v>0.26</v>
      </c>
      <c r="M33" s="59">
        <v>1.37</v>
      </c>
      <c r="N33" s="59" t="s">
        <v>31</v>
      </c>
      <c r="O33" s="59">
        <v>0.59</v>
      </c>
      <c r="P33" s="59" t="s">
        <v>590</v>
      </c>
    </row>
    <row r="34" spans="1:17" s="59" customFormat="1" ht="14.4">
      <c r="A34" t="s">
        <v>918</v>
      </c>
      <c r="C34" s="60" t="s">
        <v>594</v>
      </c>
      <c r="D34" s="60" t="s">
        <v>375</v>
      </c>
      <c r="E34" s="59" t="s">
        <v>958</v>
      </c>
      <c r="I34" s="59">
        <v>190</v>
      </c>
      <c r="L34" s="59">
        <v>0.64</v>
      </c>
      <c r="M34" s="59">
        <v>2.68</v>
      </c>
      <c r="N34" s="59" t="s">
        <v>31</v>
      </c>
      <c r="O34" s="59">
        <v>1.31</v>
      </c>
      <c r="P34" s="59" t="s">
        <v>590</v>
      </c>
    </row>
    <row r="35" spans="1:17" s="15" customFormat="1" ht="14.4">
      <c r="A35" t="s">
        <v>918</v>
      </c>
      <c r="C35" s="15" t="s">
        <v>595</v>
      </c>
      <c r="D35" s="15" t="s">
        <v>27</v>
      </c>
      <c r="E35" s="15" t="s">
        <v>27</v>
      </c>
    </row>
    <row r="36" spans="1:17" s="17" customFormat="1" ht="14.4">
      <c r="A36" t="s">
        <v>918</v>
      </c>
      <c r="C36" s="50" t="s">
        <v>543</v>
      </c>
      <c r="D36" s="34" t="s">
        <v>27</v>
      </c>
      <c r="E36" s="46" t="s">
        <v>933</v>
      </c>
      <c r="F36" s="34">
        <v>6</v>
      </c>
      <c r="N36" s="17" t="s">
        <v>22</v>
      </c>
    </row>
    <row r="37" spans="1:17" s="17" customFormat="1" ht="14.4">
      <c r="A37" t="s">
        <v>918</v>
      </c>
      <c r="C37" s="17" t="s">
        <v>583</v>
      </c>
      <c r="D37" s="17" t="s">
        <v>436</v>
      </c>
      <c r="E37" s="17" t="s">
        <v>958</v>
      </c>
      <c r="I37" s="17">
        <v>15</v>
      </c>
      <c r="N37" s="17" t="s">
        <v>31</v>
      </c>
    </row>
    <row r="38" spans="1:17" s="17" customFormat="1" ht="14.4">
      <c r="A38" t="s">
        <v>918</v>
      </c>
      <c r="C38" s="17" t="s">
        <v>448</v>
      </c>
      <c r="D38" s="17" t="s">
        <v>436</v>
      </c>
      <c r="E38" s="17" t="s">
        <v>958</v>
      </c>
      <c r="I38" s="17">
        <v>182</v>
      </c>
      <c r="N38" s="17" t="s">
        <v>38</v>
      </c>
      <c r="O38" s="17" t="s">
        <v>596</v>
      </c>
    </row>
    <row r="39" spans="1:17" s="17" customFormat="1" ht="2.4" customHeight="1">
      <c r="A39" t="s">
        <v>918</v>
      </c>
      <c r="C39" s="17" t="s">
        <v>437</v>
      </c>
      <c r="D39" s="17" t="s">
        <v>436</v>
      </c>
      <c r="E39" s="17" t="s">
        <v>958</v>
      </c>
    </row>
    <row r="40" spans="1:17" s="17" customFormat="1" ht="14.4">
      <c r="A40" t="s">
        <v>918</v>
      </c>
      <c r="C40" s="17" t="s">
        <v>594</v>
      </c>
      <c r="D40" s="17" t="s">
        <v>436</v>
      </c>
      <c r="E40" s="17" t="s">
        <v>958</v>
      </c>
      <c r="N40" s="17" t="s">
        <v>22</v>
      </c>
    </row>
    <row r="41" spans="1:17" s="17" customFormat="1" ht="14.4">
      <c r="A41" t="s">
        <v>918</v>
      </c>
      <c r="C41" s="18" t="s">
        <v>579</v>
      </c>
      <c r="D41" s="18" t="s">
        <v>59</v>
      </c>
      <c r="E41" s="17" t="s">
        <v>425</v>
      </c>
      <c r="N41" s="17" t="s">
        <v>22</v>
      </c>
    </row>
    <row r="42" spans="1:17" s="17" customFormat="1" ht="14.4">
      <c r="A42" t="s">
        <v>918</v>
      </c>
      <c r="C42" s="17" t="s">
        <v>597</v>
      </c>
      <c r="D42" s="17" t="s">
        <v>436</v>
      </c>
      <c r="E42" s="17" t="s">
        <v>958</v>
      </c>
      <c r="N42" s="17" t="s">
        <v>22</v>
      </c>
    </row>
    <row r="43" spans="1:17" s="73" customFormat="1" ht="14.4">
      <c r="A43" t="s">
        <v>918</v>
      </c>
      <c r="C43" s="73" t="s">
        <v>647</v>
      </c>
      <c r="D43" s="73" t="s">
        <v>59</v>
      </c>
      <c r="E43" s="73" t="s">
        <v>59</v>
      </c>
      <c r="I43" s="72">
        <v>759</v>
      </c>
      <c r="J43" s="72">
        <v>35.847999999999999</v>
      </c>
      <c r="K43" s="72">
        <v>0.123</v>
      </c>
      <c r="L43" s="72">
        <v>0.95399999999999996</v>
      </c>
      <c r="M43" s="72">
        <v>1.48</v>
      </c>
      <c r="N43" s="72"/>
      <c r="O43" s="72">
        <v>1.1890000000000001</v>
      </c>
      <c r="P43" s="72" t="s">
        <v>21</v>
      </c>
      <c r="Q43" s="72" t="s">
        <v>21</v>
      </c>
    </row>
    <row r="44" spans="1:17" s="36" customFormat="1" ht="13.95" customHeight="1">
      <c r="A44" t="s">
        <v>918</v>
      </c>
      <c r="C44" s="75" t="s">
        <v>543</v>
      </c>
      <c r="D44" s="36" t="s">
        <v>59</v>
      </c>
      <c r="E44" s="46" t="s">
        <v>933</v>
      </c>
      <c r="F44" s="36">
        <v>24</v>
      </c>
      <c r="I44" s="72">
        <v>759</v>
      </c>
      <c r="J44" s="72">
        <v>35.847999999999999</v>
      </c>
      <c r="K44" s="72">
        <v>0.123</v>
      </c>
      <c r="L44" s="72">
        <v>0.95399999999999996</v>
      </c>
      <c r="M44" s="72">
        <v>1.48</v>
      </c>
      <c r="N44" s="72" t="s">
        <v>31</v>
      </c>
      <c r="O44" s="72">
        <v>1.1890000000000001</v>
      </c>
      <c r="P44" s="72" t="s">
        <v>21</v>
      </c>
      <c r="Q44" s="72" t="s">
        <v>21</v>
      </c>
    </row>
    <row r="45" spans="1:17" s="55" customFormat="1" ht="14.4">
      <c r="A45" t="s">
        <v>918</v>
      </c>
      <c r="C45" s="55" t="s">
        <v>598</v>
      </c>
      <c r="D45" s="55" t="s">
        <v>436</v>
      </c>
      <c r="E45" s="55" t="s">
        <v>958</v>
      </c>
      <c r="I45" s="55" t="s">
        <v>599</v>
      </c>
      <c r="N45" s="55" t="s">
        <v>600</v>
      </c>
      <c r="O45" s="55" t="s">
        <v>600</v>
      </c>
    </row>
    <row r="46" spans="1:17" s="55" customFormat="1" ht="14.4">
      <c r="A46" t="s">
        <v>918</v>
      </c>
      <c r="C46" s="55" t="s">
        <v>601</v>
      </c>
      <c r="D46" s="55" t="s">
        <v>436</v>
      </c>
      <c r="E46" s="55" t="s">
        <v>958</v>
      </c>
    </row>
    <row r="47" spans="1:17" s="55" customFormat="1" ht="14.4">
      <c r="A47" t="s">
        <v>918</v>
      </c>
      <c r="C47" s="55" t="s">
        <v>583</v>
      </c>
      <c r="D47" s="55" t="s">
        <v>436</v>
      </c>
      <c r="E47" s="55" t="s">
        <v>958</v>
      </c>
    </row>
    <row r="48" spans="1:17" s="55" customFormat="1" ht="14.4">
      <c r="A48" t="s">
        <v>918</v>
      </c>
      <c r="C48" s="55" t="s">
        <v>437</v>
      </c>
      <c r="D48" s="55" t="s">
        <v>436</v>
      </c>
      <c r="E48" s="55" t="s">
        <v>958</v>
      </c>
    </row>
    <row r="49" spans="1:5" s="55" customFormat="1" ht="14.4">
      <c r="A49" t="s">
        <v>918</v>
      </c>
      <c r="C49" s="55" t="s">
        <v>602</v>
      </c>
      <c r="D49" s="55" t="s">
        <v>436</v>
      </c>
      <c r="E49" s="55" t="s">
        <v>958</v>
      </c>
    </row>
    <row r="50" spans="1:5" s="55" customFormat="1" ht="14.4">
      <c r="A50" t="s">
        <v>918</v>
      </c>
      <c r="C50" s="55" t="s">
        <v>603</v>
      </c>
      <c r="D50" s="55" t="s">
        <v>436</v>
      </c>
      <c r="E50" s="55" t="s">
        <v>958</v>
      </c>
    </row>
    <row r="51" spans="1:5" s="55" customFormat="1" ht="14.4">
      <c r="A51" t="s">
        <v>918</v>
      </c>
      <c r="C51" s="55" t="s">
        <v>604</v>
      </c>
      <c r="D51" s="55" t="s">
        <v>436</v>
      </c>
      <c r="E51" s="55" t="s">
        <v>958</v>
      </c>
    </row>
    <row r="52" spans="1:5" s="55" customFormat="1" ht="14.4">
      <c r="A52" t="s">
        <v>918</v>
      </c>
      <c r="C52" s="55" t="s">
        <v>584</v>
      </c>
      <c r="D52" s="55" t="s">
        <v>436</v>
      </c>
      <c r="E52" s="55" t="s">
        <v>958</v>
      </c>
    </row>
    <row r="53" spans="1:5" s="55" customFormat="1" ht="14.4">
      <c r="A53" t="s">
        <v>918</v>
      </c>
      <c r="C53" s="55" t="s">
        <v>605</v>
      </c>
      <c r="D53" s="55" t="s">
        <v>436</v>
      </c>
      <c r="E53" s="55" t="s">
        <v>958</v>
      </c>
    </row>
    <row r="54" spans="1:5" s="55" customFormat="1" ht="14.4">
      <c r="A54" t="s">
        <v>918</v>
      </c>
      <c r="C54" s="55" t="s">
        <v>606</v>
      </c>
      <c r="D54" s="55" t="s">
        <v>436</v>
      </c>
      <c r="E54" s="55" t="s">
        <v>958</v>
      </c>
    </row>
    <row r="55" spans="1:5" s="55" customFormat="1" ht="14.4">
      <c r="A55" t="s">
        <v>918</v>
      </c>
      <c r="C55" s="55" t="s">
        <v>607</v>
      </c>
      <c r="D55" s="55" t="s">
        <v>436</v>
      </c>
      <c r="E55" s="55" t="s">
        <v>958</v>
      </c>
    </row>
    <row r="56" spans="1:5" s="55" customFormat="1" ht="14.4">
      <c r="A56" t="s">
        <v>918</v>
      </c>
      <c r="C56" s="55" t="s">
        <v>608</v>
      </c>
      <c r="D56" s="55" t="s">
        <v>436</v>
      </c>
      <c r="E56" s="55" t="s">
        <v>958</v>
      </c>
    </row>
    <row r="57" spans="1:5" s="55" customFormat="1" ht="14.4">
      <c r="A57" t="s">
        <v>918</v>
      </c>
      <c r="C57" s="55" t="s">
        <v>609</v>
      </c>
      <c r="D57" s="55" t="s">
        <v>436</v>
      </c>
      <c r="E57" s="55" t="s">
        <v>958</v>
      </c>
    </row>
    <row r="58" spans="1:5" s="55" customFormat="1" ht="14.4">
      <c r="A58" t="s">
        <v>918</v>
      </c>
      <c r="C58" s="55" t="s">
        <v>589</v>
      </c>
      <c r="D58" s="55" t="s">
        <v>436</v>
      </c>
      <c r="E58" s="55" t="s">
        <v>958</v>
      </c>
    </row>
    <row r="59" spans="1:5" s="55" customFormat="1" ht="14.4">
      <c r="A59" t="s">
        <v>918</v>
      </c>
      <c r="C59" s="55" t="s">
        <v>610</v>
      </c>
      <c r="D59" s="55" t="s">
        <v>436</v>
      </c>
      <c r="E59" s="55" t="s">
        <v>958</v>
      </c>
    </row>
    <row r="60" spans="1:5" s="55" customFormat="1" ht="14.4">
      <c r="A60" t="s">
        <v>918</v>
      </c>
      <c r="C60" s="55" t="s">
        <v>611</v>
      </c>
      <c r="D60" s="55" t="s">
        <v>436</v>
      </c>
      <c r="E60" s="55" t="s">
        <v>958</v>
      </c>
    </row>
    <row r="61" spans="1:5" s="55" customFormat="1" ht="14.4">
      <c r="A61" t="s">
        <v>918</v>
      </c>
      <c r="C61" s="55" t="s">
        <v>594</v>
      </c>
      <c r="D61" s="55" t="s">
        <v>436</v>
      </c>
      <c r="E61" s="55" t="s">
        <v>958</v>
      </c>
    </row>
    <row r="62" spans="1:5" s="55" customFormat="1" ht="14.4">
      <c r="A62" t="s">
        <v>918</v>
      </c>
      <c r="C62" s="55" t="s">
        <v>612</v>
      </c>
      <c r="D62" s="55" t="s">
        <v>436</v>
      </c>
      <c r="E62" s="55" t="s">
        <v>958</v>
      </c>
    </row>
    <row r="63" spans="1:5" s="55" customFormat="1" ht="14.4">
      <c r="A63" t="s">
        <v>918</v>
      </c>
      <c r="C63" s="55" t="s">
        <v>613</v>
      </c>
      <c r="D63" s="55" t="s">
        <v>436</v>
      </c>
      <c r="E63" s="55" t="s">
        <v>958</v>
      </c>
    </row>
    <row r="64" spans="1:5" s="55" customFormat="1" ht="14.4">
      <c r="A64" t="s">
        <v>918</v>
      </c>
      <c r="C64" s="55" t="s">
        <v>614</v>
      </c>
      <c r="D64" s="55" t="s">
        <v>436</v>
      </c>
      <c r="E64" s="55" t="s">
        <v>958</v>
      </c>
    </row>
    <row r="65" spans="1:16" s="55" customFormat="1" ht="14.4">
      <c r="A65" t="s">
        <v>918</v>
      </c>
      <c r="C65" s="55" t="s">
        <v>615</v>
      </c>
      <c r="D65" s="55" t="s">
        <v>436</v>
      </c>
      <c r="E65" s="55" t="s">
        <v>958</v>
      </c>
    </row>
    <row r="66" spans="1:16" s="55" customFormat="1" ht="14.4">
      <c r="A66" t="s">
        <v>918</v>
      </c>
      <c r="C66" s="55" t="s">
        <v>448</v>
      </c>
      <c r="D66" s="55" t="s">
        <v>436</v>
      </c>
      <c r="E66" s="55" t="s">
        <v>958</v>
      </c>
    </row>
    <row r="67" spans="1:16" s="55" customFormat="1" ht="14.4">
      <c r="A67" t="s">
        <v>918</v>
      </c>
      <c r="C67" s="55" t="s">
        <v>616</v>
      </c>
      <c r="D67" s="55" t="s">
        <v>436</v>
      </c>
      <c r="E67" s="55" t="s">
        <v>958</v>
      </c>
    </row>
    <row r="68" spans="1:16" s="55" customFormat="1" ht="14.4">
      <c r="A68" t="s">
        <v>918</v>
      </c>
      <c r="C68" s="56" t="s">
        <v>617</v>
      </c>
      <c r="D68" s="56" t="s">
        <v>436</v>
      </c>
      <c r="E68" s="55" t="s">
        <v>958</v>
      </c>
    </row>
    <row r="69" spans="1:16" ht="14.4">
      <c r="A69" t="s">
        <v>618</v>
      </c>
      <c r="C69" t="s">
        <v>618</v>
      </c>
      <c r="D69" s="11" t="s">
        <v>17</v>
      </c>
      <c r="E69" s="11" t="s">
        <v>17</v>
      </c>
      <c r="F69" s="11"/>
    </row>
    <row r="70" spans="1:16" s="71" customFormat="1" ht="14.4">
      <c r="A70" t="s">
        <v>618</v>
      </c>
      <c r="C70" s="71" t="s">
        <v>619</v>
      </c>
      <c r="D70" s="71" t="s">
        <v>27</v>
      </c>
      <c r="E70" s="71" t="s">
        <v>27</v>
      </c>
    </row>
    <row r="71" spans="1:16" s="11" customFormat="1" ht="20.399999999999999" customHeight="1">
      <c r="A71" t="s">
        <v>618</v>
      </c>
      <c r="C71" s="80" t="s">
        <v>543</v>
      </c>
      <c r="D71" s="11" t="s">
        <v>27</v>
      </c>
      <c r="E71" s="46" t="s">
        <v>933</v>
      </c>
      <c r="F71" s="11">
        <v>6</v>
      </c>
      <c r="N71" s="11" t="s">
        <v>22</v>
      </c>
    </row>
    <row r="72" spans="1:16" s="39" customFormat="1" ht="14.4">
      <c r="A72" t="s">
        <v>618</v>
      </c>
      <c r="C72" s="39" t="s">
        <v>586</v>
      </c>
      <c r="D72" s="39" t="s">
        <v>436</v>
      </c>
      <c r="E72" s="39" t="s">
        <v>958</v>
      </c>
      <c r="I72" s="39">
        <v>32</v>
      </c>
      <c r="N72" s="39" t="s">
        <v>22</v>
      </c>
      <c r="O72" s="39" t="s">
        <v>600</v>
      </c>
    </row>
    <row r="73" spans="1:16" s="39" customFormat="1" ht="14.4">
      <c r="A73" t="s">
        <v>618</v>
      </c>
      <c r="C73" s="39" t="s">
        <v>591</v>
      </c>
      <c r="D73" s="39" t="s">
        <v>436</v>
      </c>
      <c r="E73" s="39" t="s">
        <v>958</v>
      </c>
      <c r="I73" s="39">
        <v>68</v>
      </c>
      <c r="N73" s="39" t="s">
        <v>31</v>
      </c>
    </row>
    <row r="74" spans="1:16" s="39" customFormat="1" ht="14.4">
      <c r="A74" t="s">
        <v>618</v>
      </c>
      <c r="C74" s="39" t="s">
        <v>575</v>
      </c>
      <c r="D74" s="39" t="s">
        <v>436</v>
      </c>
      <c r="E74" s="39" t="s">
        <v>958</v>
      </c>
      <c r="I74" s="39">
        <v>245</v>
      </c>
      <c r="N74" s="39" t="s">
        <v>31</v>
      </c>
    </row>
    <row r="75" spans="1:16" s="39" customFormat="1" ht="14.4">
      <c r="A75" t="s">
        <v>618</v>
      </c>
      <c r="C75" s="39" t="s">
        <v>620</v>
      </c>
      <c r="D75" s="39" t="s">
        <v>436</v>
      </c>
      <c r="E75" s="39" t="s">
        <v>958</v>
      </c>
      <c r="I75" s="39">
        <v>63</v>
      </c>
      <c r="N75" s="39" t="s">
        <v>22</v>
      </c>
    </row>
    <row r="76" spans="1:16" s="39" customFormat="1" ht="14.4">
      <c r="A76" t="s">
        <v>618</v>
      </c>
      <c r="C76" s="39" t="s">
        <v>531</v>
      </c>
      <c r="D76" s="39" t="s">
        <v>436</v>
      </c>
      <c r="E76" s="39" t="s">
        <v>958</v>
      </c>
      <c r="I76" s="39">
        <v>59</v>
      </c>
      <c r="N76" s="39" t="s">
        <v>31</v>
      </c>
    </row>
    <row r="77" spans="1:16" s="40" customFormat="1" ht="14.4">
      <c r="A77" t="s">
        <v>618</v>
      </c>
      <c r="C77" s="40" t="s">
        <v>621</v>
      </c>
      <c r="D77" s="40" t="s">
        <v>436</v>
      </c>
      <c r="E77" s="40" t="s">
        <v>958</v>
      </c>
      <c r="I77" s="40">
        <v>17</v>
      </c>
      <c r="N77" s="40" t="s">
        <v>22</v>
      </c>
    </row>
    <row r="78" spans="1:16" s="64" customFormat="1" ht="14.4">
      <c r="A78" t="s">
        <v>618</v>
      </c>
      <c r="C78" s="64" t="s">
        <v>622</v>
      </c>
      <c r="D78" s="64" t="s">
        <v>19</v>
      </c>
      <c r="E78" s="64" t="s">
        <v>19</v>
      </c>
    </row>
    <row r="79" spans="1:16" s="43" customFormat="1" ht="14.4">
      <c r="A79" t="s">
        <v>618</v>
      </c>
      <c r="C79" s="62" t="s">
        <v>28</v>
      </c>
      <c r="D79" s="43" t="s">
        <v>59</v>
      </c>
      <c r="E79" s="46" t="s">
        <v>933</v>
      </c>
    </row>
    <row r="80" spans="1:16" s="43" customFormat="1" ht="14.4">
      <c r="A80" t="s">
        <v>618</v>
      </c>
      <c r="C80" s="63" t="s">
        <v>623</v>
      </c>
      <c r="D80" s="43" t="s">
        <v>59</v>
      </c>
      <c r="E80" s="43" t="s">
        <v>934</v>
      </c>
      <c r="F80" s="43">
        <v>8</v>
      </c>
      <c r="G80" s="43">
        <v>325</v>
      </c>
      <c r="H80" s="43">
        <v>593</v>
      </c>
      <c r="I80" s="43">
        <v>918</v>
      </c>
      <c r="J80" s="47">
        <v>0.45700000000000002</v>
      </c>
      <c r="K80" s="43">
        <v>0.13</v>
      </c>
      <c r="N80" s="43" t="s">
        <v>31</v>
      </c>
      <c r="O80" s="43">
        <v>0.16</v>
      </c>
      <c r="P80" s="43" t="s">
        <v>624</v>
      </c>
    </row>
    <row r="81" spans="1:16" s="43" customFormat="1" ht="13.2" customHeight="1">
      <c r="A81" t="s">
        <v>618</v>
      </c>
      <c r="C81" s="43" t="s">
        <v>437</v>
      </c>
      <c r="D81" s="43" t="s">
        <v>436</v>
      </c>
      <c r="E81" s="43" t="s">
        <v>958</v>
      </c>
      <c r="K81" s="43">
        <v>0.80200000000000005</v>
      </c>
      <c r="L81" s="43">
        <v>-0.245</v>
      </c>
      <c r="M81" s="43">
        <v>0.317</v>
      </c>
      <c r="N81" s="43" t="s">
        <v>31</v>
      </c>
      <c r="O81" s="43">
        <v>3.5999999999999997E-2</v>
      </c>
      <c r="P81" s="43" t="s">
        <v>625</v>
      </c>
    </row>
    <row r="82" spans="1:16" s="43" customFormat="1" ht="13.2" customHeight="1">
      <c r="A82" t="s">
        <v>618</v>
      </c>
      <c r="C82" s="43" t="s">
        <v>626</v>
      </c>
      <c r="D82" s="43" t="s">
        <v>30</v>
      </c>
      <c r="E82" s="43" t="s">
        <v>958</v>
      </c>
      <c r="K82" s="43">
        <v>0.09</v>
      </c>
      <c r="L82" s="43">
        <v>-0.98599999999999999</v>
      </c>
      <c r="M82" s="43">
        <v>7.1999999999999995E-2</v>
      </c>
      <c r="N82" s="43" t="s">
        <v>31</v>
      </c>
      <c r="O82" s="43">
        <v>-0.45700000000000002</v>
      </c>
      <c r="P82" s="43" t="s">
        <v>625</v>
      </c>
    </row>
    <row r="83" spans="1:16" s="43" customFormat="1" ht="13.2" customHeight="1">
      <c r="A83" t="s">
        <v>618</v>
      </c>
      <c r="C83" s="43" t="s">
        <v>586</v>
      </c>
      <c r="D83" s="44" t="s">
        <v>436</v>
      </c>
      <c r="E83" s="44" t="s">
        <v>958</v>
      </c>
      <c r="F83" s="44"/>
      <c r="K83" s="43">
        <v>0.111</v>
      </c>
      <c r="L83" s="43">
        <v>-0.13100000000000001</v>
      </c>
      <c r="M83" s="43">
        <v>1.272</v>
      </c>
      <c r="N83" s="43" t="s">
        <v>31</v>
      </c>
      <c r="O83" s="43">
        <v>0.56999999999999995</v>
      </c>
      <c r="P83" s="43" t="s">
        <v>625</v>
      </c>
    </row>
    <row r="84" spans="1:16" s="43" customFormat="1" ht="13.2" customHeight="1">
      <c r="A84" t="s">
        <v>618</v>
      </c>
      <c r="C84" s="43" t="s">
        <v>587</v>
      </c>
      <c r="D84" s="44" t="s">
        <v>436</v>
      </c>
      <c r="E84" s="44" t="s">
        <v>958</v>
      </c>
      <c r="F84" s="44"/>
      <c r="K84" s="43">
        <v>3.5000000000000003E-2</v>
      </c>
      <c r="L84" s="43">
        <v>1.9E-2</v>
      </c>
      <c r="M84" s="43">
        <v>0.52900000000000003</v>
      </c>
      <c r="N84" s="43" t="s">
        <v>22</v>
      </c>
      <c r="O84" s="43">
        <v>0.27400000000000002</v>
      </c>
      <c r="P84" s="43" t="s">
        <v>625</v>
      </c>
    </row>
    <row r="85" spans="1:16" s="43" customFormat="1" ht="13.2" customHeight="1">
      <c r="A85" t="s">
        <v>618</v>
      </c>
      <c r="C85" s="43" t="s">
        <v>627</v>
      </c>
      <c r="D85" s="43" t="s">
        <v>436</v>
      </c>
      <c r="E85" s="43" t="s">
        <v>958</v>
      </c>
      <c r="K85" s="43">
        <v>0.78100000000000003</v>
      </c>
      <c r="L85" s="43">
        <v>-0.51800000000000002</v>
      </c>
      <c r="M85" s="43">
        <v>0.39</v>
      </c>
      <c r="N85" s="43" t="s">
        <v>31</v>
      </c>
      <c r="O85" s="43">
        <v>-6.4000000000000001E-2</v>
      </c>
      <c r="P85" s="43" t="s">
        <v>625</v>
      </c>
    </row>
    <row r="86" spans="1:16" s="43" customFormat="1" ht="13.2" customHeight="1">
      <c r="A86" t="s">
        <v>618</v>
      </c>
      <c r="C86" s="43" t="s">
        <v>628</v>
      </c>
      <c r="D86" s="43" t="s">
        <v>436</v>
      </c>
      <c r="E86" s="43" t="s">
        <v>958</v>
      </c>
      <c r="K86" s="43">
        <v>0.18</v>
      </c>
      <c r="L86" s="43">
        <v>-0.249</v>
      </c>
      <c r="M86" s="43">
        <v>1.3260000000000001</v>
      </c>
      <c r="N86" s="43" t="s">
        <v>31</v>
      </c>
      <c r="O86" s="43">
        <v>0.53900000000000003</v>
      </c>
      <c r="P86" s="43" t="s">
        <v>625</v>
      </c>
    </row>
    <row r="87" spans="1:16" s="43" customFormat="1" ht="13.2" customHeight="1">
      <c r="A87" t="s">
        <v>618</v>
      </c>
      <c r="C87" s="43" t="s">
        <v>629</v>
      </c>
      <c r="D87" s="43" t="s">
        <v>436</v>
      </c>
      <c r="E87" s="43" t="s">
        <v>958</v>
      </c>
      <c r="K87" s="43">
        <v>8.9999999999999993E-3</v>
      </c>
      <c r="L87" s="43">
        <v>0.11799999999999999</v>
      </c>
      <c r="M87" s="43">
        <v>0.80500000000000005</v>
      </c>
      <c r="N87" s="43" t="s">
        <v>22</v>
      </c>
      <c r="O87" s="43">
        <v>0.46100000000000002</v>
      </c>
      <c r="P87" s="43" t="s">
        <v>625</v>
      </c>
    </row>
    <row r="88" spans="1:16" s="43" customFormat="1" ht="13.2" customHeight="1">
      <c r="A88" t="s">
        <v>618</v>
      </c>
      <c r="C88" s="43" t="s">
        <v>630</v>
      </c>
      <c r="D88" s="43" t="s">
        <v>436</v>
      </c>
      <c r="E88" s="43" t="s">
        <v>958</v>
      </c>
      <c r="K88" s="43">
        <v>0.81499999999999995</v>
      </c>
      <c r="L88" s="43">
        <v>-0.53600000000000003</v>
      </c>
      <c r="M88" s="43">
        <v>0.68100000000000005</v>
      </c>
      <c r="N88" s="43" t="s">
        <v>31</v>
      </c>
      <c r="O88" s="43">
        <v>7.2999999999999995E-2</v>
      </c>
      <c r="P88" s="43" t="s">
        <v>625</v>
      </c>
    </row>
    <row r="89" spans="1:16" s="43" customFormat="1" ht="14.4">
      <c r="A89" t="s">
        <v>618</v>
      </c>
      <c r="C89" s="63" t="s">
        <v>631</v>
      </c>
      <c r="D89" s="43" t="s">
        <v>59</v>
      </c>
      <c r="E89" s="43" t="s">
        <v>934</v>
      </c>
      <c r="F89" s="43">
        <v>5</v>
      </c>
      <c r="G89" s="43">
        <v>301</v>
      </c>
      <c r="H89" s="43">
        <v>515</v>
      </c>
      <c r="I89" s="43">
        <v>816</v>
      </c>
      <c r="J89" s="43">
        <v>59.77</v>
      </c>
      <c r="K89" s="43">
        <v>0.82</v>
      </c>
      <c r="N89" s="43" t="s">
        <v>31</v>
      </c>
      <c r="O89" s="43">
        <v>-0.03</v>
      </c>
      <c r="P89" s="43" t="s">
        <v>624</v>
      </c>
    </row>
    <row r="90" spans="1:16" s="43" customFormat="1" ht="13.2" customHeight="1">
      <c r="A90" t="s">
        <v>618</v>
      </c>
      <c r="C90" s="43" t="s">
        <v>437</v>
      </c>
      <c r="D90" s="43" t="s">
        <v>632</v>
      </c>
      <c r="E90" s="43" t="s">
        <v>958</v>
      </c>
      <c r="K90" s="43">
        <v>0.19400000000000001</v>
      </c>
      <c r="L90" s="43">
        <v>-0.46700000000000003</v>
      </c>
      <c r="M90" s="43">
        <v>9.5000000000000001E-2</v>
      </c>
      <c r="N90" s="43" t="s">
        <v>31</v>
      </c>
      <c r="O90" s="43">
        <v>-0.186</v>
      </c>
      <c r="P90" s="43" t="s">
        <v>625</v>
      </c>
    </row>
    <row r="91" spans="1:16" s="43" customFormat="1" ht="13.2" customHeight="1">
      <c r="A91" t="s">
        <v>618</v>
      </c>
      <c r="C91" s="43" t="s">
        <v>626</v>
      </c>
      <c r="D91" s="43" t="s">
        <v>30</v>
      </c>
      <c r="E91" s="43" t="s">
        <v>958</v>
      </c>
      <c r="K91" s="43">
        <v>1</v>
      </c>
      <c r="L91" s="43">
        <v>-0.52200000000000002</v>
      </c>
      <c r="M91" s="43">
        <v>0.52200000000000002</v>
      </c>
      <c r="N91" s="43" t="s">
        <v>31</v>
      </c>
      <c r="O91" s="43">
        <v>0</v>
      </c>
      <c r="P91" s="43" t="s">
        <v>625</v>
      </c>
    </row>
    <row r="92" spans="1:16" s="43" customFormat="1" ht="13.2" customHeight="1">
      <c r="A92" t="s">
        <v>618</v>
      </c>
      <c r="C92" s="43" t="s">
        <v>586</v>
      </c>
      <c r="D92" s="44" t="s">
        <v>375</v>
      </c>
      <c r="E92" s="44" t="s">
        <v>958</v>
      </c>
      <c r="F92" s="44"/>
      <c r="K92" s="43">
        <v>0.20499999999999999</v>
      </c>
      <c r="L92" s="43">
        <v>-1.147</v>
      </c>
      <c r="M92" s="43">
        <v>0.246</v>
      </c>
      <c r="N92" s="43" t="s">
        <v>31</v>
      </c>
      <c r="O92" s="43">
        <v>-0.45</v>
      </c>
      <c r="P92" s="43" t="s">
        <v>625</v>
      </c>
    </row>
    <row r="93" spans="1:16" s="43" customFormat="1" ht="13.2" customHeight="1">
      <c r="A93" t="s">
        <v>618</v>
      </c>
      <c r="C93" s="43" t="s">
        <v>587</v>
      </c>
      <c r="D93" s="43" t="s">
        <v>436</v>
      </c>
      <c r="E93" s="43" t="s">
        <v>958</v>
      </c>
      <c r="K93" s="43">
        <v>0.90700000000000003</v>
      </c>
      <c r="L93" s="43">
        <v>-0.26900000000000002</v>
      </c>
      <c r="M93" s="43">
        <v>0.23899999999999999</v>
      </c>
      <c r="N93" s="43" t="s">
        <v>31</v>
      </c>
      <c r="O93" s="43">
        <v>-1.4999999999999999E-2</v>
      </c>
      <c r="P93" s="43" t="s">
        <v>625</v>
      </c>
    </row>
    <row r="94" spans="1:16" s="43" customFormat="1" ht="13.2" customHeight="1">
      <c r="A94" t="s">
        <v>618</v>
      </c>
      <c r="C94" s="43" t="s">
        <v>628</v>
      </c>
      <c r="D94" s="43" t="s">
        <v>436</v>
      </c>
      <c r="E94" s="43" t="s">
        <v>958</v>
      </c>
      <c r="K94" s="43">
        <v>3.9E-2</v>
      </c>
      <c r="L94" s="43">
        <v>-1.659</v>
      </c>
      <c r="M94" s="43">
        <v>-4.1000000000000002E-2</v>
      </c>
      <c r="N94" s="43" t="s">
        <v>22</v>
      </c>
      <c r="O94" s="43">
        <v>-0.85</v>
      </c>
      <c r="P94" s="43" t="s">
        <v>625</v>
      </c>
    </row>
    <row r="95" spans="1:16" s="43" customFormat="1" ht="13.2" customHeight="1">
      <c r="A95" t="s">
        <v>618</v>
      </c>
      <c r="C95" s="43" t="s">
        <v>629</v>
      </c>
      <c r="D95" s="43" t="s">
        <v>436</v>
      </c>
      <c r="E95" s="43" t="s">
        <v>958</v>
      </c>
      <c r="K95" s="43">
        <v>1.2E-2</v>
      </c>
      <c r="L95" s="43">
        <v>9.5000000000000001E-2</v>
      </c>
      <c r="M95" s="43">
        <v>0.78100000000000003</v>
      </c>
      <c r="N95" s="43" t="s">
        <v>22</v>
      </c>
      <c r="O95" s="43">
        <v>0.438</v>
      </c>
      <c r="P95" s="43" t="s">
        <v>625</v>
      </c>
    </row>
    <row r="96" spans="1:16" s="43" customFormat="1" ht="13.2" customHeight="1">
      <c r="A96" t="s">
        <v>618</v>
      </c>
      <c r="C96" s="43" t="s">
        <v>630</v>
      </c>
      <c r="D96" s="43" t="s">
        <v>436</v>
      </c>
      <c r="E96" s="43" t="s">
        <v>958</v>
      </c>
      <c r="K96" s="43">
        <v>0.28899999999999998</v>
      </c>
      <c r="L96" s="43">
        <v>-0.28100000000000003</v>
      </c>
      <c r="M96" s="43">
        <v>0.94399999999999995</v>
      </c>
      <c r="N96" s="43" t="s">
        <v>31</v>
      </c>
      <c r="O96" s="43">
        <v>0.33100000000000002</v>
      </c>
      <c r="P96" s="43" t="s">
        <v>625</v>
      </c>
    </row>
    <row r="97" spans="1:16" s="69" customFormat="1" ht="14.4">
      <c r="A97" t="s">
        <v>618</v>
      </c>
      <c r="C97" s="69" t="s">
        <v>588</v>
      </c>
      <c r="D97" s="69" t="s">
        <v>27</v>
      </c>
      <c r="E97" s="69" t="s">
        <v>27</v>
      </c>
    </row>
    <row r="98" spans="1:16" s="35" customFormat="1" ht="14.4">
      <c r="A98" t="s">
        <v>618</v>
      </c>
      <c r="C98" s="68" t="s">
        <v>633</v>
      </c>
      <c r="D98" s="35" t="s">
        <v>27</v>
      </c>
      <c r="E98" s="46" t="s">
        <v>933</v>
      </c>
      <c r="F98" s="35">
        <v>5</v>
      </c>
      <c r="J98" s="38">
        <v>0.33100000000000002</v>
      </c>
      <c r="K98" s="35">
        <v>0.16400000000000001</v>
      </c>
      <c r="N98" s="35" t="s">
        <v>31</v>
      </c>
    </row>
    <row r="99" spans="1:16" s="61" customFormat="1" ht="14.4">
      <c r="A99" t="s">
        <v>618</v>
      </c>
      <c r="C99" s="61" t="s">
        <v>634</v>
      </c>
      <c r="D99" s="61" t="s">
        <v>375</v>
      </c>
      <c r="E99" s="61" t="s">
        <v>958</v>
      </c>
      <c r="I99" s="61">
        <v>102</v>
      </c>
      <c r="N99" s="61" t="s">
        <v>31</v>
      </c>
    </row>
    <row r="100" spans="1:16" s="35" customFormat="1" ht="14.4">
      <c r="A100" t="s">
        <v>618</v>
      </c>
      <c r="C100" s="35" t="s">
        <v>531</v>
      </c>
      <c r="D100" s="35" t="s">
        <v>30</v>
      </c>
      <c r="E100" s="35" t="s">
        <v>958</v>
      </c>
      <c r="I100" s="35">
        <v>59</v>
      </c>
      <c r="N100" s="61" t="s">
        <v>31</v>
      </c>
    </row>
    <row r="101" spans="1:16" s="35" customFormat="1" ht="14.4">
      <c r="A101" t="s">
        <v>618</v>
      </c>
      <c r="C101" s="35" t="s">
        <v>628</v>
      </c>
      <c r="D101" s="35" t="s">
        <v>30</v>
      </c>
      <c r="E101" s="35" t="s">
        <v>958</v>
      </c>
      <c r="I101" s="35">
        <v>24</v>
      </c>
      <c r="N101" s="61" t="s">
        <v>31</v>
      </c>
    </row>
    <row r="102" spans="1:16" s="35" customFormat="1" ht="14.4">
      <c r="A102" t="s">
        <v>618</v>
      </c>
      <c r="C102" s="35" t="s">
        <v>629</v>
      </c>
      <c r="D102" s="35" t="s">
        <v>375</v>
      </c>
      <c r="E102" s="35" t="s">
        <v>958</v>
      </c>
      <c r="I102" s="35">
        <v>147</v>
      </c>
      <c r="N102" s="35" t="s">
        <v>22</v>
      </c>
    </row>
    <row r="103" spans="1:16" s="37" customFormat="1" ht="14.4">
      <c r="A103" t="s">
        <v>618</v>
      </c>
      <c r="C103" s="37" t="s">
        <v>635</v>
      </c>
      <c r="D103" s="37" t="s">
        <v>375</v>
      </c>
      <c r="E103" s="37" t="s">
        <v>958</v>
      </c>
      <c r="I103" s="37">
        <v>24</v>
      </c>
      <c r="N103" s="37" t="s">
        <v>31</v>
      </c>
    </row>
    <row r="104" spans="1:16" ht="14.4">
      <c r="A104" t="s">
        <v>636</v>
      </c>
      <c r="C104" t="s">
        <v>636</v>
      </c>
      <c r="D104" s="11" t="s">
        <v>17</v>
      </c>
      <c r="E104" s="11" t="s">
        <v>17</v>
      </c>
      <c r="F104" s="11"/>
    </row>
    <row r="105" spans="1:16" s="57" customFormat="1" ht="14.4">
      <c r="A105" t="s">
        <v>636</v>
      </c>
      <c r="C105" s="26" t="s">
        <v>622</v>
      </c>
      <c r="D105" s="26" t="s">
        <v>19</v>
      </c>
      <c r="E105" s="26" t="s">
        <v>19</v>
      </c>
      <c r="F105" s="26"/>
    </row>
    <row r="106" spans="1:16" s="43" customFormat="1" ht="14.4">
      <c r="A106" t="s">
        <v>636</v>
      </c>
      <c r="C106" s="62" t="s">
        <v>637</v>
      </c>
      <c r="D106" s="43" t="s">
        <v>59</v>
      </c>
      <c r="E106" s="46" t="s">
        <v>933</v>
      </c>
      <c r="F106" s="43">
        <v>6</v>
      </c>
      <c r="G106" s="43">
        <v>1289</v>
      </c>
      <c r="H106" s="43">
        <v>622</v>
      </c>
      <c r="I106" s="43">
        <f>G106+H106</f>
        <v>1911</v>
      </c>
      <c r="J106" s="43">
        <v>59.52</v>
      </c>
      <c r="K106" s="43">
        <v>0.08</v>
      </c>
      <c r="L106" s="43">
        <v>0.94</v>
      </c>
      <c r="M106" s="43">
        <v>2.57</v>
      </c>
      <c r="N106" s="43" t="s">
        <v>31</v>
      </c>
      <c r="O106" s="43">
        <v>1.56</v>
      </c>
      <c r="P106" s="43" t="s">
        <v>21</v>
      </c>
    </row>
    <row r="107" spans="1:16" s="43" customFormat="1" ht="13.2" customHeight="1">
      <c r="A107" t="s">
        <v>636</v>
      </c>
      <c r="C107" s="43" t="s">
        <v>638</v>
      </c>
      <c r="D107" s="43" t="s">
        <v>436</v>
      </c>
      <c r="E107" s="43" t="s">
        <v>958</v>
      </c>
      <c r="K107" s="43">
        <v>2.3E-2</v>
      </c>
      <c r="L107" s="43">
        <v>1.0609999999999999</v>
      </c>
      <c r="M107" s="43">
        <v>2.2799999999999998</v>
      </c>
      <c r="N107" s="43" t="s">
        <v>22</v>
      </c>
      <c r="O107" s="43">
        <v>1.556</v>
      </c>
      <c r="P107" s="43" t="s">
        <v>21</v>
      </c>
    </row>
    <row r="108" spans="1:16" s="43" customFormat="1" ht="13.2" customHeight="1">
      <c r="A108" t="s">
        <v>636</v>
      </c>
      <c r="C108" s="43" t="s">
        <v>603</v>
      </c>
      <c r="D108" s="43" t="s">
        <v>30</v>
      </c>
      <c r="E108" s="43" t="s">
        <v>958</v>
      </c>
      <c r="K108" s="43">
        <v>0.11700000000000001</v>
      </c>
      <c r="L108" s="43">
        <v>0.55700000000000005</v>
      </c>
      <c r="M108" s="43">
        <v>190.22399999999999</v>
      </c>
      <c r="N108" s="43" t="s">
        <v>31</v>
      </c>
      <c r="O108" s="43">
        <v>10.294</v>
      </c>
      <c r="P108" s="43" t="s">
        <v>21</v>
      </c>
    </row>
    <row r="109" spans="1:16" s="43" customFormat="1" ht="13.2" customHeight="1">
      <c r="A109" t="s">
        <v>636</v>
      </c>
      <c r="C109" s="43" t="s">
        <v>605</v>
      </c>
      <c r="D109" s="45" t="s">
        <v>30</v>
      </c>
      <c r="E109" s="43" t="s">
        <v>958</v>
      </c>
      <c r="F109" s="45"/>
      <c r="K109" s="43">
        <v>0.32100000000000001</v>
      </c>
      <c r="L109" s="43">
        <v>0.86199999999999999</v>
      </c>
      <c r="M109" s="43">
        <v>1.5740000000000001</v>
      </c>
      <c r="N109" s="43" t="s">
        <v>31</v>
      </c>
      <c r="O109" s="43">
        <v>1.165</v>
      </c>
      <c r="P109" s="43" t="s">
        <v>21</v>
      </c>
    </row>
    <row r="110" spans="1:16" s="43" customFormat="1" ht="13.2" customHeight="1">
      <c r="A110" t="s">
        <v>636</v>
      </c>
      <c r="C110" s="43" t="s">
        <v>639</v>
      </c>
      <c r="D110" s="43" t="s">
        <v>30</v>
      </c>
      <c r="E110" s="43" t="s">
        <v>958</v>
      </c>
      <c r="K110" s="43">
        <v>1.9E-2</v>
      </c>
      <c r="L110" s="43">
        <v>1.3540000000000001</v>
      </c>
      <c r="M110" s="43">
        <v>29.384</v>
      </c>
      <c r="N110" s="43" t="s">
        <v>22</v>
      </c>
      <c r="O110" s="43">
        <v>6.3070000000000004</v>
      </c>
      <c r="P110" s="43" t="s">
        <v>21</v>
      </c>
    </row>
    <row r="111" spans="1:16" s="43" customFormat="1" ht="13.2" customHeight="1">
      <c r="A111" t="s">
        <v>636</v>
      </c>
      <c r="C111" s="43" t="s">
        <v>640</v>
      </c>
      <c r="D111" s="43" t="s">
        <v>30</v>
      </c>
      <c r="E111" s="43" t="s">
        <v>958</v>
      </c>
      <c r="K111" s="43">
        <v>8.5999999999999993E-2</v>
      </c>
      <c r="L111" s="43">
        <v>0.86</v>
      </c>
      <c r="M111" s="43">
        <v>9.7449999999999992</v>
      </c>
      <c r="N111" s="43" t="s">
        <v>31</v>
      </c>
      <c r="O111" s="43">
        <v>2.895</v>
      </c>
      <c r="P111" s="43" t="s">
        <v>21</v>
      </c>
    </row>
    <row r="112" spans="1:16" s="43" customFormat="1" ht="13.2" customHeight="1">
      <c r="A112" t="s">
        <v>636</v>
      </c>
      <c r="C112" s="43" t="s">
        <v>641</v>
      </c>
      <c r="D112" s="45" t="s">
        <v>30</v>
      </c>
      <c r="E112" s="43" t="s">
        <v>958</v>
      </c>
      <c r="F112" s="45"/>
      <c r="K112" s="43">
        <v>0.12</v>
      </c>
      <c r="L112" s="43">
        <v>0.19500000000000001</v>
      </c>
      <c r="M112" s="43">
        <v>1.2070000000000001</v>
      </c>
      <c r="N112" s="43" t="s">
        <v>31</v>
      </c>
      <c r="O112" s="43">
        <v>0.48499999999999999</v>
      </c>
      <c r="P112" s="43" t="s">
        <v>21</v>
      </c>
    </row>
    <row r="113" spans="1:16" s="43" customFormat="1" ht="14.4">
      <c r="A113" t="s">
        <v>636</v>
      </c>
      <c r="C113" s="62" t="s">
        <v>642</v>
      </c>
      <c r="D113" s="43" t="s">
        <v>59</v>
      </c>
      <c r="E113" s="46" t="s">
        <v>933</v>
      </c>
      <c r="F113" s="43">
        <v>3</v>
      </c>
      <c r="G113" s="43">
        <v>1095</v>
      </c>
      <c r="H113" s="43">
        <v>458</v>
      </c>
      <c r="I113" s="43">
        <f>G113+H113</f>
        <v>1553</v>
      </c>
      <c r="J113" s="43">
        <v>0</v>
      </c>
      <c r="K113" s="43">
        <v>1E-3</v>
      </c>
      <c r="L113" s="43">
        <v>1.97</v>
      </c>
      <c r="M113" s="43">
        <v>15.32</v>
      </c>
      <c r="N113" s="43" t="s">
        <v>22</v>
      </c>
      <c r="O113" s="43">
        <v>5.49</v>
      </c>
      <c r="P113" s="43" t="s">
        <v>21</v>
      </c>
    </row>
    <row r="114" spans="1:16" s="195" customFormat="1" ht="13.2" customHeight="1">
      <c r="A114" t="s">
        <v>636</v>
      </c>
      <c r="C114" s="195" t="s">
        <v>643</v>
      </c>
      <c r="D114" s="195" t="s">
        <v>30</v>
      </c>
      <c r="E114" s="195" t="s">
        <v>958</v>
      </c>
      <c r="K114" s="195">
        <v>0.183</v>
      </c>
      <c r="L114" s="195">
        <v>0.37</v>
      </c>
      <c r="M114" s="195">
        <v>182.83099999999999</v>
      </c>
      <c r="N114" s="195" t="s">
        <v>31</v>
      </c>
      <c r="O114" s="195">
        <v>8.2260000000000009</v>
      </c>
      <c r="P114" s="195" t="s">
        <v>21</v>
      </c>
    </row>
    <row r="115" spans="1:16" s="43" customFormat="1" ht="13.2" customHeight="1">
      <c r="A115" t="s">
        <v>636</v>
      </c>
      <c r="C115" s="43" t="s">
        <v>638</v>
      </c>
      <c r="D115" s="43" t="s">
        <v>436</v>
      </c>
      <c r="E115" s="43" t="s">
        <v>958</v>
      </c>
      <c r="K115" s="43">
        <v>2.1999999999999999E-2</v>
      </c>
      <c r="L115" s="43">
        <v>1.278</v>
      </c>
      <c r="M115" s="43">
        <v>23.78</v>
      </c>
      <c r="N115" s="43" t="s">
        <v>22</v>
      </c>
      <c r="O115" s="43">
        <v>5.5129999999999999</v>
      </c>
      <c r="P115" s="43" t="s">
        <v>21</v>
      </c>
    </row>
    <row r="116" spans="1:16" s="43" customFormat="1" ht="13.2" customHeight="1">
      <c r="A116" t="s">
        <v>636</v>
      </c>
      <c r="C116" s="43" t="s">
        <v>605</v>
      </c>
      <c r="D116" s="45" t="s">
        <v>30</v>
      </c>
      <c r="E116" s="43" t="s">
        <v>958</v>
      </c>
      <c r="F116" s="45"/>
      <c r="K116" s="43">
        <v>2.1000000000000001E-2</v>
      </c>
      <c r="L116" s="43">
        <v>1.2929999999999999</v>
      </c>
      <c r="M116" s="43">
        <v>23.097000000000001</v>
      </c>
      <c r="N116" s="43" t="s">
        <v>22</v>
      </c>
      <c r="O116" s="43">
        <v>5.4649999999999999</v>
      </c>
      <c r="P116" s="43" t="s">
        <v>21</v>
      </c>
    </row>
    <row r="117" spans="1:16" s="43" customFormat="1" ht="14.4">
      <c r="A117" t="s">
        <v>636</v>
      </c>
      <c r="C117" s="62" t="s">
        <v>585</v>
      </c>
      <c r="D117" s="43" t="s">
        <v>59</v>
      </c>
      <c r="E117" s="46" t="s">
        <v>933</v>
      </c>
      <c r="F117" s="43">
        <v>4</v>
      </c>
      <c r="G117" s="43">
        <v>930</v>
      </c>
      <c r="H117" s="43">
        <v>405</v>
      </c>
      <c r="I117" s="43">
        <f>G117+H117</f>
        <v>1335</v>
      </c>
      <c r="J117" s="43">
        <v>67.63</v>
      </c>
      <c r="K117" s="43">
        <v>0.04</v>
      </c>
      <c r="L117" s="43">
        <v>1.04</v>
      </c>
      <c r="M117" s="43">
        <v>4.1900000000000004</v>
      </c>
      <c r="N117" s="43" t="s">
        <v>22</v>
      </c>
      <c r="O117" s="43">
        <v>2.09</v>
      </c>
      <c r="P117" s="43" t="s">
        <v>21</v>
      </c>
    </row>
    <row r="118" spans="1:16" s="43" customFormat="1" ht="13.2" customHeight="1">
      <c r="A118" t="s">
        <v>636</v>
      </c>
      <c r="C118" s="43" t="s">
        <v>583</v>
      </c>
      <c r="D118" s="45" t="s">
        <v>30</v>
      </c>
      <c r="E118" s="43" t="s">
        <v>958</v>
      </c>
      <c r="F118" s="45"/>
      <c r="G118" s="45"/>
      <c r="H118" s="45"/>
      <c r="I118" s="45">
        <v>101</v>
      </c>
      <c r="K118" s="43">
        <v>3.0000000000000001E-3</v>
      </c>
      <c r="L118" s="43">
        <v>1.619</v>
      </c>
      <c r="M118" s="43">
        <v>9.5850000000000009</v>
      </c>
      <c r="N118" s="43" t="s">
        <v>22</v>
      </c>
      <c r="O118" s="43">
        <v>3.9390000000000001</v>
      </c>
      <c r="P118" s="43" t="s">
        <v>21</v>
      </c>
    </row>
    <row r="119" spans="1:16" s="43" customFormat="1" ht="13.2" customHeight="1">
      <c r="A119" t="s">
        <v>636</v>
      </c>
      <c r="C119" s="43" t="s">
        <v>603</v>
      </c>
      <c r="D119" s="45" t="s">
        <v>30</v>
      </c>
      <c r="E119" s="43" t="s">
        <v>958</v>
      </c>
      <c r="F119" s="45"/>
      <c r="G119" s="45"/>
      <c r="H119" s="45"/>
      <c r="I119" s="45">
        <v>37</v>
      </c>
      <c r="K119" s="43">
        <v>3.1E-2</v>
      </c>
      <c r="L119" s="43">
        <v>1.343</v>
      </c>
      <c r="M119" s="43">
        <v>450.61399999999998</v>
      </c>
      <c r="N119" s="43" t="s">
        <v>22</v>
      </c>
      <c r="O119" s="43">
        <v>24.6</v>
      </c>
      <c r="P119" s="43" t="s">
        <v>21</v>
      </c>
    </row>
    <row r="120" spans="1:16" s="43" customFormat="1" ht="13.2" customHeight="1">
      <c r="A120" t="s">
        <v>636</v>
      </c>
      <c r="C120" s="43" t="s">
        <v>605</v>
      </c>
      <c r="D120" s="45" t="s">
        <v>30</v>
      </c>
      <c r="E120" s="43" t="s">
        <v>958</v>
      </c>
      <c r="F120" s="45"/>
      <c r="G120" s="45"/>
      <c r="H120" s="45"/>
      <c r="I120" s="45">
        <v>60</v>
      </c>
      <c r="K120" s="43">
        <v>0</v>
      </c>
      <c r="L120" s="43">
        <v>1.403</v>
      </c>
      <c r="M120" s="43">
        <v>2.4630000000000001</v>
      </c>
      <c r="N120" s="43" t="s">
        <v>22</v>
      </c>
      <c r="O120" s="43">
        <v>1.859</v>
      </c>
      <c r="P120" s="43" t="s">
        <v>21</v>
      </c>
    </row>
    <row r="121" spans="1:16" s="43" customFormat="1" ht="14.4">
      <c r="A121" t="s">
        <v>636</v>
      </c>
      <c r="C121" s="43" t="s">
        <v>641</v>
      </c>
      <c r="D121" s="45" t="s">
        <v>30</v>
      </c>
      <c r="E121" s="43" t="s">
        <v>958</v>
      </c>
      <c r="F121" s="45"/>
      <c r="G121" s="45"/>
      <c r="H121" s="45"/>
      <c r="I121" s="45">
        <v>735</v>
      </c>
      <c r="K121" s="43">
        <v>0.85399999999999998</v>
      </c>
      <c r="L121" s="43">
        <v>0.45500000000000002</v>
      </c>
      <c r="M121" s="43">
        <v>1.9219999999999999</v>
      </c>
      <c r="N121" s="43" t="s">
        <v>31</v>
      </c>
      <c r="O121" s="43">
        <v>0.93500000000000005</v>
      </c>
      <c r="P121" s="43" t="s">
        <v>21</v>
      </c>
    </row>
    <row r="122" spans="1:16" s="72" customFormat="1" ht="14.4">
      <c r="A122" t="s">
        <v>636</v>
      </c>
      <c r="C122" s="72" t="s">
        <v>644</v>
      </c>
      <c r="D122" s="72" t="s">
        <v>59</v>
      </c>
      <c r="E122" s="72" t="s">
        <v>59</v>
      </c>
      <c r="I122" s="20">
        <v>991</v>
      </c>
      <c r="J122" s="20">
        <v>451</v>
      </c>
      <c r="K122" s="20">
        <v>1442</v>
      </c>
      <c r="L122" s="20">
        <v>76.8</v>
      </c>
      <c r="M122" s="20">
        <v>0.16700000000000001</v>
      </c>
      <c r="N122" s="20">
        <v>0.78500000000000003</v>
      </c>
      <c r="O122" s="20">
        <v>4.0650000000000004</v>
      </c>
      <c r="P122" s="20" t="s">
        <v>31</v>
      </c>
    </row>
    <row r="123" spans="1:16" s="48" customFormat="1" ht="14.4">
      <c r="A123" t="s">
        <v>636</v>
      </c>
      <c r="C123" s="66" t="s">
        <v>543</v>
      </c>
      <c r="D123" s="48" t="s">
        <v>59</v>
      </c>
      <c r="E123" s="46" t="s">
        <v>933</v>
      </c>
      <c r="F123" s="48">
        <v>5</v>
      </c>
      <c r="N123" s="48" t="s">
        <v>31</v>
      </c>
    </row>
    <row r="124" spans="1:16" s="48" customFormat="1" ht="14.4">
      <c r="A124" t="s">
        <v>636</v>
      </c>
      <c r="C124" s="48" t="s">
        <v>583</v>
      </c>
      <c r="D124" s="48" t="s">
        <v>30</v>
      </c>
      <c r="E124" s="48" t="s">
        <v>958</v>
      </c>
      <c r="I124" s="48">
        <v>101</v>
      </c>
      <c r="N124" s="48" t="s">
        <v>600</v>
      </c>
      <c r="O124" s="48" t="s">
        <v>600</v>
      </c>
    </row>
    <row r="125" spans="1:16" s="48" customFormat="1" ht="14.4">
      <c r="A125" t="s">
        <v>636</v>
      </c>
      <c r="C125" s="48" t="s">
        <v>605</v>
      </c>
      <c r="D125" s="48" t="s">
        <v>30</v>
      </c>
      <c r="E125" s="48" t="s">
        <v>958</v>
      </c>
      <c r="I125" s="48">
        <v>735</v>
      </c>
    </row>
    <row r="126" spans="1:16" s="48" customFormat="1" ht="14.4">
      <c r="A126" t="s">
        <v>636</v>
      </c>
      <c r="C126" s="48" t="s">
        <v>640</v>
      </c>
      <c r="D126" s="48" t="s">
        <v>30</v>
      </c>
      <c r="E126" s="48" t="s">
        <v>958</v>
      </c>
      <c r="I126" s="48">
        <v>30</v>
      </c>
    </row>
    <row r="127" spans="1:16" s="48" customFormat="1" ht="14.4">
      <c r="A127" t="s">
        <v>636</v>
      </c>
      <c r="C127" s="48" t="s">
        <v>645</v>
      </c>
      <c r="D127" s="48" t="s">
        <v>30</v>
      </c>
      <c r="E127" s="48" t="s">
        <v>958</v>
      </c>
      <c r="I127" s="48">
        <v>65</v>
      </c>
    </row>
    <row r="128" spans="1:16" s="48" customFormat="1" ht="14.4">
      <c r="A128" t="s">
        <v>636</v>
      </c>
      <c r="C128" s="49" t="s">
        <v>641</v>
      </c>
      <c r="D128" s="49" t="s">
        <v>30</v>
      </c>
      <c r="E128" s="48" t="s">
        <v>958</v>
      </c>
      <c r="I128" s="48">
        <v>60</v>
      </c>
    </row>
    <row r="129" spans="1:14" s="39" customFormat="1" ht="14.4">
      <c r="A129" t="s">
        <v>618</v>
      </c>
      <c r="C129" s="85" t="s">
        <v>646</v>
      </c>
      <c r="D129" s="85" t="s">
        <v>27</v>
      </c>
      <c r="E129" s="46" t="s">
        <v>933</v>
      </c>
      <c r="F129" s="85">
        <v>2</v>
      </c>
      <c r="N129" s="39" t="s">
        <v>22</v>
      </c>
    </row>
    <row r="130" spans="1:14" s="39" customFormat="1" ht="14.4">
      <c r="A130" t="s">
        <v>618</v>
      </c>
      <c r="C130" s="39" t="s">
        <v>591</v>
      </c>
      <c r="D130" s="39" t="s">
        <v>436</v>
      </c>
      <c r="E130" s="39" t="s">
        <v>958</v>
      </c>
      <c r="N130" s="39" t="s">
        <v>22</v>
      </c>
    </row>
    <row r="131" spans="1:14" s="39" customFormat="1" ht="14.4">
      <c r="A131" t="s">
        <v>618</v>
      </c>
      <c r="C131" s="39" t="s">
        <v>608</v>
      </c>
      <c r="D131" s="39" t="s">
        <v>436</v>
      </c>
      <c r="E131" s="39" t="s">
        <v>958</v>
      </c>
      <c r="N131" s="39" t="s">
        <v>22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C420-D1A3-45F2-8E89-ADDEFFF063B2}">
  <dimension ref="A1:O235"/>
  <sheetViews>
    <sheetView topLeftCell="D213" workbookViewId="0">
      <selection activeCell="G16" sqref="G16"/>
    </sheetView>
  </sheetViews>
  <sheetFormatPr defaultColWidth="8.6640625" defaultRowHeight="15" customHeight="1"/>
  <cols>
    <col min="1" max="1" width="26.88671875" customWidth="1"/>
    <col min="2" max="2" width="32.6640625" customWidth="1"/>
    <col min="3" max="3" width="3.44140625" customWidth="1"/>
    <col min="4" max="5" width="18.6640625" customWidth="1"/>
    <col min="6" max="6" width="11.5546875" customWidth="1"/>
    <col min="7" max="7" width="14.21875" customWidth="1"/>
    <col min="8" max="8" width="14.33203125" customWidth="1"/>
    <col min="9" max="9" width="16.21875" customWidth="1"/>
    <col min="10" max="10" width="11.21875" customWidth="1"/>
    <col min="11" max="11" width="9.77734375" customWidth="1"/>
    <col min="12" max="12" width="5.88671875" customWidth="1"/>
    <col min="13" max="13" width="3.88671875" customWidth="1"/>
    <col min="14" max="14" width="11.21875" customWidth="1"/>
    <col min="15" max="15" width="18.109375" customWidth="1"/>
    <col min="16" max="16" width="16.44140625" customWidth="1"/>
    <col min="17" max="17" width="27.109375" customWidth="1"/>
    <col min="18" max="18" width="29.109375" customWidth="1"/>
  </cols>
  <sheetData>
    <row r="1" spans="1:15" s="10" customFormat="1" ht="14.4">
      <c r="A1" s="10" t="s">
        <v>0</v>
      </c>
      <c r="B1" s="10" t="s">
        <v>1</v>
      </c>
      <c r="C1" s="10" t="s">
        <v>3</v>
      </c>
      <c r="D1" s="10" t="s">
        <v>2</v>
      </c>
      <c r="E1" s="10" t="s">
        <v>932</v>
      </c>
      <c r="F1" s="13" t="s">
        <v>651</v>
      </c>
      <c r="G1" s="10" t="s">
        <v>998</v>
      </c>
      <c r="H1" s="10" t="s">
        <v>999</v>
      </c>
      <c r="I1" s="13" t="s">
        <v>1000</v>
      </c>
      <c r="J1" s="14" t="s">
        <v>650</v>
      </c>
      <c r="K1" s="10" t="s">
        <v>10</v>
      </c>
      <c r="L1" s="10" t="s">
        <v>8</v>
      </c>
      <c r="M1" s="10" t="s">
        <v>9</v>
      </c>
      <c r="N1" s="10" t="s">
        <v>6</v>
      </c>
      <c r="O1" s="10" t="s">
        <v>1001</v>
      </c>
    </row>
    <row r="2" spans="1:15" ht="14.4">
      <c r="B2" t="s">
        <v>652</v>
      </c>
      <c r="D2" t="s">
        <v>14</v>
      </c>
      <c r="E2" t="s">
        <v>14</v>
      </c>
    </row>
    <row r="3" spans="1:15" s="83" customFormat="1" ht="14.4">
      <c r="A3" s="83" t="s">
        <v>653</v>
      </c>
      <c r="B3" s="83" t="s">
        <v>653</v>
      </c>
      <c r="D3" s="83" t="s">
        <v>17</v>
      </c>
      <c r="E3" s="83" t="s">
        <v>17</v>
      </c>
    </row>
    <row r="4" spans="1:15" s="26" customFormat="1" ht="14.4">
      <c r="A4" s="26" t="s">
        <v>653</v>
      </c>
      <c r="B4" s="26" t="s">
        <v>654</v>
      </c>
      <c r="D4" s="26" t="s">
        <v>19</v>
      </c>
      <c r="E4" s="26" t="s">
        <v>19</v>
      </c>
    </row>
    <row r="5" spans="1:15" s="134" customFormat="1" ht="14.4">
      <c r="A5" s="134" t="s">
        <v>919</v>
      </c>
      <c r="B5" s="134" t="s">
        <v>655</v>
      </c>
      <c r="C5" s="134">
        <v>55</v>
      </c>
      <c r="D5" s="134" t="s">
        <v>59</v>
      </c>
      <c r="E5" s="134" t="s">
        <v>933</v>
      </c>
      <c r="F5" s="134" t="s">
        <v>22</v>
      </c>
    </row>
    <row r="6" spans="1:15" s="12" customFormat="1" ht="14.4">
      <c r="A6" s="134" t="s">
        <v>919</v>
      </c>
      <c r="B6" s="12" t="s">
        <v>656</v>
      </c>
      <c r="D6" s="12" t="s">
        <v>657</v>
      </c>
      <c r="E6" s="12" t="s">
        <v>958</v>
      </c>
      <c r="F6" s="12" t="s">
        <v>600</v>
      </c>
      <c r="I6" s="12">
        <v>153</v>
      </c>
      <c r="N6" s="12" t="s">
        <v>600</v>
      </c>
    </row>
    <row r="7" spans="1:15" s="12" customFormat="1" ht="14.4">
      <c r="A7" s="134" t="s">
        <v>919</v>
      </c>
      <c r="B7" s="12" t="s">
        <v>658</v>
      </c>
      <c r="D7" s="12" t="s">
        <v>657</v>
      </c>
      <c r="E7" s="12" t="s">
        <v>958</v>
      </c>
      <c r="I7" s="12">
        <v>228</v>
      </c>
    </row>
    <row r="8" spans="1:15" s="12" customFormat="1" ht="14.4">
      <c r="A8" s="134" t="s">
        <v>919</v>
      </c>
      <c r="B8" s="12" t="s">
        <v>659</v>
      </c>
      <c r="D8" s="12" t="s">
        <v>657</v>
      </c>
      <c r="E8" s="12" t="s">
        <v>958</v>
      </c>
      <c r="I8" s="12">
        <v>3486</v>
      </c>
    </row>
    <row r="9" spans="1:15" s="12" customFormat="1" ht="14.4">
      <c r="A9" s="134" t="s">
        <v>919</v>
      </c>
      <c r="B9" s="12" t="s">
        <v>660</v>
      </c>
      <c r="D9" s="12" t="s">
        <v>657</v>
      </c>
      <c r="E9" s="12" t="s">
        <v>958</v>
      </c>
      <c r="I9" s="12">
        <v>161</v>
      </c>
    </row>
    <row r="10" spans="1:15" s="12" customFormat="1" ht="14.4">
      <c r="A10" s="134" t="s">
        <v>919</v>
      </c>
      <c r="B10" s="12" t="s">
        <v>661</v>
      </c>
      <c r="D10" s="12" t="s">
        <v>657</v>
      </c>
      <c r="E10" s="12" t="s">
        <v>958</v>
      </c>
      <c r="I10" s="12">
        <v>60</v>
      </c>
    </row>
    <row r="11" spans="1:15" s="12" customFormat="1" ht="14.4">
      <c r="A11" s="134" t="s">
        <v>919</v>
      </c>
      <c r="B11" s="12" t="s">
        <v>564</v>
      </c>
      <c r="D11" s="12" t="s">
        <v>657</v>
      </c>
      <c r="E11" s="12" t="s">
        <v>958</v>
      </c>
      <c r="I11" s="12">
        <v>535</v>
      </c>
    </row>
    <row r="12" spans="1:15" s="12" customFormat="1" ht="14.4">
      <c r="A12" s="134" t="s">
        <v>919</v>
      </c>
      <c r="B12" s="12" t="s">
        <v>662</v>
      </c>
      <c r="D12" s="12" t="s">
        <v>657</v>
      </c>
      <c r="E12" s="12" t="s">
        <v>958</v>
      </c>
      <c r="I12" s="12">
        <v>609</v>
      </c>
    </row>
    <row r="13" spans="1:15" s="12" customFormat="1" ht="14.4">
      <c r="A13" s="134" t="s">
        <v>919</v>
      </c>
      <c r="B13" s="12" t="s">
        <v>663</v>
      </c>
      <c r="D13" s="12" t="s">
        <v>657</v>
      </c>
      <c r="E13" s="12" t="s">
        <v>958</v>
      </c>
      <c r="I13" s="12">
        <v>62</v>
      </c>
    </row>
    <row r="14" spans="1:15" s="12" customFormat="1" ht="14.4">
      <c r="A14" s="134" t="s">
        <v>919</v>
      </c>
      <c r="B14" s="12" t="s">
        <v>664</v>
      </c>
      <c r="D14" s="12" t="s">
        <v>657</v>
      </c>
      <c r="E14" s="12" t="s">
        <v>958</v>
      </c>
      <c r="I14" s="12">
        <v>57</v>
      </c>
    </row>
    <row r="15" spans="1:15" s="12" customFormat="1" ht="14.4">
      <c r="A15" s="134" t="s">
        <v>919</v>
      </c>
      <c r="B15" s="12" t="s">
        <v>665</v>
      </c>
      <c r="D15" s="12" t="s">
        <v>657</v>
      </c>
      <c r="E15" s="12" t="s">
        <v>958</v>
      </c>
      <c r="I15" s="12">
        <v>1840</v>
      </c>
    </row>
    <row r="16" spans="1:15" s="12" customFormat="1" ht="14.4">
      <c r="A16" s="134" t="s">
        <v>919</v>
      </c>
      <c r="B16" s="12" t="s">
        <v>666</v>
      </c>
      <c r="D16" s="12" t="s">
        <v>657</v>
      </c>
      <c r="E16" s="12" t="s">
        <v>958</v>
      </c>
      <c r="I16" s="12">
        <v>628</v>
      </c>
    </row>
    <row r="17" spans="1:9" s="12" customFormat="1" ht="14.4">
      <c r="A17" s="134" t="s">
        <v>919</v>
      </c>
      <c r="B17" s="12" t="s">
        <v>667</v>
      </c>
      <c r="D17" s="12" t="s">
        <v>657</v>
      </c>
      <c r="E17" s="12" t="s">
        <v>958</v>
      </c>
      <c r="I17" s="12">
        <v>503</v>
      </c>
    </row>
    <row r="18" spans="1:9" s="12" customFormat="1" ht="14.4">
      <c r="A18" s="134" t="s">
        <v>919</v>
      </c>
      <c r="B18" s="12" t="s">
        <v>668</v>
      </c>
      <c r="D18" s="12" t="s">
        <v>657</v>
      </c>
      <c r="E18" s="12" t="s">
        <v>958</v>
      </c>
      <c r="I18" s="12">
        <v>110</v>
      </c>
    </row>
    <row r="19" spans="1:9" s="12" customFormat="1" ht="14.4">
      <c r="A19" s="134" t="s">
        <v>919</v>
      </c>
      <c r="B19" s="12" t="s">
        <v>669</v>
      </c>
      <c r="D19" s="12" t="s">
        <v>657</v>
      </c>
      <c r="E19" s="12" t="s">
        <v>958</v>
      </c>
      <c r="I19" s="12">
        <v>166</v>
      </c>
    </row>
    <row r="20" spans="1:9" s="12" customFormat="1" ht="14.4">
      <c r="A20" s="134" t="s">
        <v>919</v>
      </c>
      <c r="B20" s="12" t="s">
        <v>670</v>
      </c>
      <c r="D20" s="12" t="s">
        <v>657</v>
      </c>
      <c r="E20" s="12" t="s">
        <v>958</v>
      </c>
      <c r="I20" s="12">
        <v>606</v>
      </c>
    </row>
    <row r="21" spans="1:9" s="12" customFormat="1" ht="14.4">
      <c r="A21" s="134" t="s">
        <v>919</v>
      </c>
      <c r="B21" s="12" t="s">
        <v>671</v>
      </c>
      <c r="D21" s="12" t="s">
        <v>657</v>
      </c>
      <c r="E21" s="12" t="s">
        <v>958</v>
      </c>
      <c r="I21" s="12">
        <v>35</v>
      </c>
    </row>
    <row r="22" spans="1:9" s="12" customFormat="1" ht="14.4">
      <c r="A22" s="134" t="s">
        <v>919</v>
      </c>
      <c r="B22" s="12" t="s">
        <v>672</v>
      </c>
      <c r="D22" s="12" t="s">
        <v>657</v>
      </c>
      <c r="E22" s="12" t="s">
        <v>958</v>
      </c>
      <c r="I22" s="12">
        <v>38</v>
      </c>
    </row>
    <row r="23" spans="1:9" s="12" customFormat="1" ht="14.4">
      <c r="A23" s="134" t="s">
        <v>919</v>
      </c>
      <c r="B23" s="12" t="s">
        <v>673</v>
      </c>
      <c r="D23" s="12" t="s">
        <v>657</v>
      </c>
      <c r="E23" s="12" t="s">
        <v>958</v>
      </c>
      <c r="I23" s="12">
        <v>24</v>
      </c>
    </row>
    <row r="24" spans="1:9" s="12" customFormat="1" ht="14.4">
      <c r="A24" s="134" t="s">
        <v>919</v>
      </c>
      <c r="B24" s="12" t="s">
        <v>674</v>
      </c>
      <c r="D24" s="12" t="s">
        <v>657</v>
      </c>
      <c r="E24" s="12" t="s">
        <v>958</v>
      </c>
      <c r="I24" s="12">
        <v>301</v>
      </c>
    </row>
    <row r="25" spans="1:9" s="12" customFormat="1" ht="14.4">
      <c r="A25" s="134" t="s">
        <v>919</v>
      </c>
      <c r="B25" s="12" t="s">
        <v>675</v>
      </c>
      <c r="D25" s="12" t="s">
        <v>657</v>
      </c>
      <c r="E25" s="12" t="s">
        <v>958</v>
      </c>
      <c r="I25" s="12">
        <v>505</v>
      </c>
    </row>
    <row r="26" spans="1:9" s="12" customFormat="1" ht="14.4">
      <c r="A26" s="134" t="s">
        <v>919</v>
      </c>
      <c r="B26" s="12" t="s">
        <v>676</v>
      </c>
      <c r="D26" s="12" t="s">
        <v>657</v>
      </c>
      <c r="E26" s="12" t="s">
        <v>958</v>
      </c>
      <c r="I26" s="12">
        <v>88</v>
      </c>
    </row>
    <row r="27" spans="1:9" s="12" customFormat="1" ht="14.4">
      <c r="A27" s="134" t="s">
        <v>919</v>
      </c>
      <c r="B27" s="12" t="s">
        <v>179</v>
      </c>
      <c r="D27" s="12" t="s">
        <v>657</v>
      </c>
      <c r="E27" s="12" t="s">
        <v>958</v>
      </c>
      <c r="I27" s="12">
        <v>637</v>
      </c>
    </row>
    <row r="28" spans="1:9" s="12" customFormat="1" ht="14.4">
      <c r="A28" s="134" t="s">
        <v>919</v>
      </c>
      <c r="B28" s="12" t="s">
        <v>677</v>
      </c>
      <c r="D28" s="12" t="s">
        <v>657</v>
      </c>
      <c r="E28" s="12" t="s">
        <v>958</v>
      </c>
      <c r="I28" s="12">
        <v>202</v>
      </c>
    </row>
    <row r="29" spans="1:9" s="12" customFormat="1" ht="14.4">
      <c r="A29" s="134" t="s">
        <v>919</v>
      </c>
      <c r="B29" s="12" t="s">
        <v>678</v>
      </c>
      <c r="D29" s="12" t="s">
        <v>657</v>
      </c>
      <c r="E29" s="12" t="s">
        <v>958</v>
      </c>
      <c r="I29" s="12">
        <v>1116</v>
      </c>
    </row>
    <row r="30" spans="1:9" s="12" customFormat="1" ht="14.4">
      <c r="A30" s="134" t="s">
        <v>919</v>
      </c>
      <c r="B30" s="12" t="s">
        <v>679</v>
      </c>
      <c r="D30" s="12" t="s">
        <v>657</v>
      </c>
      <c r="E30" s="12" t="s">
        <v>958</v>
      </c>
      <c r="I30" s="12">
        <v>78</v>
      </c>
    </row>
    <row r="31" spans="1:9" s="12" customFormat="1" ht="14.4">
      <c r="A31" s="134" t="s">
        <v>919</v>
      </c>
      <c r="B31" s="12" t="s">
        <v>680</v>
      </c>
      <c r="D31" s="12" t="s">
        <v>657</v>
      </c>
      <c r="E31" s="12" t="s">
        <v>958</v>
      </c>
      <c r="I31" s="12">
        <v>42</v>
      </c>
    </row>
    <row r="32" spans="1:9" s="12" customFormat="1" ht="14.4">
      <c r="A32" s="134" t="s">
        <v>919</v>
      </c>
      <c r="B32" s="12" t="s">
        <v>681</v>
      </c>
      <c r="D32" s="12" t="s">
        <v>657</v>
      </c>
      <c r="E32" s="12" t="s">
        <v>958</v>
      </c>
      <c r="I32" s="12">
        <v>48</v>
      </c>
    </row>
    <row r="33" spans="1:9" s="12" customFormat="1" ht="14.4">
      <c r="A33" s="134" t="s">
        <v>919</v>
      </c>
      <c r="B33" s="12" t="s">
        <v>682</v>
      </c>
      <c r="D33" s="12" t="s">
        <v>657</v>
      </c>
      <c r="E33" s="12" t="s">
        <v>958</v>
      </c>
      <c r="I33" s="12">
        <v>29</v>
      </c>
    </row>
    <row r="34" spans="1:9" s="12" customFormat="1" ht="14.4">
      <c r="A34" s="134" t="s">
        <v>919</v>
      </c>
      <c r="B34" s="12" t="s">
        <v>683</v>
      </c>
      <c r="D34" s="12" t="s">
        <v>657</v>
      </c>
      <c r="E34" s="12" t="s">
        <v>958</v>
      </c>
      <c r="I34" s="12">
        <v>54</v>
      </c>
    </row>
    <row r="35" spans="1:9" s="12" customFormat="1" ht="14.4">
      <c r="A35" s="134" t="s">
        <v>919</v>
      </c>
      <c r="B35" s="12" t="s">
        <v>684</v>
      </c>
      <c r="D35" s="12" t="s">
        <v>657</v>
      </c>
      <c r="E35" s="12" t="s">
        <v>958</v>
      </c>
      <c r="I35" s="12">
        <v>18478</v>
      </c>
    </row>
    <row r="36" spans="1:9" s="12" customFormat="1" ht="14.4">
      <c r="A36" s="134" t="s">
        <v>919</v>
      </c>
      <c r="B36" s="12" t="s">
        <v>685</v>
      </c>
      <c r="D36" s="12" t="s">
        <v>657</v>
      </c>
      <c r="E36" s="12" t="s">
        <v>958</v>
      </c>
      <c r="I36" s="12">
        <v>42</v>
      </c>
    </row>
    <row r="37" spans="1:9" s="12" customFormat="1" ht="14.4">
      <c r="A37" s="134" t="s">
        <v>919</v>
      </c>
      <c r="B37" s="12" t="s">
        <v>686</v>
      </c>
      <c r="D37" s="12" t="s">
        <v>657</v>
      </c>
      <c r="E37" s="12" t="s">
        <v>958</v>
      </c>
      <c r="I37" s="12">
        <v>179</v>
      </c>
    </row>
    <row r="38" spans="1:9" s="12" customFormat="1" ht="14.4">
      <c r="A38" s="134" t="s">
        <v>919</v>
      </c>
      <c r="B38" s="12" t="s">
        <v>687</v>
      </c>
      <c r="D38" s="12" t="s">
        <v>657</v>
      </c>
      <c r="E38" s="12" t="s">
        <v>958</v>
      </c>
      <c r="I38" s="12">
        <v>333</v>
      </c>
    </row>
    <row r="39" spans="1:9" s="12" customFormat="1" ht="14.4">
      <c r="A39" s="134" t="s">
        <v>919</v>
      </c>
      <c r="B39" s="12" t="s">
        <v>688</v>
      </c>
      <c r="D39" s="12" t="s">
        <v>657</v>
      </c>
      <c r="E39" s="12" t="s">
        <v>958</v>
      </c>
      <c r="I39" s="12">
        <v>175</v>
      </c>
    </row>
    <row r="40" spans="1:9" s="12" customFormat="1" ht="14.4">
      <c r="A40" s="134" t="s">
        <v>919</v>
      </c>
      <c r="B40" s="12" t="s">
        <v>689</v>
      </c>
      <c r="D40" s="12" t="s">
        <v>657</v>
      </c>
      <c r="E40" s="12" t="s">
        <v>958</v>
      </c>
      <c r="I40" s="12">
        <v>102</v>
      </c>
    </row>
    <row r="41" spans="1:9" s="12" customFormat="1" ht="14.4">
      <c r="A41" s="134" t="s">
        <v>919</v>
      </c>
      <c r="B41" s="12" t="s">
        <v>690</v>
      </c>
      <c r="D41" s="12" t="s">
        <v>657</v>
      </c>
      <c r="E41" s="12" t="s">
        <v>958</v>
      </c>
      <c r="I41" s="12">
        <v>294</v>
      </c>
    </row>
    <row r="42" spans="1:9" s="12" customFormat="1" ht="14.4">
      <c r="A42" s="134" t="s">
        <v>919</v>
      </c>
      <c r="B42" s="12" t="s">
        <v>691</v>
      </c>
      <c r="D42" s="12" t="s">
        <v>657</v>
      </c>
      <c r="E42" s="12" t="s">
        <v>958</v>
      </c>
      <c r="I42" s="12">
        <v>517</v>
      </c>
    </row>
    <row r="43" spans="1:9" s="12" customFormat="1" ht="14.4">
      <c r="A43" s="134" t="s">
        <v>919</v>
      </c>
      <c r="B43" s="12" t="s">
        <v>692</v>
      </c>
      <c r="D43" s="12" t="s">
        <v>657</v>
      </c>
      <c r="E43" s="12" t="s">
        <v>958</v>
      </c>
      <c r="I43" s="12">
        <v>43968</v>
      </c>
    </row>
    <row r="44" spans="1:9" s="12" customFormat="1" ht="14.4">
      <c r="A44" s="134" t="s">
        <v>919</v>
      </c>
      <c r="B44" s="12" t="s">
        <v>693</v>
      </c>
      <c r="D44" s="12" t="s">
        <v>657</v>
      </c>
      <c r="E44" s="12" t="s">
        <v>958</v>
      </c>
      <c r="I44" s="12">
        <v>668</v>
      </c>
    </row>
    <row r="45" spans="1:9" s="12" customFormat="1" ht="14.4">
      <c r="A45" s="134" t="s">
        <v>919</v>
      </c>
      <c r="B45" s="12" t="s">
        <v>694</v>
      </c>
      <c r="D45" s="12" t="s">
        <v>657</v>
      </c>
      <c r="E45" s="12" t="s">
        <v>958</v>
      </c>
      <c r="I45" s="12">
        <v>695</v>
      </c>
    </row>
    <row r="46" spans="1:9" s="12" customFormat="1" ht="14.4">
      <c r="A46" s="134" t="s">
        <v>919</v>
      </c>
      <c r="B46" s="12" t="s">
        <v>695</v>
      </c>
      <c r="D46" s="12" t="s">
        <v>657</v>
      </c>
      <c r="E46" s="12" t="s">
        <v>958</v>
      </c>
      <c r="I46" s="12">
        <v>91</v>
      </c>
    </row>
    <row r="47" spans="1:9" s="12" customFormat="1" ht="14.4">
      <c r="A47" s="134" t="s">
        <v>919</v>
      </c>
      <c r="B47" s="12" t="s">
        <v>696</v>
      </c>
      <c r="D47" s="12" t="s">
        <v>657</v>
      </c>
      <c r="E47" s="12" t="s">
        <v>958</v>
      </c>
      <c r="I47" s="12">
        <v>19</v>
      </c>
    </row>
    <row r="48" spans="1:9" s="12" customFormat="1" ht="14.4">
      <c r="A48" s="134" t="s">
        <v>919</v>
      </c>
      <c r="B48" s="12" t="s">
        <v>697</v>
      </c>
      <c r="D48" s="12" t="s">
        <v>657</v>
      </c>
      <c r="E48" s="12" t="s">
        <v>958</v>
      </c>
      <c r="I48" s="12">
        <v>168</v>
      </c>
    </row>
    <row r="49" spans="1:15" s="12" customFormat="1" ht="14.4">
      <c r="A49" s="134" t="s">
        <v>919</v>
      </c>
      <c r="B49" s="12" t="s">
        <v>698</v>
      </c>
      <c r="D49" s="12" t="s">
        <v>657</v>
      </c>
      <c r="E49" s="12" t="s">
        <v>958</v>
      </c>
      <c r="I49" s="12">
        <v>6788</v>
      </c>
    </row>
    <row r="50" spans="1:15" s="12" customFormat="1" ht="14.4">
      <c r="A50" s="134" t="s">
        <v>919</v>
      </c>
      <c r="B50" s="12" t="s">
        <v>699</v>
      </c>
      <c r="D50" s="12" t="s">
        <v>657</v>
      </c>
      <c r="E50" s="12" t="s">
        <v>958</v>
      </c>
      <c r="I50" s="12">
        <v>244</v>
      </c>
    </row>
    <row r="51" spans="1:15" s="12" customFormat="1" ht="14.4">
      <c r="A51" s="134" t="s">
        <v>919</v>
      </c>
      <c r="B51" s="12" t="s">
        <v>700</v>
      </c>
      <c r="D51" s="12" t="s">
        <v>657</v>
      </c>
      <c r="E51" s="12" t="s">
        <v>958</v>
      </c>
      <c r="I51" s="12">
        <v>544</v>
      </c>
    </row>
    <row r="52" spans="1:15" s="12" customFormat="1" ht="14.4">
      <c r="A52" s="134" t="s">
        <v>919</v>
      </c>
      <c r="B52" s="12" t="s">
        <v>501</v>
      </c>
      <c r="D52" s="12" t="s">
        <v>657</v>
      </c>
      <c r="E52" s="12" t="s">
        <v>958</v>
      </c>
      <c r="I52" s="12">
        <v>181</v>
      </c>
    </row>
    <row r="53" spans="1:15" s="12" customFormat="1" ht="14.4">
      <c r="A53" s="134" t="s">
        <v>919</v>
      </c>
      <c r="B53" s="12" t="s">
        <v>701</v>
      </c>
      <c r="D53" s="12" t="s">
        <v>657</v>
      </c>
      <c r="E53" s="12" t="s">
        <v>958</v>
      </c>
      <c r="I53" s="12">
        <v>165</v>
      </c>
    </row>
    <row r="54" spans="1:15" s="12" customFormat="1" ht="14.4">
      <c r="A54" s="134" t="s">
        <v>919</v>
      </c>
      <c r="B54" s="12" t="s">
        <v>702</v>
      </c>
      <c r="D54" s="12" t="s">
        <v>657</v>
      </c>
      <c r="E54" s="12" t="s">
        <v>958</v>
      </c>
      <c r="I54" s="12">
        <v>10</v>
      </c>
    </row>
    <row r="55" spans="1:15" s="25" customFormat="1" thickBot="1">
      <c r="A55" s="134" t="s">
        <v>919</v>
      </c>
      <c r="B55" s="25" t="s">
        <v>703</v>
      </c>
      <c r="D55" s="25" t="s">
        <v>657</v>
      </c>
      <c r="E55" s="25" t="s">
        <v>958</v>
      </c>
      <c r="I55" s="25">
        <v>175</v>
      </c>
    </row>
    <row r="56" spans="1:15" s="83" customFormat="1" thickTop="1">
      <c r="A56" s="53" t="s">
        <v>704</v>
      </c>
      <c r="B56" s="83" t="s">
        <v>345</v>
      </c>
      <c r="D56" s="83" t="s">
        <v>17</v>
      </c>
      <c r="E56" s="83" t="s">
        <v>17</v>
      </c>
    </row>
    <row r="57" spans="1:15" s="53" customFormat="1" ht="14.4">
      <c r="A57" s="53" t="s">
        <v>704</v>
      </c>
      <c r="B57" s="53" t="s">
        <v>705</v>
      </c>
      <c r="D57" s="53" t="s">
        <v>27</v>
      </c>
      <c r="E57" s="53" t="s">
        <v>27</v>
      </c>
    </row>
    <row r="58" spans="1:15" s="52" customFormat="1" ht="14.4">
      <c r="A58" s="53" t="s">
        <v>704</v>
      </c>
      <c r="B58" s="52" t="s">
        <v>28</v>
      </c>
      <c r="D58" s="52" t="s">
        <v>27</v>
      </c>
      <c r="E58" s="52" t="s">
        <v>933</v>
      </c>
    </row>
    <row r="59" spans="1:15" s="52" customFormat="1" ht="14.4">
      <c r="A59" s="53" t="s">
        <v>704</v>
      </c>
      <c r="B59" s="52" t="s">
        <v>41</v>
      </c>
      <c r="C59" s="52">
        <v>6</v>
      </c>
      <c r="D59" s="52" t="s">
        <v>27</v>
      </c>
      <c r="E59" s="52" t="s">
        <v>934</v>
      </c>
      <c r="F59" s="52" t="s">
        <v>449</v>
      </c>
    </row>
    <row r="60" spans="1:15" s="28" customFormat="1" ht="14.4">
      <c r="A60" s="53" t="s">
        <v>704</v>
      </c>
      <c r="B60" s="28" t="s">
        <v>706</v>
      </c>
      <c r="D60" s="28" t="s">
        <v>387</v>
      </c>
      <c r="E60" s="28" t="s">
        <v>958</v>
      </c>
      <c r="F60" s="28" t="s">
        <v>22</v>
      </c>
      <c r="I60" s="28">
        <v>101</v>
      </c>
      <c r="L60" s="28">
        <v>0</v>
      </c>
      <c r="M60" s="28">
        <v>0.26</v>
      </c>
      <c r="N60" s="28">
        <v>0.13</v>
      </c>
      <c r="O60" s="28" t="s">
        <v>21</v>
      </c>
    </row>
    <row r="61" spans="1:15" s="28" customFormat="1" ht="14.4">
      <c r="A61" s="53" t="s">
        <v>704</v>
      </c>
      <c r="B61" s="28" t="s">
        <v>525</v>
      </c>
      <c r="D61" s="29" t="s">
        <v>30</v>
      </c>
      <c r="E61" s="29" t="s">
        <v>958</v>
      </c>
      <c r="F61" s="28" t="s">
        <v>31</v>
      </c>
      <c r="G61" s="29"/>
      <c r="H61" s="29"/>
      <c r="I61" s="28">
        <v>262</v>
      </c>
    </row>
    <row r="62" spans="1:15" s="28" customFormat="1" ht="14.4">
      <c r="A62" s="53" t="s">
        <v>704</v>
      </c>
      <c r="B62" s="28" t="s">
        <v>707</v>
      </c>
      <c r="D62" s="28" t="s">
        <v>387</v>
      </c>
      <c r="E62" s="28" t="s">
        <v>958</v>
      </c>
      <c r="F62" s="28" t="s">
        <v>31</v>
      </c>
      <c r="I62" s="28">
        <v>119</v>
      </c>
      <c r="K62" s="28">
        <v>0.03</v>
      </c>
      <c r="L62" s="28">
        <v>1</v>
      </c>
      <c r="M62" s="28">
        <v>8</v>
      </c>
      <c r="N62" s="28">
        <v>2.8</v>
      </c>
      <c r="O62" s="28" t="s">
        <v>21</v>
      </c>
    </row>
    <row r="63" spans="1:15" s="28" customFormat="1" ht="14.4">
      <c r="A63" s="53" t="s">
        <v>704</v>
      </c>
      <c r="B63" s="28" t="s">
        <v>477</v>
      </c>
      <c r="D63" s="28" t="s">
        <v>387</v>
      </c>
      <c r="E63" s="28" t="s">
        <v>958</v>
      </c>
      <c r="F63" s="28" t="s">
        <v>22</v>
      </c>
      <c r="I63" s="28">
        <v>78</v>
      </c>
    </row>
    <row r="64" spans="1:15" s="28" customFormat="1" ht="14.4">
      <c r="A64" s="53" t="s">
        <v>704</v>
      </c>
      <c r="B64" s="28" t="s">
        <v>708</v>
      </c>
      <c r="D64" s="28" t="s">
        <v>387</v>
      </c>
      <c r="E64" s="28" t="s">
        <v>958</v>
      </c>
      <c r="F64" s="28" t="s">
        <v>31</v>
      </c>
      <c r="I64" s="28">
        <v>112</v>
      </c>
    </row>
    <row r="65" spans="1:15" s="51" customFormat="1" ht="14.4">
      <c r="A65" s="53" t="s">
        <v>704</v>
      </c>
      <c r="B65" s="51" t="s">
        <v>709</v>
      </c>
      <c r="D65" s="28" t="s">
        <v>387</v>
      </c>
      <c r="E65" s="28" t="s">
        <v>958</v>
      </c>
      <c r="F65" s="51" t="s">
        <v>31</v>
      </c>
      <c r="I65" s="51">
        <v>82</v>
      </c>
    </row>
    <row r="66" spans="1:15" s="52" customFormat="1" ht="14.4">
      <c r="A66" s="53" t="s">
        <v>704</v>
      </c>
      <c r="B66" s="52" t="s">
        <v>710</v>
      </c>
      <c r="C66" s="52">
        <v>4</v>
      </c>
      <c r="D66" s="52" t="s">
        <v>27</v>
      </c>
      <c r="E66" s="52" t="s">
        <v>934</v>
      </c>
      <c r="F66" s="52" t="s">
        <v>449</v>
      </c>
    </row>
    <row r="67" spans="1:15" s="28" customFormat="1" ht="14.4">
      <c r="A67" s="53" t="s">
        <v>704</v>
      </c>
      <c r="B67" s="28" t="s">
        <v>707</v>
      </c>
      <c r="D67" s="28" t="s">
        <v>387</v>
      </c>
      <c r="E67" s="28" t="s">
        <v>958</v>
      </c>
      <c r="F67" s="28" t="s">
        <v>31</v>
      </c>
      <c r="I67" s="28">
        <v>119</v>
      </c>
      <c r="K67" s="28">
        <v>0.81</v>
      </c>
      <c r="L67" s="28">
        <v>0.4</v>
      </c>
      <c r="M67" s="28">
        <v>3.2</v>
      </c>
      <c r="N67" s="28">
        <v>1.1000000000000001</v>
      </c>
      <c r="O67" s="28" t="s">
        <v>21</v>
      </c>
    </row>
    <row r="68" spans="1:15" s="28" customFormat="1" ht="14.4">
      <c r="A68" s="53" t="s">
        <v>704</v>
      </c>
      <c r="B68" s="28" t="s">
        <v>708</v>
      </c>
      <c r="D68" s="28" t="s">
        <v>387</v>
      </c>
      <c r="E68" s="28" t="s">
        <v>958</v>
      </c>
      <c r="F68" s="28" t="s">
        <v>31</v>
      </c>
      <c r="I68" s="28">
        <v>112</v>
      </c>
    </row>
    <row r="69" spans="1:15" s="28" customFormat="1" ht="14.4">
      <c r="A69" s="53" t="s">
        <v>704</v>
      </c>
      <c r="B69" s="28" t="s">
        <v>477</v>
      </c>
      <c r="D69" s="28" t="s">
        <v>387</v>
      </c>
      <c r="E69" s="28" t="s">
        <v>958</v>
      </c>
      <c r="F69" s="28" t="s">
        <v>31</v>
      </c>
      <c r="I69" s="28">
        <v>78</v>
      </c>
    </row>
    <row r="70" spans="1:15" s="30" customFormat="1" thickBot="1">
      <c r="A70" s="53" t="s">
        <v>704</v>
      </c>
      <c r="B70" s="30" t="s">
        <v>709</v>
      </c>
      <c r="D70" s="28" t="s">
        <v>387</v>
      </c>
      <c r="E70" s="28" t="s">
        <v>958</v>
      </c>
      <c r="F70" s="30" t="s">
        <v>22</v>
      </c>
      <c r="I70" s="30">
        <v>82</v>
      </c>
    </row>
    <row r="71" spans="1:15" s="15" customFormat="1" thickTop="1">
      <c r="A71" s="15" t="s">
        <v>704</v>
      </c>
      <c r="B71" s="15" t="s">
        <v>711</v>
      </c>
      <c r="D71" s="15" t="s">
        <v>19</v>
      </c>
      <c r="E71" s="15" t="s">
        <v>19</v>
      </c>
    </row>
    <row r="72" spans="1:15" s="34" customFormat="1" ht="14.4">
      <c r="A72" s="15" t="s">
        <v>704</v>
      </c>
      <c r="B72" s="50" t="s">
        <v>41</v>
      </c>
      <c r="C72" s="50"/>
      <c r="D72" s="17" t="s">
        <v>17</v>
      </c>
      <c r="E72" s="17" t="s">
        <v>934</v>
      </c>
      <c r="F72" s="34" t="s">
        <v>22</v>
      </c>
    </row>
    <row r="73" spans="1:15" s="16" customFormat="1" ht="14.4">
      <c r="A73" s="15" t="s">
        <v>704</v>
      </c>
      <c r="B73" s="16" t="s">
        <v>712</v>
      </c>
      <c r="C73" s="16">
        <v>10</v>
      </c>
      <c r="D73" s="17" t="s">
        <v>59</v>
      </c>
      <c r="E73" s="17" t="s">
        <v>933</v>
      </c>
      <c r="F73" s="16" t="s">
        <v>22</v>
      </c>
    </row>
    <row r="74" spans="1:15" s="17" customFormat="1" ht="14.4">
      <c r="A74" s="15" t="s">
        <v>704</v>
      </c>
      <c r="B74" s="17" t="s">
        <v>713</v>
      </c>
      <c r="D74" s="11" t="s">
        <v>30</v>
      </c>
      <c r="E74" s="11" t="s">
        <v>958</v>
      </c>
      <c r="F74" s="200" t="s">
        <v>31</v>
      </c>
      <c r="I74" s="17">
        <v>95</v>
      </c>
      <c r="L74" s="196" t="s">
        <v>714</v>
      </c>
      <c r="M74" s="196" t="s">
        <v>715</v>
      </c>
      <c r="N74" s="17">
        <v>-0.14000000000000001</v>
      </c>
      <c r="O74" s="17" t="s">
        <v>716</v>
      </c>
    </row>
    <row r="75" spans="1:15" s="17" customFormat="1" ht="14.4">
      <c r="A75" s="15" t="s">
        <v>704</v>
      </c>
      <c r="B75" s="17" t="s">
        <v>475</v>
      </c>
      <c r="D75" s="11" t="s">
        <v>30</v>
      </c>
      <c r="E75" s="11" t="s">
        <v>958</v>
      </c>
      <c r="F75" s="200" t="s">
        <v>31</v>
      </c>
      <c r="I75" s="17">
        <v>125</v>
      </c>
      <c r="L75" s="196" t="s">
        <v>717</v>
      </c>
      <c r="M75" s="196" t="s">
        <v>718</v>
      </c>
      <c r="N75" s="17">
        <v>-7.0000000000000007E-2</v>
      </c>
      <c r="O75" s="17" t="s">
        <v>716</v>
      </c>
    </row>
    <row r="76" spans="1:15" s="17" customFormat="1" ht="14.4">
      <c r="A76" s="15" t="s">
        <v>704</v>
      </c>
      <c r="B76" s="17" t="s">
        <v>719</v>
      </c>
      <c r="D76" s="11" t="s">
        <v>30</v>
      </c>
      <c r="E76" s="11" t="s">
        <v>958</v>
      </c>
      <c r="F76" s="200" t="s">
        <v>22</v>
      </c>
      <c r="I76" s="203">
        <v>115</v>
      </c>
      <c r="L76" s="196" t="s">
        <v>720</v>
      </c>
      <c r="M76" s="196" t="s">
        <v>721</v>
      </c>
      <c r="N76" s="17">
        <v>0.62</v>
      </c>
      <c r="O76" s="17" t="s">
        <v>716</v>
      </c>
    </row>
    <row r="77" spans="1:15" s="17" customFormat="1" ht="14.4">
      <c r="A77" s="15" t="s">
        <v>704</v>
      </c>
      <c r="B77" s="18" t="s">
        <v>722</v>
      </c>
      <c r="D77" s="11" t="s">
        <v>30</v>
      </c>
      <c r="E77" s="11" t="s">
        <v>958</v>
      </c>
      <c r="F77" s="200" t="s">
        <v>31</v>
      </c>
      <c r="I77" s="17">
        <v>39</v>
      </c>
      <c r="L77" s="196" t="s">
        <v>723</v>
      </c>
      <c r="M77" s="196" t="s">
        <v>724</v>
      </c>
      <c r="N77" s="17">
        <v>-0.4</v>
      </c>
      <c r="O77" s="17" t="s">
        <v>716</v>
      </c>
    </row>
    <row r="78" spans="1:15" s="17" customFormat="1" ht="14.4">
      <c r="A78" s="15" t="s">
        <v>704</v>
      </c>
      <c r="B78" s="17" t="s">
        <v>438</v>
      </c>
      <c r="D78" s="17" t="s">
        <v>387</v>
      </c>
      <c r="E78" s="17" t="s">
        <v>958</v>
      </c>
      <c r="F78" s="200" t="s">
        <v>31</v>
      </c>
      <c r="I78" s="17">
        <v>273</v>
      </c>
      <c r="L78" s="196" t="s">
        <v>725</v>
      </c>
      <c r="M78" s="196" t="s">
        <v>726</v>
      </c>
      <c r="N78" s="17">
        <v>0.2</v>
      </c>
      <c r="O78" s="17" t="s">
        <v>716</v>
      </c>
    </row>
    <row r="79" spans="1:15" s="17" customFormat="1" ht="14.4">
      <c r="A79" s="15" t="s">
        <v>704</v>
      </c>
      <c r="B79" s="17" t="s">
        <v>727</v>
      </c>
      <c r="D79" s="11" t="s">
        <v>30</v>
      </c>
      <c r="E79" s="11" t="s">
        <v>958</v>
      </c>
      <c r="F79" s="200" t="s">
        <v>22</v>
      </c>
      <c r="I79" s="203">
        <v>67</v>
      </c>
      <c r="L79" s="196" t="s">
        <v>728</v>
      </c>
      <c r="M79" s="196" t="s">
        <v>729</v>
      </c>
      <c r="N79" s="17">
        <v>0.25</v>
      </c>
      <c r="O79" s="17" t="s">
        <v>716</v>
      </c>
    </row>
    <row r="80" spans="1:15" s="17" customFormat="1" ht="14.4">
      <c r="A80" s="15" t="s">
        <v>704</v>
      </c>
      <c r="B80" s="17" t="s">
        <v>740</v>
      </c>
      <c r="D80" s="17" t="s">
        <v>387</v>
      </c>
      <c r="E80" s="17" t="s">
        <v>958</v>
      </c>
      <c r="F80" s="200" t="s">
        <v>31</v>
      </c>
      <c r="I80" s="17">
        <v>53</v>
      </c>
      <c r="L80" s="196" t="s">
        <v>723</v>
      </c>
      <c r="M80" s="196" t="s">
        <v>730</v>
      </c>
      <c r="N80" s="17">
        <v>0.25</v>
      </c>
      <c r="O80" s="17" t="s">
        <v>716</v>
      </c>
    </row>
    <row r="81" spans="1:15" s="17" customFormat="1" ht="14.4">
      <c r="A81" s="15" t="s">
        <v>704</v>
      </c>
      <c r="B81" s="17" t="s">
        <v>731</v>
      </c>
      <c r="D81" s="11" t="s">
        <v>30</v>
      </c>
      <c r="E81" s="11" t="s">
        <v>958</v>
      </c>
      <c r="F81" s="200" t="s">
        <v>31</v>
      </c>
      <c r="I81" s="17">
        <v>48</v>
      </c>
      <c r="L81" s="196" t="s">
        <v>732</v>
      </c>
      <c r="M81" s="196" t="s">
        <v>733</v>
      </c>
      <c r="N81" s="17">
        <v>0.04</v>
      </c>
      <c r="O81" s="17" t="s">
        <v>716</v>
      </c>
    </row>
    <row r="82" spans="1:15" s="17" customFormat="1" ht="14.4">
      <c r="A82" s="15" t="s">
        <v>704</v>
      </c>
      <c r="B82" s="17" t="s">
        <v>734</v>
      </c>
      <c r="D82" s="17" t="s">
        <v>387</v>
      </c>
      <c r="E82" s="17" t="s">
        <v>958</v>
      </c>
      <c r="F82" s="200" t="s">
        <v>31</v>
      </c>
      <c r="I82" s="17">
        <v>327</v>
      </c>
      <c r="L82" s="196" t="s">
        <v>735</v>
      </c>
      <c r="M82" s="196" t="s">
        <v>736</v>
      </c>
      <c r="N82" s="17">
        <v>1.82</v>
      </c>
      <c r="O82" s="17" t="s">
        <v>21</v>
      </c>
    </row>
    <row r="83" spans="1:15" s="18" customFormat="1" ht="14.4">
      <c r="A83" s="15" t="s">
        <v>704</v>
      </c>
      <c r="B83" s="18" t="s">
        <v>737</v>
      </c>
      <c r="D83" s="17" t="s">
        <v>387</v>
      </c>
      <c r="E83" s="17" t="s">
        <v>958</v>
      </c>
      <c r="F83" s="201" t="s">
        <v>31</v>
      </c>
      <c r="I83" s="18">
        <v>84</v>
      </c>
      <c r="L83" s="197" t="s">
        <v>738</v>
      </c>
      <c r="M83" s="197" t="s">
        <v>739</v>
      </c>
      <c r="N83" s="18">
        <v>0</v>
      </c>
      <c r="O83" s="18" t="s">
        <v>716</v>
      </c>
    </row>
    <row r="84" spans="1:15" s="50" customFormat="1" ht="14.4">
      <c r="A84" s="15" t="s">
        <v>704</v>
      </c>
      <c r="B84" s="50" t="s">
        <v>949</v>
      </c>
      <c r="C84" s="50">
        <v>2</v>
      </c>
      <c r="D84" s="34" t="s">
        <v>59</v>
      </c>
      <c r="E84" s="34" t="s">
        <v>933</v>
      </c>
      <c r="F84" s="50" t="s">
        <v>31</v>
      </c>
    </row>
    <row r="85" spans="1:15" s="17" customFormat="1" ht="14.4">
      <c r="A85" s="15" t="s">
        <v>704</v>
      </c>
      <c r="B85" s="17" t="s">
        <v>438</v>
      </c>
      <c r="D85" s="17" t="s">
        <v>387</v>
      </c>
      <c r="E85" s="17" t="s">
        <v>958</v>
      </c>
      <c r="F85" s="17" t="s">
        <v>31</v>
      </c>
      <c r="I85" s="17">
        <v>84</v>
      </c>
      <c r="L85" s="17">
        <v>-0.53</v>
      </c>
      <c r="M85" s="17">
        <v>0.88</v>
      </c>
      <c r="N85" s="17">
        <v>0</v>
      </c>
      <c r="O85" s="17" t="s">
        <v>716</v>
      </c>
    </row>
    <row r="86" spans="1:15" s="18" customFormat="1" ht="14.4">
      <c r="A86" s="15" t="s">
        <v>704</v>
      </c>
      <c r="B86" s="18" t="s">
        <v>740</v>
      </c>
      <c r="D86" s="17" t="s">
        <v>387</v>
      </c>
      <c r="E86" s="17" t="s">
        <v>958</v>
      </c>
      <c r="F86" s="18" t="s">
        <v>31</v>
      </c>
      <c r="I86" s="18">
        <v>67</v>
      </c>
      <c r="L86" s="18">
        <v>-0.24</v>
      </c>
      <c r="M86" s="18">
        <v>0.86</v>
      </c>
      <c r="N86" s="18">
        <v>0.25</v>
      </c>
      <c r="O86" s="18" t="s">
        <v>716</v>
      </c>
    </row>
    <row r="87" spans="1:15" s="50" customFormat="1" ht="14.4">
      <c r="A87" s="15" t="s">
        <v>704</v>
      </c>
      <c r="B87" s="50" t="s">
        <v>950</v>
      </c>
      <c r="C87" s="50">
        <v>2</v>
      </c>
      <c r="D87" s="50" t="s">
        <v>59</v>
      </c>
      <c r="E87" s="50" t="s">
        <v>933</v>
      </c>
      <c r="F87" s="50" t="s">
        <v>31</v>
      </c>
    </row>
    <row r="88" spans="1:15" s="17" customFormat="1" ht="14.4">
      <c r="A88" s="15" t="s">
        <v>704</v>
      </c>
      <c r="B88" s="17" t="s">
        <v>438</v>
      </c>
      <c r="D88" s="17" t="s">
        <v>387</v>
      </c>
      <c r="E88" s="17" t="s">
        <v>958</v>
      </c>
      <c r="F88" s="17" t="s">
        <v>741</v>
      </c>
      <c r="I88" s="17">
        <v>84</v>
      </c>
      <c r="L88" s="17">
        <v>-1.22</v>
      </c>
      <c r="M88" s="17">
        <v>-0.11</v>
      </c>
      <c r="N88" s="17">
        <v>0</v>
      </c>
      <c r="O88" s="17" t="s">
        <v>716</v>
      </c>
    </row>
    <row r="89" spans="1:15" s="18" customFormat="1" ht="14.4">
      <c r="A89" s="15" t="s">
        <v>704</v>
      </c>
      <c r="B89" s="18" t="s">
        <v>740</v>
      </c>
      <c r="D89" s="17" t="s">
        <v>387</v>
      </c>
      <c r="E89" s="17" t="s">
        <v>958</v>
      </c>
      <c r="F89" s="18" t="s">
        <v>31</v>
      </c>
      <c r="I89" s="18">
        <v>67</v>
      </c>
      <c r="L89" s="18">
        <v>-0.45</v>
      </c>
      <c r="M89" s="18">
        <v>0.52</v>
      </c>
      <c r="N89" s="18">
        <v>0.25</v>
      </c>
      <c r="O89" s="18" t="s">
        <v>716</v>
      </c>
    </row>
    <row r="90" spans="1:15" s="17" customFormat="1" ht="14.4">
      <c r="A90" s="15" t="s">
        <v>704</v>
      </c>
      <c r="B90" s="50" t="s">
        <v>742</v>
      </c>
      <c r="C90" s="50"/>
      <c r="D90" s="17" t="s">
        <v>59</v>
      </c>
      <c r="E90" s="17" t="s">
        <v>934</v>
      </c>
      <c r="F90" s="17" t="s">
        <v>31</v>
      </c>
    </row>
    <row r="91" spans="1:15" s="50" customFormat="1" ht="14.4">
      <c r="A91" s="15" t="s">
        <v>704</v>
      </c>
      <c r="B91" s="50" t="s">
        <v>948</v>
      </c>
      <c r="C91" s="50">
        <v>10</v>
      </c>
      <c r="D91" s="34" t="s">
        <v>59</v>
      </c>
      <c r="E91" s="34" t="s">
        <v>933</v>
      </c>
      <c r="F91" s="50" t="s">
        <v>31</v>
      </c>
    </row>
    <row r="92" spans="1:15" s="17" customFormat="1" ht="14.4">
      <c r="A92" s="15" t="s">
        <v>704</v>
      </c>
      <c r="B92" s="17" t="s">
        <v>713</v>
      </c>
      <c r="D92" s="11" t="s">
        <v>30</v>
      </c>
      <c r="E92" s="11" t="s">
        <v>958</v>
      </c>
      <c r="F92" s="17" t="s">
        <v>31</v>
      </c>
      <c r="I92" s="17">
        <v>95</v>
      </c>
      <c r="L92" s="198" t="s">
        <v>743</v>
      </c>
      <c r="M92" s="198" t="s">
        <v>744</v>
      </c>
      <c r="N92" s="17">
        <v>-0.14000000000000001</v>
      </c>
      <c r="O92" s="17" t="s">
        <v>716</v>
      </c>
    </row>
    <row r="93" spans="1:15" s="17" customFormat="1" ht="14.4">
      <c r="A93" s="15" t="s">
        <v>704</v>
      </c>
      <c r="B93" s="17" t="s">
        <v>745</v>
      </c>
      <c r="D93" s="17" t="s">
        <v>387</v>
      </c>
      <c r="E93" s="17" t="s">
        <v>958</v>
      </c>
      <c r="F93" s="17" t="s">
        <v>31</v>
      </c>
      <c r="I93" s="17">
        <v>125</v>
      </c>
      <c r="L93" s="198" t="s">
        <v>746</v>
      </c>
      <c r="M93" s="198" t="s">
        <v>747</v>
      </c>
      <c r="N93" s="17">
        <v>-7.0000000000000007E-2</v>
      </c>
      <c r="O93" s="17" t="s">
        <v>716</v>
      </c>
    </row>
    <row r="94" spans="1:15" s="17" customFormat="1" ht="14.4">
      <c r="A94" s="15" t="s">
        <v>704</v>
      </c>
      <c r="B94" s="17" t="s">
        <v>748</v>
      </c>
      <c r="D94" s="17" t="s">
        <v>387</v>
      </c>
      <c r="E94" s="17" t="s">
        <v>958</v>
      </c>
      <c r="F94" s="17" t="s">
        <v>31</v>
      </c>
      <c r="I94" s="17">
        <v>115</v>
      </c>
      <c r="L94" s="198" t="s">
        <v>749</v>
      </c>
      <c r="M94" s="198" t="s">
        <v>750</v>
      </c>
      <c r="N94" s="17">
        <v>0.62</v>
      </c>
      <c r="O94" s="17" t="s">
        <v>716</v>
      </c>
    </row>
    <row r="95" spans="1:15" s="17" customFormat="1" ht="14.4">
      <c r="A95" s="15" t="s">
        <v>704</v>
      </c>
      <c r="B95" s="17" t="s">
        <v>722</v>
      </c>
      <c r="D95" s="11" t="s">
        <v>30</v>
      </c>
      <c r="E95" s="11" t="s">
        <v>958</v>
      </c>
      <c r="F95" s="17" t="s">
        <v>31</v>
      </c>
      <c r="I95" s="17">
        <v>39</v>
      </c>
      <c r="L95" s="198" t="s">
        <v>751</v>
      </c>
      <c r="M95" s="198" t="s">
        <v>752</v>
      </c>
      <c r="N95" s="17">
        <v>-0.4</v>
      </c>
      <c r="O95" s="17" t="s">
        <v>716</v>
      </c>
    </row>
    <row r="96" spans="1:15" s="17" customFormat="1" ht="14.4">
      <c r="A96" s="15" t="s">
        <v>704</v>
      </c>
      <c r="B96" s="17" t="s">
        <v>995</v>
      </c>
      <c r="D96" s="17" t="s">
        <v>387</v>
      </c>
      <c r="E96" s="17" t="s">
        <v>958</v>
      </c>
      <c r="F96" s="17" t="s">
        <v>31</v>
      </c>
      <c r="I96" s="17">
        <v>273</v>
      </c>
      <c r="L96" s="198" t="s">
        <v>753</v>
      </c>
      <c r="M96" s="198" t="s">
        <v>754</v>
      </c>
      <c r="N96" s="17">
        <v>0.2</v>
      </c>
      <c r="O96" s="17" t="s">
        <v>716</v>
      </c>
    </row>
    <row r="97" spans="1:15" s="17" customFormat="1" ht="14.4">
      <c r="A97" s="15" t="s">
        <v>704</v>
      </c>
      <c r="B97" s="17" t="s">
        <v>727</v>
      </c>
      <c r="D97" s="11" t="s">
        <v>30</v>
      </c>
      <c r="E97" s="11" t="s">
        <v>958</v>
      </c>
      <c r="F97" s="17" t="s">
        <v>31</v>
      </c>
      <c r="I97" s="17">
        <v>67</v>
      </c>
      <c r="L97" s="198" t="s">
        <v>726</v>
      </c>
      <c r="M97" s="198" t="s">
        <v>717</v>
      </c>
      <c r="N97" s="17">
        <v>0.25</v>
      </c>
      <c r="O97" s="17" t="s">
        <v>716</v>
      </c>
    </row>
    <row r="98" spans="1:15" s="17" customFormat="1" ht="14.4">
      <c r="A98" s="15" t="s">
        <v>704</v>
      </c>
      <c r="B98" s="17" t="s">
        <v>823</v>
      </c>
      <c r="D98" s="11" t="s">
        <v>30</v>
      </c>
      <c r="E98" s="11" t="s">
        <v>958</v>
      </c>
      <c r="F98" s="18" t="s">
        <v>741</v>
      </c>
      <c r="I98" s="17">
        <v>53</v>
      </c>
      <c r="L98" s="198" t="s">
        <v>755</v>
      </c>
      <c r="M98" s="198" t="s">
        <v>756</v>
      </c>
      <c r="N98" s="17">
        <v>0.25</v>
      </c>
      <c r="O98" s="17" t="s">
        <v>716</v>
      </c>
    </row>
    <row r="99" spans="1:15" s="17" customFormat="1" ht="14.4">
      <c r="A99" s="15" t="s">
        <v>704</v>
      </c>
      <c r="B99" s="17" t="s">
        <v>740</v>
      </c>
      <c r="D99" s="17" t="s">
        <v>387</v>
      </c>
      <c r="E99" s="17" t="s">
        <v>958</v>
      </c>
      <c r="F99" s="17" t="s">
        <v>31</v>
      </c>
      <c r="I99" s="17">
        <v>48</v>
      </c>
      <c r="L99" s="198" t="s">
        <v>757</v>
      </c>
      <c r="M99" s="198" t="s">
        <v>758</v>
      </c>
      <c r="N99" s="17">
        <v>0.04</v>
      </c>
      <c r="O99" s="17" t="s">
        <v>716</v>
      </c>
    </row>
    <row r="100" spans="1:15" s="17" customFormat="1" ht="14.4">
      <c r="A100" s="15" t="s">
        <v>704</v>
      </c>
      <c r="B100" s="17" t="s">
        <v>734</v>
      </c>
      <c r="D100" s="17" t="s">
        <v>387</v>
      </c>
      <c r="E100" s="17" t="s">
        <v>958</v>
      </c>
      <c r="F100" s="17" t="s">
        <v>31</v>
      </c>
      <c r="I100" s="17">
        <v>327</v>
      </c>
      <c r="L100" s="198" t="s">
        <v>759</v>
      </c>
      <c r="M100" s="198" t="s">
        <v>760</v>
      </c>
      <c r="N100" s="17">
        <v>1.82</v>
      </c>
      <c r="O100" s="17" t="s">
        <v>21</v>
      </c>
    </row>
    <row r="101" spans="1:15" s="18" customFormat="1" ht="14.4">
      <c r="A101" s="15" t="s">
        <v>704</v>
      </c>
      <c r="B101" s="202" t="s">
        <v>737</v>
      </c>
      <c r="C101" s="17"/>
      <c r="D101" s="17" t="s">
        <v>387</v>
      </c>
      <c r="E101" s="17" t="s">
        <v>958</v>
      </c>
      <c r="F101" s="18" t="s">
        <v>741</v>
      </c>
      <c r="I101" s="18">
        <v>84</v>
      </c>
      <c r="L101" s="199" t="s">
        <v>761</v>
      </c>
      <c r="M101" s="199" t="s">
        <v>762</v>
      </c>
      <c r="N101" s="18">
        <v>0</v>
      </c>
      <c r="O101" s="18" t="s">
        <v>716</v>
      </c>
    </row>
    <row r="102" spans="1:15" s="16" customFormat="1" ht="14.4">
      <c r="A102" s="15" t="s">
        <v>704</v>
      </c>
      <c r="B102" s="16" t="s">
        <v>949</v>
      </c>
      <c r="C102" s="16">
        <v>2</v>
      </c>
      <c r="D102" s="16" t="s">
        <v>59</v>
      </c>
      <c r="E102" s="16" t="s">
        <v>933</v>
      </c>
      <c r="F102" s="16" t="s">
        <v>31</v>
      </c>
    </row>
    <row r="103" spans="1:15" s="17" customFormat="1" ht="14.4">
      <c r="A103" s="15" t="s">
        <v>704</v>
      </c>
      <c r="B103" s="17" t="s">
        <v>438</v>
      </c>
      <c r="D103" s="17" t="s">
        <v>387</v>
      </c>
      <c r="E103" s="17" t="s">
        <v>958</v>
      </c>
      <c r="F103" s="17" t="s">
        <v>31</v>
      </c>
      <c r="I103" s="17">
        <v>84</v>
      </c>
      <c r="L103" s="17">
        <v>-0.55000000000000004</v>
      </c>
      <c r="M103" s="17">
        <v>0.86</v>
      </c>
      <c r="N103" s="17">
        <v>0</v>
      </c>
      <c r="O103" s="17" t="s">
        <v>716</v>
      </c>
    </row>
    <row r="104" spans="1:15" s="18" customFormat="1" ht="14.4">
      <c r="A104" s="15" t="s">
        <v>704</v>
      </c>
      <c r="B104" s="18" t="s">
        <v>740</v>
      </c>
      <c r="D104" s="17" t="s">
        <v>387</v>
      </c>
      <c r="E104" s="17" t="s">
        <v>958</v>
      </c>
      <c r="F104" s="18" t="s">
        <v>22</v>
      </c>
      <c r="I104" s="18">
        <v>67</v>
      </c>
      <c r="L104" s="18">
        <v>0.01</v>
      </c>
      <c r="M104" s="18">
        <v>0.12</v>
      </c>
      <c r="N104" s="18">
        <v>0.25</v>
      </c>
      <c r="O104" s="18" t="s">
        <v>716</v>
      </c>
    </row>
    <row r="105" spans="1:15" s="16" customFormat="1" ht="14.4">
      <c r="A105" s="15" t="s">
        <v>704</v>
      </c>
      <c r="B105" s="16" t="s">
        <v>947</v>
      </c>
      <c r="C105" s="16">
        <v>2</v>
      </c>
      <c r="D105" s="16" t="s">
        <v>59</v>
      </c>
      <c r="E105" s="16" t="s">
        <v>933</v>
      </c>
      <c r="F105" s="16" t="s">
        <v>31</v>
      </c>
    </row>
    <row r="106" spans="1:15" s="17" customFormat="1" ht="14.4">
      <c r="A106" s="15" t="s">
        <v>704</v>
      </c>
      <c r="B106" s="17" t="s">
        <v>438</v>
      </c>
      <c r="D106" s="17" t="s">
        <v>387</v>
      </c>
      <c r="E106" s="17" t="s">
        <v>958</v>
      </c>
      <c r="F106" s="17" t="s">
        <v>31</v>
      </c>
      <c r="I106" s="17">
        <v>84</v>
      </c>
      <c r="L106" s="17">
        <v>-0.95</v>
      </c>
      <c r="M106" s="17">
        <v>0.14000000000000001</v>
      </c>
      <c r="N106" s="17">
        <v>0</v>
      </c>
      <c r="O106" s="17" t="s">
        <v>716</v>
      </c>
    </row>
    <row r="107" spans="1:15" s="19" customFormat="1" thickBot="1">
      <c r="A107" s="15" t="s">
        <v>704</v>
      </c>
      <c r="B107" s="19" t="s">
        <v>740</v>
      </c>
      <c r="D107" s="17" t="s">
        <v>387</v>
      </c>
      <c r="E107" s="17" t="s">
        <v>958</v>
      </c>
      <c r="F107" s="19" t="s">
        <v>31</v>
      </c>
      <c r="I107" s="19">
        <v>67</v>
      </c>
      <c r="L107" s="19">
        <v>-0.72</v>
      </c>
      <c r="M107" s="19">
        <v>0.25</v>
      </c>
      <c r="N107" s="19">
        <v>0.25</v>
      </c>
      <c r="O107" s="19" t="s">
        <v>716</v>
      </c>
    </row>
    <row r="108" spans="1:15" s="20" customFormat="1" thickTop="1">
      <c r="A108" s="20" t="s">
        <v>704</v>
      </c>
      <c r="B108" s="20" t="s">
        <v>763</v>
      </c>
      <c r="D108" s="20" t="s">
        <v>19</v>
      </c>
      <c r="E108" s="20" t="s">
        <v>19</v>
      </c>
    </row>
    <row r="109" spans="1:15" s="21" customFormat="1" ht="14.4">
      <c r="A109" s="20" t="s">
        <v>704</v>
      </c>
      <c r="B109" s="21" t="s">
        <v>764</v>
      </c>
      <c r="D109" s="21" t="s">
        <v>59</v>
      </c>
      <c r="E109" s="21" t="s">
        <v>933</v>
      </c>
    </row>
    <row r="110" spans="1:15" s="80" customFormat="1" ht="14.4">
      <c r="A110" s="20" t="s">
        <v>704</v>
      </c>
      <c r="B110" s="80" t="s">
        <v>742</v>
      </c>
      <c r="C110" s="80">
        <v>13</v>
      </c>
      <c r="E110" s="80" t="s">
        <v>953</v>
      </c>
      <c r="F110" s="80" t="s">
        <v>31</v>
      </c>
      <c r="G110" s="80">
        <v>925</v>
      </c>
      <c r="H110" s="80">
        <v>926</v>
      </c>
      <c r="L110" s="80">
        <v>-0.11</v>
      </c>
      <c r="M110" s="80">
        <v>0.13</v>
      </c>
      <c r="N110" s="80">
        <v>0.01</v>
      </c>
      <c r="O110" s="80" t="s">
        <v>765</v>
      </c>
    </row>
    <row r="111" spans="1:15" s="11" customFormat="1" ht="14.4">
      <c r="A111" s="20" t="s">
        <v>704</v>
      </c>
      <c r="B111" s="11" t="s">
        <v>766</v>
      </c>
      <c r="D111" s="11" t="s">
        <v>30</v>
      </c>
      <c r="E111" s="11" t="s">
        <v>958</v>
      </c>
      <c r="F111" s="21" t="s">
        <v>31</v>
      </c>
      <c r="I111" s="11">
        <v>20</v>
      </c>
      <c r="L111" s="11">
        <v>-1.17</v>
      </c>
      <c r="M111" s="11">
        <v>0.75</v>
      </c>
      <c r="N111" s="11">
        <v>-0.21</v>
      </c>
      <c r="O111" s="11" t="s">
        <v>765</v>
      </c>
    </row>
    <row r="112" spans="1:15" s="11" customFormat="1" ht="14.4">
      <c r="A112" s="20" t="s">
        <v>704</v>
      </c>
      <c r="B112" s="11" t="s">
        <v>767</v>
      </c>
      <c r="D112" s="11" t="s">
        <v>30</v>
      </c>
      <c r="E112" s="11" t="s">
        <v>958</v>
      </c>
      <c r="F112" s="11" t="s">
        <v>31</v>
      </c>
      <c r="I112" s="11">
        <v>23</v>
      </c>
      <c r="L112" s="11">
        <v>-0.53</v>
      </c>
      <c r="M112" s="11">
        <v>1.1200000000000001</v>
      </c>
      <c r="N112" s="11">
        <v>0.3</v>
      </c>
      <c r="O112" s="11" t="s">
        <v>765</v>
      </c>
    </row>
    <row r="113" spans="1:15" s="11" customFormat="1" ht="14.4">
      <c r="A113" s="20" t="s">
        <v>704</v>
      </c>
      <c r="B113" s="11" t="s">
        <v>768</v>
      </c>
      <c r="D113" s="11" t="s">
        <v>30</v>
      </c>
      <c r="E113" s="11" t="s">
        <v>958</v>
      </c>
      <c r="F113" s="11" t="s">
        <v>31</v>
      </c>
      <c r="I113" s="11">
        <v>28</v>
      </c>
      <c r="L113" s="11">
        <v>-1</v>
      </c>
      <c r="M113" s="11">
        <v>0.51</v>
      </c>
      <c r="N113" s="11">
        <v>-0.25</v>
      </c>
      <c r="O113" s="11" t="s">
        <v>765</v>
      </c>
    </row>
    <row r="114" spans="1:15" s="11" customFormat="1" ht="14.4">
      <c r="A114" s="20" t="s">
        <v>704</v>
      </c>
      <c r="B114" s="11" t="s">
        <v>769</v>
      </c>
      <c r="D114" s="11" t="s">
        <v>30</v>
      </c>
      <c r="E114" s="11" t="s">
        <v>958</v>
      </c>
      <c r="F114" s="11" t="s">
        <v>31</v>
      </c>
      <c r="I114" s="11">
        <v>28</v>
      </c>
      <c r="L114" s="11">
        <v>-0.91</v>
      </c>
      <c r="M114" s="11">
        <v>0.56999999999999995</v>
      </c>
      <c r="N114" s="11">
        <v>-0.17</v>
      </c>
      <c r="O114" s="11" t="s">
        <v>765</v>
      </c>
    </row>
    <row r="115" spans="1:15" s="11" customFormat="1" ht="14.4">
      <c r="A115" s="20" t="s">
        <v>704</v>
      </c>
      <c r="B115" s="11" t="s">
        <v>770</v>
      </c>
      <c r="D115" s="11" t="s">
        <v>30</v>
      </c>
      <c r="E115" s="11" t="s">
        <v>958</v>
      </c>
      <c r="F115" s="11" t="s">
        <v>31</v>
      </c>
      <c r="I115" s="11">
        <v>48</v>
      </c>
      <c r="L115" s="11">
        <v>-0.56999999999999995</v>
      </c>
      <c r="M115" s="11">
        <v>1.35</v>
      </c>
      <c r="N115" s="11">
        <v>0.39</v>
      </c>
      <c r="O115" s="11" t="s">
        <v>765</v>
      </c>
    </row>
    <row r="116" spans="1:15" s="11" customFormat="1" ht="14.4">
      <c r="A116" s="20" t="s">
        <v>704</v>
      </c>
      <c r="B116" s="11" t="s">
        <v>771</v>
      </c>
      <c r="D116" s="11" t="s">
        <v>30</v>
      </c>
      <c r="E116" s="11" t="s">
        <v>958</v>
      </c>
      <c r="F116" s="11" t="s">
        <v>31</v>
      </c>
      <c r="I116" s="11">
        <v>23</v>
      </c>
      <c r="L116" s="11">
        <v>-1.6</v>
      </c>
      <c r="M116" s="11">
        <v>0.1</v>
      </c>
      <c r="N116" s="11">
        <v>-0.75</v>
      </c>
      <c r="O116" s="11" t="s">
        <v>765</v>
      </c>
    </row>
    <row r="117" spans="1:15" s="11" customFormat="1" ht="14.4">
      <c r="A117" s="20" t="s">
        <v>704</v>
      </c>
      <c r="B117" s="11" t="s">
        <v>772</v>
      </c>
      <c r="D117" s="11" t="s">
        <v>30</v>
      </c>
      <c r="E117" s="11" t="s">
        <v>958</v>
      </c>
      <c r="F117" s="11" t="s">
        <v>31</v>
      </c>
      <c r="I117" s="11">
        <v>50</v>
      </c>
      <c r="L117" s="11">
        <v>-0.8</v>
      </c>
      <c r="M117" s="11">
        <v>0.86</v>
      </c>
      <c r="N117" s="11">
        <v>0.03</v>
      </c>
      <c r="O117" s="11" t="s">
        <v>765</v>
      </c>
    </row>
    <row r="118" spans="1:15" s="11" customFormat="1" ht="14.4">
      <c r="A118" s="20" t="s">
        <v>704</v>
      </c>
      <c r="B118" s="11" t="s">
        <v>773</v>
      </c>
      <c r="D118" s="11" t="s">
        <v>30</v>
      </c>
      <c r="E118" s="11" t="s">
        <v>958</v>
      </c>
      <c r="F118" s="11" t="s">
        <v>31</v>
      </c>
      <c r="I118" s="11">
        <v>27</v>
      </c>
      <c r="L118" s="11">
        <v>-0.27</v>
      </c>
      <c r="M118" s="11">
        <v>1.26</v>
      </c>
      <c r="N118" s="11">
        <v>0.5</v>
      </c>
      <c r="O118" s="11" t="s">
        <v>765</v>
      </c>
    </row>
    <row r="119" spans="1:15" s="11" customFormat="1" ht="14.4">
      <c r="A119" s="20" t="s">
        <v>704</v>
      </c>
      <c r="B119" s="11" t="s">
        <v>774</v>
      </c>
      <c r="D119" s="11" t="s">
        <v>30</v>
      </c>
      <c r="E119" s="11" t="s">
        <v>958</v>
      </c>
      <c r="F119" s="11" t="s">
        <v>31</v>
      </c>
      <c r="I119" s="11">
        <v>70</v>
      </c>
      <c r="L119" s="11">
        <v>-0.27</v>
      </c>
      <c r="M119" s="11">
        <v>1.08</v>
      </c>
      <c r="N119" s="11">
        <v>0.4</v>
      </c>
      <c r="O119" s="11" t="s">
        <v>765</v>
      </c>
    </row>
    <row r="120" spans="1:15" s="11" customFormat="1" ht="14.4">
      <c r="A120" s="20" t="s">
        <v>704</v>
      </c>
      <c r="B120" s="11" t="s">
        <v>775</v>
      </c>
      <c r="D120" s="11" t="s">
        <v>30</v>
      </c>
      <c r="E120" s="11" t="s">
        <v>958</v>
      </c>
      <c r="F120" s="11" t="s">
        <v>31</v>
      </c>
      <c r="I120" s="11">
        <v>50</v>
      </c>
      <c r="L120" s="11">
        <v>-0.7</v>
      </c>
      <c r="M120" s="11">
        <v>0.01</v>
      </c>
      <c r="N120" s="11">
        <v>-0.35</v>
      </c>
      <c r="O120" s="11" t="s">
        <v>765</v>
      </c>
    </row>
    <row r="121" spans="1:15" s="11" customFormat="1" ht="14.4">
      <c r="A121" s="20" t="s">
        <v>704</v>
      </c>
      <c r="B121" s="11" t="s">
        <v>776</v>
      </c>
      <c r="D121" s="11" t="s">
        <v>777</v>
      </c>
      <c r="E121" s="11" t="s">
        <v>958</v>
      </c>
      <c r="F121" s="11" t="s">
        <v>31</v>
      </c>
      <c r="I121" s="11">
        <v>174</v>
      </c>
      <c r="L121" s="11">
        <v>-0.25</v>
      </c>
      <c r="M121" s="11">
        <v>-0.4</v>
      </c>
      <c r="N121" s="11">
        <v>7.0000000000000007E-2</v>
      </c>
      <c r="O121" s="11" t="s">
        <v>765</v>
      </c>
    </row>
    <row r="122" spans="1:15" s="11" customFormat="1" ht="14.4">
      <c r="A122" s="20" t="s">
        <v>704</v>
      </c>
      <c r="B122" s="11" t="s">
        <v>778</v>
      </c>
      <c r="D122" s="11" t="s">
        <v>30</v>
      </c>
      <c r="E122" s="11" t="s">
        <v>958</v>
      </c>
      <c r="F122" s="11" t="s">
        <v>31</v>
      </c>
      <c r="I122" s="11">
        <v>235</v>
      </c>
      <c r="L122" s="11">
        <v>-0.36</v>
      </c>
      <c r="M122" s="11">
        <v>0.25</v>
      </c>
      <c r="N122" s="11">
        <v>-0.05</v>
      </c>
      <c r="O122" s="11" t="s">
        <v>765</v>
      </c>
    </row>
    <row r="123" spans="1:15" s="22" customFormat="1" ht="14.4">
      <c r="A123" s="20" t="s">
        <v>704</v>
      </c>
      <c r="B123" s="22" t="s">
        <v>557</v>
      </c>
      <c r="D123" s="22" t="s">
        <v>30</v>
      </c>
      <c r="E123" s="11" t="s">
        <v>958</v>
      </c>
      <c r="F123" s="11" t="s">
        <v>31</v>
      </c>
      <c r="I123" s="22">
        <v>1119</v>
      </c>
      <c r="L123" s="22">
        <v>-0.04</v>
      </c>
      <c r="M123" s="22">
        <v>0.2</v>
      </c>
      <c r="N123" s="22">
        <v>0.08</v>
      </c>
      <c r="O123" s="22" t="s">
        <v>765</v>
      </c>
    </row>
    <row r="124" spans="1:15" s="21" customFormat="1" ht="14.4">
      <c r="A124" s="20" t="s">
        <v>704</v>
      </c>
      <c r="B124" s="21" t="s">
        <v>779</v>
      </c>
      <c r="D124" s="21" t="s">
        <v>59</v>
      </c>
      <c r="E124" s="21" t="s">
        <v>933</v>
      </c>
    </row>
    <row r="125" spans="1:15" s="80" customFormat="1" ht="14.4">
      <c r="A125" s="20" t="s">
        <v>704</v>
      </c>
      <c r="B125" s="80" t="s">
        <v>55</v>
      </c>
      <c r="C125" s="80">
        <v>7</v>
      </c>
      <c r="E125" s="80" t="s">
        <v>934</v>
      </c>
      <c r="F125" s="80" t="s">
        <v>954</v>
      </c>
    </row>
    <row r="126" spans="1:15" s="11" customFormat="1" ht="15" customHeight="1">
      <c r="A126" s="20" t="s">
        <v>704</v>
      </c>
      <c r="B126" s="11" t="s">
        <v>780</v>
      </c>
      <c r="D126" s="11" t="s">
        <v>30</v>
      </c>
      <c r="E126" s="11" t="s">
        <v>958</v>
      </c>
      <c r="F126" s="11" t="s">
        <v>31</v>
      </c>
      <c r="L126" s="11">
        <v>-0.96</v>
      </c>
      <c r="M126" s="11">
        <v>0.56999999999999995</v>
      </c>
      <c r="N126" s="23" t="s">
        <v>781</v>
      </c>
      <c r="O126" s="11" t="s">
        <v>782</v>
      </c>
    </row>
    <row r="127" spans="1:15" s="11" customFormat="1" ht="14.4">
      <c r="A127" s="20" t="s">
        <v>704</v>
      </c>
      <c r="B127" s="11" t="s">
        <v>722</v>
      </c>
      <c r="D127" s="11" t="s">
        <v>30</v>
      </c>
      <c r="E127" s="11" t="s">
        <v>958</v>
      </c>
      <c r="F127" s="11" t="s">
        <v>31</v>
      </c>
      <c r="L127" s="11">
        <v>-0.47</v>
      </c>
      <c r="M127" s="11">
        <v>0.78</v>
      </c>
      <c r="N127" s="11">
        <v>0.16</v>
      </c>
      <c r="O127" s="11" t="s">
        <v>782</v>
      </c>
    </row>
    <row r="128" spans="1:15" s="11" customFormat="1" ht="14.4">
      <c r="A128" s="20" t="s">
        <v>704</v>
      </c>
      <c r="B128" s="11" t="s">
        <v>783</v>
      </c>
      <c r="D128" s="11" t="s">
        <v>30</v>
      </c>
      <c r="E128" s="11" t="s">
        <v>958</v>
      </c>
      <c r="F128" s="11" t="s">
        <v>31</v>
      </c>
      <c r="L128" s="11">
        <v>-1.04</v>
      </c>
      <c r="M128" s="11">
        <v>0.08</v>
      </c>
      <c r="N128" s="11">
        <v>-0.48</v>
      </c>
      <c r="O128" s="11" t="s">
        <v>782</v>
      </c>
    </row>
    <row r="129" spans="1:15" s="11" customFormat="1" ht="14.4">
      <c r="A129" s="20" t="s">
        <v>704</v>
      </c>
      <c r="B129" s="11" t="s">
        <v>731</v>
      </c>
      <c r="D129" s="11" t="s">
        <v>30</v>
      </c>
      <c r="E129" s="11" t="s">
        <v>958</v>
      </c>
      <c r="F129" s="11" t="s">
        <v>22</v>
      </c>
      <c r="L129" s="11">
        <v>-1.1299999999999999</v>
      </c>
      <c r="M129" s="11">
        <v>-0.03</v>
      </c>
      <c r="N129" s="11">
        <v>-0.57999999999999996</v>
      </c>
      <c r="O129" s="11" t="s">
        <v>782</v>
      </c>
    </row>
    <row r="130" spans="1:15" s="11" customFormat="1" ht="14.4">
      <c r="A130" s="20" t="s">
        <v>704</v>
      </c>
      <c r="B130" s="11" t="s">
        <v>784</v>
      </c>
      <c r="D130" s="11" t="s">
        <v>30</v>
      </c>
      <c r="E130" s="11" t="s">
        <v>958</v>
      </c>
      <c r="F130" s="11" t="s">
        <v>22</v>
      </c>
      <c r="L130" s="11">
        <v>-1.1299999999999999</v>
      </c>
      <c r="M130" s="11">
        <v>-0.15</v>
      </c>
      <c r="N130" s="11">
        <v>-0.64</v>
      </c>
      <c r="O130" s="11" t="s">
        <v>782</v>
      </c>
    </row>
    <row r="131" spans="1:15" s="11" customFormat="1" ht="14.4">
      <c r="A131" s="20" t="s">
        <v>704</v>
      </c>
      <c r="B131" s="11" t="s">
        <v>785</v>
      </c>
      <c r="D131" s="11" t="s">
        <v>30</v>
      </c>
      <c r="E131" s="11" t="s">
        <v>958</v>
      </c>
      <c r="F131" s="11" t="s">
        <v>22</v>
      </c>
      <c r="L131" s="11">
        <v>-1.1299999999999999</v>
      </c>
      <c r="M131" s="11">
        <v>-0.16</v>
      </c>
      <c r="N131" s="11">
        <v>-0.65</v>
      </c>
      <c r="O131" s="11" t="s">
        <v>782</v>
      </c>
    </row>
    <row r="132" spans="1:15" s="22" customFormat="1" ht="14.4">
      <c r="A132" s="20" t="s">
        <v>704</v>
      </c>
      <c r="B132" s="22" t="s">
        <v>482</v>
      </c>
      <c r="D132" s="11" t="s">
        <v>30</v>
      </c>
      <c r="E132" s="11" t="s">
        <v>958</v>
      </c>
      <c r="F132" s="22" t="s">
        <v>31</v>
      </c>
      <c r="L132" s="22">
        <v>-0.33</v>
      </c>
      <c r="M132" s="22">
        <v>0.05</v>
      </c>
      <c r="N132" s="22">
        <v>-0.14000000000000001</v>
      </c>
      <c r="O132" s="22" t="s">
        <v>782</v>
      </c>
    </row>
    <row r="133" spans="1:15" s="80" customFormat="1" ht="14.4">
      <c r="A133" s="20" t="s">
        <v>704</v>
      </c>
      <c r="B133" s="80" t="s">
        <v>41</v>
      </c>
      <c r="C133" s="80">
        <v>12</v>
      </c>
      <c r="D133" s="80" t="s">
        <v>59</v>
      </c>
      <c r="E133" s="80" t="s">
        <v>934</v>
      </c>
      <c r="F133" s="80" t="s">
        <v>31</v>
      </c>
    </row>
    <row r="134" spans="1:15" s="11" customFormat="1" ht="14.4">
      <c r="A134" s="20" t="s">
        <v>704</v>
      </c>
      <c r="B134" s="11" t="s">
        <v>766</v>
      </c>
      <c r="D134" s="11" t="s">
        <v>30</v>
      </c>
      <c r="E134" s="11" t="s">
        <v>958</v>
      </c>
      <c r="F134" s="11" t="s">
        <v>22</v>
      </c>
      <c r="I134" s="11">
        <v>20</v>
      </c>
      <c r="L134" s="11">
        <v>-1.1399999999999999</v>
      </c>
      <c r="M134" s="11">
        <v>0.78</v>
      </c>
      <c r="N134" s="11">
        <v>-0.18</v>
      </c>
      <c r="O134" s="11" t="s">
        <v>765</v>
      </c>
    </row>
    <row r="135" spans="1:15" s="11" customFormat="1" ht="14.4">
      <c r="A135" s="20" t="s">
        <v>704</v>
      </c>
      <c r="B135" s="11" t="s">
        <v>767</v>
      </c>
      <c r="D135" s="11" t="s">
        <v>30</v>
      </c>
      <c r="E135" s="11" t="s">
        <v>958</v>
      </c>
      <c r="F135" s="11" t="s">
        <v>31</v>
      </c>
      <c r="I135" s="11">
        <v>23</v>
      </c>
      <c r="L135" s="11">
        <v>-0.7</v>
      </c>
      <c r="M135" s="11">
        <v>0.93</v>
      </c>
      <c r="N135" s="11">
        <v>0.12</v>
      </c>
      <c r="O135" s="11" t="s">
        <v>765</v>
      </c>
    </row>
    <row r="136" spans="1:15" s="11" customFormat="1" ht="14.4">
      <c r="A136" s="20" t="s">
        <v>704</v>
      </c>
      <c r="B136" s="11" t="s">
        <v>768</v>
      </c>
      <c r="D136" s="11" t="s">
        <v>30</v>
      </c>
      <c r="E136" s="11" t="s">
        <v>958</v>
      </c>
      <c r="F136" s="11" t="s">
        <v>31</v>
      </c>
      <c r="I136" s="11">
        <v>28</v>
      </c>
      <c r="L136" s="11">
        <v>-0.19</v>
      </c>
      <c r="M136" s="11">
        <v>1.34</v>
      </c>
      <c r="N136" s="11">
        <v>0.57999999999999996</v>
      </c>
      <c r="O136" s="11" t="s">
        <v>765</v>
      </c>
    </row>
    <row r="137" spans="1:15" s="11" customFormat="1" ht="14.4">
      <c r="A137" s="20" t="s">
        <v>704</v>
      </c>
      <c r="B137" s="11" t="s">
        <v>769</v>
      </c>
      <c r="D137" s="11" t="s">
        <v>30</v>
      </c>
      <c r="E137" s="11" t="s">
        <v>958</v>
      </c>
      <c r="F137" s="11" t="s">
        <v>31</v>
      </c>
      <c r="I137" s="11">
        <v>28</v>
      </c>
      <c r="L137" s="11">
        <v>-0.87</v>
      </c>
      <c r="M137" s="11">
        <v>0.62</v>
      </c>
      <c r="N137" s="11">
        <v>-0.13</v>
      </c>
      <c r="O137" s="11" t="s">
        <v>765</v>
      </c>
    </row>
    <row r="138" spans="1:15" s="11" customFormat="1" ht="14.4">
      <c r="A138" s="20" t="s">
        <v>704</v>
      </c>
      <c r="B138" s="11" t="s">
        <v>772</v>
      </c>
      <c r="D138" s="11" t="s">
        <v>30</v>
      </c>
      <c r="E138" s="11" t="s">
        <v>958</v>
      </c>
      <c r="F138" s="11" t="s">
        <v>31</v>
      </c>
      <c r="I138" s="11">
        <v>50</v>
      </c>
      <c r="L138" s="11">
        <v>-0.36</v>
      </c>
      <c r="M138" s="11">
        <v>1.33</v>
      </c>
      <c r="N138" s="11">
        <v>0.48</v>
      </c>
      <c r="O138" s="11" t="s">
        <v>765</v>
      </c>
    </row>
    <row r="139" spans="1:15" s="11" customFormat="1" ht="14.4">
      <c r="A139" s="20" t="s">
        <v>704</v>
      </c>
      <c r="B139" s="11" t="s">
        <v>771</v>
      </c>
      <c r="D139" s="11" t="s">
        <v>30</v>
      </c>
      <c r="E139" s="11" t="s">
        <v>958</v>
      </c>
      <c r="F139" s="11" t="s">
        <v>31</v>
      </c>
      <c r="I139" s="11">
        <v>23</v>
      </c>
      <c r="L139" s="11">
        <v>-0.64</v>
      </c>
      <c r="M139" s="11">
        <v>1</v>
      </c>
      <c r="N139" s="11">
        <v>0.18</v>
      </c>
      <c r="O139" s="11" t="s">
        <v>765</v>
      </c>
    </row>
    <row r="140" spans="1:15" s="11" customFormat="1" ht="14.4">
      <c r="A140" s="20" t="s">
        <v>704</v>
      </c>
      <c r="B140" s="11" t="s">
        <v>774</v>
      </c>
      <c r="D140" s="11" t="s">
        <v>30</v>
      </c>
      <c r="E140" s="11" t="s">
        <v>958</v>
      </c>
      <c r="F140" s="11" t="s">
        <v>462</v>
      </c>
      <c r="I140" s="11">
        <v>70</v>
      </c>
      <c r="L140" s="11">
        <v>-1.24</v>
      </c>
      <c r="M140" s="11">
        <v>0.13</v>
      </c>
      <c r="N140" s="11">
        <v>-0.55000000000000004</v>
      </c>
      <c r="O140" s="11" t="s">
        <v>765</v>
      </c>
    </row>
    <row r="141" spans="1:15" s="11" customFormat="1" ht="14.4">
      <c r="A141" s="20" t="s">
        <v>704</v>
      </c>
      <c r="B141" s="11" t="s">
        <v>770</v>
      </c>
      <c r="D141" s="11" t="s">
        <v>30</v>
      </c>
      <c r="E141" s="11" t="s">
        <v>958</v>
      </c>
      <c r="F141" s="11" t="s">
        <v>22</v>
      </c>
      <c r="I141" s="11">
        <v>48</v>
      </c>
      <c r="L141" s="11">
        <v>0.16</v>
      </c>
      <c r="M141" s="11">
        <v>0.88</v>
      </c>
      <c r="N141" s="11">
        <v>0.52</v>
      </c>
      <c r="O141" s="11" t="s">
        <v>765</v>
      </c>
    </row>
    <row r="142" spans="1:15" s="11" customFormat="1" ht="14.4">
      <c r="A142" s="20" t="s">
        <v>704</v>
      </c>
      <c r="B142" s="11" t="s">
        <v>775</v>
      </c>
      <c r="D142" s="11" t="s">
        <v>30</v>
      </c>
      <c r="E142" s="11" t="s">
        <v>958</v>
      </c>
      <c r="F142" s="11" t="s">
        <v>31</v>
      </c>
      <c r="I142" s="11">
        <v>50</v>
      </c>
      <c r="L142" s="11">
        <v>-0.26</v>
      </c>
      <c r="M142" s="11">
        <v>0.45</v>
      </c>
      <c r="N142" s="11">
        <v>0.1</v>
      </c>
      <c r="O142" s="11" t="s">
        <v>765</v>
      </c>
    </row>
    <row r="143" spans="1:15" s="11" customFormat="1" ht="14.4">
      <c r="A143" s="20" t="s">
        <v>704</v>
      </c>
      <c r="B143" s="11" t="s">
        <v>776</v>
      </c>
      <c r="D143" s="11" t="s">
        <v>777</v>
      </c>
      <c r="E143" s="11" t="s">
        <v>958</v>
      </c>
      <c r="F143" s="11" t="s">
        <v>31</v>
      </c>
      <c r="I143" s="11">
        <v>174</v>
      </c>
      <c r="L143" s="11">
        <v>-0.21</v>
      </c>
      <c r="M143" s="11">
        <v>0.44</v>
      </c>
      <c r="N143" s="11">
        <v>0.12</v>
      </c>
      <c r="O143" s="11" t="s">
        <v>765</v>
      </c>
    </row>
    <row r="144" spans="1:15" s="11" customFormat="1" ht="13.95" customHeight="1">
      <c r="A144" s="20" t="s">
        <v>704</v>
      </c>
      <c r="B144" s="11" t="s">
        <v>778</v>
      </c>
      <c r="D144" s="11" t="s">
        <v>30</v>
      </c>
      <c r="E144" s="11" t="s">
        <v>958</v>
      </c>
      <c r="F144" s="11" t="s">
        <v>31</v>
      </c>
      <c r="I144" s="11">
        <v>235</v>
      </c>
      <c r="L144" s="11">
        <v>-0.19</v>
      </c>
      <c r="M144" s="11">
        <v>0.42</v>
      </c>
      <c r="N144" s="11">
        <v>0.11</v>
      </c>
      <c r="O144" s="11" t="s">
        <v>765</v>
      </c>
    </row>
    <row r="145" spans="1:15" s="22" customFormat="1" ht="14.4">
      <c r="A145" s="20" t="s">
        <v>704</v>
      </c>
      <c r="B145" s="22" t="s">
        <v>557</v>
      </c>
      <c r="D145" s="22" t="s">
        <v>30</v>
      </c>
      <c r="E145" s="11" t="s">
        <v>958</v>
      </c>
      <c r="F145" s="11" t="s">
        <v>31</v>
      </c>
      <c r="I145" s="22">
        <v>1119</v>
      </c>
      <c r="L145" s="22">
        <v>-0.06</v>
      </c>
      <c r="M145" s="22">
        <v>0.17</v>
      </c>
      <c r="N145" s="22">
        <v>0.06</v>
      </c>
      <c r="O145" s="22" t="s">
        <v>765</v>
      </c>
    </row>
    <row r="146" spans="1:15" s="80" customFormat="1" ht="14.4">
      <c r="A146" s="20" t="s">
        <v>704</v>
      </c>
      <c r="B146" s="80" t="s">
        <v>41</v>
      </c>
      <c r="C146" s="80">
        <v>7</v>
      </c>
      <c r="D146" s="80" t="s">
        <v>59</v>
      </c>
      <c r="E146" s="80" t="s">
        <v>934</v>
      </c>
      <c r="F146" s="80" t="s">
        <v>31</v>
      </c>
    </row>
    <row r="147" spans="1:15" s="11" customFormat="1" ht="14.4">
      <c r="A147" s="20" t="s">
        <v>704</v>
      </c>
      <c r="B147" s="11" t="s">
        <v>780</v>
      </c>
      <c r="D147" s="22" t="s">
        <v>30</v>
      </c>
      <c r="E147" s="11" t="s">
        <v>958</v>
      </c>
      <c r="F147" s="11" t="s">
        <v>31</v>
      </c>
      <c r="I147" s="11">
        <v>56</v>
      </c>
      <c r="L147" s="11">
        <v>-0.92</v>
      </c>
      <c r="M147" s="11">
        <v>0.6</v>
      </c>
      <c r="N147" s="11">
        <v>-0.16</v>
      </c>
      <c r="O147" s="11" t="s">
        <v>765</v>
      </c>
    </row>
    <row r="148" spans="1:15" s="11" customFormat="1" ht="14.4">
      <c r="A148" s="20" t="s">
        <v>704</v>
      </c>
      <c r="B148" s="11" t="s">
        <v>722</v>
      </c>
      <c r="D148" s="22" t="s">
        <v>30</v>
      </c>
      <c r="E148" s="11" t="s">
        <v>958</v>
      </c>
      <c r="F148" s="11" t="s">
        <v>31</v>
      </c>
      <c r="I148" s="11">
        <v>78</v>
      </c>
      <c r="L148" s="11">
        <v>-0.19</v>
      </c>
      <c r="M148" s="11">
        <v>1.08</v>
      </c>
      <c r="N148" s="11">
        <v>0.44</v>
      </c>
      <c r="O148" s="11" t="s">
        <v>765</v>
      </c>
    </row>
    <row r="149" spans="1:15" s="11" customFormat="1" ht="14.4">
      <c r="A149" s="20" t="s">
        <v>704</v>
      </c>
      <c r="B149" s="11" t="s">
        <v>783</v>
      </c>
      <c r="D149" s="22" t="s">
        <v>30</v>
      </c>
      <c r="E149" s="11" t="s">
        <v>958</v>
      </c>
      <c r="F149" s="11" t="s">
        <v>31</v>
      </c>
      <c r="I149" s="11">
        <v>125</v>
      </c>
      <c r="L149" s="11">
        <v>-0.66</v>
      </c>
      <c r="M149" s="11">
        <v>0.45</v>
      </c>
      <c r="N149" s="11">
        <v>-0.1</v>
      </c>
      <c r="O149" s="11" t="s">
        <v>765</v>
      </c>
    </row>
    <row r="150" spans="1:15" s="11" customFormat="1" ht="14.4">
      <c r="A150" s="20" t="s">
        <v>704</v>
      </c>
      <c r="B150" s="11" t="s">
        <v>731</v>
      </c>
      <c r="D150" s="22" t="s">
        <v>30</v>
      </c>
      <c r="E150" s="11" t="s">
        <v>958</v>
      </c>
      <c r="F150" s="11" t="s">
        <v>31</v>
      </c>
      <c r="I150" s="11">
        <v>53</v>
      </c>
      <c r="L150" s="11">
        <v>-0.72</v>
      </c>
      <c r="M150" s="11">
        <v>0.36</v>
      </c>
      <c r="N150" s="11">
        <v>-0.18</v>
      </c>
      <c r="O150" s="11" t="s">
        <v>765</v>
      </c>
    </row>
    <row r="151" spans="1:15" s="11" customFormat="1" ht="14.4">
      <c r="A151" s="20" t="s">
        <v>704</v>
      </c>
      <c r="B151" s="11" t="s">
        <v>784</v>
      </c>
      <c r="D151" s="22" t="s">
        <v>30</v>
      </c>
      <c r="E151" s="11" t="s">
        <v>958</v>
      </c>
      <c r="F151" s="11" t="s">
        <v>22</v>
      </c>
      <c r="I151" s="11">
        <v>173</v>
      </c>
      <c r="L151" s="11">
        <v>0.47</v>
      </c>
      <c r="M151" s="11">
        <v>1.47</v>
      </c>
      <c r="N151" s="11">
        <v>0.97</v>
      </c>
      <c r="O151" s="11" t="s">
        <v>765</v>
      </c>
    </row>
    <row r="152" spans="1:15" s="11" customFormat="1" ht="14.4">
      <c r="A152" s="20" t="s">
        <v>704</v>
      </c>
      <c r="B152" s="11" t="s">
        <v>785</v>
      </c>
      <c r="D152" s="22" t="s">
        <v>30</v>
      </c>
      <c r="E152" s="11" t="s">
        <v>958</v>
      </c>
      <c r="F152" s="11" t="s">
        <v>31</v>
      </c>
      <c r="I152" s="11">
        <v>69</v>
      </c>
      <c r="L152" s="11">
        <v>-0.48</v>
      </c>
      <c r="M152" s="11">
        <v>0.48</v>
      </c>
      <c r="N152" s="11">
        <v>0</v>
      </c>
      <c r="O152" s="11" t="s">
        <v>765</v>
      </c>
    </row>
    <row r="153" spans="1:15" s="24" customFormat="1" thickBot="1">
      <c r="A153" s="20" t="s">
        <v>704</v>
      </c>
      <c r="B153" s="24" t="s">
        <v>482</v>
      </c>
      <c r="D153" s="24" t="s">
        <v>30</v>
      </c>
      <c r="E153" s="11" t="s">
        <v>958</v>
      </c>
      <c r="F153" s="11" t="s">
        <v>31</v>
      </c>
      <c r="I153" s="24">
        <v>455</v>
      </c>
      <c r="J153" s="24" t="s">
        <v>786</v>
      </c>
      <c r="L153" s="24">
        <v>-0.06</v>
      </c>
      <c r="M153" s="24">
        <v>0.32</v>
      </c>
      <c r="N153" s="24">
        <v>0.13</v>
      </c>
      <c r="O153" s="24" t="s">
        <v>765</v>
      </c>
    </row>
    <row r="154" spans="1:15" s="83" customFormat="1" thickTop="1">
      <c r="A154" s="83" t="s">
        <v>788</v>
      </c>
      <c r="B154" s="83" t="s">
        <v>787</v>
      </c>
      <c r="D154" s="83" t="s">
        <v>17</v>
      </c>
      <c r="E154" s="83" t="s">
        <v>17</v>
      </c>
    </row>
    <row r="155" spans="1:15" s="27" customFormat="1" ht="14.4">
      <c r="A155" s="27" t="s">
        <v>788</v>
      </c>
      <c r="B155" s="27" t="s">
        <v>705</v>
      </c>
      <c r="D155" s="27" t="s">
        <v>27</v>
      </c>
      <c r="E155" s="27" t="s">
        <v>27</v>
      </c>
    </row>
    <row r="156" spans="1:15" s="52" customFormat="1" ht="14.4">
      <c r="A156" s="27" t="s">
        <v>788</v>
      </c>
      <c r="B156" s="52" t="s">
        <v>28</v>
      </c>
      <c r="C156" s="52">
        <v>4</v>
      </c>
      <c r="D156" s="52" t="s">
        <v>27</v>
      </c>
      <c r="E156" s="52" t="s">
        <v>933</v>
      </c>
      <c r="F156" s="52" t="s">
        <v>22</v>
      </c>
    </row>
    <row r="157" spans="1:15" s="28" customFormat="1" ht="14.4">
      <c r="A157" s="27" t="s">
        <v>788</v>
      </c>
      <c r="B157" s="28" t="s">
        <v>789</v>
      </c>
      <c r="D157" s="28" t="s">
        <v>387</v>
      </c>
      <c r="E157" s="28" t="s">
        <v>958</v>
      </c>
      <c r="F157" s="28" t="s">
        <v>22</v>
      </c>
      <c r="I157" s="28">
        <v>81</v>
      </c>
      <c r="L157" s="28">
        <v>1.02</v>
      </c>
      <c r="M157" s="28">
        <v>1.1000000000000001</v>
      </c>
      <c r="N157" s="28">
        <v>1.06</v>
      </c>
      <c r="O157" s="28" t="s">
        <v>790</v>
      </c>
    </row>
    <row r="158" spans="1:15" s="28" customFormat="1" ht="14.4">
      <c r="A158" s="27" t="s">
        <v>788</v>
      </c>
      <c r="B158" s="28" t="s">
        <v>791</v>
      </c>
      <c r="D158" s="28" t="s">
        <v>387</v>
      </c>
      <c r="E158" s="28" t="s">
        <v>958</v>
      </c>
      <c r="F158" s="28" t="s">
        <v>22</v>
      </c>
      <c r="I158" s="28">
        <v>126</v>
      </c>
      <c r="K158" s="28" t="s">
        <v>792</v>
      </c>
      <c r="L158" s="28">
        <v>2.2000000000000002</v>
      </c>
      <c r="M158" s="28">
        <v>15</v>
      </c>
      <c r="N158" s="28">
        <v>5.8</v>
      </c>
      <c r="O158" s="28" t="s">
        <v>21</v>
      </c>
    </row>
    <row r="159" spans="1:15" s="28" customFormat="1" ht="14.4">
      <c r="A159" s="27" t="s">
        <v>788</v>
      </c>
      <c r="B159" s="28" t="s">
        <v>793</v>
      </c>
      <c r="D159" s="28" t="s">
        <v>387</v>
      </c>
      <c r="E159" s="28" t="s">
        <v>958</v>
      </c>
      <c r="F159" s="28" t="s">
        <v>22</v>
      </c>
      <c r="I159" s="28">
        <v>75</v>
      </c>
      <c r="K159" s="28">
        <v>0.01</v>
      </c>
      <c r="L159" s="28">
        <v>1.2</v>
      </c>
      <c r="M159" s="28">
        <v>21.2</v>
      </c>
      <c r="N159" s="28">
        <v>4.5</v>
      </c>
      <c r="O159" s="28" t="s">
        <v>21</v>
      </c>
    </row>
    <row r="160" spans="1:15" s="28" customFormat="1" ht="14.4">
      <c r="A160" s="27" t="s">
        <v>788</v>
      </c>
      <c r="B160" s="28" t="s">
        <v>709</v>
      </c>
      <c r="D160" s="28" t="s">
        <v>387</v>
      </c>
      <c r="E160" s="28" t="s">
        <v>958</v>
      </c>
      <c r="F160" s="28" t="s">
        <v>31</v>
      </c>
      <c r="I160" s="28">
        <v>82</v>
      </c>
      <c r="K160" s="28">
        <v>0.08</v>
      </c>
      <c r="L160" s="28">
        <v>0.6</v>
      </c>
      <c r="M160" s="28">
        <v>21.4</v>
      </c>
      <c r="N160" s="28">
        <v>3.6</v>
      </c>
      <c r="O160" s="28" t="s">
        <v>21</v>
      </c>
    </row>
    <row r="161" spans="1:15" s="15" customFormat="1" ht="14.4">
      <c r="A161" s="15" t="s">
        <v>788</v>
      </c>
      <c r="B161" s="15" t="s">
        <v>794</v>
      </c>
      <c r="D161" s="15" t="s">
        <v>19</v>
      </c>
      <c r="E161" s="15" t="s">
        <v>19</v>
      </c>
    </row>
    <row r="162" spans="1:15" s="50" customFormat="1" ht="13.95" customHeight="1">
      <c r="A162" s="15" t="s">
        <v>788</v>
      </c>
      <c r="B162" s="50" t="s">
        <v>951</v>
      </c>
      <c r="C162" s="50">
        <v>24</v>
      </c>
      <c r="D162" s="50" t="s">
        <v>59</v>
      </c>
      <c r="E162" s="50" t="s">
        <v>933</v>
      </c>
      <c r="F162" s="50" t="s">
        <v>22</v>
      </c>
      <c r="I162" s="50">
        <v>16157</v>
      </c>
      <c r="L162" s="50">
        <v>0.22</v>
      </c>
      <c r="M162" s="50">
        <v>0.5</v>
      </c>
      <c r="N162" s="50">
        <v>0.36</v>
      </c>
      <c r="O162" s="50" t="s">
        <v>716</v>
      </c>
    </row>
    <row r="163" spans="1:15" s="17" customFormat="1" ht="14.4">
      <c r="A163" s="15" t="s">
        <v>788</v>
      </c>
      <c r="B163" s="17" t="s">
        <v>795</v>
      </c>
      <c r="D163" s="17" t="s">
        <v>387</v>
      </c>
      <c r="E163" s="17" t="s">
        <v>958</v>
      </c>
      <c r="F163" s="17" t="s">
        <v>22</v>
      </c>
      <c r="I163" s="17">
        <v>112</v>
      </c>
      <c r="L163" s="198">
        <v>0.32</v>
      </c>
      <c r="M163" s="198">
        <v>1.28</v>
      </c>
      <c r="N163" s="17">
        <v>0.22</v>
      </c>
      <c r="O163" s="17" t="s">
        <v>716</v>
      </c>
    </row>
    <row r="164" spans="1:15" s="17" customFormat="1" ht="14.4">
      <c r="A164" s="15" t="s">
        <v>788</v>
      </c>
      <c r="B164" s="17" t="s">
        <v>713</v>
      </c>
      <c r="D164" s="11" t="s">
        <v>30</v>
      </c>
      <c r="E164" s="11" t="s">
        <v>958</v>
      </c>
      <c r="F164" s="17" t="s">
        <v>31</v>
      </c>
      <c r="I164" s="17">
        <v>95</v>
      </c>
      <c r="L164" s="198" t="s">
        <v>796</v>
      </c>
      <c r="M164" s="198" t="s">
        <v>797</v>
      </c>
      <c r="N164" s="17">
        <v>-0.14000000000000001</v>
      </c>
      <c r="O164" s="17" t="s">
        <v>716</v>
      </c>
    </row>
    <row r="165" spans="1:15" s="17" customFormat="1" ht="14.4">
      <c r="A165" s="15" t="s">
        <v>788</v>
      </c>
      <c r="B165" s="17" t="s">
        <v>793</v>
      </c>
      <c r="D165" s="17" t="s">
        <v>387</v>
      </c>
      <c r="E165" s="17" t="s">
        <v>958</v>
      </c>
      <c r="F165" s="17" t="s">
        <v>31</v>
      </c>
      <c r="I165" s="17">
        <v>49</v>
      </c>
      <c r="L165" s="198" t="s">
        <v>747</v>
      </c>
      <c r="M165" s="198" t="s">
        <v>798</v>
      </c>
      <c r="N165" s="17">
        <v>1.03</v>
      </c>
      <c r="O165" s="17" t="s">
        <v>21</v>
      </c>
    </row>
    <row r="166" spans="1:15" s="17" customFormat="1" ht="14.4">
      <c r="A166" s="15" t="s">
        <v>788</v>
      </c>
      <c r="B166" s="17" t="s">
        <v>489</v>
      </c>
      <c r="D166" s="17" t="s">
        <v>387</v>
      </c>
      <c r="E166" s="17" t="s">
        <v>958</v>
      </c>
      <c r="F166" s="17" t="s">
        <v>22</v>
      </c>
      <c r="I166" s="17">
        <v>93</v>
      </c>
      <c r="L166" s="198" t="s">
        <v>799</v>
      </c>
      <c r="M166" s="198" t="s">
        <v>800</v>
      </c>
      <c r="N166" s="17">
        <v>0.45</v>
      </c>
      <c r="O166" s="17" t="s">
        <v>716</v>
      </c>
    </row>
    <row r="167" spans="1:15" s="17" customFormat="1" ht="14.4">
      <c r="A167" s="15" t="s">
        <v>788</v>
      </c>
      <c r="B167" s="17" t="s">
        <v>477</v>
      </c>
      <c r="D167" s="17" t="s">
        <v>387</v>
      </c>
      <c r="E167" s="17" t="s">
        <v>958</v>
      </c>
      <c r="F167" s="17" t="s">
        <v>22</v>
      </c>
      <c r="I167" s="17">
        <v>53</v>
      </c>
      <c r="L167" s="198" t="s">
        <v>801</v>
      </c>
      <c r="M167" s="198" t="s">
        <v>802</v>
      </c>
      <c r="N167" s="17">
        <v>1.04</v>
      </c>
      <c r="O167" s="17" t="s">
        <v>716</v>
      </c>
    </row>
    <row r="168" spans="1:15" s="17" customFormat="1" ht="14.4">
      <c r="A168" s="15" t="s">
        <v>788</v>
      </c>
      <c r="B168" s="17" t="s">
        <v>803</v>
      </c>
      <c r="D168" s="11" t="s">
        <v>30</v>
      </c>
      <c r="E168" s="11" t="s">
        <v>958</v>
      </c>
      <c r="F168" s="17" t="s">
        <v>22</v>
      </c>
      <c r="I168" s="17">
        <v>404</v>
      </c>
      <c r="L168" s="198" t="s">
        <v>720</v>
      </c>
      <c r="M168" s="198" t="s">
        <v>804</v>
      </c>
      <c r="N168" s="17">
        <v>0.37</v>
      </c>
      <c r="O168" s="17" t="s">
        <v>716</v>
      </c>
    </row>
    <row r="169" spans="1:15" s="17" customFormat="1" ht="14.4">
      <c r="A169" s="15" t="s">
        <v>788</v>
      </c>
      <c r="B169" s="17" t="s">
        <v>475</v>
      </c>
      <c r="D169" s="11" t="s">
        <v>30</v>
      </c>
      <c r="E169" s="11" t="s">
        <v>958</v>
      </c>
      <c r="F169" s="17" t="s">
        <v>31</v>
      </c>
      <c r="I169" s="17">
        <v>125</v>
      </c>
      <c r="L169" s="198" t="s">
        <v>805</v>
      </c>
      <c r="M169" s="198" t="s">
        <v>757</v>
      </c>
      <c r="N169" s="17">
        <v>-7.0000000000000007E-2</v>
      </c>
      <c r="O169" s="17" t="s">
        <v>716</v>
      </c>
    </row>
    <row r="170" spans="1:15" s="17" customFormat="1" ht="14.4">
      <c r="A170" s="15" t="s">
        <v>788</v>
      </c>
      <c r="B170" s="17" t="s">
        <v>806</v>
      </c>
      <c r="D170" s="17" t="s">
        <v>387</v>
      </c>
      <c r="E170" s="17" t="s">
        <v>958</v>
      </c>
      <c r="F170" s="17" t="s">
        <v>22</v>
      </c>
      <c r="I170" s="17">
        <v>58</v>
      </c>
      <c r="L170" s="198" t="s">
        <v>807</v>
      </c>
      <c r="M170" s="198" t="s">
        <v>808</v>
      </c>
      <c r="N170" s="17">
        <v>3.1</v>
      </c>
      <c r="O170" s="17" t="s">
        <v>21</v>
      </c>
    </row>
    <row r="171" spans="1:15" s="17" customFormat="1" ht="14.4">
      <c r="A171" s="15" t="s">
        <v>788</v>
      </c>
      <c r="B171" s="17" t="s">
        <v>565</v>
      </c>
      <c r="D171" s="11" t="s">
        <v>30</v>
      </c>
      <c r="E171" s="11" t="s">
        <v>958</v>
      </c>
      <c r="F171" s="17" t="s">
        <v>31</v>
      </c>
      <c r="I171" s="17">
        <v>115</v>
      </c>
      <c r="L171" s="198" t="s">
        <v>809</v>
      </c>
      <c r="M171" s="198" t="s">
        <v>810</v>
      </c>
      <c r="N171" s="17">
        <v>0.62</v>
      </c>
      <c r="O171" s="17" t="s">
        <v>716</v>
      </c>
    </row>
    <row r="172" spans="1:15" s="17" customFormat="1" ht="14.4">
      <c r="A172" s="15" t="s">
        <v>788</v>
      </c>
      <c r="B172" s="17" t="s">
        <v>719</v>
      </c>
      <c r="D172" s="11" t="s">
        <v>30</v>
      </c>
      <c r="E172" s="11" t="s">
        <v>958</v>
      </c>
      <c r="F172" s="17" t="s">
        <v>22</v>
      </c>
      <c r="I172" s="17">
        <v>88</v>
      </c>
      <c r="L172" s="198" t="s">
        <v>811</v>
      </c>
      <c r="M172" s="198" t="s">
        <v>812</v>
      </c>
      <c r="N172" s="17">
        <v>4.87</v>
      </c>
      <c r="O172" s="17" t="s">
        <v>21</v>
      </c>
    </row>
    <row r="173" spans="1:15" s="17" customFormat="1" ht="14.4">
      <c r="A173" s="15" t="s">
        <v>788</v>
      </c>
      <c r="B173" s="17" t="s">
        <v>791</v>
      </c>
      <c r="D173" s="17" t="s">
        <v>387</v>
      </c>
      <c r="E173" s="17" t="s">
        <v>958</v>
      </c>
      <c r="F173" s="17" t="s">
        <v>22</v>
      </c>
      <c r="I173" s="17">
        <v>39</v>
      </c>
      <c r="L173" s="198" t="s">
        <v>813</v>
      </c>
      <c r="M173" s="198" t="s">
        <v>814</v>
      </c>
      <c r="N173" s="17">
        <v>-0.4</v>
      </c>
      <c r="O173" s="17" t="s">
        <v>716</v>
      </c>
    </row>
    <row r="174" spans="1:15" s="17" customFormat="1" ht="14.4">
      <c r="A174" s="15" t="s">
        <v>788</v>
      </c>
      <c r="B174" s="17" t="s">
        <v>722</v>
      </c>
      <c r="D174" s="11" t="s">
        <v>30</v>
      </c>
      <c r="E174" s="11" t="s">
        <v>958</v>
      </c>
      <c r="F174" s="17" t="s">
        <v>31</v>
      </c>
      <c r="I174" s="17">
        <v>273</v>
      </c>
      <c r="L174" s="198" t="s">
        <v>815</v>
      </c>
      <c r="M174" s="198" t="s">
        <v>811</v>
      </c>
      <c r="N174" s="17">
        <v>0.2</v>
      </c>
      <c r="O174" s="17" t="s">
        <v>716</v>
      </c>
    </row>
    <row r="175" spans="1:15" s="17" customFormat="1" ht="14.4">
      <c r="A175" s="15" t="s">
        <v>788</v>
      </c>
      <c r="B175" s="17" t="s">
        <v>816</v>
      </c>
      <c r="D175" s="11" t="s">
        <v>30</v>
      </c>
      <c r="E175" s="11" t="s">
        <v>958</v>
      </c>
      <c r="F175" s="17" t="s">
        <v>22</v>
      </c>
      <c r="I175" s="17">
        <v>100</v>
      </c>
      <c r="L175" s="198" t="s">
        <v>817</v>
      </c>
      <c r="M175" s="198" t="s">
        <v>818</v>
      </c>
      <c r="N175" s="17">
        <v>0.4</v>
      </c>
      <c r="O175" s="17" t="s">
        <v>716</v>
      </c>
    </row>
    <row r="176" spans="1:15" s="17" customFormat="1" ht="14.4">
      <c r="A176" s="15" t="s">
        <v>788</v>
      </c>
      <c r="B176" s="17" t="s">
        <v>996</v>
      </c>
      <c r="D176" s="17" t="s">
        <v>387</v>
      </c>
      <c r="E176" s="17" t="s">
        <v>958</v>
      </c>
      <c r="F176" s="17" t="s">
        <v>31</v>
      </c>
      <c r="I176" s="17">
        <v>84</v>
      </c>
      <c r="L176" s="198" t="s">
        <v>819</v>
      </c>
      <c r="M176" s="198" t="s">
        <v>820</v>
      </c>
      <c r="N176" s="17">
        <v>0</v>
      </c>
      <c r="O176" s="17" t="s">
        <v>716</v>
      </c>
    </row>
    <row r="177" spans="1:15" s="17" customFormat="1" ht="14.4">
      <c r="A177" s="15" t="s">
        <v>788</v>
      </c>
      <c r="B177" s="17" t="s">
        <v>727</v>
      </c>
      <c r="D177" s="11" t="s">
        <v>30</v>
      </c>
      <c r="E177" s="11" t="s">
        <v>958</v>
      </c>
      <c r="F177" s="17" t="s">
        <v>31</v>
      </c>
      <c r="I177" s="17">
        <v>53</v>
      </c>
      <c r="L177" s="198" t="s">
        <v>821</v>
      </c>
      <c r="M177" s="198" t="s">
        <v>822</v>
      </c>
      <c r="N177" s="17">
        <v>0.25</v>
      </c>
      <c r="O177" s="17" t="s">
        <v>716</v>
      </c>
    </row>
    <row r="178" spans="1:15" s="17" customFormat="1" ht="14.4">
      <c r="A178" s="15" t="s">
        <v>788</v>
      </c>
      <c r="B178" s="17" t="s">
        <v>823</v>
      </c>
      <c r="D178" s="11" t="s">
        <v>30</v>
      </c>
      <c r="E178" s="11" t="s">
        <v>958</v>
      </c>
      <c r="F178" s="17" t="s">
        <v>31</v>
      </c>
      <c r="I178" s="17">
        <v>65</v>
      </c>
      <c r="L178" s="198" t="s">
        <v>824</v>
      </c>
      <c r="M178" s="198" t="s">
        <v>818</v>
      </c>
      <c r="N178" s="17">
        <v>0.57999999999999996</v>
      </c>
      <c r="O178" s="17" t="s">
        <v>716</v>
      </c>
    </row>
    <row r="179" spans="1:15" s="17" customFormat="1" ht="14.4">
      <c r="A179" s="15" t="s">
        <v>788</v>
      </c>
      <c r="B179" s="17" t="s">
        <v>740</v>
      </c>
      <c r="D179" s="17" t="s">
        <v>387</v>
      </c>
      <c r="E179" s="17" t="s">
        <v>958</v>
      </c>
      <c r="F179" s="17" t="s">
        <v>22</v>
      </c>
      <c r="I179" s="17">
        <v>145</v>
      </c>
      <c r="L179" s="198" t="s">
        <v>726</v>
      </c>
      <c r="M179" s="198" t="s">
        <v>724</v>
      </c>
      <c r="N179" s="17">
        <v>0.38</v>
      </c>
      <c r="O179" s="17" t="s">
        <v>716</v>
      </c>
    </row>
    <row r="180" spans="1:15" s="17" customFormat="1" ht="14.4">
      <c r="A180" s="15" t="s">
        <v>788</v>
      </c>
      <c r="B180" s="17" t="s">
        <v>825</v>
      </c>
      <c r="D180" s="17" t="s">
        <v>387</v>
      </c>
      <c r="E180" s="17" t="s">
        <v>958</v>
      </c>
      <c r="F180" s="17" t="s">
        <v>22</v>
      </c>
      <c r="I180" s="17">
        <v>1646</v>
      </c>
      <c r="L180" s="198" t="s">
        <v>720</v>
      </c>
      <c r="M180" s="198" t="s">
        <v>715</v>
      </c>
      <c r="N180" s="17">
        <v>1.56</v>
      </c>
      <c r="O180" s="17" t="s">
        <v>21</v>
      </c>
    </row>
    <row r="181" spans="1:15" s="17" customFormat="1" ht="14.4">
      <c r="A181" s="15" t="s">
        <v>788</v>
      </c>
      <c r="B181" s="17" t="s">
        <v>826</v>
      </c>
      <c r="D181" s="17" t="s">
        <v>387</v>
      </c>
      <c r="E181" s="17" t="s">
        <v>958</v>
      </c>
      <c r="F181" s="17" t="s">
        <v>22</v>
      </c>
      <c r="I181" s="17">
        <v>48</v>
      </c>
      <c r="L181" s="198" t="s">
        <v>827</v>
      </c>
      <c r="M181" s="198" t="s">
        <v>733</v>
      </c>
      <c r="N181" s="17">
        <v>0.04</v>
      </c>
      <c r="O181" s="17" t="s">
        <v>716</v>
      </c>
    </row>
    <row r="182" spans="1:15" s="17" customFormat="1" ht="14.4">
      <c r="A182" s="15" t="s">
        <v>788</v>
      </c>
      <c r="B182" s="17" t="s">
        <v>734</v>
      </c>
      <c r="D182" s="17" t="s">
        <v>387</v>
      </c>
      <c r="E182" s="17" t="s">
        <v>958</v>
      </c>
      <c r="F182" s="17" t="s">
        <v>31</v>
      </c>
      <c r="I182" s="17">
        <v>327</v>
      </c>
      <c r="L182" s="198" t="s">
        <v>828</v>
      </c>
      <c r="M182" s="198" t="s">
        <v>829</v>
      </c>
      <c r="N182" s="17">
        <v>1.82</v>
      </c>
      <c r="O182" s="17" t="s">
        <v>21</v>
      </c>
    </row>
    <row r="183" spans="1:15" s="17" customFormat="1" ht="14.4">
      <c r="A183" s="15" t="s">
        <v>788</v>
      </c>
      <c r="B183" s="17" t="s">
        <v>737</v>
      </c>
      <c r="D183" s="17" t="s">
        <v>387</v>
      </c>
      <c r="E183" s="17" t="s">
        <v>958</v>
      </c>
      <c r="F183" s="17" t="s">
        <v>22</v>
      </c>
      <c r="I183" s="17">
        <v>11618</v>
      </c>
      <c r="L183" s="198" t="s">
        <v>830</v>
      </c>
      <c r="M183" s="198" t="s">
        <v>831</v>
      </c>
      <c r="N183" s="17">
        <v>0.92</v>
      </c>
      <c r="O183" s="17" t="s">
        <v>716</v>
      </c>
    </row>
    <row r="184" spans="1:15" s="17" customFormat="1" ht="14.4">
      <c r="A184" s="15" t="s">
        <v>788</v>
      </c>
      <c r="B184" s="17" t="s">
        <v>692</v>
      </c>
      <c r="D184" s="17" t="s">
        <v>387</v>
      </c>
      <c r="E184" s="17" t="s">
        <v>958</v>
      </c>
      <c r="F184" s="17" t="s">
        <v>22</v>
      </c>
      <c r="I184" s="17">
        <v>113</v>
      </c>
      <c r="L184" s="198" t="s">
        <v>832</v>
      </c>
      <c r="M184" s="198" t="s">
        <v>833</v>
      </c>
      <c r="N184" s="17">
        <v>0.12</v>
      </c>
      <c r="O184" s="17" t="s">
        <v>716</v>
      </c>
    </row>
    <row r="185" spans="1:15" s="17" customFormat="1" ht="14.4">
      <c r="A185" s="15" t="s">
        <v>788</v>
      </c>
      <c r="B185" s="17" t="s">
        <v>834</v>
      </c>
      <c r="D185" s="11" t="s">
        <v>30</v>
      </c>
      <c r="E185" s="11" t="s">
        <v>958</v>
      </c>
      <c r="F185" s="17" t="s">
        <v>31</v>
      </c>
      <c r="I185" s="17">
        <v>403</v>
      </c>
      <c r="L185" s="198" t="s">
        <v>723</v>
      </c>
      <c r="M185" s="198" t="s">
        <v>801</v>
      </c>
      <c r="N185" s="17">
        <v>0.23</v>
      </c>
      <c r="O185" s="17" t="s">
        <v>716</v>
      </c>
    </row>
    <row r="186" spans="1:15" s="18" customFormat="1" ht="14.4">
      <c r="A186" s="15" t="s">
        <v>788</v>
      </c>
      <c r="B186" s="17" t="s">
        <v>835</v>
      </c>
      <c r="C186" s="17"/>
      <c r="D186" s="17" t="s">
        <v>387</v>
      </c>
      <c r="E186" s="17" t="s">
        <v>958</v>
      </c>
      <c r="F186" s="17" t="s">
        <v>22</v>
      </c>
      <c r="I186" s="18">
        <v>88</v>
      </c>
      <c r="L186" s="199" t="s">
        <v>799</v>
      </c>
      <c r="M186" s="199" t="s">
        <v>836</v>
      </c>
      <c r="N186" s="18">
        <v>-0.08</v>
      </c>
      <c r="O186" s="18" t="s">
        <v>716</v>
      </c>
    </row>
    <row r="187" spans="1:15" s="50" customFormat="1" ht="14.4">
      <c r="A187" s="15" t="s">
        <v>788</v>
      </c>
      <c r="B187" s="50" t="s">
        <v>949</v>
      </c>
      <c r="C187" s="50">
        <v>6</v>
      </c>
      <c r="D187" s="50" t="s">
        <v>59</v>
      </c>
      <c r="E187" s="50" t="s">
        <v>933</v>
      </c>
      <c r="F187" s="50" t="s">
        <v>22</v>
      </c>
      <c r="I187" s="50">
        <v>676</v>
      </c>
      <c r="L187" s="50">
        <v>0.12</v>
      </c>
      <c r="M187" s="50">
        <v>0.44</v>
      </c>
      <c r="N187" s="50">
        <v>0.28000000000000003</v>
      </c>
      <c r="O187" s="50" t="s">
        <v>716</v>
      </c>
    </row>
    <row r="188" spans="1:15" s="17" customFormat="1" ht="14.4">
      <c r="A188" s="15" t="s">
        <v>788</v>
      </c>
      <c r="B188" s="17" t="s">
        <v>793</v>
      </c>
      <c r="D188" s="17" t="s">
        <v>387</v>
      </c>
      <c r="E188" s="17" t="s">
        <v>958</v>
      </c>
      <c r="F188" s="17" t="s">
        <v>31</v>
      </c>
      <c r="I188" s="17">
        <v>49</v>
      </c>
      <c r="L188" s="198" t="s">
        <v>837</v>
      </c>
      <c r="M188" s="198" t="s">
        <v>838</v>
      </c>
      <c r="N188" s="17">
        <v>1.03</v>
      </c>
      <c r="O188" s="17" t="s">
        <v>21</v>
      </c>
    </row>
    <row r="189" spans="1:15" s="17" customFormat="1" ht="14.4">
      <c r="A189" s="15" t="s">
        <v>788</v>
      </c>
      <c r="B189" s="17" t="s">
        <v>565</v>
      </c>
      <c r="D189" s="11" t="s">
        <v>30</v>
      </c>
      <c r="E189" s="11" t="s">
        <v>958</v>
      </c>
      <c r="F189" s="17" t="s">
        <v>31</v>
      </c>
      <c r="I189" s="17">
        <v>88</v>
      </c>
      <c r="L189" s="198" t="s">
        <v>839</v>
      </c>
      <c r="M189" s="198" t="s">
        <v>840</v>
      </c>
      <c r="N189" s="17">
        <v>-0.08</v>
      </c>
      <c r="O189" s="17" t="s">
        <v>716</v>
      </c>
    </row>
    <row r="190" spans="1:15" s="17" customFormat="1" ht="14.4">
      <c r="A190" s="15" t="s">
        <v>788</v>
      </c>
      <c r="B190" s="17" t="s">
        <v>438</v>
      </c>
      <c r="D190" s="17" t="s">
        <v>387</v>
      </c>
      <c r="E190" s="17" t="s">
        <v>958</v>
      </c>
      <c r="F190" s="17" t="s">
        <v>31</v>
      </c>
      <c r="I190" s="17">
        <v>84</v>
      </c>
      <c r="L190" s="198" t="s">
        <v>750</v>
      </c>
      <c r="M190" s="198" t="s">
        <v>841</v>
      </c>
      <c r="N190" s="17">
        <v>0</v>
      </c>
      <c r="O190" s="17" t="s">
        <v>716</v>
      </c>
    </row>
    <row r="191" spans="1:15" s="17" customFormat="1" ht="14.4">
      <c r="A191" s="15" t="s">
        <v>788</v>
      </c>
      <c r="B191" s="17" t="s">
        <v>740</v>
      </c>
      <c r="D191" s="17" t="s">
        <v>387</v>
      </c>
      <c r="E191" s="17" t="s">
        <v>958</v>
      </c>
      <c r="F191" s="17" t="s">
        <v>31</v>
      </c>
      <c r="I191" s="17">
        <v>65</v>
      </c>
      <c r="L191" s="198" t="s">
        <v>749</v>
      </c>
      <c r="M191" s="198" t="s">
        <v>842</v>
      </c>
      <c r="N191" s="17">
        <v>0.57999999999999996</v>
      </c>
      <c r="O191" s="17" t="s">
        <v>716</v>
      </c>
    </row>
    <row r="192" spans="1:15" s="17" customFormat="1" ht="14.4">
      <c r="A192" s="15" t="s">
        <v>788</v>
      </c>
      <c r="B192" s="17" t="s">
        <v>835</v>
      </c>
      <c r="D192" s="17" t="s">
        <v>387</v>
      </c>
      <c r="E192" s="17" t="s">
        <v>958</v>
      </c>
      <c r="F192" s="17" t="s">
        <v>22</v>
      </c>
      <c r="I192" s="17">
        <v>403</v>
      </c>
      <c r="L192" s="17">
        <v>0.05</v>
      </c>
      <c r="M192" s="17">
        <v>0.45</v>
      </c>
      <c r="N192" s="17">
        <v>0.23</v>
      </c>
      <c r="O192" s="17" t="s">
        <v>716</v>
      </c>
    </row>
    <row r="193" spans="1:15" s="17" customFormat="1" ht="14.4">
      <c r="A193" s="15" t="s">
        <v>788</v>
      </c>
      <c r="B193" s="17" t="s">
        <v>795</v>
      </c>
      <c r="D193" s="17" t="s">
        <v>387</v>
      </c>
      <c r="E193" s="17" t="s">
        <v>958</v>
      </c>
      <c r="F193" s="17" t="s">
        <v>22</v>
      </c>
      <c r="I193" s="17">
        <v>112</v>
      </c>
      <c r="L193" s="17">
        <v>0.1</v>
      </c>
      <c r="M193" s="17">
        <v>1.07</v>
      </c>
      <c r="N193" s="17">
        <v>0.22</v>
      </c>
      <c r="O193" s="17" t="s">
        <v>716</v>
      </c>
    </row>
    <row r="194" spans="1:15" s="165" customFormat="1" ht="14.4">
      <c r="A194" s="15" t="s">
        <v>788</v>
      </c>
      <c r="B194" s="165" t="s">
        <v>952</v>
      </c>
      <c r="C194" s="165">
        <v>6</v>
      </c>
      <c r="D194" s="165" t="s">
        <v>59</v>
      </c>
      <c r="E194" s="165" t="s">
        <v>933</v>
      </c>
      <c r="F194" s="165" t="s">
        <v>31</v>
      </c>
      <c r="I194" s="165">
        <v>904</v>
      </c>
      <c r="L194" s="165">
        <v>-0.12</v>
      </c>
      <c r="M194" s="165">
        <v>0.15</v>
      </c>
      <c r="N194" s="165">
        <v>0.02</v>
      </c>
    </row>
    <row r="195" spans="1:15" s="17" customFormat="1" ht="14.4">
      <c r="A195" s="15" t="s">
        <v>788</v>
      </c>
      <c r="B195" s="17" t="s">
        <v>793</v>
      </c>
      <c r="D195" s="17" t="s">
        <v>387</v>
      </c>
      <c r="E195" s="17" t="s">
        <v>958</v>
      </c>
      <c r="F195" s="17" t="s">
        <v>31</v>
      </c>
      <c r="I195" s="17">
        <v>49</v>
      </c>
      <c r="L195" s="198" t="s">
        <v>843</v>
      </c>
      <c r="M195" s="198" t="s">
        <v>844</v>
      </c>
      <c r="N195" s="17">
        <v>1.03</v>
      </c>
      <c r="O195" s="17" t="s">
        <v>21</v>
      </c>
    </row>
    <row r="196" spans="1:15" s="17" customFormat="1" ht="14.4">
      <c r="A196" s="15" t="s">
        <v>788</v>
      </c>
      <c r="B196" s="17" t="s">
        <v>565</v>
      </c>
      <c r="D196" s="11" t="s">
        <v>30</v>
      </c>
      <c r="E196" s="11" t="s">
        <v>958</v>
      </c>
      <c r="F196" s="17" t="s">
        <v>31</v>
      </c>
      <c r="I196" s="17">
        <v>88</v>
      </c>
      <c r="L196" s="198" t="s">
        <v>755</v>
      </c>
      <c r="M196" s="198" t="s">
        <v>813</v>
      </c>
      <c r="N196" s="17">
        <v>-0.08</v>
      </c>
      <c r="O196" s="17" t="s">
        <v>716</v>
      </c>
    </row>
    <row r="197" spans="1:15" s="17" customFormat="1" ht="14.4">
      <c r="A197" s="15" t="s">
        <v>788</v>
      </c>
      <c r="B197" s="17" t="s">
        <v>438</v>
      </c>
      <c r="D197" s="17" t="s">
        <v>387</v>
      </c>
      <c r="E197" s="17" t="s">
        <v>958</v>
      </c>
      <c r="F197" s="17" t="s">
        <v>31</v>
      </c>
      <c r="I197" s="17">
        <v>84</v>
      </c>
      <c r="L197" s="198" t="s">
        <v>762</v>
      </c>
      <c r="M197" s="198" t="s">
        <v>845</v>
      </c>
      <c r="N197" s="17">
        <v>0</v>
      </c>
      <c r="O197" s="17" t="s">
        <v>716</v>
      </c>
    </row>
    <row r="198" spans="1:15" s="17" customFormat="1" ht="14.4">
      <c r="A198" s="15" t="s">
        <v>788</v>
      </c>
      <c r="B198" s="17" t="s">
        <v>740</v>
      </c>
      <c r="D198" s="17" t="s">
        <v>387</v>
      </c>
      <c r="E198" s="17" t="s">
        <v>958</v>
      </c>
      <c r="F198" s="17" t="s">
        <v>31</v>
      </c>
      <c r="I198" s="17">
        <v>65</v>
      </c>
      <c r="L198" s="198" t="s">
        <v>846</v>
      </c>
      <c r="M198" s="198" t="s">
        <v>847</v>
      </c>
      <c r="N198" s="17">
        <v>0.57999999999999996</v>
      </c>
      <c r="O198" s="17" t="s">
        <v>716</v>
      </c>
    </row>
    <row r="199" spans="1:15" s="17" customFormat="1" ht="14.4">
      <c r="A199" s="15" t="s">
        <v>788</v>
      </c>
      <c r="B199" s="17" t="s">
        <v>835</v>
      </c>
      <c r="D199" s="17" t="s">
        <v>387</v>
      </c>
      <c r="E199" s="17" t="s">
        <v>958</v>
      </c>
      <c r="F199" s="17" t="s">
        <v>31</v>
      </c>
      <c r="I199" s="17">
        <v>403</v>
      </c>
      <c r="L199" s="17">
        <v>-0.21</v>
      </c>
      <c r="M199" s="17">
        <v>0.13</v>
      </c>
      <c r="N199" s="17">
        <v>0.23</v>
      </c>
      <c r="O199" s="17" t="s">
        <v>716</v>
      </c>
    </row>
    <row r="200" spans="1:15" s="18" customFormat="1" ht="14.4">
      <c r="A200" s="15" t="s">
        <v>788</v>
      </c>
      <c r="B200" s="18" t="s">
        <v>795</v>
      </c>
      <c r="D200" s="17" t="s">
        <v>387</v>
      </c>
      <c r="E200" s="17" t="s">
        <v>958</v>
      </c>
      <c r="F200" s="17" t="s">
        <v>31</v>
      </c>
      <c r="I200" s="18">
        <v>112</v>
      </c>
      <c r="L200" s="18">
        <v>-0.16</v>
      </c>
      <c r="M200" s="18">
        <v>0.59</v>
      </c>
      <c r="N200" s="18">
        <v>0.22</v>
      </c>
      <c r="O200" s="18" t="s">
        <v>716</v>
      </c>
    </row>
    <row r="201" spans="1:15" s="83" customFormat="1" ht="14.4">
      <c r="A201" s="83" t="s">
        <v>848</v>
      </c>
      <c r="B201" s="83" t="s">
        <v>848</v>
      </c>
      <c r="D201" s="83" t="s">
        <v>17</v>
      </c>
      <c r="E201" s="83" t="s">
        <v>17</v>
      </c>
    </row>
    <row r="202" spans="1:15" s="33" customFormat="1" ht="14.4">
      <c r="A202" s="33" t="s">
        <v>848</v>
      </c>
      <c r="B202" s="33" t="s">
        <v>849</v>
      </c>
      <c r="D202" s="33" t="s">
        <v>27</v>
      </c>
      <c r="E202" s="33" t="s">
        <v>27</v>
      </c>
    </row>
    <row r="203" spans="1:15" s="166" customFormat="1" ht="14.4">
      <c r="A203" s="166" t="s">
        <v>848</v>
      </c>
      <c r="B203" s="100" t="s">
        <v>28</v>
      </c>
      <c r="C203" s="100">
        <v>32</v>
      </c>
      <c r="E203" s="166" t="s">
        <v>933</v>
      </c>
      <c r="F203" s="166" t="s">
        <v>22</v>
      </c>
    </row>
    <row r="204" spans="1:15" s="31" customFormat="1" ht="14.4">
      <c r="A204" s="166" t="s">
        <v>848</v>
      </c>
      <c r="B204" s="31" t="s">
        <v>850</v>
      </c>
      <c r="D204" s="31" t="s">
        <v>387</v>
      </c>
      <c r="E204" s="31" t="s">
        <v>958</v>
      </c>
      <c r="I204" s="31">
        <v>203</v>
      </c>
      <c r="N204" s="31">
        <v>0.72</v>
      </c>
      <c r="O204" s="31" t="s">
        <v>716</v>
      </c>
    </row>
    <row r="205" spans="1:15" s="31" customFormat="1" ht="14.4">
      <c r="A205" s="166" t="s">
        <v>848</v>
      </c>
      <c r="B205" s="31" t="s">
        <v>438</v>
      </c>
      <c r="D205" s="31" t="s">
        <v>387</v>
      </c>
      <c r="E205" s="31" t="s">
        <v>958</v>
      </c>
      <c r="I205" s="31">
        <v>110</v>
      </c>
      <c r="N205" s="31">
        <v>0.73</v>
      </c>
      <c r="O205" s="31" t="s">
        <v>716</v>
      </c>
    </row>
    <row r="206" spans="1:15" s="31" customFormat="1" ht="14.4">
      <c r="A206" s="166" t="s">
        <v>848</v>
      </c>
      <c r="B206" s="31" t="s">
        <v>851</v>
      </c>
      <c r="D206" s="31" t="s">
        <v>387</v>
      </c>
      <c r="E206" s="31" t="s">
        <v>958</v>
      </c>
      <c r="I206" s="31">
        <v>110</v>
      </c>
      <c r="N206" s="31">
        <v>0.01</v>
      </c>
      <c r="O206" s="31" t="s">
        <v>852</v>
      </c>
    </row>
    <row r="207" spans="1:15" s="31" customFormat="1" ht="14.4">
      <c r="A207" s="166" t="s">
        <v>848</v>
      </c>
      <c r="B207" s="31" t="s">
        <v>853</v>
      </c>
      <c r="D207" s="31" t="s">
        <v>387</v>
      </c>
      <c r="E207" s="31" t="s">
        <v>958</v>
      </c>
      <c r="I207" s="31">
        <v>140</v>
      </c>
      <c r="N207" s="31">
        <v>0.28000000000000003</v>
      </c>
      <c r="O207" s="31" t="s">
        <v>852</v>
      </c>
    </row>
    <row r="208" spans="1:15" s="31" customFormat="1" ht="14.4">
      <c r="A208" s="166" t="s">
        <v>848</v>
      </c>
      <c r="B208" s="31" t="s">
        <v>854</v>
      </c>
      <c r="D208" s="31" t="s">
        <v>387</v>
      </c>
      <c r="E208" s="31" t="s">
        <v>958</v>
      </c>
      <c r="I208" s="31">
        <v>78</v>
      </c>
      <c r="N208" s="31">
        <v>0.62</v>
      </c>
      <c r="O208" s="31" t="s">
        <v>716</v>
      </c>
    </row>
    <row r="209" spans="1:15" s="31" customFormat="1" ht="14.4">
      <c r="A209" s="166" t="s">
        <v>848</v>
      </c>
      <c r="B209" s="31" t="s">
        <v>855</v>
      </c>
      <c r="D209" s="31" t="s">
        <v>387</v>
      </c>
      <c r="E209" s="31" t="s">
        <v>958</v>
      </c>
      <c r="I209" s="31">
        <v>314</v>
      </c>
      <c r="N209" s="31">
        <v>0.57999999999999996</v>
      </c>
      <c r="O209" s="31" t="s">
        <v>716</v>
      </c>
    </row>
    <row r="210" spans="1:15" s="31" customFormat="1" ht="14.4">
      <c r="A210" s="166" t="s">
        <v>848</v>
      </c>
      <c r="B210" s="31" t="s">
        <v>856</v>
      </c>
      <c r="D210" s="31" t="s">
        <v>387</v>
      </c>
      <c r="E210" s="31" t="s">
        <v>958</v>
      </c>
      <c r="I210" s="31">
        <v>205</v>
      </c>
      <c r="N210" s="31">
        <v>1.97</v>
      </c>
      <c r="O210" s="31" t="s">
        <v>21</v>
      </c>
    </row>
    <row r="211" spans="1:15" s="31" customFormat="1" ht="14.4">
      <c r="A211" s="166" t="s">
        <v>848</v>
      </c>
      <c r="B211" s="31" t="s">
        <v>706</v>
      </c>
      <c r="D211" s="31" t="s">
        <v>387</v>
      </c>
      <c r="E211" s="31" t="s">
        <v>958</v>
      </c>
      <c r="I211" s="31">
        <v>101</v>
      </c>
      <c r="N211" s="31">
        <v>0.13</v>
      </c>
      <c r="O211" s="31" t="s">
        <v>852</v>
      </c>
    </row>
    <row r="212" spans="1:15" s="31" customFormat="1" ht="14.4">
      <c r="A212" s="166" t="s">
        <v>848</v>
      </c>
      <c r="B212" s="31" t="s">
        <v>857</v>
      </c>
      <c r="D212" s="31" t="s">
        <v>387</v>
      </c>
      <c r="E212" s="31" t="s">
        <v>958</v>
      </c>
      <c r="I212" s="31">
        <v>99</v>
      </c>
      <c r="N212" s="31">
        <v>4.5</v>
      </c>
      <c r="O212" s="31" t="s">
        <v>21</v>
      </c>
    </row>
    <row r="213" spans="1:15" s="31" customFormat="1" ht="14.4">
      <c r="A213" s="166" t="s">
        <v>848</v>
      </c>
      <c r="B213" s="31" t="s">
        <v>734</v>
      </c>
      <c r="D213" s="31" t="s">
        <v>387</v>
      </c>
      <c r="E213" s="31" t="s">
        <v>958</v>
      </c>
      <c r="I213" s="31">
        <v>192</v>
      </c>
      <c r="N213" s="31">
        <v>0.09</v>
      </c>
      <c r="O213" s="31" t="s">
        <v>716</v>
      </c>
    </row>
    <row r="214" spans="1:15" s="31" customFormat="1" ht="14.4">
      <c r="A214" s="166" t="s">
        <v>848</v>
      </c>
      <c r="B214" s="31" t="s">
        <v>858</v>
      </c>
      <c r="D214" s="31" t="s">
        <v>387</v>
      </c>
      <c r="E214" s="31" t="s">
        <v>958</v>
      </c>
      <c r="I214" s="31">
        <v>549</v>
      </c>
      <c r="N214" s="31">
        <v>0.04</v>
      </c>
      <c r="O214" s="31" t="s">
        <v>859</v>
      </c>
    </row>
    <row r="215" spans="1:15" s="31" customFormat="1" ht="14.4">
      <c r="A215" s="166" t="s">
        <v>848</v>
      </c>
      <c r="B215" s="31" t="s">
        <v>860</v>
      </c>
      <c r="D215" s="31" t="s">
        <v>387</v>
      </c>
      <c r="E215" s="31" t="s">
        <v>958</v>
      </c>
      <c r="I215" s="31">
        <v>225</v>
      </c>
      <c r="N215" s="31">
        <v>0.78</v>
      </c>
      <c r="O215" s="31" t="s">
        <v>861</v>
      </c>
    </row>
    <row r="216" spans="1:15" s="31" customFormat="1" ht="14.4">
      <c r="A216" s="166" t="s">
        <v>848</v>
      </c>
      <c r="B216" s="31" t="s">
        <v>740</v>
      </c>
      <c r="D216" s="31" t="s">
        <v>387</v>
      </c>
      <c r="E216" s="31" t="s">
        <v>958</v>
      </c>
      <c r="I216" s="31">
        <v>92</v>
      </c>
      <c r="N216" s="31">
        <v>0.01</v>
      </c>
      <c r="O216" s="31" t="s">
        <v>852</v>
      </c>
    </row>
    <row r="217" spans="1:15" s="31" customFormat="1" ht="14.4">
      <c r="A217" s="166" t="s">
        <v>848</v>
      </c>
      <c r="B217" s="31" t="s">
        <v>862</v>
      </c>
      <c r="D217" s="31" t="s">
        <v>387</v>
      </c>
      <c r="E217" s="31" t="s">
        <v>958</v>
      </c>
      <c r="I217" s="31">
        <v>98</v>
      </c>
      <c r="N217" s="31">
        <v>3.67</v>
      </c>
      <c r="O217" s="31" t="s">
        <v>21</v>
      </c>
    </row>
    <row r="218" spans="1:15" s="31" customFormat="1" ht="14.4">
      <c r="A218" s="166" t="s">
        <v>848</v>
      </c>
      <c r="B218" s="31" t="s">
        <v>863</v>
      </c>
      <c r="D218" s="31" t="s">
        <v>387</v>
      </c>
      <c r="E218" s="31" t="s">
        <v>958</v>
      </c>
      <c r="I218" s="31">
        <v>192</v>
      </c>
      <c r="N218" s="31">
        <v>-0.1</v>
      </c>
      <c r="O218" s="31" t="s">
        <v>852</v>
      </c>
    </row>
    <row r="219" spans="1:15" s="31" customFormat="1" ht="14.4">
      <c r="A219" s="166" t="s">
        <v>848</v>
      </c>
      <c r="B219" s="31" t="s">
        <v>489</v>
      </c>
      <c r="D219" s="31" t="s">
        <v>387</v>
      </c>
      <c r="E219" s="31" t="s">
        <v>958</v>
      </c>
      <c r="I219" s="31">
        <v>93</v>
      </c>
      <c r="N219" s="31">
        <v>0.22</v>
      </c>
      <c r="O219" s="31" t="s">
        <v>859</v>
      </c>
    </row>
    <row r="220" spans="1:15" s="31" customFormat="1" ht="14.4">
      <c r="A220" s="166" t="s">
        <v>848</v>
      </c>
      <c r="B220" s="31" t="s">
        <v>864</v>
      </c>
      <c r="D220" s="31" t="s">
        <v>387</v>
      </c>
      <c r="E220" s="31" t="s">
        <v>958</v>
      </c>
      <c r="I220" s="31">
        <v>62</v>
      </c>
      <c r="N220" s="31">
        <v>0.48</v>
      </c>
      <c r="O220" s="31" t="s">
        <v>859</v>
      </c>
    </row>
    <row r="221" spans="1:15" s="31" customFormat="1" ht="14.4">
      <c r="A221" s="166" t="s">
        <v>848</v>
      </c>
      <c r="B221" s="31" t="s">
        <v>795</v>
      </c>
      <c r="D221" s="31" t="s">
        <v>387</v>
      </c>
      <c r="E221" s="31" t="s">
        <v>958</v>
      </c>
      <c r="I221" s="31">
        <v>260</v>
      </c>
      <c r="N221" s="31">
        <v>0.83</v>
      </c>
      <c r="O221" s="31" t="s">
        <v>716</v>
      </c>
    </row>
    <row r="222" spans="1:15" s="31" customFormat="1" ht="14.4">
      <c r="A222" s="166" t="s">
        <v>848</v>
      </c>
      <c r="B222" s="31" t="s">
        <v>865</v>
      </c>
      <c r="D222" s="31" t="s">
        <v>387</v>
      </c>
      <c r="E222" s="31" t="s">
        <v>958</v>
      </c>
      <c r="I222" s="31">
        <v>227</v>
      </c>
      <c r="N222" s="31">
        <v>0.9</v>
      </c>
      <c r="O222" s="31" t="s">
        <v>716</v>
      </c>
    </row>
    <row r="223" spans="1:15" s="31" customFormat="1" ht="14.4">
      <c r="A223" s="166" t="s">
        <v>848</v>
      </c>
      <c r="B223" s="31" t="s">
        <v>866</v>
      </c>
      <c r="D223" s="31" t="s">
        <v>387</v>
      </c>
      <c r="E223" s="31" t="s">
        <v>958</v>
      </c>
      <c r="I223" s="31">
        <v>99</v>
      </c>
      <c r="N223" s="31">
        <v>0.46</v>
      </c>
      <c r="O223" s="31" t="s">
        <v>867</v>
      </c>
    </row>
    <row r="224" spans="1:15" s="31" customFormat="1" ht="14.4">
      <c r="A224" s="166" t="s">
        <v>848</v>
      </c>
      <c r="B224" s="31" t="s">
        <v>868</v>
      </c>
      <c r="D224" s="31" t="s">
        <v>387</v>
      </c>
      <c r="E224" s="31" t="s">
        <v>958</v>
      </c>
      <c r="I224" s="31">
        <v>760</v>
      </c>
      <c r="N224" s="31">
        <v>2.14</v>
      </c>
      <c r="O224" s="31" t="s">
        <v>852</v>
      </c>
    </row>
    <row r="225" spans="1:15" s="31" customFormat="1" ht="14.4">
      <c r="A225" s="166" t="s">
        <v>848</v>
      </c>
      <c r="B225" s="31" t="s">
        <v>869</v>
      </c>
      <c r="D225" s="31" t="s">
        <v>387</v>
      </c>
      <c r="E225" s="31" t="s">
        <v>958</v>
      </c>
      <c r="I225" s="31">
        <v>209</v>
      </c>
      <c r="N225" s="31">
        <v>0.26</v>
      </c>
      <c r="O225" s="31" t="s">
        <v>716</v>
      </c>
    </row>
    <row r="226" spans="1:15" s="31" customFormat="1" ht="14.4">
      <c r="A226" s="166" t="s">
        <v>848</v>
      </c>
      <c r="B226" s="31" t="s">
        <v>870</v>
      </c>
      <c r="D226" s="31" t="s">
        <v>387</v>
      </c>
      <c r="E226" s="31" t="s">
        <v>958</v>
      </c>
      <c r="I226" s="31">
        <v>271</v>
      </c>
      <c r="N226" s="31">
        <v>0.56000000000000005</v>
      </c>
      <c r="O226" s="31" t="s">
        <v>716</v>
      </c>
    </row>
    <row r="227" spans="1:15" s="31" customFormat="1" ht="14.4">
      <c r="A227" s="166" t="s">
        <v>848</v>
      </c>
      <c r="B227" s="31" t="s">
        <v>871</v>
      </c>
      <c r="D227" s="31" t="s">
        <v>387</v>
      </c>
      <c r="E227" s="31" t="s">
        <v>958</v>
      </c>
      <c r="I227" s="31">
        <v>678</v>
      </c>
      <c r="N227" s="31">
        <v>0.46</v>
      </c>
      <c r="O227" s="31" t="s">
        <v>716</v>
      </c>
    </row>
    <row r="228" spans="1:15" s="31" customFormat="1" ht="14.4">
      <c r="A228" s="166" t="s">
        <v>848</v>
      </c>
      <c r="B228" s="31" t="s">
        <v>776</v>
      </c>
      <c r="D228" s="31" t="s">
        <v>387</v>
      </c>
      <c r="E228" s="31" t="s">
        <v>958</v>
      </c>
      <c r="I228" s="31">
        <v>145</v>
      </c>
      <c r="N228" s="31">
        <v>0.01</v>
      </c>
      <c r="O228" s="31" t="s">
        <v>852</v>
      </c>
    </row>
    <row r="229" spans="1:15" s="31" customFormat="1" ht="14.4">
      <c r="A229" s="166" t="s">
        <v>848</v>
      </c>
      <c r="B229" s="31" t="s">
        <v>872</v>
      </c>
      <c r="D229" s="31" t="s">
        <v>387</v>
      </c>
      <c r="E229" s="31" t="s">
        <v>958</v>
      </c>
      <c r="I229" s="31">
        <v>1803</v>
      </c>
      <c r="N229" s="31">
        <v>3.44</v>
      </c>
      <c r="O229" s="31" t="s">
        <v>21</v>
      </c>
    </row>
    <row r="230" spans="1:15" s="31" customFormat="1" ht="14.4">
      <c r="A230" s="166" t="s">
        <v>848</v>
      </c>
      <c r="B230" s="31" t="s">
        <v>873</v>
      </c>
      <c r="D230" s="31" t="s">
        <v>387</v>
      </c>
      <c r="E230" s="31" t="s">
        <v>958</v>
      </c>
      <c r="I230" s="31">
        <v>938</v>
      </c>
      <c r="N230" s="31">
        <v>0.72</v>
      </c>
      <c r="O230" s="31" t="s">
        <v>874</v>
      </c>
    </row>
    <row r="231" spans="1:15" s="31" customFormat="1" ht="14.4">
      <c r="A231" s="166" t="s">
        <v>848</v>
      </c>
      <c r="B231" s="31" t="s">
        <v>875</v>
      </c>
      <c r="D231" s="31" t="s">
        <v>387</v>
      </c>
      <c r="E231" s="31" t="s">
        <v>958</v>
      </c>
      <c r="I231" s="31">
        <v>307</v>
      </c>
      <c r="N231" s="31">
        <v>0.04</v>
      </c>
      <c r="O231" s="31" t="s">
        <v>859</v>
      </c>
    </row>
    <row r="232" spans="1:15" s="31" customFormat="1" ht="14.4">
      <c r="A232" s="166" t="s">
        <v>848</v>
      </c>
      <c r="B232" s="31" t="s">
        <v>876</v>
      </c>
      <c r="D232" s="31" t="s">
        <v>387</v>
      </c>
      <c r="E232" s="31" t="s">
        <v>958</v>
      </c>
      <c r="I232" s="31">
        <v>634</v>
      </c>
      <c r="N232" s="31">
        <v>1.22</v>
      </c>
      <c r="O232" s="31" t="s">
        <v>590</v>
      </c>
    </row>
    <row r="233" spans="1:15" s="31" customFormat="1" ht="14.4">
      <c r="A233" s="166" t="s">
        <v>848</v>
      </c>
      <c r="B233" s="31" t="s">
        <v>877</v>
      </c>
      <c r="D233" s="31" t="s">
        <v>387</v>
      </c>
      <c r="E233" s="31" t="s">
        <v>958</v>
      </c>
      <c r="I233" s="31">
        <v>256</v>
      </c>
      <c r="N233" s="31">
        <v>3.28</v>
      </c>
      <c r="O233" s="31" t="s">
        <v>21</v>
      </c>
    </row>
    <row r="234" spans="1:15" s="31" customFormat="1" ht="14.4">
      <c r="A234" s="166" t="s">
        <v>848</v>
      </c>
      <c r="B234" s="31" t="s">
        <v>878</v>
      </c>
      <c r="D234" s="31" t="s">
        <v>387</v>
      </c>
      <c r="E234" s="31" t="s">
        <v>958</v>
      </c>
      <c r="I234" s="31">
        <v>220</v>
      </c>
      <c r="N234" s="31">
        <v>0.44</v>
      </c>
      <c r="O234" s="31" t="s">
        <v>852</v>
      </c>
    </row>
    <row r="235" spans="1:15" s="31" customFormat="1" ht="14.4">
      <c r="A235" s="166" t="s">
        <v>848</v>
      </c>
      <c r="B235" s="32" t="s">
        <v>879</v>
      </c>
      <c r="D235" s="31" t="s">
        <v>387</v>
      </c>
      <c r="E235" s="31" t="s">
        <v>958</v>
      </c>
      <c r="I235" s="31">
        <v>58</v>
      </c>
      <c r="N235" s="31">
        <v>3.1</v>
      </c>
      <c r="O235" s="31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F4A3-4619-4309-AF81-163257DBFD9B}">
  <dimension ref="A1:N241"/>
  <sheetViews>
    <sheetView topLeftCell="A53" workbookViewId="0">
      <selection activeCell="J151" sqref="J148:J151"/>
    </sheetView>
  </sheetViews>
  <sheetFormatPr defaultColWidth="8.6640625" defaultRowHeight="15" customHeight="1"/>
  <cols>
    <col min="1" max="1" width="26.88671875" customWidth="1"/>
    <col min="2" max="2" width="43.88671875" customWidth="1"/>
    <col min="3" max="3" width="26" customWidth="1"/>
    <col min="4" max="4" width="18.5546875" customWidth="1"/>
    <col min="5" max="5" width="13.33203125" customWidth="1"/>
    <col min="6" max="6" width="5" customWidth="1"/>
    <col min="7" max="7" width="6.44140625" customWidth="1"/>
    <col min="8" max="8" width="12" customWidth="1"/>
    <col min="9" max="9" width="11.88671875" customWidth="1"/>
    <col min="10" max="10" width="19.6640625" customWidth="1"/>
    <col min="12" max="12" width="8.33203125" customWidth="1"/>
    <col min="13" max="13" width="9.44140625" customWidth="1"/>
    <col min="14" max="14" width="20.6640625" customWidth="1"/>
  </cols>
  <sheetData>
    <row r="1" spans="1:14" s="82" customFormat="1" ht="15.6">
      <c r="A1" s="82" t="s">
        <v>0</v>
      </c>
      <c r="B1" s="82" t="s">
        <v>1</v>
      </c>
      <c r="C1" s="82" t="s">
        <v>2</v>
      </c>
      <c r="D1" s="82" t="s">
        <v>932</v>
      </c>
      <c r="E1" s="82" t="s">
        <v>560</v>
      </c>
      <c r="F1" s="82" t="s">
        <v>3</v>
      </c>
      <c r="G1" s="82" t="s">
        <v>4</v>
      </c>
      <c r="H1" s="82" t="s">
        <v>5</v>
      </c>
      <c r="I1" s="82" t="s">
        <v>6</v>
      </c>
      <c r="J1" s="82" t="s">
        <v>1001</v>
      </c>
      <c r="K1" s="82" t="s">
        <v>8</v>
      </c>
      <c r="L1" s="82" t="s">
        <v>9</v>
      </c>
      <c r="M1" s="82" t="s">
        <v>10</v>
      </c>
      <c r="N1" s="82" t="s">
        <v>11</v>
      </c>
    </row>
    <row r="2" spans="1:14" ht="14.4">
      <c r="A2" t="s">
        <v>920</v>
      </c>
      <c r="B2" t="s">
        <v>880</v>
      </c>
      <c r="C2" t="s">
        <v>14</v>
      </c>
      <c r="D2" t="s">
        <v>14</v>
      </c>
    </row>
    <row r="3" spans="1:14" s="94" customFormat="1" ht="14.4">
      <c r="A3" t="s">
        <v>920</v>
      </c>
      <c r="B3" s="94" t="s">
        <v>435</v>
      </c>
      <c r="C3" s="94" t="s">
        <v>957</v>
      </c>
      <c r="D3" s="94" t="s">
        <v>957</v>
      </c>
    </row>
    <row r="4" spans="1:14" s="114" customFormat="1" ht="14.4">
      <c r="A4" t="s">
        <v>920</v>
      </c>
      <c r="B4" s="115" t="s">
        <v>434</v>
      </c>
      <c r="C4" s="129" t="s">
        <v>59</v>
      </c>
      <c r="D4" s="129" t="s">
        <v>935</v>
      </c>
      <c r="E4" s="129" t="s">
        <v>561</v>
      </c>
      <c r="F4" s="129">
        <v>18</v>
      </c>
      <c r="G4" s="129"/>
      <c r="H4" s="129"/>
      <c r="I4" s="129"/>
      <c r="J4" s="129"/>
      <c r="K4" s="129"/>
      <c r="L4" s="129"/>
      <c r="M4" s="129"/>
      <c r="N4" s="129" t="s">
        <v>22</v>
      </c>
    </row>
    <row r="5" spans="1:14" s="116" customFormat="1" ht="14.4">
      <c r="A5" t="s">
        <v>920</v>
      </c>
      <c r="B5" s="116" t="s">
        <v>378</v>
      </c>
      <c r="C5" s="116" t="s">
        <v>436</v>
      </c>
      <c r="D5" s="116" t="s">
        <v>958</v>
      </c>
      <c r="I5" s="116">
        <v>3.43</v>
      </c>
      <c r="K5" s="116">
        <v>1.0900000000000001</v>
      </c>
      <c r="L5" s="116">
        <v>10.82</v>
      </c>
      <c r="N5" s="129" t="s">
        <v>22</v>
      </c>
    </row>
    <row r="6" spans="1:14" s="116" customFormat="1" ht="14.4">
      <c r="A6" t="s">
        <v>920</v>
      </c>
      <c r="B6" s="116" t="s">
        <v>437</v>
      </c>
      <c r="C6" s="116" t="s">
        <v>37</v>
      </c>
      <c r="D6" s="116" t="s">
        <v>958</v>
      </c>
      <c r="I6" s="116">
        <v>1.1599999999999999</v>
      </c>
      <c r="K6" s="116">
        <v>0.79</v>
      </c>
      <c r="L6" s="116">
        <v>1.69</v>
      </c>
      <c r="N6" s="129" t="s">
        <v>31</v>
      </c>
    </row>
    <row r="7" spans="1:14" s="116" customFormat="1" ht="14.4">
      <c r="A7" t="s">
        <v>920</v>
      </c>
      <c r="B7" s="116" t="s">
        <v>438</v>
      </c>
      <c r="C7" s="116" t="s">
        <v>30</v>
      </c>
      <c r="D7" s="116" t="s">
        <v>958</v>
      </c>
      <c r="I7" s="116">
        <v>1.53</v>
      </c>
      <c r="K7" s="116">
        <v>0.98</v>
      </c>
      <c r="L7" s="116">
        <v>2.4</v>
      </c>
      <c r="N7" s="129" t="s">
        <v>31</v>
      </c>
    </row>
    <row r="8" spans="1:14" s="116" customFormat="1" ht="14.4">
      <c r="A8" t="s">
        <v>920</v>
      </c>
      <c r="B8" s="116" t="s">
        <v>422</v>
      </c>
      <c r="C8" s="116" t="s">
        <v>418</v>
      </c>
      <c r="D8" s="116" t="s">
        <v>958</v>
      </c>
      <c r="I8" s="116">
        <v>1.9</v>
      </c>
      <c r="K8" s="116">
        <v>1.68</v>
      </c>
      <c r="L8" s="116">
        <v>2.14</v>
      </c>
      <c r="N8" s="129" t="s">
        <v>22</v>
      </c>
    </row>
    <row r="9" spans="1:14" s="116" customFormat="1" ht="14.4">
      <c r="A9" t="s">
        <v>920</v>
      </c>
      <c r="B9" s="116" t="s">
        <v>402</v>
      </c>
      <c r="C9" s="116" t="s">
        <v>418</v>
      </c>
      <c r="D9" s="116" t="s">
        <v>958</v>
      </c>
      <c r="I9" s="116">
        <v>0.85</v>
      </c>
      <c r="K9" s="116">
        <v>0.62</v>
      </c>
      <c r="L9" s="116">
        <v>1.1599999999999999</v>
      </c>
      <c r="N9" s="129" t="s">
        <v>31</v>
      </c>
    </row>
    <row r="10" spans="1:14" s="116" customFormat="1" ht="14.4">
      <c r="A10" t="s">
        <v>920</v>
      </c>
      <c r="B10" s="116" t="s">
        <v>439</v>
      </c>
      <c r="C10" s="116" t="s">
        <v>30</v>
      </c>
      <c r="D10" s="116" t="s">
        <v>958</v>
      </c>
      <c r="I10" s="116">
        <v>1.3</v>
      </c>
      <c r="K10" s="116">
        <v>1.0900000000000001</v>
      </c>
      <c r="L10" s="116">
        <v>1.54</v>
      </c>
      <c r="N10" s="129" t="s">
        <v>22</v>
      </c>
    </row>
    <row r="11" spans="1:14" s="116" customFormat="1" ht="14.4">
      <c r="A11" t="s">
        <v>920</v>
      </c>
      <c r="B11" s="116" t="s">
        <v>440</v>
      </c>
      <c r="C11" s="116" t="s">
        <v>418</v>
      </c>
      <c r="D11" s="116" t="s">
        <v>958</v>
      </c>
      <c r="I11" s="116">
        <v>4.8600000000000003</v>
      </c>
      <c r="K11" s="116">
        <v>1.62</v>
      </c>
      <c r="L11" s="116">
        <v>14.57</v>
      </c>
      <c r="N11" s="129" t="s">
        <v>22</v>
      </c>
    </row>
    <row r="12" spans="1:14" s="116" customFormat="1" ht="14.4">
      <c r="A12" t="s">
        <v>920</v>
      </c>
      <c r="B12" s="116" t="s">
        <v>441</v>
      </c>
      <c r="C12" s="116" t="s">
        <v>30</v>
      </c>
      <c r="D12" s="116" t="s">
        <v>958</v>
      </c>
      <c r="I12" s="116">
        <v>1.93</v>
      </c>
      <c r="K12" s="116">
        <v>0.9</v>
      </c>
      <c r="L12" s="116">
        <v>4.16</v>
      </c>
      <c r="N12" s="129" t="s">
        <v>31</v>
      </c>
    </row>
    <row r="13" spans="1:14" s="116" customFormat="1" ht="14.4">
      <c r="A13" t="s">
        <v>920</v>
      </c>
      <c r="B13" s="116" t="s">
        <v>442</v>
      </c>
      <c r="C13" s="116" t="s">
        <v>37</v>
      </c>
      <c r="D13" s="116" t="s">
        <v>958</v>
      </c>
      <c r="I13" s="116">
        <v>1.51</v>
      </c>
      <c r="K13" s="116">
        <v>1.1100000000000001</v>
      </c>
      <c r="L13" s="116">
        <v>2.0499999999999998</v>
      </c>
      <c r="N13" s="129" t="s">
        <v>22</v>
      </c>
    </row>
    <row r="14" spans="1:14" s="116" customFormat="1" ht="14.4">
      <c r="A14" t="s">
        <v>920</v>
      </c>
      <c r="B14" s="116" t="s">
        <v>443</v>
      </c>
      <c r="C14" s="116" t="s">
        <v>30</v>
      </c>
      <c r="D14" s="116" t="s">
        <v>958</v>
      </c>
      <c r="I14" s="116">
        <v>2.4</v>
      </c>
      <c r="K14" s="116">
        <v>1.45</v>
      </c>
      <c r="L14" s="116">
        <v>3.96</v>
      </c>
      <c r="N14" s="129" t="s">
        <v>22</v>
      </c>
    </row>
    <row r="15" spans="1:14" s="116" customFormat="1" ht="14.4">
      <c r="A15" t="s">
        <v>920</v>
      </c>
      <c r="B15" s="116" t="s">
        <v>444</v>
      </c>
      <c r="C15" s="116" t="s">
        <v>37</v>
      </c>
      <c r="D15" s="116" t="s">
        <v>958</v>
      </c>
      <c r="I15" s="116">
        <v>1.86</v>
      </c>
      <c r="K15" s="116">
        <v>1.21</v>
      </c>
      <c r="L15" s="116">
        <v>2.86</v>
      </c>
      <c r="N15" s="129" t="s">
        <v>22</v>
      </c>
    </row>
    <row r="16" spans="1:14" s="116" customFormat="1" ht="14.4">
      <c r="A16" t="s">
        <v>920</v>
      </c>
      <c r="B16" s="116" t="s">
        <v>445</v>
      </c>
      <c r="C16" s="116" t="s">
        <v>375</v>
      </c>
      <c r="D16" s="116" t="s">
        <v>958</v>
      </c>
      <c r="I16" s="116">
        <v>2.13</v>
      </c>
      <c r="K16" s="116">
        <v>1.63</v>
      </c>
      <c r="L16" s="116">
        <v>2.78</v>
      </c>
      <c r="N16" s="129" t="s">
        <v>22</v>
      </c>
    </row>
    <row r="17" spans="1:14" s="116" customFormat="1" ht="14.4">
      <c r="A17" t="s">
        <v>920</v>
      </c>
      <c r="B17" s="116" t="s">
        <v>372</v>
      </c>
      <c r="C17" s="116" t="s">
        <v>37</v>
      </c>
      <c r="D17" s="116" t="s">
        <v>958</v>
      </c>
      <c r="I17" s="116">
        <v>1.6</v>
      </c>
      <c r="K17" s="116">
        <v>0.93</v>
      </c>
      <c r="L17" s="116">
        <v>2.77</v>
      </c>
      <c r="N17" s="129" t="s">
        <v>31</v>
      </c>
    </row>
    <row r="18" spans="1:14" s="116" customFormat="1" ht="14.4">
      <c r="A18" t="s">
        <v>920</v>
      </c>
      <c r="B18" s="116" t="s">
        <v>394</v>
      </c>
      <c r="C18" s="116" t="s">
        <v>375</v>
      </c>
      <c r="D18" s="116" t="s">
        <v>958</v>
      </c>
      <c r="I18" s="116">
        <v>2.79</v>
      </c>
      <c r="K18" s="116">
        <v>1.71</v>
      </c>
      <c r="L18" s="116">
        <v>4.55</v>
      </c>
      <c r="N18" s="129" t="s">
        <v>22</v>
      </c>
    </row>
    <row r="19" spans="1:14" s="116" customFormat="1" ht="14.4">
      <c r="A19" t="s">
        <v>920</v>
      </c>
      <c r="B19" s="116" t="s">
        <v>446</v>
      </c>
      <c r="C19" s="116" t="s">
        <v>418</v>
      </c>
      <c r="D19" s="116" t="s">
        <v>958</v>
      </c>
      <c r="I19" s="116">
        <v>1.49</v>
      </c>
      <c r="K19" s="116">
        <v>0.98</v>
      </c>
      <c r="L19" s="116">
        <v>2.27</v>
      </c>
      <c r="N19" s="129" t="s">
        <v>31</v>
      </c>
    </row>
    <row r="20" spans="1:14" s="116" customFormat="1" ht="14.4">
      <c r="A20" t="s">
        <v>920</v>
      </c>
      <c r="B20" s="116" t="s">
        <v>447</v>
      </c>
      <c r="C20" s="116" t="s">
        <v>30</v>
      </c>
      <c r="D20" s="116" t="s">
        <v>958</v>
      </c>
      <c r="I20" s="116">
        <v>1.56</v>
      </c>
      <c r="K20" s="116">
        <v>1.07</v>
      </c>
      <c r="L20" s="116">
        <v>2.2999999999999998</v>
      </c>
      <c r="N20" s="129" t="s">
        <v>22</v>
      </c>
    </row>
    <row r="21" spans="1:14" s="116" customFormat="1" ht="14.4">
      <c r="A21" t="s">
        <v>920</v>
      </c>
      <c r="B21" s="116" t="s">
        <v>448</v>
      </c>
      <c r="C21" s="116" t="s">
        <v>375</v>
      </c>
      <c r="D21" s="116" t="s">
        <v>958</v>
      </c>
      <c r="I21" s="116">
        <v>1.96</v>
      </c>
      <c r="K21" s="116">
        <v>0.96</v>
      </c>
      <c r="L21" s="116">
        <v>4.0199999999999996</v>
      </c>
      <c r="N21" s="129" t="s">
        <v>31</v>
      </c>
    </row>
    <row r="22" spans="1:14" s="179" customFormat="1" ht="14.4">
      <c r="A22" t="s">
        <v>920</v>
      </c>
      <c r="B22" s="179" t="s">
        <v>373</v>
      </c>
      <c r="C22" s="116" t="s">
        <v>375</v>
      </c>
      <c r="D22" s="116" t="s">
        <v>958</v>
      </c>
      <c r="E22" s="116"/>
      <c r="F22" s="116"/>
      <c r="G22" s="116"/>
      <c r="H22" s="116"/>
      <c r="I22" s="116">
        <v>2.4500000000000002</v>
      </c>
      <c r="J22" s="116"/>
      <c r="K22" s="116">
        <v>1.72</v>
      </c>
      <c r="L22" s="116">
        <v>3.47</v>
      </c>
      <c r="M22" s="116"/>
      <c r="N22" s="129" t="s">
        <v>22</v>
      </c>
    </row>
    <row r="23" spans="1:14" s="94" customFormat="1" ht="14.4">
      <c r="A23" t="s">
        <v>920</v>
      </c>
      <c r="B23" s="94" t="s">
        <v>543</v>
      </c>
      <c r="C23" s="94" t="s">
        <v>17</v>
      </c>
      <c r="D23" s="94" t="s">
        <v>933</v>
      </c>
      <c r="F23" s="94">
        <v>8</v>
      </c>
      <c r="N23" s="94" t="s">
        <v>649</v>
      </c>
    </row>
    <row r="24" spans="1:14" s="114" customFormat="1" ht="14.4">
      <c r="A24" t="s">
        <v>920</v>
      </c>
      <c r="B24" s="115" t="s">
        <v>434</v>
      </c>
      <c r="C24" s="129" t="s">
        <v>881</v>
      </c>
      <c r="D24" s="116" t="s">
        <v>958</v>
      </c>
      <c r="E24" s="129" t="s">
        <v>561</v>
      </c>
      <c r="F24" s="129">
        <v>8</v>
      </c>
      <c r="G24" s="129"/>
      <c r="H24" s="129"/>
      <c r="I24" s="129"/>
      <c r="J24" s="129"/>
      <c r="K24" s="129"/>
      <c r="L24" s="129"/>
      <c r="M24" s="129"/>
      <c r="N24" s="129" t="s">
        <v>22</v>
      </c>
    </row>
    <row r="25" spans="1:14" s="116" customFormat="1" ht="14.4">
      <c r="A25" t="s">
        <v>920</v>
      </c>
      <c r="B25" s="116" t="s">
        <v>437</v>
      </c>
      <c r="C25" s="116" t="s">
        <v>375</v>
      </c>
      <c r="D25" s="116" t="s">
        <v>958</v>
      </c>
      <c r="I25" s="116">
        <v>2.34</v>
      </c>
      <c r="K25" s="116">
        <v>1.2</v>
      </c>
      <c r="L25" s="116">
        <v>4.57</v>
      </c>
      <c r="N25" s="129" t="s">
        <v>22</v>
      </c>
    </row>
    <row r="26" spans="1:14" s="116" customFormat="1" ht="14.4">
      <c r="A26" t="s">
        <v>920</v>
      </c>
      <c r="B26" s="116" t="s">
        <v>350</v>
      </c>
      <c r="C26" s="116" t="s">
        <v>375</v>
      </c>
      <c r="D26" s="116" t="s">
        <v>958</v>
      </c>
      <c r="I26" s="116">
        <v>3.42</v>
      </c>
      <c r="K26" s="116">
        <v>1.3</v>
      </c>
      <c r="L26" s="116">
        <v>9.01</v>
      </c>
      <c r="N26" s="129" t="s">
        <v>22</v>
      </c>
    </row>
    <row r="27" spans="1:14" s="116" customFormat="1" ht="14.4">
      <c r="A27" t="s">
        <v>920</v>
      </c>
      <c r="B27" s="116" t="s">
        <v>443</v>
      </c>
      <c r="C27" s="116" t="s">
        <v>30</v>
      </c>
      <c r="D27" s="116" t="s">
        <v>958</v>
      </c>
      <c r="I27" s="116">
        <v>2.5299999999999998</v>
      </c>
      <c r="K27" s="116">
        <v>1.4</v>
      </c>
      <c r="L27" s="116">
        <v>4.58</v>
      </c>
      <c r="N27" s="129" t="s">
        <v>22</v>
      </c>
    </row>
    <row r="28" spans="1:14" s="116" customFormat="1" ht="14.4">
      <c r="A28" t="s">
        <v>920</v>
      </c>
      <c r="B28" s="116" t="s">
        <v>444</v>
      </c>
      <c r="C28" s="116" t="s">
        <v>375</v>
      </c>
      <c r="D28" s="116" t="s">
        <v>958</v>
      </c>
      <c r="I28" s="116">
        <v>0.86</v>
      </c>
      <c r="K28" s="116">
        <v>0.44</v>
      </c>
      <c r="L28" s="116">
        <v>1.71</v>
      </c>
      <c r="N28" s="129" t="s">
        <v>31</v>
      </c>
    </row>
    <row r="29" spans="1:14" s="116" customFormat="1" ht="14.4">
      <c r="A29" t="s">
        <v>920</v>
      </c>
      <c r="B29" s="116" t="s">
        <v>445</v>
      </c>
      <c r="C29" s="116" t="s">
        <v>375</v>
      </c>
      <c r="D29" s="116" t="s">
        <v>958</v>
      </c>
      <c r="I29" s="116">
        <v>4.8600000000000003</v>
      </c>
      <c r="K29" s="116">
        <v>3.01</v>
      </c>
      <c r="L29" s="116">
        <v>7.86</v>
      </c>
      <c r="N29" s="129" t="s">
        <v>22</v>
      </c>
    </row>
    <row r="30" spans="1:14" s="116" customFormat="1" ht="14.4">
      <c r="A30" t="s">
        <v>920</v>
      </c>
      <c r="B30" s="116" t="s">
        <v>394</v>
      </c>
      <c r="C30" s="116" t="s">
        <v>375</v>
      </c>
      <c r="D30" s="116" t="s">
        <v>958</v>
      </c>
      <c r="I30" s="116">
        <v>2.98</v>
      </c>
      <c r="K30" s="116">
        <v>1.2</v>
      </c>
      <c r="L30" s="116">
        <v>7.4</v>
      </c>
      <c r="N30" s="129" t="s">
        <v>22</v>
      </c>
    </row>
    <row r="31" spans="1:14" s="116" customFormat="1" ht="14.4">
      <c r="A31" t="s">
        <v>920</v>
      </c>
      <c r="B31" s="116" t="s">
        <v>447</v>
      </c>
      <c r="C31" s="116" t="s">
        <v>30</v>
      </c>
      <c r="D31" s="116" t="s">
        <v>958</v>
      </c>
      <c r="I31" s="116">
        <v>1.92</v>
      </c>
      <c r="K31" s="116">
        <v>0.85</v>
      </c>
      <c r="L31" s="116">
        <v>4.33</v>
      </c>
      <c r="N31" s="129" t="s">
        <v>31</v>
      </c>
    </row>
    <row r="32" spans="1:14" s="116" customFormat="1" ht="14.4">
      <c r="A32" t="s">
        <v>920</v>
      </c>
      <c r="B32" s="116" t="s">
        <v>373</v>
      </c>
      <c r="C32" s="116" t="s">
        <v>375</v>
      </c>
      <c r="D32" s="116" t="s">
        <v>958</v>
      </c>
      <c r="I32" s="116">
        <v>2.75</v>
      </c>
      <c r="K32" s="116">
        <v>1.1000000000000001</v>
      </c>
      <c r="L32" s="116">
        <v>6.86</v>
      </c>
      <c r="N32" s="129" t="s">
        <v>22</v>
      </c>
    </row>
    <row r="33" spans="1:14" s="180" customFormat="1" ht="14.4">
      <c r="A33" t="s">
        <v>920</v>
      </c>
      <c r="B33" s="180" t="s">
        <v>922</v>
      </c>
      <c r="C33" s="180" t="s">
        <v>957</v>
      </c>
      <c r="D33" s="180" t="s">
        <v>957</v>
      </c>
    </row>
    <row r="34" spans="1:14" s="114" customFormat="1" ht="14.4">
      <c r="A34" t="s">
        <v>920</v>
      </c>
      <c r="B34" s="115" t="s">
        <v>434</v>
      </c>
      <c r="C34" s="160" t="s">
        <v>59</v>
      </c>
      <c r="D34" s="129" t="s">
        <v>935</v>
      </c>
      <c r="E34" s="160" t="s">
        <v>561</v>
      </c>
      <c r="F34" s="160">
        <v>2</v>
      </c>
      <c r="G34" s="160"/>
      <c r="H34" s="160"/>
      <c r="I34" s="160"/>
      <c r="J34" s="160"/>
      <c r="K34" s="160"/>
      <c r="L34" s="160"/>
      <c r="M34" s="160"/>
      <c r="N34" s="160" t="s">
        <v>22</v>
      </c>
    </row>
    <row r="35" spans="1:14" s="161" customFormat="1" ht="14.4">
      <c r="A35" t="s">
        <v>920</v>
      </c>
      <c r="B35" s="161" t="s">
        <v>440</v>
      </c>
      <c r="C35" s="161" t="s">
        <v>418</v>
      </c>
      <c r="D35" s="161" t="s">
        <v>958</v>
      </c>
      <c r="N35" s="160" t="s">
        <v>22</v>
      </c>
    </row>
    <row r="36" spans="1:14" s="161" customFormat="1" ht="14.4">
      <c r="A36" t="s">
        <v>920</v>
      </c>
      <c r="B36" s="161" t="s">
        <v>441</v>
      </c>
      <c r="C36" s="161" t="s">
        <v>30</v>
      </c>
      <c r="D36" s="161" t="s">
        <v>958</v>
      </c>
      <c r="N36" s="160" t="s">
        <v>22</v>
      </c>
    </row>
    <row r="37" spans="1:14" s="180" customFormat="1" ht="14.4">
      <c r="A37" t="s">
        <v>920</v>
      </c>
      <c r="B37" s="180" t="s">
        <v>923</v>
      </c>
      <c r="C37" s="180" t="s">
        <v>957</v>
      </c>
      <c r="D37" s="180" t="s">
        <v>957</v>
      </c>
    </row>
    <row r="38" spans="1:14" s="114" customFormat="1" ht="14.4">
      <c r="A38" t="s">
        <v>920</v>
      </c>
      <c r="B38" s="115" t="s">
        <v>434</v>
      </c>
      <c r="C38" s="160" t="s">
        <v>27</v>
      </c>
      <c r="D38" s="129" t="s">
        <v>935</v>
      </c>
      <c r="E38" s="160" t="s">
        <v>561</v>
      </c>
      <c r="F38" s="160">
        <v>6</v>
      </c>
      <c r="G38" s="160"/>
      <c r="H38" s="160"/>
      <c r="I38" s="160"/>
      <c r="J38" s="160"/>
      <c r="K38" s="160"/>
      <c r="L38" s="160"/>
      <c r="M38" s="160"/>
      <c r="N38" s="160" t="s">
        <v>22</v>
      </c>
    </row>
    <row r="39" spans="1:14" s="161" customFormat="1" ht="14.4">
      <c r="A39" t="s">
        <v>920</v>
      </c>
      <c r="B39" s="161" t="s">
        <v>231</v>
      </c>
      <c r="C39" s="161" t="s">
        <v>30</v>
      </c>
      <c r="D39" s="161" t="s">
        <v>958</v>
      </c>
      <c r="N39" s="160" t="s">
        <v>22</v>
      </c>
    </row>
    <row r="40" spans="1:14" s="161" customFormat="1" ht="14.4">
      <c r="A40" t="s">
        <v>920</v>
      </c>
      <c r="B40" s="161" t="s">
        <v>980</v>
      </c>
      <c r="C40" s="161" t="s">
        <v>30</v>
      </c>
      <c r="D40" s="161" t="s">
        <v>958</v>
      </c>
      <c r="N40" s="160" t="s">
        <v>22</v>
      </c>
    </row>
    <row r="41" spans="1:14" s="161" customFormat="1" ht="14.4">
      <c r="A41" t="s">
        <v>920</v>
      </c>
      <c r="B41" s="161" t="s">
        <v>386</v>
      </c>
      <c r="C41" s="161" t="s">
        <v>37</v>
      </c>
      <c r="D41" s="161" t="s">
        <v>958</v>
      </c>
      <c r="N41" s="160" t="s">
        <v>22</v>
      </c>
    </row>
    <row r="42" spans="1:14" s="161" customFormat="1" ht="14.4">
      <c r="A42" t="s">
        <v>920</v>
      </c>
      <c r="B42" s="161" t="s">
        <v>437</v>
      </c>
      <c r="C42" s="161" t="s">
        <v>375</v>
      </c>
      <c r="D42" s="161" t="s">
        <v>958</v>
      </c>
      <c r="N42" s="160" t="s">
        <v>22</v>
      </c>
    </row>
    <row r="43" spans="1:14" s="161" customFormat="1" ht="14.4">
      <c r="A43" t="s">
        <v>920</v>
      </c>
      <c r="B43" s="161" t="s">
        <v>394</v>
      </c>
      <c r="C43" s="161" t="s">
        <v>375</v>
      </c>
      <c r="D43" s="161" t="s">
        <v>958</v>
      </c>
      <c r="N43" s="160" t="s">
        <v>22</v>
      </c>
    </row>
    <row r="44" spans="1:14" s="161" customFormat="1" ht="14.4">
      <c r="A44" t="s">
        <v>920</v>
      </c>
      <c r="B44" s="161" t="s">
        <v>450</v>
      </c>
      <c r="C44" s="161" t="s">
        <v>30</v>
      </c>
      <c r="D44" s="161" t="s">
        <v>958</v>
      </c>
      <c r="N44" s="160" t="s">
        <v>22</v>
      </c>
    </row>
    <row r="45" spans="1:14" s="180" customFormat="1" ht="14.4">
      <c r="A45" t="s">
        <v>920</v>
      </c>
      <c r="B45" s="180" t="s">
        <v>955</v>
      </c>
      <c r="C45" s="180" t="s">
        <v>957</v>
      </c>
      <c r="D45" s="180" t="s">
        <v>957</v>
      </c>
    </row>
    <row r="46" spans="1:14" s="114" customFormat="1" ht="14.4">
      <c r="A46" t="s">
        <v>920</v>
      </c>
      <c r="B46" s="115" t="s">
        <v>434</v>
      </c>
      <c r="C46" s="160" t="s">
        <v>27</v>
      </c>
      <c r="D46" s="161" t="s">
        <v>958</v>
      </c>
      <c r="E46" s="160" t="s">
        <v>561</v>
      </c>
      <c r="F46" s="160">
        <v>4</v>
      </c>
      <c r="G46" s="160"/>
      <c r="H46" s="160"/>
      <c r="I46" s="160"/>
      <c r="J46" s="160"/>
      <c r="K46" s="160"/>
      <c r="L46" s="160"/>
      <c r="M46" s="160"/>
      <c r="N46" s="160" t="s">
        <v>22</v>
      </c>
    </row>
    <row r="47" spans="1:14" s="161" customFormat="1" ht="14.4">
      <c r="A47" t="s">
        <v>920</v>
      </c>
      <c r="B47" s="161" t="s">
        <v>422</v>
      </c>
      <c r="C47" s="161" t="s">
        <v>418</v>
      </c>
      <c r="D47" s="161" t="s">
        <v>958</v>
      </c>
      <c r="N47" s="160" t="s">
        <v>22</v>
      </c>
    </row>
    <row r="48" spans="1:14" s="161" customFormat="1" ht="14.4">
      <c r="A48" t="s">
        <v>920</v>
      </c>
      <c r="B48" s="161" t="s">
        <v>428</v>
      </c>
      <c r="C48" s="161" t="s">
        <v>418</v>
      </c>
      <c r="D48" s="161" t="s">
        <v>958</v>
      </c>
      <c r="N48" s="160" t="s">
        <v>22</v>
      </c>
    </row>
    <row r="49" spans="1:14" s="161" customFormat="1" ht="14.4">
      <c r="A49" t="s">
        <v>920</v>
      </c>
      <c r="B49" s="161" t="s">
        <v>414</v>
      </c>
      <c r="C49" s="161" t="s">
        <v>418</v>
      </c>
      <c r="D49" s="161" t="s">
        <v>958</v>
      </c>
      <c r="N49" s="160" t="s">
        <v>31</v>
      </c>
    </row>
    <row r="50" spans="1:14" s="161" customFormat="1" ht="14.4">
      <c r="A50" t="s">
        <v>920</v>
      </c>
      <c r="B50" s="161" t="s">
        <v>454</v>
      </c>
      <c r="C50" s="161" t="s">
        <v>418</v>
      </c>
      <c r="D50" s="161" t="s">
        <v>958</v>
      </c>
      <c r="N50" s="160" t="s">
        <v>22</v>
      </c>
    </row>
    <row r="51" spans="1:14" s="149" customFormat="1" ht="14.4">
      <c r="A51" t="s">
        <v>920</v>
      </c>
      <c r="B51" s="149" t="s">
        <v>419</v>
      </c>
      <c r="C51" s="151" t="s">
        <v>27</v>
      </c>
      <c r="D51" s="63" t="s">
        <v>935</v>
      </c>
      <c r="E51" s="10" t="s">
        <v>563</v>
      </c>
      <c r="F51" s="151">
        <v>4</v>
      </c>
      <c r="G51" s="151"/>
      <c r="H51" s="151"/>
      <c r="I51" s="150" t="s">
        <v>421</v>
      </c>
      <c r="J51" s="151"/>
      <c r="K51" s="151"/>
      <c r="L51" s="151"/>
      <c r="M51" s="151"/>
      <c r="N51" s="151" t="s">
        <v>22</v>
      </c>
    </row>
    <row r="52" spans="1:14" s="150" customFormat="1" ht="14.4">
      <c r="A52" t="s">
        <v>920</v>
      </c>
      <c r="B52" s="150" t="s">
        <v>420</v>
      </c>
      <c r="D52" s="150" t="s">
        <v>958</v>
      </c>
      <c r="I52" s="150" t="s">
        <v>421</v>
      </c>
      <c r="N52" s="151" t="s">
        <v>22</v>
      </c>
    </row>
    <row r="53" spans="1:14" s="150" customFormat="1" ht="14.4">
      <c r="A53" t="s">
        <v>920</v>
      </c>
      <c r="B53" s="150" t="s">
        <v>428</v>
      </c>
      <c r="D53" s="150" t="s">
        <v>958</v>
      </c>
      <c r="I53" s="150" t="s">
        <v>421</v>
      </c>
      <c r="N53" s="151" t="s">
        <v>22</v>
      </c>
    </row>
    <row r="54" spans="1:14" s="150" customFormat="1" ht="14.4">
      <c r="A54" t="s">
        <v>920</v>
      </c>
      <c r="B54" s="150" t="s">
        <v>422</v>
      </c>
      <c r="D54" s="150" t="s">
        <v>958</v>
      </c>
      <c r="I54" s="150" t="s">
        <v>421</v>
      </c>
      <c r="N54" s="151" t="s">
        <v>22</v>
      </c>
    </row>
    <row r="55" spans="1:14" s="150" customFormat="1" ht="14.4">
      <c r="A55" t="s">
        <v>920</v>
      </c>
      <c r="B55" s="150" t="s">
        <v>231</v>
      </c>
      <c r="D55" s="150" t="s">
        <v>958</v>
      </c>
      <c r="I55" s="150" t="s">
        <v>421</v>
      </c>
      <c r="N55" s="151" t="s">
        <v>22</v>
      </c>
    </row>
    <row r="56" spans="1:14" s="43" customFormat="1" ht="14.4">
      <c r="A56" t="s">
        <v>920</v>
      </c>
      <c r="B56" s="205" t="s">
        <v>924</v>
      </c>
      <c r="C56" s="204" t="s">
        <v>957</v>
      </c>
      <c r="D56" s="204" t="s">
        <v>957</v>
      </c>
      <c r="E56" s="204"/>
      <c r="F56" s="204" t="s">
        <v>882</v>
      </c>
      <c r="G56" s="204" t="s">
        <v>882</v>
      </c>
      <c r="H56" s="204" t="s">
        <v>882</v>
      </c>
      <c r="I56" s="204" t="s">
        <v>882</v>
      </c>
      <c r="J56" s="204" t="s">
        <v>882</v>
      </c>
      <c r="K56" s="204" t="s">
        <v>882</v>
      </c>
      <c r="L56" s="204" t="s">
        <v>882</v>
      </c>
      <c r="M56" s="204" t="s">
        <v>649</v>
      </c>
      <c r="N56" s="204" t="s">
        <v>882</v>
      </c>
    </row>
    <row r="57" spans="1:14" s="43" customFormat="1" ht="14.4">
      <c r="A57" t="s">
        <v>920</v>
      </c>
      <c r="B57" s="206" t="s">
        <v>410</v>
      </c>
      <c r="C57" s="207" t="s">
        <v>27</v>
      </c>
      <c r="D57" s="129" t="s">
        <v>935</v>
      </c>
      <c r="E57" s="10" t="s">
        <v>561</v>
      </c>
      <c r="F57" s="208">
        <v>12</v>
      </c>
      <c r="G57" s="208" t="s">
        <v>882</v>
      </c>
      <c r="H57" s="208" t="s">
        <v>882</v>
      </c>
      <c r="I57" s="208" t="s">
        <v>882</v>
      </c>
      <c r="J57" s="208" t="s">
        <v>882</v>
      </c>
      <c r="K57" s="208" t="s">
        <v>882</v>
      </c>
      <c r="L57" s="208" t="s">
        <v>882</v>
      </c>
      <c r="M57" s="209" t="s">
        <v>22</v>
      </c>
      <c r="N57" s="217" t="s">
        <v>22</v>
      </c>
    </row>
    <row r="58" spans="1:14" s="124" customFormat="1" ht="14.4">
      <c r="A58" t="s">
        <v>920</v>
      </c>
      <c r="B58" s="124" t="s">
        <v>411</v>
      </c>
      <c r="C58" s="124" t="s">
        <v>375</v>
      </c>
      <c r="D58" s="124" t="s">
        <v>958</v>
      </c>
      <c r="G58" s="124">
        <v>506</v>
      </c>
      <c r="I58" s="124" t="s">
        <v>412</v>
      </c>
      <c r="N58" s="125" t="s">
        <v>31</v>
      </c>
    </row>
    <row r="59" spans="1:14" s="124" customFormat="1" ht="14.4">
      <c r="A59" t="s">
        <v>920</v>
      </c>
      <c r="B59" s="124" t="s">
        <v>349</v>
      </c>
      <c r="C59" s="124" t="s">
        <v>375</v>
      </c>
      <c r="D59" s="124" t="s">
        <v>958</v>
      </c>
      <c r="G59" s="124">
        <v>1025</v>
      </c>
      <c r="I59" s="124" t="s">
        <v>412</v>
      </c>
      <c r="N59" s="125" t="s">
        <v>22</v>
      </c>
    </row>
    <row r="60" spans="1:14" s="124" customFormat="1" ht="14.4">
      <c r="A60" t="s">
        <v>920</v>
      </c>
      <c r="B60" s="124" t="s">
        <v>413</v>
      </c>
      <c r="C60" s="124" t="s">
        <v>375</v>
      </c>
      <c r="D60" s="124" t="s">
        <v>958</v>
      </c>
      <c r="G60" s="124">
        <v>2437</v>
      </c>
      <c r="I60" s="124" t="s">
        <v>412</v>
      </c>
      <c r="N60" s="125" t="s">
        <v>22</v>
      </c>
    </row>
    <row r="61" spans="1:14" s="124" customFormat="1" ht="14.4">
      <c r="A61" t="s">
        <v>920</v>
      </c>
      <c r="B61" s="124" t="s">
        <v>414</v>
      </c>
      <c r="C61" s="124" t="s">
        <v>375</v>
      </c>
      <c r="D61" s="124" t="s">
        <v>958</v>
      </c>
      <c r="G61" s="124">
        <v>410</v>
      </c>
      <c r="I61" s="124" t="s">
        <v>412</v>
      </c>
      <c r="N61" s="125" t="s">
        <v>22</v>
      </c>
    </row>
    <row r="62" spans="1:14" s="124" customFormat="1" ht="14.4">
      <c r="A62" t="s">
        <v>920</v>
      </c>
      <c r="B62" s="124" t="s">
        <v>376</v>
      </c>
      <c r="C62" s="124" t="s">
        <v>375</v>
      </c>
      <c r="D62" s="124" t="s">
        <v>958</v>
      </c>
      <c r="G62" s="124">
        <v>50053</v>
      </c>
      <c r="I62" s="124" t="s">
        <v>412</v>
      </c>
      <c r="N62" s="125" t="s">
        <v>22</v>
      </c>
    </row>
    <row r="63" spans="1:14" s="124" customFormat="1" ht="14.4">
      <c r="A63" t="s">
        <v>920</v>
      </c>
      <c r="B63" s="124" t="s">
        <v>415</v>
      </c>
      <c r="C63" s="124" t="s">
        <v>375</v>
      </c>
      <c r="D63" s="124" t="s">
        <v>958</v>
      </c>
      <c r="G63" s="124">
        <v>45570</v>
      </c>
      <c r="I63" s="124" t="s">
        <v>412</v>
      </c>
      <c r="N63" s="125" t="s">
        <v>22</v>
      </c>
    </row>
    <row r="64" spans="1:14" s="124" customFormat="1" ht="14.4">
      <c r="A64" t="s">
        <v>920</v>
      </c>
      <c r="B64" s="124" t="s">
        <v>378</v>
      </c>
      <c r="C64" s="124" t="s">
        <v>375</v>
      </c>
      <c r="D64" s="124" t="s">
        <v>958</v>
      </c>
      <c r="G64" s="124">
        <v>759</v>
      </c>
      <c r="I64" s="124" t="s">
        <v>412</v>
      </c>
      <c r="N64" s="125" t="s">
        <v>22</v>
      </c>
    </row>
    <row r="65" spans="1:14" s="126" customFormat="1" ht="14.4">
      <c r="A65" t="s">
        <v>920</v>
      </c>
      <c r="B65" s="126" t="s">
        <v>402</v>
      </c>
      <c r="C65" s="126" t="s">
        <v>30</v>
      </c>
      <c r="D65" s="126" t="s">
        <v>958</v>
      </c>
      <c r="G65" s="126">
        <v>157</v>
      </c>
      <c r="I65" s="124" t="s">
        <v>412</v>
      </c>
      <c r="N65" s="171" t="s">
        <v>22</v>
      </c>
    </row>
    <row r="66" spans="1:14" s="126" customFormat="1" ht="14.4">
      <c r="A66" t="s">
        <v>920</v>
      </c>
      <c r="B66" s="126" t="s">
        <v>416</v>
      </c>
      <c r="C66" s="126" t="s">
        <v>30</v>
      </c>
      <c r="D66" s="126" t="s">
        <v>958</v>
      </c>
      <c r="G66" s="126">
        <v>57</v>
      </c>
      <c r="I66" s="124" t="s">
        <v>412</v>
      </c>
      <c r="N66" s="171" t="s">
        <v>22</v>
      </c>
    </row>
    <row r="67" spans="1:14" s="126" customFormat="1" ht="14.4">
      <c r="A67" t="s">
        <v>920</v>
      </c>
      <c r="B67" s="126" t="s">
        <v>417</v>
      </c>
      <c r="C67" s="126" t="s">
        <v>30</v>
      </c>
      <c r="D67" s="126" t="s">
        <v>958</v>
      </c>
      <c r="I67" s="124" t="s">
        <v>412</v>
      </c>
      <c r="N67" s="171" t="s">
        <v>22</v>
      </c>
    </row>
    <row r="68" spans="1:14" s="126" customFormat="1" ht="14.4">
      <c r="A68" t="s">
        <v>920</v>
      </c>
      <c r="B68" s="126" t="s">
        <v>231</v>
      </c>
      <c r="C68" s="126" t="s">
        <v>30</v>
      </c>
      <c r="D68" s="126" t="s">
        <v>958</v>
      </c>
      <c r="G68" s="126">
        <v>17698</v>
      </c>
      <c r="I68" s="124" t="s">
        <v>412</v>
      </c>
      <c r="N68" s="171" t="s">
        <v>22</v>
      </c>
    </row>
    <row r="69" spans="1:14" s="126" customFormat="1" ht="14.4">
      <c r="A69" t="s">
        <v>920</v>
      </c>
      <c r="B69" s="126" t="s">
        <v>372</v>
      </c>
      <c r="C69" s="126" t="s">
        <v>418</v>
      </c>
      <c r="D69" s="126" t="s">
        <v>958</v>
      </c>
      <c r="G69" s="126">
        <v>3801</v>
      </c>
      <c r="I69" s="124" t="s">
        <v>412</v>
      </c>
      <c r="N69" s="171" t="s">
        <v>22</v>
      </c>
    </row>
    <row r="70" spans="1:14" s="149" customFormat="1" ht="14.4">
      <c r="A70" t="s">
        <v>920</v>
      </c>
      <c r="B70" s="149" t="s">
        <v>419</v>
      </c>
      <c r="C70" s="152" t="s">
        <v>27</v>
      </c>
      <c r="D70" s="129" t="s">
        <v>935</v>
      </c>
      <c r="E70" s="10" t="s">
        <v>563</v>
      </c>
      <c r="F70" s="152">
        <v>6</v>
      </c>
      <c r="G70" s="152"/>
      <c r="H70" s="152"/>
      <c r="I70" s="150" t="s">
        <v>421</v>
      </c>
      <c r="J70" s="152"/>
      <c r="K70" s="152"/>
      <c r="L70" s="152"/>
      <c r="M70" s="152"/>
      <c r="N70" s="151" t="s">
        <v>22</v>
      </c>
    </row>
    <row r="71" spans="1:14" s="150" customFormat="1" ht="14.4">
      <c r="A71" t="s">
        <v>920</v>
      </c>
      <c r="B71" s="150" t="s">
        <v>231</v>
      </c>
      <c r="D71" s="150" t="s">
        <v>958</v>
      </c>
      <c r="I71" s="150" t="s">
        <v>421</v>
      </c>
      <c r="N71" s="151" t="s">
        <v>22</v>
      </c>
    </row>
    <row r="72" spans="1:14" s="150" customFormat="1" ht="14.4">
      <c r="A72" t="s">
        <v>920</v>
      </c>
      <c r="B72" s="150" t="s">
        <v>47</v>
      </c>
      <c r="D72" s="150" t="s">
        <v>958</v>
      </c>
      <c r="I72" s="150" t="s">
        <v>421</v>
      </c>
      <c r="N72" s="151" t="s">
        <v>22</v>
      </c>
    </row>
    <row r="73" spans="1:14" s="150" customFormat="1" ht="14.4">
      <c r="A73" t="s">
        <v>920</v>
      </c>
      <c r="B73" s="150" t="s">
        <v>426</v>
      </c>
      <c r="D73" s="150" t="s">
        <v>958</v>
      </c>
      <c r="I73" s="150" t="s">
        <v>421</v>
      </c>
      <c r="N73" s="151" t="s">
        <v>22</v>
      </c>
    </row>
    <row r="74" spans="1:14" s="150" customFormat="1" ht="14.4">
      <c r="A74" t="s">
        <v>920</v>
      </c>
      <c r="B74" s="150" t="s">
        <v>414</v>
      </c>
      <c r="D74" s="150" t="s">
        <v>958</v>
      </c>
      <c r="I74" s="150" t="s">
        <v>421</v>
      </c>
      <c r="N74" s="151" t="s">
        <v>22</v>
      </c>
    </row>
    <row r="75" spans="1:14" s="150" customFormat="1" ht="14.4">
      <c r="A75" t="s">
        <v>920</v>
      </c>
      <c r="B75" s="150" t="s">
        <v>422</v>
      </c>
      <c r="D75" s="150" t="s">
        <v>958</v>
      </c>
      <c r="I75" s="150" t="s">
        <v>421</v>
      </c>
      <c r="N75" s="151" t="s">
        <v>22</v>
      </c>
    </row>
    <row r="76" spans="1:14" s="150" customFormat="1" ht="14.4">
      <c r="A76" t="s">
        <v>920</v>
      </c>
      <c r="B76" s="150" t="s">
        <v>427</v>
      </c>
      <c r="D76" s="150" t="s">
        <v>958</v>
      </c>
      <c r="I76" s="150" t="s">
        <v>421</v>
      </c>
      <c r="N76" s="151" t="s">
        <v>31</v>
      </c>
    </row>
    <row r="77" spans="1:14" s="114" customFormat="1" ht="14.4">
      <c r="A77" t="s">
        <v>920</v>
      </c>
      <c r="B77" s="115" t="s">
        <v>434</v>
      </c>
      <c r="C77" s="129" t="s">
        <v>59</v>
      </c>
      <c r="D77" s="129" t="s">
        <v>935</v>
      </c>
      <c r="E77" s="10" t="s">
        <v>561</v>
      </c>
      <c r="F77" s="129">
        <v>5</v>
      </c>
      <c r="G77" s="129"/>
      <c r="H77" s="129"/>
      <c r="I77" s="129"/>
      <c r="J77" s="129"/>
      <c r="K77" s="129"/>
      <c r="L77" s="129"/>
      <c r="M77" s="129"/>
      <c r="N77" s="129" t="s">
        <v>22</v>
      </c>
    </row>
    <row r="78" spans="1:14" s="116" customFormat="1" ht="14.4">
      <c r="A78" t="s">
        <v>920</v>
      </c>
      <c r="B78" s="116" t="s">
        <v>378</v>
      </c>
      <c r="C78" s="116" t="s">
        <v>375</v>
      </c>
      <c r="D78" s="116" t="s">
        <v>958</v>
      </c>
      <c r="I78" s="116">
        <v>3.43</v>
      </c>
      <c r="K78" s="116">
        <v>1.0900000000000001</v>
      </c>
      <c r="L78" s="116">
        <v>10.82</v>
      </c>
      <c r="N78" s="129" t="s">
        <v>22</v>
      </c>
    </row>
    <row r="79" spans="1:14" s="116" customFormat="1" ht="14.4">
      <c r="A79" t="s">
        <v>920</v>
      </c>
      <c r="B79" s="116" t="s">
        <v>444</v>
      </c>
      <c r="C79" s="116" t="s">
        <v>375</v>
      </c>
      <c r="D79" s="116" t="s">
        <v>958</v>
      </c>
      <c r="I79" s="116">
        <v>1.04</v>
      </c>
      <c r="K79" s="116">
        <v>0.53</v>
      </c>
      <c r="L79" s="116">
        <v>2.0499999999999998</v>
      </c>
      <c r="N79" s="129" t="s">
        <v>31</v>
      </c>
    </row>
    <row r="80" spans="1:14" s="116" customFormat="1" ht="14.4">
      <c r="A80" t="s">
        <v>920</v>
      </c>
      <c r="B80" s="116" t="s">
        <v>372</v>
      </c>
      <c r="C80" s="116" t="s">
        <v>375</v>
      </c>
      <c r="D80" s="116" t="s">
        <v>958</v>
      </c>
      <c r="I80" s="116">
        <v>1.28</v>
      </c>
      <c r="K80" s="116">
        <v>0.57999999999999996</v>
      </c>
      <c r="L80" s="116">
        <v>2.8</v>
      </c>
      <c r="N80" s="129" t="s">
        <v>31</v>
      </c>
    </row>
    <row r="81" spans="1:14" s="116" customFormat="1" ht="14.4">
      <c r="A81" t="s">
        <v>920</v>
      </c>
      <c r="B81" s="116" t="s">
        <v>447</v>
      </c>
      <c r="C81" s="116" t="s">
        <v>30</v>
      </c>
      <c r="D81" s="116" t="s">
        <v>958</v>
      </c>
      <c r="I81" s="116">
        <v>1.26</v>
      </c>
      <c r="K81" s="116">
        <v>0.62</v>
      </c>
      <c r="L81" s="116">
        <v>2.58</v>
      </c>
      <c r="N81" s="129" t="s">
        <v>31</v>
      </c>
    </row>
    <row r="82" spans="1:14" s="116" customFormat="1" ht="14.4">
      <c r="A82" t="s">
        <v>920</v>
      </c>
      <c r="B82" s="116" t="s">
        <v>448</v>
      </c>
      <c r="C82" s="116" t="s">
        <v>375</v>
      </c>
      <c r="D82" s="116" t="s">
        <v>958</v>
      </c>
      <c r="I82" s="116">
        <v>3.8</v>
      </c>
      <c r="K82" s="116">
        <v>1.3</v>
      </c>
      <c r="L82" s="116">
        <v>11.16</v>
      </c>
      <c r="N82" s="129" t="s">
        <v>22</v>
      </c>
    </row>
    <row r="83" spans="1:14" s="150" customFormat="1" ht="14.4">
      <c r="A83" t="s">
        <v>920</v>
      </c>
      <c r="B83" s="20" t="s">
        <v>883</v>
      </c>
      <c r="C83" s="20" t="s">
        <v>27</v>
      </c>
      <c r="D83" s="129" t="s">
        <v>935</v>
      </c>
      <c r="E83" s="20" t="s">
        <v>562</v>
      </c>
      <c r="F83" s="20">
        <v>8</v>
      </c>
      <c r="G83" s="20"/>
      <c r="H83" s="20"/>
      <c r="I83" s="20"/>
      <c r="N83" s="217" t="s">
        <v>22</v>
      </c>
    </row>
    <row r="84" spans="1:14" s="150" customFormat="1" ht="14.4">
      <c r="A84" t="s">
        <v>920</v>
      </c>
      <c r="B84" s="11" t="s">
        <v>982</v>
      </c>
      <c r="C84" s="11" t="s">
        <v>884</v>
      </c>
      <c r="D84" s="11" t="s">
        <v>958</v>
      </c>
      <c r="E84" s="11"/>
      <c r="F84" s="11"/>
      <c r="G84" s="11"/>
      <c r="H84" s="11"/>
      <c r="I84" s="11"/>
      <c r="N84" s="11" t="s">
        <v>22</v>
      </c>
    </row>
    <row r="85" spans="1:14" s="150" customFormat="1" ht="14.4">
      <c r="A85" t="s">
        <v>920</v>
      </c>
      <c r="B85" s="11" t="s">
        <v>983</v>
      </c>
      <c r="C85" s="11" t="s">
        <v>884</v>
      </c>
      <c r="D85" s="11" t="s">
        <v>958</v>
      </c>
      <c r="E85" s="11"/>
      <c r="F85" s="11"/>
      <c r="G85" s="11"/>
      <c r="H85" s="11"/>
      <c r="I85" s="11"/>
      <c r="N85" s="11" t="s">
        <v>22</v>
      </c>
    </row>
    <row r="86" spans="1:14" s="150" customFormat="1" ht="14.4">
      <c r="A86" t="s">
        <v>920</v>
      </c>
      <c r="B86" s="11" t="s">
        <v>900</v>
      </c>
      <c r="C86" s="11" t="s">
        <v>567</v>
      </c>
      <c r="D86" s="11" t="s">
        <v>958</v>
      </c>
      <c r="E86" s="11"/>
      <c r="F86" s="11"/>
      <c r="G86" s="11"/>
      <c r="H86" s="11"/>
      <c r="I86" s="11"/>
      <c r="N86" s="11" t="s">
        <v>22</v>
      </c>
    </row>
    <row r="87" spans="1:14" s="150" customFormat="1" ht="14.4">
      <c r="A87" t="s">
        <v>920</v>
      </c>
      <c r="B87" s="11" t="s">
        <v>981</v>
      </c>
      <c r="C87" s="11" t="s">
        <v>30</v>
      </c>
      <c r="D87" s="11" t="s">
        <v>958</v>
      </c>
      <c r="E87" s="11"/>
      <c r="F87" s="11"/>
      <c r="G87" s="11"/>
      <c r="H87" s="11"/>
      <c r="I87" s="11"/>
      <c r="N87" s="11" t="s">
        <v>22</v>
      </c>
    </row>
    <row r="88" spans="1:14" s="150" customFormat="1" ht="14.4">
      <c r="A88" t="s">
        <v>920</v>
      </c>
      <c r="B88" s="11" t="s">
        <v>994</v>
      </c>
      <c r="C88" s="11" t="s">
        <v>30</v>
      </c>
      <c r="D88" s="11" t="s">
        <v>958</v>
      </c>
      <c r="E88" s="11"/>
      <c r="F88" s="11"/>
      <c r="G88" s="11"/>
      <c r="H88" s="11"/>
      <c r="I88" s="11"/>
      <c r="N88" s="11" t="s">
        <v>31</v>
      </c>
    </row>
    <row r="89" spans="1:14" s="150" customFormat="1" ht="14.4">
      <c r="A89" t="s">
        <v>920</v>
      </c>
      <c r="B89" s="11" t="s">
        <v>993</v>
      </c>
      <c r="C89" s="11" t="s">
        <v>30</v>
      </c>
      <c r="D89" s="11" t="s">
        <v>958</v>
      </c>
      <c r="E89" s="11"/>
      <c r="F89" s="11"/>
      <c r="G89" s="11"/>
      <c r="H89" s="11"/>
      <c r="I89" s="11"/>
      <c r="N89" s="11" t="s">
        <v>31</v>
      </c>
    </row>
    <row r="90" spans="1:14" s="150" customFormat="1" ht="14.4">
      <c r="A90" t="s">
        <v>920</v>
      </c>
      <c r="B90" s="11" t="s">
        <v>984</v>
      </c>
      <c r="C90" s="11" t="s">
        <v>30</v>
      </c>
      <c r="D90" s="11" t="s">
        <v>958</v>
      </c>
      <c r="E90" s="11"/>
      <c r="F90" s="11"/>
      <c r="G90" s="11"/>
      <c r="H90" s="11"/>
      <c r="I90" s="11"/>
      <c r="N90" s="11" t="s">
        <v>31</v>
      </c>
    </row>
    <row r="91" spans="1:14" s="150" customFormat="1" ht="14.4">
      <c r="A91" t="s">
        <v>920</v>
      </c>
      <c r="B91" s="11" t="s">
        <v>985</v>
      </c>
      <c r="C91" s="11" t="s">
        <v>30</v>
      </c>
      <c r="D91" s="11" t="s">
        <v>958</v>
      </c>
      <c r="E91" s="11"/>
      <c r="F91" s="11"/>
      <c r="G91" s="11"/>
      <c r="H91" s="11"/>
      <c r="I91" s="11"/>
      <c r="N91" s="11" t="s">
        <v>22</v>
      </c>
    </row>
    <row r="92" spans="1:14" s="180" customFormat="1" ht="14.4">
      <c r="A92" t="s">
        <v>920</v>
      </c>
      <c r="B92" s="180" t="s">
        <v>956</v>
      </c>
      <c r="C92" s="180" t="s">
        <v>957</v>
      </c>
      <c r="D92" s="180" t="s">
        <v>957</v>
      </c>
      <c r="N92" s="180" t="s">
        <v>649</v>
      </c>
    </row>
    <row r="93" spans="1:14" s="149" customFormat="1" ht="14.4">
      <c r="A93" t="s">
        <v>920</v>
      </c>
      <c r="B93" s="149" t="s">
        <v>419</v>
      </c>
      <c r="C93" s="151" t="s">
        <v>27</v>
      </c>
      <c r="D93" s="129" t="s">
        <v>935</v>
      </c>
      <c r="E93" s="10" t="s">
        <v>563</v>
      </c>
      <c r="F93" s="151">
        <v>6</v>
      </c>
      <c r="G93" s="151"/>
      <c r="H93" s="151"/>
      <c r="I93" s="153"/>
      <c r="J93" s="151"/>
      <c r="K93" s="151"/>
      <c r="L93" s="151"/>
      <c r="M93" s="151"/>
      <c r="N93" s="151" t="s">
        <v>22</v>
      </c>
    </row>
    <row r="94" spans="1:14" s="150" customFormat="1" ht="14.4">
      <c r="A94" t="s">
        <v>920</v>
      </c>
      <c r="B94" s="150" t="s">
        <v>420</v>
      </c>
      <c r="D94" s="150" t="s">
        <v>958</v>
      </c>
      <c r="I94" s="150" t="s">
        <v>421</v>
      </c>
      <c r="N94" s="151" t="s">
        <v>22</v>
      </c>
    </row>
    <row r="95" spans="1:14" s="150" customFormat="1" ht="14.4">
      <c r="A95" t="s">
        <v>920</v>
      </c>
      <c r="B95" s="150" t="s">
        <v>422</v>
      </c>
      <c r="D95" s="150" t="s">
        <v>958</v>
      </c>
      <c r="I95" s="150" t="s">
        <v>421</v>
      </c>
      <c r="N95" s="151" t="s">
        <v>22</v>
      </c>
    </row>
    <row r="96" spans="1:14" s="150" customFormat="1" ht="14.4">
      <c r="A96" t="s">
        <v>920</v>
      </c>
      <c r="B96" s="150" t="s">
        <v>187</v>
      </c>
      <c r="D96" s="150" t="s">
        <v>958</v>
      </c>
      <c r="I96" s="150" t="s">
        <v>421</v>
      </c>
      <c r="N96" s="151" t="s">
        <v>22</v>
      </c>
    </row>
    <row r="97" spans="1:14" s="150" customFormat="1" ht="14.4">
      <c r="A97" t="s">
        <v>920</v>
      </c>
      <c r="B97" s="150" t="s">
        <v>423</v>
      </c>
      <c r="D97" s="150" t="s">
        <v>958</v>
      </c>
      <c r="I97" s="150" t="s">
        <v>421</v>
      </c>
      <c r="N97" s="151" t="s">
        <v>22</v>
      </c>
    </row>
    <row r="98" spans="1:14" s="150" customFormat="1" ht="14.4">
      <c r="A98" t="s">
        <v>920</v>
      </c>
      <c r="B98" s="150" t="s">
        <v>424</v>
      </c>
      <c r="D98" s="150" t="s">
        <v>958</v>
      </c>
      <c r="I98" s="150" t="s">
        <v>421</v>
      </c>
      <c r="N98" s="151" t="s">
        <v>22</v>
      </c>
    </row>
    <row r="99" spans="1:14" s="150" customFormat="1" ht="14.4">
      <c r="A99" t="s">
        <v>920</v>
      </c>
      <c r="B99" s="150" t="s">
        <v>366</v>
      </c>
      <c r="C99" s="150" t="s">
        <v>425</v>
      </c>
      <c r="D99" s="150" t="s">
        <v>958</v>
      </c>
      <c r="I99" s="150" t="s">
        <v>421</v>
      </c>
      <c r="N99" s="151" t="s">
        <v>22</v>
      </c>
    </row>
    <row r="100" spans="1:14" s="150" customFormat="1" ht="14.4">
      <c r="A100" t="s">
        <v>920</v>
      </c>
      <c r="B100" s="210" t="s">
        <v>885</v>
      </c>
      <c r="C100" s="210" t="s">
        <v>19</v>
      </c>
      <c r="D100" s="129" t="s">
        <v>935</v>
      </c>
      <c r="E100" s="210" t="s">
        <v>562</v>
      </c>
      <c r="N100" s="217" t="s">
        <v>22</v>
      </c>
    </row>
    <row r="101" spans="1:14" s="150" customFormat="1" ht="14.4">
      <c r="A101" t="s">
        <v>920</v>
      </c>
      <c r="B101" s="211" t="s">
        <v>886</v>
      </c>
      <c r="C101" s="211" t="s">
        <v>59</v>
      </c>
      <c r="D101" s="211" t="s">
        <v>933</v>
      </c>
      <c r="E101" s="211"/>
      <c r="F101" s="150">
        <v>8</v>
      </c>
      <c r="N101" s="211" t="s">
        <v>22</v>
      </c>
    </row>
    <row r="102" spans="1:14" s="150" customFormat="1" ht="14.4">
      <c r="A102" t="s">
        <v>920</v>
      </c>
      <c r="B102" s="212" t="s">
        <v>422</v>
      </c>
      <c r="C102" s="212" t="s">
        <v>884</v>
      </c>
      <c r="D102" s="236" t="s">
        <v>958</v>
      </c>
      <c r="E102" s="212"/>
      <c r="N102" s="212" t="s">
        <v>22</v>
      </c>
    </row>
    <row r="103" spans="1:14" s="150" customFormat="1" ht="14.4">
      <c r="A103" t="s">
        <v>920</v>
      </c>
      <c r="B103" s="212" t="s">
        <v>959</v>
      </c>
      <c r="C103" s="212" t="s">
        <v>884</v>
      </c>
      <c r="D103" s="236" t="s">
        <v>958</v>
      </c>
      <c r="E103" s="212"/>
      <c r="N103" s="212" t="s">
        <v>22</v>
      </c>
    </row>
    <row r="104" spans="1:14" s="150" customFormat="1" ht="14.4">
      <c r="A104" t="s">
        <v>920</v>
      </c>
      <c r="B104" s="212" t="s">
        <v>960</v>
      </c>
      <c r="C104" s="212" t="s">
        <v>884</v>
      </c>
      <c r="D104" s="236" t="s">
        <v>958</v>
      </c>
      <c r="E104" s="212"/>
      <c r="N104" s="212" t="s">
        <v>22</v>
      </c>
    </row>
    <row r="105" spans="1:14" s="150" customFormat="1" ht="14.4">
      <c r="A105" t="s">
        <v>920</v>
      </c>
      <c r="B105" s="212" t="s">
        <v>605</v>
      </c>
      <c r="C105" s="212" t="s">
        <v>884</v>
      </c>
      <c r="D105" s="236" t="s">
        <v>958</v>
      </c>
      <c r="E105" s="212"/>
      <c r="N105" s="212" t="s">
        <v>22</v>
      </c>
    </row>
    <row r="106" spans="1:14" s="150" customFormat="1" ht="14.4">
      <c r="A106" t="s">
        <v>920</v>
      </c>
      <c r="B106" s="212" t="s">
        <v>428</v>
      </c>
      <c r="C106" s="212" t="s">
        <v>884</v>
      </c>
      <c r="D106" s="236" t="s">
        <v>958</v>
      </c>
      <c r="E106" s="212"/>
      <c r="N106" s="212" t="s">
        <v>22</v>
      </c>
    </row>
    <row r="107" spans="1:14" s="150" customFormat="1" ht="14.4">
      <c r="A107" t="s">
        <v>920</v>
      </c>
      <c r="B107" s="212" t="s">
        <v>626</v>
      </c>
      <c r="C107" s="212" t="s">
        <v>436</v>
      </c>
      <c r="D107" s="236" t="s">
        <v>958</v>
      </c>
      <c r="E107" s="212"/>
      <c r="N107" s="212" t="s">
        <v>31</v>
      </c>
    </row>
    <row r="108" spans="1:14" s="180" customFormat="1" ht="14.4">
      <c r="A108" t="s">
        <v>920</v>
      </c>
      <c r="B108" s="212" t="s">
        <v>987</v>
      </c>
      <c r="C108" s="212" t="s">
        <v>436</v>
      </c>
      <c r="D108" s="236" t="s">
        <v>958</v>
      </c>
      <c r="E108" s="212"/>
      <c r="N108" s="212" t="s">
        <v>22</v>
      </c>
    </row>
    <row r="109" spans="1:14" ht="15" customHeight="1">
      <c r="A109" t="s">
        <v>920</v>
      </c>
      <c r="B109" s="212" t="s">
        <v>987</v>
      </c>
      <c r="C109" s="212" t="s">
        <v>436</v>
      </c>
      <c r="D109" s="236" t="s">
        <v>958</v>
      </c>
      <c r="E109" s="212"/>
      <c r="N109" s="212" t="s">
        <v>22</v>
      </c>
    </row>
    <row r="110" spans="1:14" ht="15" customHeight="1">
      <c r="A110" t="s">
        <v>920</v>
      </c>
      <c r="B110" s="211" t="s">
        <v>888</v>
      </c>
      <c r="C110" s="211" t="s">
        <v>59</v>
      </c>
      <c r="D110" s="211" t="s">
        <v>933</v>
      </c>
      <c r="E110" s="211"/>
      <c r="F110">
        <v>8</v>
      </c>
      <c r="N110" s="211" t="s">
        <v>22</v>
      </c>
    </row>
    <row r="111" spans="1:14" ht="15" customHeight="1">
      <c r="A111" t="s">
        <v>920</v>
      </c>
      <c r="B111" s="212" t="s">
        <v>422</v>
      </c>
      <c r="C111" s="212" t="s">
        <v>884</v>
      </c>
      <c r="D111" s="236" t="s">
        <v>958</v>
      </c>
      <c r="E111" s="212"/>
      <c r="N111" s="212" t="s">
        <v>22</v>
      </c>
    </row>
    <row r="112" spans="1:14" ht="15" customHeight="1">
      <c r="A112" t="s">
        <v>920</v>
      </c>
      <c r="B112" s="212" t="s">
        <v>986</v>
      </c>
      <c r="C112" s="212" t="s">
        <v>884</v>
      </c>
      <c r="D112" s="236" t="s">
        <v>958</v>
      </c>
      <c r="E112" s="212"/>
      <c r="N112" s="212" t="s">
        <v>22</v>
      </c>
    </row>
    <row r="113" spans="1:14" ht="15" customHeight="1">
      <c r="A113" t="s">
        <v>920</v>
      </c>
      <c r="B113" s="212" t="s">
        <v>428</v>
      </c>
      <c r="C113" s="212" t="s">
        <v>884</v>
      </c>
      <c r="D113" s="236" t="s">
        <v>958</v>
      </c>
      <c r="E113" s="212"/>
      <c r="N113" s="212" t="s">
        <v>31</v>
      </c>
    </row>
    <row r="114" spans="1:14" ht="15" customHeight="1">
      <c r="A114" t="s">
        <v>920</v>
      </c>
      <c r="B114" s="212" t="s">
        <v>605</v>
      </c>
      <c r="C114" s="212" t="s">
        <v>884</v>
      </c>
      <c r="D114" s="236" t="s">
        <v>958</v>
      </c>
      <c r="E114" s="212"/>
      <c r="N114" s="212" t="s">
        <v>22</v>
      </c>
    </row>
    <row r="115" spans="1:14" ht="14.4">
      <c r="A115" t="s">
        <v>920</v>
      </c>
      <c r="B115" s="212" t="s">
        <v>448</v>
      </c>
      <c r="C115" s="212" t="s">
        <v>436</v>
      </c>
      <c r="D115" s="236" t="s">
        <v>958</v>
      </c>
      <c r="E115" s="212"/>
      <c r="N115" s="212" t="s">
        <v>31</v>
      </c>
    </row>
    <row r="116" spans="1:14" ht="14.4">
      <c r="A116" t="s">
        <v>920</v>
      </c>
      <c r="B116" s="212" t="s">
        <v>887</v>
      </c>
      <c r="C116" s="212" t="s">
        <v>436</v>
      </c>
      <c r="D116" s="236" t="s">
        <v>958</v>
      </c>
      <c r="E116" s="212"/>
      <c r="N116" s="212" t="s">
        <v>31</v>
      </c>
    </row>
    <row r="117" spans="1:14" ht="15" customHeight="1">
      <c r="A117" t="s">
        <v>920</v>
      </c>
      <c r="B117" s="211" t="s">
        <v>889</v>
      </c>
      <c r="C117" s="211" t="s">
        <v>59</v>
      </c>
      <c r="D117" s="211" t="s">
        <v>933</v>
      </c>
      <c r="E117" s="211"/>
      <c r="F117">
        <v>2</v>
      </c>
      <c r="N117" s="211" t="s">
        <v>31</v>
      </c>
    </row>
    <row r="118" spans="1:14" ht="15" customHeight="1">
      <c r="A118" t="s">
        <v>920</v>
      </c>
      <c r="B118" s="212" t="s">
        <v>988</v>
      </c>
      <c r="C118" s="212" t="s">
        <v>884</v>
      </c>
      <c r="D118" s="236" t="s">
        <v>958</v>
      </c>
      <c r="E118" s="212"/>
      <c r="N118" s="212" t="s">
        <v>31</v>
      </c>
    </row>
    <row r="119" spans="1:14" ht="15" customHeight="1">
      <c r="A119" t="s">
        <v>920</v>
      </c>
      <c r="B119" s="212" t="s">
        <v>422</v>
      </c>
      <c r="C119" s="212" t="s">
        <v>884</v>
      </c>
      <c r="D119" s="236" t="s">
        <v>958</v>
      </c>
      <c r="E119" s="212"/>
      <c r="N119" s="212" t="s">
        <v>31</v>
      </c>
    </row>
    <row r="120" spans="1:14" ht="15" customHeight="1">
      <c r="A120" t="s">
        <v>920</v>
      </c>
      <c r="B120" s="213" t="s">
        <v>890</v>
      </c>
      <c r="C120" s="213" t="s">
        <v>19</v>
      </c>
      <c r="D120" s="220" t="s">
        <v>935</v>
      </c>
      <c r="E120" s="220" t="s">
        <v>562</v>
      </c>
      <c r="N120" s="217" t="s">
        <v>22</v>
      </c>
    </row>
    <row r="121" spans="1:14" ht="15" customHeight="1">
      <c r="A121" t="s">
        <v>920</v>
      </c>
      <c r="B121" s="215" t="s">
        <v>891</v>
      </c>
      <c r="C121" s="214" t="s">
        <v>59</v>
      </c>
      <c r="D121" s="211" t="s">
        <v>933</v>
      </c>
      <c r="E121" s="214"/>
      <c r="F121">
        <v>7</v>
      </c>
      <c r="N121" s="214" t="s">
        <v>22</v>
      </c>
    </row>
    <row r="122" spans="1:14" ht="15" customHeight="1">
      <c r="A122" t="s">
        <v>920</v>
      </c>
      <c r="B122" s="214" t="s">
        <v>445</v>
      </c>
      <c r="C122" s="214" t="s">
        <v>387</v>
      </c>
      <c r="D122" s="237" t="s">
        <v>958</v>
      </c>
      <c r="E122" s="214"/>
      <c r="N122" s="214" t="s">
        <v>22</v>
      </c>
    </row>
    <row r="123" spans="1:14" ht="15" customHeight="1">
      <c r="A123" t="s">
        <v>920</v>
      </c>
      <c r="B123" s="214" t="s">
        <v>989</v>
      </c>
      <c r="C123" s="214" t="s">
        <v>387</v>
      </c>
      <c r="D123" s="237" t="s">
        <v>958</v>
      </c>
      <c r="E123" s="214"/>
      <c r="N123" s="214" t="s">
        <v>22</v>
      </c>
    </row>
    <row r="124" spans="1:14" ht="15" customHeight="1">
      <c r="A124" t="s">
        <v>920</v>
      </c>
      <c r="B124" s="214" t="s">
        <v>391</v>
      </c>
      <c r="C124" s="214" t="s">
        <v>387</v>
      </c>
      <c r="D124" s="237" t="s">
        <v>958</v>
      </c>
      <c r="E124" s="214"/>
      <c r="N124" s="214" t="s">
        <v>22</v>
      </c>
    </row>
    <row r="125" spans="1:14" ht="15" customHeight="1">
      <c r="A125" t="s">
        <v>920</v>
      </c>
      <c r="B125" s="214" t="s">
        <v>991</v>
      </c>
      <c r="C125" s="214" t="s">
        <v>387</v>
      </c>
      <c r="D125" s="237" t="s">
        <v>958</v>
      </c>
      <c r="E125" s="214"/>
      <c r="N125" s="214" t="s">
        <v>22</v>
      </c>
    </row>
    <row r="126" spans="1:14" ht="15" customHeight="1">
      <c r="A126" t="s">
        <v>920</v>
      </c>
      <c r="B126" s="214" t="s">
        <v>393</v>
      </c>
      <c r="C126" s="214" t="s">
        <v>387</v>
      </c>
      <c r="D126" s="237" t="s">
        <v>958</v>
      </c>
      <c r="E126" s="214"/>
      <c r="N126" s="214" t="s">
        <v>31</v>
      </c>
    </row>
    <row r="127" spans="1:14" ht="15" customHeight="1">
      <c r="A127" t="s">
        <v>920</v>
      </c>
      <c r="B127" s="214" t="s">
        <v>990</v>
      </c>
      <c r="C127" s="214" t="s">
        <v>387</v>
      </c>
      <c r="D127" s="237" t="s">
        <v>958</v>
      </c>
      <c r="E127" s="214"/>
      <c r="N127" s="214" t="s">
        <v>31</v>
      </c>
    </row>
    <row r="128" spans="1:14" ht="15" customHeight="1">
      <c r="A128" t="s">
        <v>920</v>
      </c>
      <c r="B128" s="214" t="s">
        <v>426</v>
      </c>
      <c r="C128" s="214" t="s">
        <v>387</v>
      </c>
      <c r="D128" s="237" t="s">
        <v>958</v>
      </c>
      <c r="E128" s="214"/>
      <c r="N128" s="214" t="s">
        <v>31</v>
      </c>
    </row>
    <row r="129" spans="1:14" ht="15" customHeight="1">
      <c r="A129" t="s">
        <v>920</v>
      </c>
      <c r="B129" s="215" t="s">
        <v>892</v>
      </c>
      <c r="C129" s="214" t="s">
        <v>59</v>
      </c>
      <c r="D129" s="211" t="s">
        <v>933</v>
      </c>
      <c r="E129" s="214"/>
      <c r="F129">
        <v>7</v>
      </c>
      <c r="N129" s="214" t="s">
        <v>22</v>
      </c>
    </row>
    <row r="130" spans="1:14" ht="15" customHeight="1">
      <c r="A130" t="s">
        <v>920</v>
      </c>
      <c r="B130" s="214" t="s">
        <v>445</v>
      </c>
      <c r="C130" s="214" t="s">
        <v>387</v>
      </c>
      <c r="D130" s="237" t="s">
        <v>958</v>
      </c>
      <c r="E130" s="214"/>
      <c r="N130" s="214" t="s">
        <v>22</v>
      </c>
    </row>
    <row r="131" spans="1:14" ht="15" customHeight="1">
      <c r="A131" t="s">
        <v>920</v>
      </c>
      <c r="B131" s="214" t="s">
        <v>989</v>
      </c>
      <c r="C131" s="214" t="s">
        <v>387</v>
      </c>
      <c r="D131" s="237" t="s">
        <v>958</v>
      </c>
      <c r="E131" s="214"/>
      <c r="N131" s="214" t="s">
        <v>22</v>
      </c>
    </row>
    <row r="132" spans="1:14" ht="15" customHeight="1">
      <c r="A132" t="s">
        <v>920</v>
      </c>
      <c r="B132" s="214" t="s">
        <v>391</v>
      </c>
      <c r="C132" s="214" t="s">
        <v>387</v>
      </c>
      <c r="D132" s="237" t="s">
        <v>958</v>
      </c>
      <c r="E132" s="214"/>
      <c r="N132" s="214" t="s">
        <v>22</v>
      </c>
    </row>
    <row r="133" spans="1:14" ht="15" customHeight="1">
      <c r="A133" t="s">
        <v>920</v>
      </c>
      <c r="B133" s="214" t="s">
        <v>991</v>
      </c>
      <c r="C133" s="214" t="s">
        <v>387</v>
      </c>
      <c r="D133" s="237" t="s">
        <v>958</v>
      </c>
      <c r="E133" s="214"/>
      <c r="N133" s="214" t="s">
        <v>22</v>
      </c>
    </row>
    <row r="134" spans="1:14" ht="15" customHeight="1">
      <c r="A134" t="s">
        <v>920</v>
      </c>
      <c r="B134" s="214" t="s">
        <v>393</v>
      </c>
      <c r="C134" s="214" t="s">
        <v>387</v>
      </c>
      <c r="D134" s="237" t="s">
        <v>958</v>
      </c>
      <c r="E134" s="214"/>
      <c r="N134" s="214" t="s">
        <v>31</v>
      </c>
    </row>
    <row r="135" spans="1:14" ht="15" customHeight="1">
      <c r="A135" t="s">
        <v>920</v>
      </c>
      <c r="B135" s="214" t="s">
        <v>990</v>
      </c>
      <c r="C135" s="214" t="s">
        <v>387</v>
      </c>
      <c r="D135" s="237" t="s">
        <v>958</v>
      </c>
      <c r="E135" s="214"/>
      <c r="N135" s="214" t="s">
        <v>31</v>
      </c>
    </row>
    <row r="136" spans="1:14" ht="15" customHeight="1">
      <c r="A136" t="s">
        <v>920</v>
      </c>
      <c r="B136" s="214" t="s">
        <v>426</v>
      </c>
      <c r="C136" s="214" t="s">
        <v>387</v>
      </c>
      <c r="D136" s="237" t="s">
        <v>958</v>
      </c>
      <c r="E136" s="214"/>
      <c r="N136" s="214" t="s">
        <v>31</v>
      </c>
    </row>
    <row r="137" spans="1:14" ht="15" customHeight="1">
      <c r="A137" t="s">
        <v>920</v>
      </c>
      <c r="B137" s="216" t="s">
        <v>566</v>
      </c>
      <c r="C137" s="216" t="s">
        <v>27</v>
      </c>
      <c r="D137" s="221" t="s">
        <v>935</v>
      </c>
      <c r="E137" s="221" t="s">
        <v>563</v>
      </c>
      <c r="F137">
        <v>25</v>
      </c>
      <c r="N137" s="217" t="s">
        <v>22</v>
      </c>
    </row>
    <row r="138" spans="1:14" ht="15" customHeight="1">
      <c r="A138" t="s">
        <v>920</v>
      </c>
      <c r="B138" s="217" t="s">
        <v>424</v>
      </c>
      <c r="C138" s="217" t="s">
        <v>567</v>
      </c>
      <c r="D138" s="238" t="s">
        <v>958</v>
      </c>
      <c r="E138" s="217"/>
      <c r="N138" s="217" t="s">
        <v>22</v>
      </c>
    </row>
    <row r="139" spans="1:14" ht="15" customHeight="1">
      <c r="A139" t="s">
        <v>920</v>
      </c>
      <c r="B139" s="217" t="s">
        <v>992</v>
      </c>
      <c r="C139" s="217" t="s">
        <v>567</v>
      </c>
      <c r="D139" s="238" t="s">
        <v>958</v>
      </c>
      <c r="E139" s="217"/>
      <c r="N139" s="217" t="s">
        <v>22</v>
      </c>
    </row>
    <row r="140" spans="1:14" ht="15" customHeight="1">
      <c r="A140" t="s">
        <v>920</v>
      </c>
      <c r="B140" s="217" t="s">
        <v>594</v>
      </c>
      <c r="C140" s="217" t="s">
        <v>567</v>
      </c>
      <c r="D140" s="238" t="s">
        <v>958</v>
      </c>
      <c r="E140" s="217"/>
      <c r="N140" s="217" t="s">
        <v>22</v>
      </c>
    </row>
    <row r="141" spans="1:14" ht="15" customHeight="1">
      <c r="A141" t="s">
        <v>920</v>
      </c>
      <c r="B141" s="217" t="s">
        <v>584</v>
      </c>
      <c r="C141" s="217" t="s">
        <v>567</v>
      </c>
      <c r="D141" s="238" t="s">
        <v>958</v>
      </c>
      <c r="E141" s="217"/>
      <c r="N141" s="217" t="s">
        <v>31</v>
      </c>
    </row>
    <row r="142" spans="1:14" ht="15" customHeight="1">
      <c r="A142" t="s">
        <v>920</v>
      </c>
      <c r="B142" s="217" t="s">
        <v>448</v>
      </c>
      <c r="C142" s="217" t="s">
        <v>567</v>
      </c>
      <c r="D142" s="238" t="s">
        <v>958</v>
      </c>
      <c r="E142" s="217"/>
      <c r="N142" s="217" t="s">
        <v>22</v>
      </c>
    </row>
    <row r="143" spans="1:14" ht="15" customHeight="1">
      <c r="A143" t="s">
        <v>920</v>
      </c>
      <c r="B143" s="217" t="s">
        <v>445</v>
      </c>
      <c r="C143" s="217" t="s">
        <v>567</v>
      </c>
      <c r="D143" s="238" t="s">
        <v>958</v>
      </c>
      <c r="E143" s="217"/>
      <c r="N143" s="217" t="s">
        <v>22</v>
      </c>
    </row>
    <row r="144" spans="1:14" ht="15" customHeight="1">
      <c r="A144" t="s">
        <v>920</v>
      </c>
      <c r="B144" s="217" t="s">
        <v>589</v>
      </c>
      <c r="C144" s="217" t="s">
        <v>567</v>
      </c>
      <c r="D144" s="238" t="s">
        <v>958</v>
      </c>
      <c r="E144" s="217"/>
      <c r="N144" s="217" t="s">
        <v>22</v>
      </c>
    </row>
    <row r="145" spans="1:14" ht="15" customHeight="1">
      <c r="A145" t="s">
        <v>920</v>
      </c>
      <c r="B145" s="217" t="s">
        <v>390</v>
      </c>
      <c r="C145" s="217" t="s">
        <v>567</v>
      </c>
      <c r="D145" s="238" t="s">
        <v>958</v>
      </c>
      <c r="E145" s="217"/>
      <c r="N145" s="217" t="s">
        <v>22</v>
      </c>
    </row>
    <row r="146" spans="1:14" ht="15" customHeight="1">
      <c r="A146" t="s">
        <v>920</v>
      </c>
      <c r="B146" s="217" t="s">
        <v>365</v>
      </c>
      <c r="C146" s="217" t="s">
        <v>567</v>
      </c>
      <c r="D146" s="238" t="s">
        <v>958</v>
      </c>
      <c r="E146" s="217"/>
      <c r="N146" s="217" t="s">
        <v>22</v>
      </c>
    </row>
    <row r="147" spans="1:14" ht="15" customHeight="1">
      <c r="A147" t="s">
        <v>920</v>
      </c>
      <c r="B147" s="217" t="s">
        <v>350</v>
      </c>
      <c r="C147" s="217" t="s">
        <v>567</v>
      </c>
      <c r="D147" s="238" t="s">
        <v>958</v>
      </c>
      <c r="E147" s="217"/>
      <c r="N147" s="217" t="s">
        <v>22</v>
      </c>
    </row>
    <row r="148" spans="1:14" ht="15" customHeight="1">
      <c r="A148" t="s">
        <v>920</v>
      </c>
      <c r="B148" s="217" t="s">
        <v>349</v>
      </c>
      <c r="C148" s="217" t="s">
        <v>567</v>
      </c>
      <c r="D148" s="238" t="s">
        <v>958</v>
      </c>
      <c r="E148" s="217"/>
      <c r="N148" s="217" t="s">
        <v>22</v>
      </c>
    </row>
    <row r="149" spans="1:14" ht="15" customHeight="1">
      <c r="A149" t="s">
        <v>920</v>
      </c>
      <c r="B149" s="217" t="s">
        <v>378</v>
      </c>
      <c r="C149" s="217" t="s">
        <v>567</v>
      </c>
      <c r="D149" s="238" t="s">
        <v>958</v>
      </c>
      <c r="E149" s="217"/>
      <c r="N149" s="217" t="s">
        <v>22</v>
      </c>
    </row>
    <row r="150" spans="1:14" ht="15" customHeight="1">
      <c r="A150" t="s">
        <v>920</v>
      </c>
      <c r="B150" s="217" t="s">
        <v>380</v>
      </c>
      <c r="C150" s="217" t="s">
        <v>567</v>
      </c>
      <c r="D150" s="238" t="s">
        <v>958</v>
      </c>
      <c r="E150" s="217"/>
      <c r="N150" s="217" t="s">
        <v>22</v>
      </c>
    </row>
    <row r="151" spans="1:14" ht="15" customHeight="1">
      <c r="A151" t="s">
        <v>920</v>
      </c>
      <c r="B151" s="217" t="s">
        <v>415</v>
      </c>
      <c r="C151" s="217" t="s">
        <v>567</v>
      </c>
      <c r="D151" s="238" t="s">
        <v>958</v>
      </c>
      <c r="E151" s="217"/>
      <c r="N151" s="217" t="s">
        <v>22</v>
      </c>
    </row>
    <row r="152" spans="1:14" ht="15" customHeight="1">
      <c r="A152" t="s">
        <v>920</v>
      </c>
      <c r="B152" s="217" t="s">
        <v>423</v>
      </c>
      <c r="C152" s="217" t="s">
        <v>30</v>
      </c>
      <c r="D152" s="238" t="s">
        <v>958</v>
      </c>
      <c r="E152" s="217"/>
      <c r="N152" s="217" t="s">
        <v>22</v>
      </c>
    </row>
    <row r="153" spans="1:14" ht="15" customHeight="1">
      <c r="A153" t="s">
        <v>920</v>
      </c>
      <c r="B153" s="217" t="s">
        <v>979</v>
      </c>
      <c r="C153" s="217" t="s">
        <v>30</v>
      </c>
      <c r="D153" s="238" t="s">
        <v>958</v>
      </c>
      <c r="E153" s="217"/>
      <c r="N153" s="217" t="s">
        <v>22</v>
      </c>
    </row>
    <row r="154" spans="1:14" ht="15" customHeight="1">
      <c r="A154" t="s">
        <v>920</v>
      </c>
      <c r="B154" s="217" t="s">
        <v>978</v>
      </c>
      <c r="C154" s="217" t="s">
        <v>30</v>
      </c>
      <c r="D154" s="238" t="s">
        <v>958</v>
      </c>
      <c r="E154" s="217"/>
      <c r="N154" s="217" t="s">
        <v>22</v>
      </c>
    </row>
    <row r="155" spans="1:14" ht="15" customHeight="1">
      <c r="A155" t="s">
        <v>920</v>
      </c>
      <c r="B155" s="217" t="s">
        <v>977</v>
      </c>
      <c r="C155" s="217" t="s">
        <v>30</v>
      </c>
      <c r="D155" s="238" t="s">
        <v>958</v>
      </c>
      <c r="E155" s="217"/>
      <c r="N155" s="217" t="s">
        <v>31</v>
      </c>
    </row>
    <row r="156" spans="1:14" ht="15" customHeight="1">
      <c r="A156" t="s">
        <v>920</v>
      </c>
      <c r="B156" s="217" t="s">
        <v>453</v>
      </c>
      <c r="C156" s="217" t="s">
        <v>30</v>
      </c>
      <c r="D156" s="238" t="s">
        <v>958</v>
      </c>
      <c r="E156" s="217"/>
      <c r="N156" s="217" t="s">
        <v>22</v>
      </c>
    </row>
    <row r="157" spans="1:14" ht="15" customHeight="1">
      <c r="A157" t="s">
        <v>920</v>
      </c>
      <c r="B157" s="217" t="s">
        <v>48</v>
      </c>
      <c r="C157" s="217" t="s">
        <v>30</v>
      </c>
      <c r="D157" s="238" t="s">
        <v>958</v>
      </c>
      <c r="E157" s="217"/>
      <c r="N157" s="217" t="s">
        <v>22</v>
      </c>
    </row>
    <row r="158" spans="1:14" ht="15" customHeight="1">
      <c r="A158" t="s">
        <v>920</v>
      </c>
      <c r="B158" s="217" t="s">
        <v>46</v>
      </c>
      <c r="C158" s="217" t="s">
        <v>30</v>
      </c>
      <c r="D158" s="238" t="s">
        <v>958</v>
      </c>
      <c r="E158" s="217"/>
      <c r="N158" s="217" t="s">
        <v>22</v>
      </c>
    </row>
    <row r="159" spans="1:14" ht="15" customHeight="1">
      <c r="A159" t="s">
        <v>920</v>
      </c>
      <c r="B159" s="217" t="s">
        <v>648</v>
      </c>
      <c r="C159" s="217" t="s">
        <v>30</v>
      </c>
      <c r="D159" s="238" t="s">
        <v>958</v>
      </c>
      <c r="E159" s="217"/>
      <c r="N159" s="217" t="s">
        <v>22</v>
      </c>
    </row>
    <row r="160" spans="1:14" ht="15" customHeight="1">
      <c r="A160" t="s">
        <v>920</v>
      </c>
      <c r="B160" s="217" t="s">
        <v>166</v>
      </c>
      <c r="C160" s="217" t="s">
        <v>30</v>
      </c>
      <c r="D160" s="238" t="s">
        <v>958</v>
      </c>
      <c r="E160" s="217"/>
      <c r="N160" s="217" t="s">
        <v>22</v>
      </c>
    </row>
    <row r="161" spans="1:14" ht="15" customHeight="1">
      <c r="A161" t="s">
        <v>920</v>
      </c>
      <c r="B161" s="217" t="s">
        <v>976</v>
      </c>
      <c r="C161" s="217" t="s">
        <v>30</v>
      </c>
      <c r="D161" s="238" t="s">
        <v>958</v>
      </c>
      <c r="E161" s="217"/>
      <c r="N161" s="217" t="s">
        <v>22</v>
      </c>
    </row>
    <row r="162" spans="1:14" ht="15" customHeight="1">
      <c r="A162" t="s">
        <v>920</v>
      </c>
      <c r="B162" s="217" t="s">
        <v>42</v>
      </c>
      <c r="C162" s="217" t="s">
        <v>30</v>
      </c>
      <c r="D162" s="238" t="s">
        <v>958</v>
      </c>
      <c r="E162" s="217"/>
      <c r="N162" s="217" t="s">
        <v>22</v>
      </c>
    </row>
    <row r="163" spans="1:14" ht="15" customHeight="1">
      <c r="A163" t="s">
        <v>921</v>
      </c>
      <c r="B163" s="218" t="s">
        <v>893</v>
      </c>
      <c r="C163" s="217" t="s">
        <v>14</v>
      </c>
      <c r="D163" s="217" t="s">
        <v>14</v>
      </c>
      <c r="E163" s="217"/>
      <c r="N163" s="217"/>
    </row>
    <row r="164" spans="1:14" ht="15" customHeight="1">
      <c r="A164" t="s">
        <v>921</v>
      </c>
      <c r="B164" s="205" t="s">
        <v>894</v>
      </c>
      <c r="C164" s="217" t="s">
        <v>957</v>
      </c>
      <c r="D164" s="217" t="s">
        <v>957</v>
      </c>
      <c r="E164" s="217"/>
      <c r="N164" s="217"/>
    </row>
    <row r="165" spans="1:14" s="114" customFormat="1" ht="14.4">
      <c r="A165" t="s">
        <v>921</v>
      </c>
      <c r="B165" s="219" t="s">
        <v>434</v>
      </c>
      <c r="D165" s="114" t="s">
        <v>958</v>
      </c>
      <c r="E165" s="185" t="s">
        <v>561</v>
      </c>
      <c r="F165" s="114">
        <v>2</v>
      </c>
    </row>
    <row r="166" spans="1:14" s="161" customFormat="1" ht="14.4">
      <c r="A166" t="s">
        <v>921</v>
      </c>
      <c r="B166" s="161" t="s">
        <v>452</v>
      </c>
      <c r="C166" s="161" t="s">
        <v>30</v>
      </c>
      <c r="D166" s="161" t="s">
        <v>958</v>
      </c>
      <c r="N166" s="160" t="s">
        <v>31</v>
      </c>
    </row>
    <row r="167" spans="1:14" s="161" customFormat="1" ht="14.4">
      <c r="A167" t="s">
        <v>921</v>
      </c>
      <c r="B167" s="161" t="s">
        <v>453</v>
      </c>
      <c r="C167" s="161" t="s">
        <v>30</v>
      </c>
      <c r="D167" s="161" t="s">
        <v>958</v>
      </c>
      <c r="N167" s="160" t="s">
        <v>449</v>
      </c>
    </row>
    <row r="168" spans="1:14" s="181" customFormat="1" ht="14.4">
      <c r="A168" t="s">
        <v>921</v>
      </c>
      <c r="B168" s="180" t="s">
        <v>925</v>
      </c>
      <c r="C168" s="181" t="s">
        <v>957</v>
      </c>
      <c r="D168" s="181" t="s">
        <v>957</v>
      </c>
      <c r="N168" s="181" t="s">
        <v>649</v>
      </c>
    </row>
    <row r="169" spans="1:14" s="114" customFormat="1" ht="14.4">
      <c r="A169" t="s">
        <v>921</v>
      </c>
      <c r="B169" s="115" t="s">
        <v>434</v>
      </c>
      <c r="C169" s="161" t="s">
        <v>27</v>
      </c>
      <c r="D169" s="222" t="s">
        <v>935</v>
      </c>
      <c r="E169" s="185" t="s">
        <v>561</v>
      </c>
      <c r="F169" s="161">
        <v>4</v>
      </c>
      <c r="G169" s="161"/>
      <c r="H169" s="161"/>
      <c r="I169" s="161"/>
      <c r="J169" s="161"/>
      <c r="K169" s="161"/>
      <c r="L169" s="161"/>
      <c r="M169" s="161"/>
      <c r="N169" s="160" t="s">
        <v>449</v>
      </c>
    </row>
    <row r="170" spans="1:14" s="161" customFormat="1" ht="14.4">
      <c r="A170" t="s">
        <v>921</v>
      </c>
      <c r="B170" s="161" t="s">
        <v>350</v>
      </c>
      <c r="C170" s="161" t="s">
        <v>37</v>
      </c>
      <c r="D170" s="161" t="s">
        <v>958</v>
      </c>
      <c r="N170" s="160" t="s">
        <v>22</v>
      </c>
    </row>
    <row r="171" spans="1:14" s="161" customFormat="1" ht="14.4">
      <c r="A171" t="s">
        <v>921</v>
      </c>
      <c r="B171" s="161" t="s">
        <v>378</v>
      </c>
      <c r="C171" s="161" t="s">
        <v>436</v>
      </c>
      <c r="D171" s="161" t="s">
        <v>958</v>
      </c>
      <c r="N171" s="160" t="s">
        <v>22</v>
      </c>
    </row>
    <row r="172" spans="1:14" s="161" customFormat="1" ht="14.4">
      <c r="A172" t="s">
        <v>921</v>
      </c>
      <c r="B172" s="161" t="s">
        <v>394</v>
      </c>
      <c r="C172" s="161" t="s">
        <v>436</v>
      </c>
      <c r="D172" s="161" t="s">
        <v>958</v>
      </c>
      <c r="N172" s="160" t="s">
        <v>22</v>
      </c>
    </row>
    <row r="173" spans="1:14" s="161" customFormat="1" ht="14.4">
      <c r="A173" t="s">
        <v>921</v>
      </c>
      <c r="B173" s="161" t="s">
        <v>395</v>
      </c>
      <c r="C173" s="161" t="s">
        <v>37</v>
      </c>
      <c r="D173" s="161" t="s">
        <v>958</v>
      </c>
      <c r="N173" s="160" t="s">
        <v>22</v>
      </c>
    </row>
    <row r="174" spans="1:14" s="180" customFormat="1" ht="14.4">
      <c r="A174" t="s">
        <v>921</v>
      </c>
      <c r="B174" s="180" t="s">
        <v>429</v>
      </c>
      <c r="C174" s="180" t="s">
        <v>957</v>
      </c>
      <c r="D174" s="180" t="s">
        <v>957</v>
      </c>
      <c r="N174" s="180" t="s">
        <v>649</v>
      </c>
    </row>
    <row r="175" spans="1:14" s="149" customFormat="1" ht="14.4">
      <c r="A175" t="s">
        <v>921</v>
      </c>
      <c r="B175" s="149" t="s">
        <v>419</v>
      </c>
      <c r="C175" s="151" t="s">
        <v>27</v>
      </c>
      <c r="D175" s="43" t="s">
        <v>958</v>
      </c>
      <c r="E175" s="10" t="s">
        <v>563</v>
      </c>
      <c r="F175" s="151">
        <v>3</v>
      </c>
      <c r="G175" s="151"/>
      <c r="H175" s="151"/>
      <c r="I175" s="150" t="s">
        <v>421</v>
      </c>
      <c r="J175" s="151"/>
      <c r="K175" s="151"/>
      <c r="L175" s="151"/>
      <c r="M175" s="151"/>
      <c r="N175" s="151" t="s">
        <v>22</v>
      </c>
    </row>
    <row r="176" spans="1:14" s="150" customFormat="1" ht="14.4">
      <c r="A176" t="s">
        <v>921</v>
      </c>
      <c r="B176" s="150" t="s">
        <v>430</v>
      </c>
      <c r="D176" s="150" t="s">
        <v>958</v>
      </c>
      <c r="I176" s="150" t="s">
        <v>421</v>
      </c>
      <c r="N176" s="151" t="s">
        <v>22</v>
      </c>
    </row>
    <row r="177" spans="1:14" s="150" customFormat="1" ht="14.4">
      <c r="A177" t="s">
        <v>921</v>
      </c>
      <c r="B177" s="150" t="s">
        <v>974</v>
      </c>
      <c r="D177" s="150" t="s">
        <v>958</v>
      </c>
      <c r="I177" s="150" t="s">
        <v>421</v>
      </c>
      <c r="N177" s="151" t="s">
        <v>22</v>
      </c>
    </row>
    <row r="178" spans="1:14" s="155" customFormat="1" thickBot="1">
      <c r="A178" t="s">
        <v>921</v>
      </c>
      <c r="B178" s="155" t="s">
        <v>975</v>
      </c>
      <c r="D178" s="155" t="s">
        <v>958</v>
      </c>
      <c r="I178" s="155" t="s">
        <v>421</v>
      </c>
      <c r="N178" s="172" t="s">
        <v>22</v>
      </c>
    </row>
    <row r="179" spans="1:14" s="183" customFormat="1" ht="14.4">
      <c r="A179" t="s">
        <v>921</v>
      </c>
      <c r="B179" s="183" t="s">
        <v>926</v>
      </c>
      <c r="C179" s="183" t="s">
        <v>957</v>
      </c>
      <c r="D179" s="183" t="s">
        <v>957</v>
      </c>
      <c r="N179" s="183" t="s">
        <v>649</v>
      </c>
    </row>
    <row r="180" spans="1:14" s="107" customFormat="1" ht="14.4">
      <c r="A180" t="s">
        <v>921</v>
      </c>
      <c r="B180" s="145" t="s">
        <v>396</v>
      </c>
      <c r="C180" s="145" t="s">
        <v>19</v>
      </c>
      <c r="D180" s="145" t="s">
        <v>935</v>
      </c>
      <c r="E180" s="10" t="s">
        <v>563</v>
      </c>
      <c r="F180" s="145"/>
      <c r="N180" s="112"/>
    </row>
    <row r="181" spans="1:14" s="43" customFormat="1" ht="14.4">
      <c r="A181" t="s">
        <v>921</v>
      </c>
      <c r="B181" s="63" t="s">
        <v>397</v>
      </c>
      <c r="C181" s="43" t="s">
        <v>59</v>
      </c>
      <c r="D181" s="43" t="s">
        <v>934</v>
      </c>
      <c r="F181" s="43">
        <v>8</v>
      </c>
      <c r="G181" s="43">
        <v>1954</v>
      </c>
      <c r="H181" s="43">
        <v>0.52</v>
      </c>
      <c r="I181" s="43">
        <v>1.45</v>
      </c>
      <c r="J181" s="43" t="s">
        <v>21</v>
      </c>
      <c r="K181" s="43">
        <v>1.05</v>
      </c>
      <c r="L181" s="43">
        <v>2</v>
      </c>
      <c r="N181" s="63" t="s">
        <v>22</v>
      </c>
    </row>
    <row r="182" spans="1:14" s="43" customFormat="1" ht="14.4">
      <c r="A182" t="s">
        <v>921</v>
      </c>
      <c r="B182" s="43" t="s">
        <v>398</v>
      </c>
      <c r="C182" s="43" t="s">
        <v>399</v>
      </c>
      <c r="D182" s="43" t="s">
        <v>958</v>
      </c>
      <c r="G182" s="43">
        <v>382</v>
      </c>
      <c r="I182" s="43">
        <v>1.69</v>
      </c>
      <c r="J182" s="43" t="s">
        <v>21</v>
      </c>
      <c r="K182" s="43">
        <v>0.9</v>
      </c>
      <c r="L182" s="43">
        <v>3.15</v>
      </c>
      <c r="N182" s="63" t="s">
        <v>31</v>
      </c>
    </row>
    <row r="183" spans="1:14" s="43" customFormat="1" ht="14.4">
      <c r="A183" t="s">
        <v>921</v>
      </c>
      <c r="B183" s="43" t="s">
        <v>398</v>
      </c>
      <c r="C183" s="43" t="s">
        <v>399</v>
      </c>
      <c r="D183" s="43" t="s">
        <v>958</v>
      </c>
      <c r="G183" s="43">
        <v>365</v>
      </c>
      <c r="I183" s="43">
        <v>2.37</v>
      </c>
      <c r="J183" s="43" t="s">
        <v>21</v>
      </c>
      <c r="K183" s="43">
        <v>1.37</v>
      </c>
      <c r="L183" s="43">
        <v>4.08</v>
      </c>
      <c r="N183" s="63" t="s">
        <v>22</v>
      </c>
    </row>
    <row r="184" spans="1:14" s="43" customFormat="1" ht="14.4">
      <c r="A184" t="s">
        <v>921</v>
      </c>
      <c r="B184" s="43" t="s">
        <v>400</v>
      </c>
      <c r="C184" s="43" t="s">
        <v>399</v>
      </c>
      <c r="D184" s="43" t="s">
        <v>958</v>
      </c>
      <c r="G184" s="43">
        <v>351</v>
      </c>
      <c r="I184" s="43">
        <v>1.65</v>
      </c>
      <c r="J184" s="43" t="s">
        <v>21</v>
      </c>
      <c r="K184" s="43">
        <v>0.99</v>
      </c>
      <c r="L184" s="43">
        <v>2.76</v>
      </c>
      <c r="N184" s="63" t="s">
        <v>31</v>
      </c>
    </row>
    <row r="185" spans="1:14" s="43" customFormat="1" ht="14.4">
      <c r="A185" t="s">
        <v>921</v>
      </c>
      <c r="B185" s="43" t="s">
        <v>401</v>
      </c>
      <c r="C185" s="43" t="s">
        <v>399</v>
      </c>
      <c r="D185" s="43" t="s">
        <v>958</v>
      </c>
      <c r="G185" s="43">
        <v>74</v>
      </c>
      <c r="I185" s="43">
        <v>5.58</v>
      </c>
      <c r="J185" s="43" t="s">
        <v>21</v>
      </c>
      <c r="K185" s="43">
        <v>0.26</v>
      </c>
      <c r="L185" s="43">
        <v>120.31</v>
      </c>
      <c r="N185" s="63" t="s">
        <v>31</v>
      </c>
    </row>
    <row r="186" spans="1:14" s="43" customFormat="1" ht="14.4">
      <c r="A186" t="s">
        <v>921</v>
      </c>
      <c r="B186" s="43" t="s">
        <v>402</v>
      </c>
      <c r="C186" s="43" t="s">
        <v>399</v>
      </c>
      <c r="D186" s="43" t="s">
        <v>958</v>
      </c>
      <c r="G186" s="43">
        <v>80</v>
      </c>
      <c r="I186" s="43">
        <v>1.5</v>
      </c>
      <c r="J186" s="43" t="s">
        <v>21</v>
      </c>
      <c r="K186" s="43">
        <v>0.53</v>
      </c>
      <c r="L186" s="43">
        <v>4.2</v>
      </c>
      <c r="N186" s="63" t="s">
        <v>31</v>
      </c>
    </row>
    <row r="187" spans="1:14" s="43" customFormat="1" ht="14.4">
      <c r="A187" t="s">
        <v>921</v>
      </c>
      <c r="B187" s="43" t="s">
        <v>403</v>
      </c>
      <c r="C187" s="43" t="s">
        <v>399</v>
      </c>
      <c r="D187" s="43" t="s">
        <v>958</v>
      </c>
      <c r="G187" s="43">
        <v>38</v>
      </c>
      <c r="I187" s="43">
        <v>2.4700000000000002</v>
      </c>
      <c r="J187" s="43" t="s">
        <v>21</v>
      </c>
      <c r="K187" s="43">
        <v>0.44</v>
      </c>
      <c r="L187" s="43">
        <v>14.03</v>
      </c>
      <c r="N187" s="63" t="s">
        <v>31</v>
      </c>
    </row>
    <row r="188" spans="1:14" s="43" customFormat="1" ht="14.4">
      <c r="A188" t="s">
        <v>921</v>
      </c>
      <c r="B188" s="43" t="s">
        <v>404</v>
      </c>
      <c r="C188" s="43" t="s">
        <v>399</v>
      </c>
      <c r="D188" s="43" t="s">
        <v>958</v>
      </c>
      <c r="G188" s="43">
        <v>169</v>
      </c>
      <c r="I188" s="43">
        <v>0.66</v>
      </c>
      <c r="J188" s="43" t="s">
        <v>21</v>
      </c>
      <c r="K188" s="43">
        <v>0.27</v>
      </c>
      <c r="L188" s="43">
        <v>1.6</v>
      </c>
      <c r="N188" s="63" t="s">
        <v>31</v>
      </c>
    </row>
    <row r="189" spans="1:14" s="43" customFormat="1" ht="14.4">
      <c r="A189" t="s">
        <v>921</v>
      </c>
      <c r="B189" s="43" t="s">
        <v>405</v>
      </c>
      <c r="C189" s="43" t="s">
        <v>399</v>
      </c>
      <c r="D189" s="43" t="s">
        <v>958</v>
      </c>
      <c r="G189" s="43">
        <v>493</v>
      </c>
      <c r="I189" s="43">
        <v>1.1000000000000001</v>
      </c>
      <c r="J189" s="43" t="s">
        <v>21</v>
      </c>
      <c r="K189" s="43">
        <v>1.01</v>
      </c>
      <c r="L189" s="43">
        <v>1.2</v>
      </c>
      <c r="N189" s="63" t="s">
        <v>22</v>
      </c>
    </row>
    <row r="190" spans="1:14" s="43" customFormat="1" ht="14.4">
      <c r="A190" t="s">
        <v>921</v>
      </c>
      <c r="B190" s="133" t="s">
        <v>406</v>
      </c>
      <c r="C190" s="43" t="s">
        <v>59</v>
      </c>
      <c r="D190" s="43" t="s">
        <v>934</v>
      </c>
      <c r="F190" s="43">
        <v>2</v>
      </c>
      <c r="I190" s="43">
        <v>-0.51</v>
      </c>
      <c r="J190" s="43" t="s">
        <v>407</v>
      </c>
      <c r="K190" s="43">
        <v>-1.72</v>
      </c>
      <c r="L190" s="43">
        <v>0.7</v>
      </c>
      <c r="N190" s="63" t="s">
        <v>31</v>
      </c>
    </row>
    <row r="191" spans="1:14" s="43" customFormat="1" ht="14.4">
      <c r="A191" t="s">
        <v>921</v>
      </c>
      <c r="B191" s="43" t="s">
        <v>392</v>
      </c>
      <c r="D191" s="43" t="s">
        <v>958</v>
      </c>
      <c r="G191" s="43">
        <v>803</v>
      </c>
      <c r="I191" s="43">
        <v>-1.26</v>
      </c>
      <c r="J191" s="43" t="s">
        <v>407</v>
      </c>
      <c r="K191" s="43">
        <v>-2.83</v>
      </c>
      <c r="L191" s="43">
        <v>-0.14000000000000001</v>
      </c>
      <c r="N191" s="63" t="s">
        <v>31</v>
      </c>
    </row>
    <row r="192" spans="1:14" s="43" customFormat="1" ht="14.4">
      <c r="A192" t="s">
        <v>921</v>
      </c>
      <c r="B192" s="43" t="s">
        <v>373</v>
      </c>
      <c r="D192" s="43" t="s">
        <v>958</v>
      </c>
      <c r="G192" s="43">
        <v>2630</v>
      </c>
      <c r="I192" s="43">
        <v>0</v>
      </c>
      <c r="J192" s="43" t="s">
        <v>407</v>
      </c>
      <c r="K192" s="43">
        <v>-0.31</v>
      </c>
      <c r="L192" s="43">
        <v>0.31</v>
      </c>
      <c r="N192" s="63" t="s">
        <v>31</v>
      </c>
    </row>
    <row r="193" spans="1:14" s="43" customFormat="1" ht="14.4">
      <c r="A193" t="s">
        <v>921</v>
      </c>
      <c r="B193" s="63" t="s">
        <v>408</v>
      </c>
      <c r="C193" s="43" t="s">
        <v>59</v>
      </c>
      <c r="D193" s="43" t="s">
        <v>934</v>
      </c>
      <c r="F193" s="43">
        <v>4</v>
      </c>
      <c r="G193" s="43">
        <v>1823</v>
      </c>
      <c r="I193" s="43">
        <v>-0.04</v>
      </c>
      <c r="J193" s="43" t="s">
        <v>409</v>
      </c>
      <c r="K193" s="43">
        <v>-0.16</v>
      </c>
      <c r="L193" s="43">
        <v>0.08</v>
      </c>
      <c r="N193" s="63" t="s">
        <v>31</v>
      </c>
    </row>
    <row r="194" spans="1:14" s="43" customFormat="1" ht="14.4">
      <c r="A194" t="s">
        <v>921</v>
      </c>
      <c r="B194" s="43" t="s">
        <v>50</v>
      </c>
      <c r="D194" s="43" t="s">
        <v>958</v>
      </c>
      <c r="G194" s="43">
        <v>419</v>
      </c>
      <c r="I194" s="43">
        <v>-0.49</v>
      </c>
      <c r="J194" s="43" t="s">
        <v>409</v>
      </c>
      <c r="K194" s="43">
        <v>-2.2599999999999998</v>
      </c>
      <c r="L194" s="43">
        <v>1.28</v>
      </c>
      <c r="N194" s="63" t="s">
        <v>31</v>
      </c>
    </row>
    <row r="195" spans="1:14" s="43" customFormat="1" ht="14.4">
      <c r="A195" t="s">
        <v>921</v>
      </c>
      <c r="B195" s="43" t="s">
        <v>629</v>
      </c>
      <c r="D195" s="43" t="s">
        <v>958</v>
      </c>
      <c r="G195" s="43">
        <v>147</v>
      </c>
      <c r="I195" s="43">
        <v>-1.96</v>
      </c>
      <c r="J195" s="43" t="s">
        <v>409</v>
      </c>
      <c r="K195" s="43">
        <v>-3.16</v>
      </c>
      <c r="L195" s="43">
        <v>-0.76</v>
      </c>
      <c r="N195" s="63" t="s">
        <v>22</v>
      </c>
    </row>
    <row r="196" spans="1:14" s="43" customFormat="1" ht="14.4">
      <c r="A196" t="s">
        <v>921</v>
      </c>
      <c r="B196" s="43" t="s">
        <v>973</v>
      </c>
      <c r="D196" s="43" t="s">
        <v>958</v>
      </c>
      <c r="G196" s="43">
        <v>918</v>
      </c>
      <c r="I196" s="43">
        <v>-0.01</v>
      </c>
      <c r="J196" s="43" t="s">
        <v>409</v>
      </c>
      <c r="K196" s="43">
        <v>-0.08</v>
      </c>
      <c r="L196" s="43">
        <v>0.06</v>
      </c>
      <c r="N196" s="63" t="s">
        <v>31</v>
      </c>
    </row>
    <row r="197" spans="1:14" s="43" customFormat="1" ht="14.4">
      <c r="A197" t="s">
        <v>921</v>
      </c>
      <c r="B197" s="43" t="s">
        <v>973</v>
      </c>
      <c r="D197" s="43" t="s">
        <v>958</v>
      </c>
      <c r="G197" s="43">
        <v>339</v>
      </c>
      <c r="I197" s="43">
        <v>-0.04</v>
      </c>
      <c r="J197" s="43" t="s">
        <v>409</v>
      </c>
      <c r="K197" s="43">
        <v>-7.0000000000000007E-2</v>
      </c>
      <c r="L197" s="43">
        <v>0.03</v>
      </c>
      <c r="N197" s="63" t="s">
        <v>31</v>
      </c>
    </row>
    <row r="198" spans="1:14" s="149" customFormat="1" ht="14.4">
      <c r="A198" t="s">
        <v>921</v>
      </c>
      <c r="B198" s="149" t="s">
        <v>419</v>
      </c>
      <c r="C198" s="43" t="s">
        <v>27</v>
      </c>
      <c r="D198" s="43" t="s">
        <v>935</v>
      </c>
      <c r="E198" s="10" t="s">
        <v>563</v>
      </c>
      <c r="F198" s="43">
        <v>10</v>
      </c>
      <c r="G198" s="43"/>
      <c r="H198" s="43"/>
      <c r="I198" s="43"/>
      <c r="J198" s="43"/>
      <c r="K198" s="43"/>
      <c r="L198" s="43"/>
      <c r="M198" s="43"/>
      <c r="N198" s="63" t="s">
        <v>449</v>
      </c>
    </row>
    <row r="199" spans="1:14" s="154" customFormat="1" ht="14.4">
      <c r="A199" t="s">
        <v>921</v>
      </c>
      <c r="B199" s="154" t="s">
        <v>972</v>
      </c>
      <c r="D199" s="154" t="s">
        <v>958</v>
      </c>
      <c r="I199" s="154" t="s">
        <v>421</v>
      </c>
      <c r="N199" s="173" t="s">
        <v>22</v>
      </c>
    </row>
    <row r="200" spans="1:14" s="150" customFormat="1" ht="14.4">
      <c r="A200" t="s">
        <v>921</v>
      </c>
      <c r="B200" s="150" t="s">
        <v>971</v>
      </c>
      <c r="D200" s="150" t="s">
        <v>958</v>
      </c>
      <c r="I200" s="150" t="s">
        <v>421</v>
      </c>
      <c r="N200" s="151" t="s">
        <v>22</v>
      </c>
    </row>
    <row r="201" spans="1:14" s="150" customFormat="1" ht="14.4">
      <c r="A201" t="s">
        <v>921</v>
      </c>
      <c r="B201" s="150" t="s">
        <v>398</v>
      </c>
      <c r="D201" s="150" t="s">
        <v>958</v>
      </c>
      <c r="I201" s="150" t="s">
        <v>421</v>
      </c>
      <c r="N201" s="151" t="s">
        <v>449</v>
      </c>
    </row>
    <row r="202" spans="1:14" s="150" customFormat="1" ht="14.4">
      <c r="A202" t="s">
        <v>921</v>
      </c>
      <c r="B202" s="150" t="s">
        <v>629</v>
      </c>
      <c r="D202" s="150" t="s">
        <v>958</v>
      </c>
      <c r="I202" s="150" t="s">
        <v>421</v>
      </c>
      <c r="N202" s="151" t="s">
        <v>22</v>
      </c>
    </row>
    <row r="203" spans="1:14" s="194" customFormat="1" ht="14.4">
      <c r="A203" t="s">
        <v>921</v>
      </c>
      <c r="B203" s="150" t="s">
        <v>969</v>
      </c>
      <c r="D203" s="194" t="s">
        <v>958</v>
      </c>
      <c r="N203" s="193" t="s">
        <v>22</v>
      </c>
    </row>
    <row r="204" spans="1:14" s="150" customFormat="1" ht="14.4">
      <c r="A204" t="s">
        <v>921</v>
      </c>
      <c r="B204" s="150" t="s">
        <v>970</v>
      </c>
      <c r="D204" s="150" t="s">
        <v>958</v>
      </c>
      <c r="I204" s="150" t="s">
        <v>421</v>
      </c>
      <c r="N204" s="151" t="s">
        <v>31</v>
      </c>
    </row>
    <row r="205" spans="1:14" s="150" customFormat="1" ht="14.4">
      <c r="A205" t="s">
        <v>921</v>
      </c>
      <c r="B205" s="150" t="s">
        <v>373</v>
      </c>
      <c r="D205" s="150" t="s">
        <v>958</v>
      </c>
      <c r="I205" s="150" t="s">
        <v>421</v>
      </c>
      <c r="N205" s="151" t="s">
        <v>31</v>
      </c>
    </row>
    <row r="206" spans="1:14" s="150" customFormat="1" ht="14.4">
      <c r="A206" t="s">
        <v>921</v>
      </c>
      <c r="B206" s="150" t="s">
        <v>968</v>
      </c>
      <c r="D206" s="150" t="s">
        <v>958</v>
      </c>
      <c r="I206" s="150" t="s">
        <v>421</v>
      </c>
      <c r="N206" s="151" t="s">
        <v>31</v>
      </c>
    </row>
    <row r="207" spans="1:14" s="150" customFormat="1" ht="14.4">
      <c r="A207" t="s">
        <v>921</v>
      </c>
      <c r="B207" s="150" t="s">
        <v>967</v>
      </c>
      <c r="D207" s="150" t="s">
        <v>958</v>
      </c>
      <c r="I207" s="150" t="s">
        <v>421</v>
      </c>
      <c r="N207" s="151" t="s">
        <v>31</v>
      </c>
    </row>
    <row r="208" spans="1:14" s="155" customFormat="1" ht="16.95" customHeight="1" thickBot="1">
      <c r="A208" t="s">
        <v>921</v>
      </c>
      <c r="B208" s="155" t="s">
        <v>966</v>
      </c>
      <c r="D208" s="155" t="s">
        <v>958</v>
      </c>
      <c r="I208" s="155" t="s">
        <v>421</v>
      </c>
      <c r="N208" s="172" t="s">
        <v>31</v>
      </c>
    </row>
    <row r="209" spans="1:14" s="114" customFormat="1" ht="14.4">
      <c r="A209" t="s">
        <v>921</v>
      </c>
      <c r="B209" s="115" t="s">
        <v>434</v>
      </c>
      <c r="C209" s="160" t="s">
        <v>27</v>
      </c>
      <c r="D209" s="223" t="s">
        <v>935</v>
      </c>
      <c r="E209" s="185" t="s">
        <v>561</v>
      </c>
      <c r="F209" s="160">
        <v>5</v>
      </c>
      <c r="G209" s="160"/>
      <c r="H209" s="160"/>
      <c r="I209" s="160"/>
      <c r="J209" s="160"/>
      <c r="K209" s="160"/>
      <c r="L209" s="160"/>
      <c r="M209" s="160"/>
      <c r="N209" s="160" t="s">
        <v>449</v>
      </c>
    </row>
    <row r="210" spans="1:14" s="161" customFormat="1" ht="14.4">
      <c r="A210" t="s">
        <v>921</v>
      </c>
      <c r="B210" s="161" t="s">
        <v>392</v>
      </c>
      <c r="C210" s="161" t="s">
        <v>375</v>
      </c>
      <c r="D210" s="161" t="s">
        <v>958</v>
      </c>
      <c r="N210" s="160" t="s">
        <v>22</v>
      </c>
    </row>
    <row r="211" spans="1:14" s="161" customFormat="1" ht="14.4">
      <c r="A211" t="s">
        <v>921</v>
      </c>
      <c r="B211" s="161" t="s">
        <v>966</v>
      </c>
      <c r="C211" s="161" t="s">
        <v>30</v>
      </c>
      <c r="D211" s="161" t="s">
        <v>958</v>
      </c>
      <c r="N211" s="160" t="s">
        <v>22</v>
      </c>
    </row>
    <row r="212" spans="1:14" s="161" customFormat="1" ht="14.4">
      <c r="A212" t="s">
        <v>921</v>
      </c>
      <c r="B212" s="161" t="s">
        <v>402</v>
      </c>
      <c r="C212" s="161" t="s">
        <v>418</v>
      </c>
      <c r="D212" s="161" t="s">
        <v>958</v>
      </c>
      <c r="N212" s="160" t="s">
        <v>22</v>
      </c>
    </row>
    <row r="213" spans="1:14" s="161" customFormat="1" ht="14.4">
      <c r="A213" t="s">
        <v>921</v>
      </c>
      <c r="B213" s="161" t="s">
        <v>373</v>
      </c>
      <c r="C213" s="161" t="s">
        <v>375</v>
      </c>
      <c r="D213" s="161" t="s">
        <v>958</v>
      </c>
      <c r="N213" s="160" t="s">
        <v>31</v>
      </c>
    </row>
    <row r="214" spans="1:14" s="161" customFormat="1" ht="14.4">
      <c r="A214" t="s">
        <v>921</v>
      </c>
      <c r="B214" s="161" t="s">
        <v>403</v>
      </c>
      <c r="C214" s="161" t="s">
        <v>30</v>
      </c>
      <c r="D214" s="161" t="s">
        <v>958</v>
      </c>
      <c r="N214" s="160" t="s">
        <v>31</v>
      </c>
    </row>
    <row r="215" spans="1:14" s="15" customFormat="1" ht="15" customHeight="1">
      <c r="A215" t="s">
        <v>921</v>
      </c>
      <c r="B215" s="15" t="s">
        <v>895</v>
      </c>
      <c r="D215" s="15" t="s">
        <v>935</v>
      </c>
      <c r="E215" s="15" t="s">
        <v>563</v>
      </c>
      <c r="F215" s="15">
        <v>9</v>
      </c>
      <c r="N215" s="15" t="s">
        <v>22</v>
      </c>
    </row>
    <row r="216" spans="1:14" s="183" customFormat="1" ht="14.4">
      <c r="A216" t="s">
        <v>921</v>
      </c>
      <c r="B216" s="183" t="s">
        <v>927</v>
      </c>
      <c r="C216" s="183" t="s">
        <v>957</v>
      </c>
      <c r="D216" s="183" t="s">
        <v>957</v>
      </c>
      <c r="N216" s="183" t="s">
        <v>649</v>
      </c>
    </row>
    <row r="217" spans="1:14" s="149" customFormat="1" thickBot="1">
      <c r="A217" t="s">
        <v>921</v>
      </c>
      <c r="B217" s="149" t="s">
        <v>419</v>
      </c>
      <c r="C217" s="149" t="s">
        <v>27</v>
      </c>
      <c r="D217" s="57" t="s">
        <v>958</v>
      </c>
      <c r="E217" s="10" t="s">
        <v>563</v>
      </c>
      <c r="N217" s="149" t="s">
        <v>31</v>
      </c>
    </row>
    <row r="218" spans="1:14" s="157" customFormat="1" thickBot="1">
      <c r="A218" t="s">
        <v>921</v>
      </c>
      <c r="B218" s="157" t="s">
        <v>965</v>
      </c>
      <c r="D218" s="157" t="s">
        <v>958</v>
      </c>
      <c r="I218" s="157" t="s">
        <v>421</v>
      </c>
      <c r="N218" s="157" t="s">
        <v>31</v>
      </c>
    </row>
    <row r="219" spans="1:14" s="184" customFormat="1" thickBot="1">
      <c r="A219" t="s">
        <v>921</v>
      </c>
      <c r="B219" s="184" t="s">
        <v>928</v>
      </c>
      <c r="C219" s="184" t="s">
        <v>957</v>
      </c>
      <c r="D219" s="184" t="s">
        <v>957</v>
      </c>
      <c r="N219" s="184" t="s">
        <v>649</v>
      </c>
    </row>
    <row r="220" spans="1:14" s="15" customFormat="1" ht="15" customHeight="1">
      <c r="A220" t="s">
        <v>921</v>
      </c>
      <c r="B220" s="15" t="s">
        <v>895</v>
      </c>
      <c r="C220" s="15" t="s">
        <v>27</v>
      </c>
      <c r="D220" s="239" t="s">
        <v>958</v>
      </c>
      <c r="E220" s="15" t="s">
        <v>563</v>
      </c>
      <c r="F220" s="15">
        <v>1</v>
      </c>
      <c r="N220" s="15" t="s">
        <v>22</v>
      </c>
    </row>
    <row r="221" spans="1:14" s="149" customFormat="1" ht="14.4">
      <c r="A221" t="s">
        <v>921</v>
      </c>
      <c r="B221" s="149" t="s">
        <v>419</v>
      </c>
      <c r="C221" s="149" t="s">
        <v>27</v>
      </c>
      <c r="D221" s="26" t="s">
        <v>935</v>
      </c>
      <c r="E221" s="10" t="s">
        <v>563</v>
      </c>
      <c r="F221" s="149">
        <v>1</v>
      </c>
      <c r="N221" s="149" t="s">
        <v>649</v>
      </c>
    </row>
    <row r="222" spans="1:14" s="156" customFormat="1" thickBot="1">
      <c r="A222" t="s">
        <v>921</v>
      </c>
      <c r="B222" s="156" t="s">
        <v>964</v>
      </c>
      <c r="D222" s="156" t="s">
        <v>958</v>
      </c>
      <c r="I222" s="156" t="s">
        <v>421</v>
      </c>
      <c r="N222" s="174" t="s">
        <v>22</v>
      </c>
    </row>
    <row r="223" spans="1:14" s="184" customFormat="1" thickBot="1">
      <c r="A223" t="s">
        <v>921</v>
      </c>
      <c r="B223" s="184" t="s">
        <v>432</v>
      </c>
      <c r="C223" s="184" t="s">
        <v>957</v>
      </c>
      <c r="D223" s="184" t="s">
        <v>957</v>
      </c>
      <c r="N223" s="184" t="s">
        <v>649</v>
      </c>
    </row>
    <row r="224" spans="1:14" s="149" customFormat="1" thickBot="1">
      <c r="A224" t="s">
        <v>921</v>
      </c>
      <c r="B224" s="149" t="s">
        <v>419</v>
      </c>
      <c r="C224" s="149" t="s">
        <v>27</v>
      </c>
      <c r="D224" s="26" t="s">
        <v>935</v>
      </c>
      <c r="E224" s="10" t="s">
        <v>563</v>
      </c>
      <c r="F224" s="149">
        <v>1</v>
      </c>
      <c r="H224" s="156"/>
      <c r="I224" s="156"/>
      <c r="J224" s="156"/>
      <c r="K224" s="156"/>
      <c r="L224" s="156"/>
      <c r="M224" s="156"/>
      <c r="N224" s="156" t="s">
        <v>22</v>
      </c>
    </row>
    <row r="225" spans="1:14" s="156" customFormat="1" thickBot="1">
      <c r="A225" t="s">
        <v>921</v>
      </c>
      <c r="B225" s="156" t="s">
        <v>433</v>
      </c>
      <c r="D225" s="156" t="s">
        <v>958</v>
      </c>
      <c r="I225" s="156" t="s">
        <v>421</v>
      </c>
      <c r="N225" s="174" t="s">
        <v>22</v>
      </c>
    </row>
    <row r="226" spans="1:14" s="15" customFormat="1" ht="15" customHeight="1">
      <c r="A226" t="s">
        <v>921</v>
      </c>
      <c r="B226" s="15" t="s">
        <v>895</v>
      </c>
      <c r="C226" s="15" t="s">
        <v>27</v>
      </c>
      <c r="D226" s="239" t="s">
        <v>958</v>
      </c>
      <c r="E226" s="15" t="s">
        <v>563</v>
      </c>
      <c r="F226" s="15">
        <v>1</v>
      </c>
      <c r="N226" s="15" t="s">
        <v>22</v>
      </c>
    </row>
    <row r="227" spans="1:14" s="182" customFormat="1" ht="14.4">
      <c r="A227" t="s">
        <v>921</v>
      </c>
      <c r="B227" s="183" t="s">
        <v>929</v>
      </c>
      <c r="C227" s="182" t="s">
        <v>957</v>
      </c>
      <c r="D227" s="182" t="s">
        <v>957</v>
      </c>
      <c r="N227" s="182" t="s">
        <v>649</v>
      </c>
    </row>
    <row r="228" spans="1:14" s="64" customFormat="1" ht="14.4">
      <c r="A228" t="s">
        <v>921</v>
      </c>
      <c r="B228" s="185" t="s">
        <v>896</v>
      </c>
      <c r="C228" s="64" t="s">
        <v>27</v>
      </c>
      <c r="D228" s="64" t="s">
        <v>935</v>
      </c>
      <c r="E228" s="10" t="s">
        <v>563</v>
      </c>
      <c r="F228" s="64">
        <v>3</v>
      </c>
      <c r="N228" s="64" t="s">
        <v>649</v>
      </c>
    </row>
    <row r="229" spans="1:14" s="154" customFormat="1" ht="14.4">
      <c r="A229" t="s">
        <v>921</v>
      </c>
      <c r="B229" s="154" t="s">
        <v>961</v>
      </c>
      <c r="D229" s="154" t="s">
        <v>958</v>
      </c>
      <c r="J229" s="154" t="s">
        <v>421</v>
      </c>
      <c r="N229" s="173" t="s">
        <v>22</v>
      </c>
    </row>
    <row r="230" spans="1:14" s="150" customFormat="1" ht="14.4">
      <c r="A230" t="s">
        <v>921</v>
      </c>
      <c r="B230" s="150" t="s">
        <v>962</v>
      </c>
      <c r="D230" s="150" t="s">
        <v>958</v>
      </c>
      <c r="J230" s="150" t="s">
        <v>421</v>
      </c>
      <c r="N230" s="151" t="s">
        <v>22</v>
      </c>
    </row>
    <row r="231" spans="1:14" s="150" customFormat="1" ht="14.4">
      <c r="A231" t="s">
        <v>921</v>
      </c>
      <c r="B231" s="150" t="s">
        <v>963</v>
      </c>
      <c r="D231" s="150" t="s">
        <v>958</v>
      </c>
      <c r="J231" s="150" t="s">
        <v>421</v>
      </c>
      <c r="N231" s="151" t="s">
        <v>31</v>
      </c>
    </row>
    <row r="232" spans="1:14" s="94" customFormat="1" ht="14.4">
      <c r="A232" t="s">
        <v>921</v>
      </c>
      <c r="B232" s="183" t="s">
        <v>431</v>
      </c>
      <c r="C232" s="94" t="s">
        <v>957</v>
      </c>
      <c r="D232" s="94" t="s">
        <v>957</v>
      </c>
      <c r="N232" s="94" t="s">
        <v>649</v>
      </c>
    </row>
    <row r="233" spans="1:14" s="64" customFormat="1" ht="14.4">
      <c r="A233" t="s">
        <v>921</v>
      </c>
      <c r="B233" s="185" t="s">
        <v>896</v>
      </c>
      <c r="C233" s="64" t="s">
        <v>27</v>
      </c>
      <c r="D233" s="64" t="s">
        <v>935</v>
      </c>
      <c r="E233" s="10" t="s">
        <v>563</v>
      </c>
      <c r="F233" s="64">
        <v>1</v>
      </c>
      <c r="N233" s="64" t="s">
        <v>449</v>
      </c>
    </row>
    <row r="234" spans="1:14" s="156" customFormat="1" thickBot="1">
      <c r="A234" t="s">
        <v>921</v>
      </c>
      <c r="B234" s="156" t="s">
        <v>451</v>
      </c>
      <c r="D234" s="156" t="s">
        <v>958</v>
      </c>
      <c r="N234" s="174" t="s">
        <v>449</v>
      </c>
    </row>
    <row r="235" spans="1:14" s="185" customFormat="1" ht="14.4">
      <c r="A235" t="s">
        <v>921</v>
      </c>
      <c r="B235" s="185" t="s">
        <v>434</v>
      </c>
      <c r="C235" s="185" t="s">
        <v>27</v>
      </c>
      <c r="D235" s="185" t="s">
        <v>935</v>
      </c>
      <c r="E235" s="185" t="s">
        <v>561</v>
      </c>
      <c r="F235" s="185">
        <v>1</v>
      </c>
      <c r="N235" s="185" t="s">
        <v>449</v>
      </c>
    </row>
    <row r="236" spans="1:14" s="161" customFormat="1" thickBot="1">
      <c r="A236" t="s">
        <v>921</v>
      </c>
      <c r="B236" s="156" t="s">
        <v>451</v>
      </c>
      <c r="C236" s="161" t="s">
        <v>30</v>
      </c>
      <c r="D236" s="161" t="s">
        <v>958</v>
      </c>
      <c r="N236" s="160" t="s">
        <v>22</v>
      </c>
    </row>
    <row r="237" spans="1:14" s="15" customFormat="1" ht="15" customHeight="1">
      <c r="A237" t="s">
        <v>921</v>
      </c>
      <c r="B237" s="15" t="s">
        <v>895</v>
      </c>
      <c r="C237" s="15" t="s">
        <v>27</v>
      </c>
      <c r="D237" s="15" t="s">
        <v>935</v>
      </c>
      <c r="E237" s="15" t="s">
        <v>563</v>
      </c>
      <c r="F237" s="15">
        <v>1</v>
      </c>
      <c r="N237" s="160" t="s">
        <v>22</v>
      </c>
    </row>
    <row r="238" spans="1:14" ht="15" customHeight="1">
      <c r="A238" t="s">
        <v>921</v>
      </c>
      <c r="B238" s="83" t="s">
        <v>930</v>
      </c>
      <c r="C238" t="s">
        <v>957</v>
      </c>
      <c r="D238" t="s">
        <v>957</v>
      </c>
    </row>
    <row r="239" spans="1:14" s="15" customFormat="1" ht="15" customHeight="1">
      <c r="A239" t="s">
        <v>921</v>
      </c>
      <c r="B239" s="15" t="s">
        <v>895</v>
      </c>
      <c r="C239" s="15" t="s">
        <v>27</v>
      </c>
      <c r="D239" s="15" t="s">
        <v>935</v>
      </c>
      <c r="E239" s="15" t="s">
        <v>563</v>
      </c>
      <c r="F239" s="15">
        <v>1</v>
      </c>
      <c r="N239" s="160" t="s">
        <v>22</v>
      </c>
    </row>
    <row r="240" spans="1:14" ht="15" customHeight="1">
      <c r="A240" t="s">
        <v>921</v>
      </c>
      <c r="B240" s="83" t="s">
        <v>931</v>
      </c>
      <c r="C240" t="s">
        <v>957</v>
      </c>
      <c r="D240" t="s">
        <v>957</v>
      </c>
    </row>
    <row r="241" spans="1:14" s="15" customFormat="1" ht="15" customHeight="1">
      <c r="A241" t="s">
        <v>921</v>
      </c>
      <c r="B241" s="15" t="s">
        <v>895</v>
      </c>
      <c r="C241" s="15" t="s">
        <v>27</v>
      </c>
      <c r="D241" s="15" t="s">
        <v>935</v>
      </c>
      <c r="E241" s="15" t="s">
        <v>563</v>
      </c>
      <c r="F241" s="15">
        <v>1</v>
      </c>
      <c r="N241" s="160" t="s">
        <v>22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E665-12E4-4409-B506-599ABE4471DA}">
  <dimension ref="A1:N251"/>
  <sheetViews>
    <sheetView workbookViewId="0"/>
  </sheetViews>
  <sheetFormatPr defaultColWidth="8.6640625" defaultRowHeight="14.4"/>
  <cols>
    <col min="1" max="1" width="19.6640625" customWidth="1"/>
    <col min="2" max="2" width="27.6640625" customWidth="1"/>
    <col min="3" max="3" width="22.6640625" customWidth="1"/>
    <col min="4" max="6" width="17.6640625" customWidth="1"/>
    <col min="7" max="11" width="20.109375" customWidth="1"/>
    <col min="12" max="12" width="26.109375" customWidth="1"/>
    <col min="13" max="13" width="14.6640625" customWidth="1"/>
    <col min="14" max="14" width="18.109375" customWidth="1"/>
    <col min="15" max="15" width="16.44140625" customWidth="1"/>
    <col min="16" max="16" width="27.109375" customWidth="1"/>
    <col min="17" max="17" width="29.109375" customWidth="1"/>
  </cols>
  <sheetData>
    <row r="1" spans="1:14">
      <c r="A1" t="s">
        <v>568</v>
      </c>
      <c r="B1" t="s">
        <v>1</v>
      </c>
      <c r="D1" t="s">
        <v>2</v>
      </c>
      <c r="E1" t="s">
        <v>569</v>
      </c>
      <c r="F1" t="s">
        <v>570</v>
      </c>
      <c r="G1" s="5" t="s">
        <v>571</v>
      </c>
      <c r="H1" s="6" t="s">
        <v>650</v>
      </c>
      <c r="I1" t="s">
        <v>10</v>
      </c>
      <c r="J1" t="s">
        <v>8</v>
      </c>
      <c r="K1" t="s">
        <v>9</v>
      </c>
      <c r="L1" s="5" t="s">
        <v>651</v>
      </c>
      <c r="M1" t="s">
        <v>6</v>
      </c>
      <c r="N1" t="s">
        <v>7</v>
      </c>
    </row>
    <row r="2" spans="1:14">
      <c r="A2">
        <v>366</v>
      </c>
      <c r="B2" t="s">
        <v>654</v>
      </c>
      <c r="C2" t="s">
        <v>897</v>
      </c>
      <c r="D2" t="s">
        <v>19</v>
      </c>
    </row>
    <row r="3" spans="1:14">
      <c r="A3">
        <v>367</v>
      </c>
      <c r="B3" t="s">
        <v>763</v>
      </c>
      <c r="C3" t="s">
        <v>899</v>
      </c>
      <c r="D3" t="s">
        <v>19</v>
      </c>
    </row>
    <row r="4" spans="1:14">
      <c r="A4">
        <v>368</v>
      </c>
      <c r="B4" t="s">
        <v>900</v>
      </c>
      <c r="C4" t="s">
        <v>901</v>
      </c>
      <c r="D4" t="s">
        <v>19</v>
      </c>
    </row>
    <row r="5" spans="1:14">
      <c r="A5">
        <v>369</v>
      </c>
      <c r="B5" t="s">
        <v>705</v>
      </c>
      <c r="C5" t="s">
        <v>902</v>
      </c>
      <c r="D5" t="s">
        <v>27</v>
      </c>
    </row>
    <row r="6" spans="1:14">
      <c r="A6">
        <v>370</v>
      </c>
      <c r="B6" t="s">
        <v>705</v>
      </c>
      <c r="D6" t="s">
        <v>27</v>
      </c>
    </row>
    <row r="7" spans="1:14">
      <c r="A7">
        <v>371</v>
      </c>
      <c r="B7" t="s">
        <v>849</v>
      </c>
      <c r="C7" t="s">
        <v>901</v>
      </c>
      <c r="D7" t="s">
        <v>27</v>
      </c>
    </row>
    <row r="8" spans="1:14">
      <c r="A8">
        <v>372</v>
      </c>
      <c r="B8" t="s">
        <v>849</v>
      </c>
      <c r="C8" t="s">
        <v>903</v>
      </c>
      <c r="D8" t="s">
        <v>27</v>
      </c>
    </row>
    <row r="9" spans="1:14">
      <c r="A9">
        <v>373</v>
      </c>
      <c r="B9" t="s">
        <v>656</v>
      </c>
      <c r="D9" t="s">
        <v>44</v>
      </c>
      <c r="G9">
        <v>153</v>
      </c>
      <c r="L9" t="s">
        <v>600</v>
      </c>
      <c r="M9" t="s">
        <v>600</v>
      </c>
    </row>
    <row r="10" spans="1:14">
      <c r="A10">
        <v>374</v>
      </c>
      <c r="B10" t="s">
        <v>658</v>
      </c>
      <c r="D10" t="s">
        <v>44</v>
      </c>
      <c r="G10">
        <v>228</v>
      </c>
    </row>
    <row r="11" spans="1:14">
      <c r="A11">
        <v>375</v>
      </c>
      <c r="B11" t="s">
        <v>659</v>
      </c>
      <c r="D11" t="s">
        <v>44</v>
      </c>
      <c r="G11">
        <v>3486</v>
      </c>
    </row>
    <row r="12" spans="1:14">
      <c r="A12">
        <v>376</v>
      </c>
      <c r="B12" t="s">
        <v>660</v>
      </c>
      <c r="D12" t="s">
        <v>44</v>
      </c>
      <c r="G12">
        <v>161</v>
      </c>
    </row>
    <row r="13" spans="1:14">
      <c r="A13">
        <v>377</v>
      </c>
      <c r="B13" t="s">
        <v>661</v>
      </c>
      <c r="D13" t="s">
        <v>44</v>
      </c>
      <c r="G13">
        <v>60</v>
      </c>
    </row>
    <row r="14" spans="1:14">
      <c r="A14">
        <v>378</v>
      </c>
      <c r="B14" t="s">
        <v>564</v>
      </c>
      <c r="D14" t="s">
        <v>44</v>
      </c>
      <c r="G14">
        <v>535</v>
      </c>
    </row>
    <row r="15" spans="1:14">
      <c r="A15">
        <v>379</v>
      </c>
      <c r="B15" t="s">
        <v>662</v>
      </c>
      <c r="D15" t="s">
        <v>44</v>
      </c>
      <c r="G15">
        <v>609</v>
      </c>
    </row>
    <row r="16" spans="1:14">
      <c r="A16">
        <v>380</v>
      </c>
      <c r="B16" t="s">
        <v>663</v>
      </c>
      <c r="D16" t="s">
        <v>44</v>
      </c>
      <c r="G16">
        <v>62</v>
      </c>
    </row>
    <row r="17" spans="1:7">
      <c r="A17">
        <v>381</v>
      </c>
      <c r="B17" t="s">
        <v>664</v>
      </c>
      <c r="D17" t="s">
        <v>44</v>
      </c>
      <c r="G17">
        <v>57</v>
      </c>
    </row>
    <row r="18" spans="1:7">
      <c r="A18">
        <v>382</v>
      </c>
      <c r="B18" t="s">
        <v>665</v>
      </c>
      <c r="D18" t="s">
        <v>44</v>
      </c>
      <c r="G18">
        <v>1840</v>
      </c>
    </row>
    <row r="19" spans="1:7">
      <c r="A19">
        <v>383</v>
      </c>
      <c r="B19" t="s">
        <v>666</v>
      </c>
      <c r="D19" t="s">
        <v>44</v>
      </c>
      <c r="G19">
        <v>628</v>
      </c>
    </row>
    <row r="20" spans="1:7">
      <c r="A20">
        <v>384</v>
      </c>
      <c r="B20" t="s">
        <v>667</v>
      </c>
      <c r="D20" t="s">
        <v>44</v>
      </c>
      <c r="G20">
        <v>503</v>
      </c>
    </row>
    <row r="21" spans="1:7">
      <c r="A21">
        <v>385</v>
      </c>
      <c r="B21" t="s">
        <v>668</v>
      </c>
      <c r="D21" t="s">
        <v>44</v>
      </c>
      <c r="G21">
        <v>110</v>
      </c>
    </row>
    <row r="22" spans="1:7">
      <c r="A22">
        <v>386</v>
      </c>
      <c r="B22" t="s">
        <v>669</v>
      </c>
      <c r="D22" t="s">
        <v>44</v>
      </c>
      <c r="G22">
        <v>166</v>
      </c>
    </row>
    <row r="23" spans="1:7">
      <c r="A23">
        <v>387</v>
      </c>
      <c r="B23" t="s">
        <v>670</v>
      </c>
      <c r="D23" t="s">
        <v>44</v>
      </c>
      <c r="G23">
        <v>606</v>
      </c>
    </row>
    <row r="24" spans="1:7">
      <c r="A24">
        <v>388</v>
      </c>
      <c r="B24" t="s">
        <v>671</v>
      </c>
      <c r="D24" t="s">
        <v>44</v>
      </c>
      <c r="G24">
        <v>35</v>
      </c>
    </row>
    <row r="25" spans="1:7">
      <c r="A25">
        <v>389</v>
      </c>
      <c r="B25" t="s">
        <v>672</v>
      </c>
      <c r="D25" t="s">
        <v>44</v>
      </c>
      <c r="G25">
        <v>38</v>
      </c>
    </row>
    <row r="26" spans="1:7">
      <c r="A26">
        <v>390</v>
      </c>
      <c r="B26" t="s">
        <v>673</v>
      </c>
      <c r="D26" t="s">
        <v>44</v>
      </c>
      <c r="G26">
        <v>24</v>
      </c>
    </row>
    <row r="27" spans="1:7">
      <c r="A27">
        <v>391</v>
      </c>
      <c r="B27" t="s">
        <v>674</v>
      </c>
      <c r="D27" t="s">
        <v>44</v>
      </c>
      <c r="G27">
        <v>301</v>
      </c>
    </row>
    <row r="28" spans="1:7">
      <c r="A28">
        <v>392</v>
      </c>
      <c r="B28" t="s">
        <v>675</v>
      </c>
      <c r="D28" t="s">
        <v>44</v>
      </c>
      <c r="G28">
        <v>505</v>
      </c>
    </row>
    <row r="29" spans="1:7">
      <c r="A29">
        <v>393</v>
      </c>
      <c r="B29" t="s">
        <v>676</v>
      </c>
      <c r="D29" t="s">
        <v>44</v>
      </c>
      <c r="G29">
        <v>88</v>
      </c>
    </row>
    <row r="30" spans="1:7">
      <c r="A30">
        <v>394</v>
      </c>
      <c r="B30" t="s">
        <v>179</v>
      </c>
      <c r="D30" t="s">
        <v>44</v>
      </c>
      <c r="G30">
        <v>637</v>
      </c>
    </row>
    <row r="31" spans="1:7">
      <c r="A31">
        <v>395</v>
      </c>
      <c r="B31" t="s">
        <v>677</v>
      </c>
      <c r="D31" t="s">
        <v>44</v>
      </c>
      <c r="G31">
        <v>202</v>
      </c>
    </row>
    <row r="32" spans="1:7">
      <c r="A32">
        <v>396</v>
      </c>
      <c r="B32" t="s">
        <v>678</v>
      </c>
      <c r="D32" t="s">
        <v>44</v>
      </c>
      <c r="G32">
        <v>1116</v>
      </c>
    </row>
    <row r="33" spans="1:7">
      <c r="A33">
        <v>397</v>
      </c>
      <c r="B33" t="s">
        <v>679</v>
      </c>
      <c r="D33" t="s">
        <v>44</v>
      </c>
      <c r="G33">
        <v>78</v>
      </c>
    </row>
    <row r="34" spans="1:7">
      <c r="A34">
        <v>398</v>
      </c>
      <c r="B34" t="s">
        <v>680</v>
      </c>
      <c r="D34" t="s">
        <v>44</v>
      </c>
      <c r="G34">
        <v>42</v>
      </c>
    </row>
    <row r="35" spans="1:7">
      <c r="A35">
        <v>399</v>
      </c>
      <c r="B35" t="s">
        <v>681</v>
      </c>
      <c r="D35" t="s">
        <v>44</v>
      </c>
      <c r="G35">
        <v>48</v>
      </c>
    </row>
    <row r="36" spans="1:7">
      <c r="A36">
        <v>400</v>
      </c>
      <c r="B36" t="s">
        <v>682</v>
      </c>
      <c r="D36" t="s">
        <v>44</v>
      </c>
      <c r="G36">
        <v>29</v>
      </c>
    </row>
    <row r="37" spans="1:7">
      <c r="A37">
        <v>401</v>
      </c>
      <c r="B37" t="s">
        <v>683</v>
      </c>
      <c r="D37" t="s">
        <v>44</v>
      </c>
      <c r="G37">
        <v>54</v>
      </c>
    </row>
    <row r="38" spans="1:7">
      <c r="A38">
        <v>402</v>
      </c>
      <c r="B38" t="s">
        <v>684</v>
      </c>
      <c r="D38" t="s">
        <v>44</v>
      </c>
      <c r="G38">
        <v>18478</v>
      </c>
    </row>
    <row r="39" spans="1:7">
      <c r="A39">
        <v>403</v>
      </c>
      <c r="B39" t="s">
        <v>685</v>
      </c>
      <c r="D39" t="s">
        <v>44</v>
      </c>
      <c r="G39">
        <v>42</v>
      </c>
    </row>
    <row r="40" spans="1:7">
      <c r="A40">
        <v>404</v>
      </c>
      <c r="B40" t="s">
        <v>686</v>
      </c>
      <c r="D40" t="s">
        <v>44</v>
      </c>
      <c r="G40">
        <v>179</v>
      </c>
    </row>
    <row r="41" spans="1:7">
      <c r="A41">
        <v>405</v>
      </c>
      <c r="B41" t="s">
        <v>687</v>
      </c>
      <c r="D41" t="s">
        <v>44</v>
      </c>
      <c r="G41">
        <v>333</v>
      </c>
    </row>
    <row r="42" spans="1:7">
      <c r="A42">
        <v>406</v>
      </c>
      <c r="B42" t="s">
        <v>688</v>
      </c>
      <c r="D42" t="s">
        <v>44</v>
      </c>
      <c r="G42">
        <v>175</v>
      </c>
    </row>
    <row r="43" spans="1:7">
      <c r="A43">
        <v>407</v>
      </c>
      <c r="B43" t="s">
        <v>689</v>
      </c>
      <c r="D43" t="s">
        <v>44</v>
      </c>
      <c r="G43">
        <v>102</v>
      </c>
    </row>
    <row r="44" spans="1:7">
      <c r="A44">
        <v>408</v>
      </c>
      <c r="B44" t="s">
        <v>690</v>
      </c>
      <c r="D44" t="s">
        <v>44</v>
      </c>
      <c r="G44">
        <v>294</v>
      </c>
    </row>
    <row r="45" spans="1:7">
      <c r="A45">
        <v>409</v>
      </c>
      <c r="B45" t="s">
        <v>691</v>
      </c>
      <c r="D45" t="s">
        <v>44</v>
      </c>
      <c r="G45">
        <v>517</v>
      </c>
    </row>
    <row r="46" spans="1:7">
      <c r="A46">
        <v>410</v>
      </c>
      <c r="B46" t="s">
        <v>692</v>
      </c>
      <c r="D46" t="s">
        <v>44</v>
      </c>
      <c r="G46">
        <v>43968</v>
      </c>
    </row>
    <row r="47" spans="1:7">
      <c r="A47">
        <v>411</v>
      </c>
      <c r="B47" t="s">
        <v>693</v>
      </c>
      <c r="D47" t="s">
        <v>44</v>
      </c>
      <c r="G47">
        <v>668</v>
      </c>
    </row>
    <row r="48" spans="1:7">
      <c r="A48">
        <v>412</v>
      </c>
      <c r="B48" t="s">
        <v>694</v>
      </c>
      <c r="D48" t="s">
        <v>44</v>
      </c>
      <c r="G48">
        <v>695</v>
      </c>
    </row>
    <row r="49" spans="1:14">
      <c r="A49">
        <v>413</v>
      </c>
      <c r="B49" t="s">
        <v>695</v>
      </c>
      <c r="D49" t="s">
        <v>44</v>
      </c>
      <c r="G49">
        <v>91</v>
      </c>
    </row>
    <row r="50" spans="1:14">
      <c r="A50">
        <v>414</v>
      </c>
      <c r="B50" t="s">
        <v>696</v>
      </c>
      <c r="D50" t="s">
        <v>44</v>
      </c>
      <c r="G50">
        <v>19</v>
      </c>
    </row>
    <row r="51" spans="1:14">
      <c r="A51">
        <v>415</v>
      </c>
      <c r="B51" t="s">
        <v>697</v>
      </c>
      <c r="D51" t="s">
        <v>44</v>
      </c>
      <c r="G51">
        <v>168</v>
      </c>
    </row>
    <row r="52" spans="1:14">
      <c r="A52">
        <v>416</v>
      </c>
      <c r="B52" t="s">
        <v>698</v>
      </c>
      <c r="D52" t="s">
        <v>44</v>
      </c>
      <c r="G52">
        <v>6788</v>
      </c>
    </row>
    <row r="53" spans="1:14">
      <c r="A53">
        <v>417</v>
      </c>
      <c r="B53" t="s">
        <v>699</v>
      </c>
      <c r="D53" t="s">
        <v>44</v>
      </c>
      <c r="G53">
        <v>244</v>
      </c>
    </row>
    <row r="54" spans="1:14">
      <c r="A54">
        <v>418</v>
      </c>
      <c r="B54" t="s">
        <v>700</v>
      </c>
      <c r="D54" t="s">
        <v>44</v>
      </c>
      <c r="G54">
        <v>544</v>
      </c>
    </row>
    <row r="55" spans="1:14">
      <c r="A55">
        <v>419</v>
      </c>
      <c r="B55" t="s">
        <v>501</v>
      </c>
      <c r="D55" t="s">
        <v>44</v>
      </c>
      <c r="G55">
        <v>181</v>
      </c>
    </row>
    <row r="56" spans="1:14">
      <c r="A56">
        <v>420</v>
      </c>
      <c r="B56" t="s">
        <v>701</v>
      </c>
      <c r="D56" t="s">
        <v>44</v>
      </c>
      <c r="G56">
        <v>165</v>
      </c>
    </row>
    <row r="57" spans="1:14">
      <c r="A57">
        <v>421</v>
      </c>
      <c r="B57" t="s">
        <v>702</v>
      </c>
      <c r="D57" t="s">
        <v>44</v>
      </c>
      <c r="G57">
        <v>10</v>
      </c>
    </row>
    <row r="58" spans="1:14">
      <c r="A58">
        <v>422</v>
      </c>
      <c r="B58" s="2" t="s">
        <v>703</v>
      </c>
      <c r="D58" s="2" t="s">
        <v>44</v>
      </c>
      <c r="G58">
        <v>175</v>
      </c>
    </row>
    <row r="59" spans="1:14">
      <c r="A59">
        <v>423</v>
      </c>
      <c r="B59" t="s">
        <v>766</v>
      </c>
      <c r="D59" t="s">
        <v>30</v>
      </c>
      <c r="G59">
        <v>20</v>
      </c>
      <c r="J59">
        <v>-1.17</v>
      </c>
      <c r="K59">
        <v>0.75</v>
      </c>
      <c r="M59">
        <v>-0.21</v>
      </c>
      <c r="N59" t="s">
        <v>765</v>
      </c>
    </row>
    <row r="60" spans="1:14">
      <c r="A60">
        <v>424</v>
      </c>
      <c r="B60" t="s">
        <v>767</v>
      </c>
      <c r="D60" t="s">
        <v>30</v>
      </c>
      <c r="G60">
        <v>23</v>
      </c>
      <c r="J60">
        <v>-0.53</v>
      </c>
      <c r="K60">
        <v>1.1200000000000001</v>
      </c>
      <c r="M60">
        <v>0.3</v>
      </c>
      <c r="N60" t="s">
        <v>765</v>
      </c>
    </row>
    <row r="61" spans="1:14">
      <c r="A61">
        <v>425</v>
      </c>
      <c r="B61" t="s">
        <v>768</v>
      </c>
      <c r="D61" t="s">
        <v>30</v>
      </c>
      <c r="G61">
        <v>28</v>
      </c>
      <c r="J61">
        <v>-1</v>
      </c>
      <c r="K61">
        <v>0.51</v>
      </c>
      <c r="M61">
        <v>-0.25</v>
      </c>
      <c r="N61" t="s">
        <v>765</v>
      </c>
    </row>
    <row r="62" spans="1:14">
      <c r="A62">
        <v>426</v>
      </c>
      <c r="B62" t="s">
        <v>769</v>
      </c>
      <c r="D62" t="s">
        <v>30</v>
      </c>
      <c r="G62">
        <v>28</v>
      </c>
      <c r="J62">
        <v>-0.91</v>
      </c>
      <c r="K62">
        <v>0.56999999999999995</v>
      </c>
      <c r="M62">
        <v>-0.17</v>
      </c>
      <c r="N62" t="s">
        <v>765</v>
      </c>
    </row>
    <row r="63" spans="1:14">
      <c r="A63">
        <v>427</v>
      </c>
      <c r="B63" t="s">
        <v>770</v>
      </c>
      <c r="D63" t="s">
        <v>30</v>
      </c>
      <c r="G63">
        <v>48</v>
      </c>
      <c r="J63">
        <v>-0.56999999999999995</v>
      </c>
      <c r="K63">
        <v>1.35</v>
      </c>
      <c r="M63">
        <v>0.39</v>
      </c>
      <c r="N63" t="s">
        <v>765</v>
      </c>
    </row>
    <row r="64" spans="1:14">
      <c r="A64">
        <v>428</v>
      </c>
      <c r="B64" t="s">
        <v>771</v>
      </c>
      <c r="D64" t="s">
        <v>30</v>
      </c>
      <c r="G64">
        <v>23</v>
      </c>
      <c r="J64">
        <v>-1.6</v>
      </c>
      <c r="K64">
        <v>0.1</v>
      </c>
      <c r="M64">
        <v>-0.75</v>
      </c>
      <c r="N64" t="s">
        <v>765</v>
      </c>
    </row>
    <row r="65" spans="1:14">
      <c r="A65">
        <v>429</v>
      </c>
      <c r="B65" t="s">
        <v>772</v>
      </c>
      <c r="D65" t="s">
        <v>30</v>
      </c>
      <c r="G65">
        <v>50</v>
      </c>
      <c r="J65">
        <v>-0.8</v>
      </c>
      <c r="K65">
        <v>0.86</v>
      </c>
      <c r="M65">
        <v>0.03</v>
      </c>
      <c r="N65" t="s">
        <v>765</v>
      </c>
    </row>
    <row r="66" spans="1:14">
      <c r="A66">
        <v>430</v>
      </c>
      <c r="B66" t="s">
        <v>773</v>
      </c>
      <c r="D66" t="s">
        <v>30</v>
      </c>
      <c r="G66">
        <v>27</v>
      </c>
      <c r="J66">
        <v>-0.27</v>
      </c>
      <c r="K66">
        <v>1.26</v>
      </c>
      <c r="M66">
        <v>0.5</v>
      </c>
      <c r="N66" t="s">
        <v>765</v>
      </c>
    </row>
    <row r="67" spans="1:14">
      <c r="A67">
        <v>431</v>
      </c>
      <c r="B67" t="s">
        <v>774</v>
      </c>
      <c r="D67" t="s">
        <v>30</v>
      </c>
      <c r="G67">
        <v>70</v>
      </c>
      <c r="J67">
        <v>-0.27</v>
      </c>
      <c r="K67">
        <v>1.08</v>
      </c>
      <c r="M67">
        <v>0.4</v>
      </c>
      <c r="N67" t="s">
        <v>765</v>
      </c>
    </row>
    <row r="68" spans="1:14">
      <c r="A68">
        <v>432</v>
      </c>
      <c r="B68" t="s">
        <v>775</v>
      </c>
      <c r="D68" t="s">
        <v>30</v>
      </c>
      <c r="G68">
        <v>50</v>
      </c>
      <c r="J68">
        <v>-0.7</v>
      </c>
      <c r="K68">
        <v>0.01</v>
      </c>
      <c r="M68">
        <v>-0.35</v>
      </c>
      <c r="N68" t="s">
        <v>765</v>
      </c>
    </row>
    <row r="69" spans="1:14">
      <c r="A69">
        <v>433</v>
      </c>
      <c r="B69" t="s">
        <v>776</v>
      </c>
      <c r="D69" t="s">
        <v>777</v>
      </c>
      <c r="G69">
        <v>174</v>
      </c>
      <c r="J69">
        <v>-0.25</v>
      </c>
      <c r="K69">
        <v>-0.4</v>
      </c>
      <c r="M69">
        <v>7.0000000000000007E-2</v>
      </c>
      <c r="N69" t="s">
        <v>765</v>
      </c>
    </row>
    <row r="70" spans="1:14">
      <c r="A70">
        <v>434</v>
      </c>
      <c r="B70" t="s">
        <v>778</v>
      </c>
      <c r="D70" t="s">
        <v>30</v>
      </c>
      <c r="G70">
        <v>235</v>
      </c>
      <c r="J70">
        <v>-0.36</v>
      </c>
      <c r="K70">
        <v>0.25</v>
      </c>
      <c r="M70">
        <v>-0.05</v>
      </c>
      <c r="N70" t="s">
        <v>765</v>
      </c>
    </row>
    <row r="71" spans="1:14">
      <c r="A71">
        <v>435</v>
      </c>
      <c r="B71" t="s">
        <v>557</v>
      </c>
      <c r="D71" t="s">
        <v>30</v>
      </c>
      <c r="G71">
        <v>1119</v>
      </c>
      <c r="J71">
        <v>-0.04</v>
      </c>
      <c r="K71">
        <v>0.2</v>
      </c>
      <c r="M71">
        <v>0.08</v>
      </c>
      <c r="N71" t="s">
        <v>765</v>
      </c>
    </row>
    <row r="72" spans="1:14">
      <c r="A72">
        <v>436</v>
      </c>
      <c r="B72" t="s">
        <v>766</v>
      </c>
      <c r="D72" t="s">
        <v>30</v>
      </c>
      <c r="G72">
        <v>20</v>
      </c>
      <c r="J72">
        <v>-1.1399999999999999</v>
      </c>
      <c r="K72">
        <v>0.78</v>
      </c>
      <c r="M72">
        <v>-0.18</v>
      </c>
      <c r="N72" t="s">
        <v>765</v>
      </c>
    </row>
    <row r="73" spans="1:14">
      <c r="A73">
        <v>437</v>
      </c>
      <c r="B73" t="s">
        <v>767</v>
      </c>
      <c r="D73" t="s">
        <v>30</v>
      </c>
      <c r="G73">
        <v>23</v>
      </c>
      <c r="J73">
        <v>-0.7</v>
      </c>
      <c r="K73">
        <v>0.93</v>
      </c>
      <c r="M73">
        <v>0.12</v>
      </c>
      <c r="N73" t="s">
        <v>765</v>
      </c>
    </row>
    <row r="74" spans="1:14">
      <c r="A74">
        <v>438</v>
      </c>
      <c r="B74" t="s">
        <v>768</v>
      </c>
      <c r="D74" t="s">
        <v>30</v>
      </c>
      <c r="G74">
        <v>28</v>
      </c>
      <c r="J74">
        <v>-0.19</v>
      </c>
      <c r="K74">
        <v>1.34</v>
      </c>
      <c r="M74">
        <v>0.57999999999999996</v>
      </c>
      <c r="N74" t="s">
        <v>765</v>
      </c>
    </row>
    <row r="75" spans="1:14">
      <c r="A75">
        <v>439</v>
      </c>
      <c r="B75" t="s">
        <v>769</v>
      </c>
      <c r="D75" t="s">
        <v>30</v>
      </c>
      <c r="G75">
        <v>28</v>
      </c>
      <c r="J75">
        <v>-0.87</v>
      </c>
      <c r="K75">
        <v>0.62</v>
      </c>
      <c r="M75">
        <v>-0.13</v>
      </c>
      <c r="N75" t="s">
        <v>765</v>
      </c>
    </row>
    <row r="76" spans="1:14">
      <c r="A76">
        <v>440</v>
      </c>
      <c r="B76" t="s">
        <v>772</v>
      </c>
      <c r="D76" t="s">
        <v>30</v>
      </c>
      <c r="G76">
        <v>50</v>
      </c>
      <c r="J76">
        <v>-0.36</v>
      </c>
      <c r="K76">
        <v>1.33</v>
      </c>
      <c r="M76">
        <v>0.48</v>
      </c>
      <c r="N76" t="s">
        <v>765</v>
      </c>
    </row>
    <row r="77" spans="1:14">
      <c r="A77">
        <v>441</v>
      </c>
      <c r="B77" t="s">
        <v>771</v>
      </c>
      <c r="D77" t="s">
        <v>30</v>
      </c>
      <c r="G77">
        <v>23</v>
      </c>
      <c r="J77">
        <v>-0.64</v>
      </c>
      <c r="K77">
        <v>1</v>
      </c>
      <c r="M77">
        <v>0.18</v>
      </c>
      <c r="N77" t="s">
        <v>765</v>
      </c>
    </row>
    <row r="78" spans="1:14">
      <c r="A78">
        <v>442</v>
      </c>
      <c r="B78" t="s">
        <v>774</v>
      </c>
      <c r="D78" t="s">
        <v>30</v>
      </c>
      <c r="G78">
        <v>70</v>
      </c>
      <c r="J78">
        <v>-1.24</v>
      </c>
      <c r="K78">
        <v>0.13</v>
      </c>
      <c r="M78">
        <v>-0.55000000000000004</v>
      </c>
      <c r="N78" t="s">
        <v>765</v>
      </c>
    </row>
    <row r="79" spans="1:14">
      <c r="A79">
        <v>443</v>
      </c>
      <c r="B79" t="s">
        <v>770</v>
      </c>
      <c r="D79" t="s">
        <v>30</v>
      </c>
      <c r="G79">
        <v>48</v>
      </c>
      <c r="J79">
        <v>0.16</v>
      </c>
      <c r="K79">
        <v>0.88</v>
      </c>
      <c r="M79">
        <v>0.52</v>
      </c>
      <c r="N79" t="s">
        <v>765</v>
      </c>
    </row>
    <row r="80" spans="1:14">
      <c r="A80">
        <v>444</v>
      </c>
      <c r="B80" t="s">
        <v>775</v>
      </c>
      <c r="D80" t="s">
        <v>30</v>
      </c>
      <c r="G80">
        <v>50</v>
      </c>
      <c r="J80">
        <v>-0.26</v>
      </c>
      <c r="K80">
        <v>0.45</v>
      </c>
      <c r="M80">
        <v>0.1</v>
      </c>
      <c r="N80" t="s">
        <v>765</v>
      </c>
    </row>
    <row r="81" spans="1:14">
      <c r="A81">
        <v>445</v>
      </c>
      <c r="B81" t="s">
        <v>776</v>
      </c>
      <c r="D81" t="s">
        <v>777</v>
      </c>
      <c r="G81">
        <v>174</v>
      </c>
      <c r="J81">
        <v>-0.21</v>
      </c>
      <c r="K81">
        <v>0.44</v>
      </c>
      <c r="M81">
        <v>0.12</v>
      </c>
      <c r="N81" t="s">
        <v>765</v>
      </c>
    </row>
    <row r="82" spans="1:14">
      <c r="A82">
        <v>446</v>
      </c>
      <c r="B82" t="s">
        <v>778</v>
      </c>
      <c r="D82" t="s">
        <v>30</v>
      </c>
      <c r="G82">
        <v>235</v>
      </c>
      <c r="J82">
        <v>-0.19</v>
      </c>
      <c r="K82">
        <v>0.42</v>
      </c>
      <c r="M82">
        <v>0.11</v>
      </c>
      <c r="N82" t="s">
        <v>765</v>
      </c>
    </row>
    <row r="83" spans="1:14">
      <c r="A83">
        <v>447</v>
      </c>
      <c r="B83" t="s">
        <v>557</v>
      </c>
      <c r="D83" t="s">
        <v>30</v>
      </c>
      <c r="G83">
        <v>1119</v>
      </c>
      <c r="J83">
        <v>-0.06</v>
      </c>
      <c r="K83">
        <v>0.17</v>
      </c>
      <c r="M83">
        <v>0.06</v>
      </c>
      <c r="N83" t="s">
        <v>765</v>
      </c>
    </row>
    <row r="84" spans="1:14">
      <c r="A84">
        <v>448</v>
      </c>
      <c r="B84" t="s">
        <v>780</v>
      </c>
      <c r="D84" t="s">
        <v>904</v>
      </c>
      <c r="G84">
        <v>56</v>
      </c>
      <c r="J84">
        <v>-0.92</v>
      </c>
      <c r="K84">
        <v>0.6</v>
      </c>
      <c r="M84">
        <v>-0.16</v>
      </c>
      <c r="N84" t="s">
        <v>765</v>
      </c>
    </row>
    <row r="85" spans="1:14">
      <c r="A85">
        <v>449</v>
      </c>
      <c r="B85" t="s">
        <v>722</v>
      </c>
      <c r="D85" t="s">
        <v>30</v>
      </c>
      <c r="G85">
        <v>78</v>
      </c>
      <c r="J85">
        <v>-0.19</v>
      </c>
      <c r="K85">
        <v>1.08</v>
      </c>
      <c r="M85">
        <v>0.44</v>
      </c>
      <c r="N85" t="s">
        <v>765</v>
      </c>
    </row>
    <row r="86" spans="1:14">
      <c r="A86">
        <v>450</v>
      </c>
      <c r="B86" t="s">
        <v>783</v>
      </c>
      <c r="D86" t="s">
        <v>30</v>
      </c>
      <c r="G86">
        <v>125</v>
      </c>
      <c r="J86">
        <v>-0.66</v>
      </c>
      <c r="K86">
        <v>0.45</v>
      </c>
      <c r="M86">
        <v>-0.1</v>
      </c>
      <c r="N86" t="s">
        <v>765</v>
      </c>
    </row>
    <row r="87" spans="1:14">
      <c r="A87">
        <v>451</v>
      </c>
      <c r="B87" t="s">
        <v>731</v>
      </c>
      <c r="D87" t="s">
        <v>904</v>
      </c>
      <c r="G87">
        <v>53</v>
      </c>
      <c r="J87">
        <v>-0.72</v>
      </c>
      <c r="K87">
        <v>0.36</v>
      </c>
      <c r="M87">
        <v>-0.18</v>
      </c>
      <c r="N87" t="s">
        <v>765</v>
      </c>
    </row>
    <row r="88" spans="1:14">
      <c r="A88">
        <v>452</v>
      </c>
      <c r="B88" t="s">
        <v>784</v>
      </c>
      <c r="D88" t="s">
        <v>30</v>
      </c>
      <c r="G88">
        <v>173</v>
      </c>
      <c r="J88">
        <v>0.47</v>
      </c>
      <c r="K88">
        <v>1.47</v>
      </c>
      <c r="M88">
        <v>0.97</v>
      </c>
      <c r="N88" t="s">
        <v>765</v>
      </c>
    </row>
    <row r="89" spans="1:14">
      <c r="A89">
        <v>453</v>
      </c>
      <c r="B89" t="s">
        <v>785</v>
      </c>
      <c r="D89" t="s">
        <v>30</v>
      </c>
      <c r="G89">
        <v>69</v>
      </c>
      <c r="J89">
        <v>-0.48</v>
      </c>
      <c r="K89">
        <v>0.48</v>
      </c>
      <c r="M89">
        <v>0</v>
      </c>
      <c r="N89" t="s">
        <v>765</v>
      </c>
    </row>
    <row r="90" spans="1:14">
      <c r="A90">
        <v>454</v>
      </c>
      <c r="B90" s="2" t="s">
        <v>482</v>
      </c>
      <c r="D90" s="2" t="s">
        <v>30</v>
      </c>
      <c r="G90">
        <v>455</v>
      </c>
      <c r="J90">
        <v>-0.06</v>
      </c>
      <c r="K90">
        <v>0.32</v>
      </c>
      <c r="M90">
        <v>0.13</v>
      </c>
      <c r="N90" t="s">
        <v>765</v>
      </c>
    </row>
    <row r="91" spans="1:14">
      <c r="A91">
        <v>455</v>
      </c>
      <c r="B91" t="s">
        <v>438</v>
      </c>
      <c r="D91" t="s">
        <v>44</v>
      </c>
      <c r="G91">
        <v>84</v>
      </c>
      <c r="J91">
        <v>-0.56999999999999995</v>
      </c>
      <c r="K91">
        <v>0.56999999999999995</v>
      </c>
      <c r="L91" t="s">
        <v>31</v>
      </c>
      <c r="M91">
        <v>0</v>
      </c>
      <c r="N91" t="s">
        <v>716</v>
      </c>
    </row>
    <row r="92" spans="1:14">
      <c r="A92">
        <v>456</v>
      </c>
      <c r="B92" t="s">
        <v>737</v>
      </c>
      <c r="D92" t="s">
        <v>44</v>
      </c>
      <c r="G92">
        <v>327</v>
      </c>
      <c r="J92">
        <v>1.82</v>
      </c>
      <c r="K92">
        <v>2.71</v>
      </c>
      <c r="L92" t="s">
        <v>22</v>
      </c>
      <c r="M92">
        <v>1.82</v>
      </c>
      <c r="N92" t="s">
        <v>21</v>
      </c>
    </row>
    <row r="93" spans="1:14">
      <c r="A93">
        <v>457</v>
      </c>
      <c r="B93" t="s">
        <v>475</v>
      </c>
      <c r="D93" t="s">
        <v>44</v>
      </c>
      <c r="G93">
        <v>125</v>
      </c>
      <c r="J93">
        <v>-0.43</v>
      </c>
      <c r="K93">
        <v>0.28999999999999998</v>
      </c>
      <c r="L93" t="s">
        <v>31</v>
      </c>
      <c r="M93">
        <v>-7.0000000000000007E-2</v>
      </c>
      <c r="N93" t="s">
        <v>716</v>
      </c>
    </row>
    <row r="94" spans="1:14">
      <c r="A94">
        <v>458</v>
      </c>
      <c r="B94" t="s">
        <v>477</v>
      </c>
      <c r="D94" t="s">
        <v>44</v>
      </c>
      <c r="G94">
        <v>53</v>
      </c>
      <c r="J94">
        <v>0.56000000000000005</v>
      </c>
      <c r="K94">
        <v>1.52</v>
      </c>
      <c r="L94" t="s">
        <v>22</v>
      </c>
      <c r="M94">
        <v>1.04</v>
      </c>
      <c r="N94" t="s">
        <v>716</v>
      </c>
    </row>
    <row r="95" spans="1:14">
      <c r="A95">
        <v>459</v>
      </c>
      <c r="B95" t="s">
        <v>734</v>
      </c>
      <c r="D95" t="s">
        <v>44</v>
      </c>
      <c r="G95">
        <v>48</v>
      </c>
      <c r="J95">
        <v>-0.55000000000000004</v>
      </c>
      <c r="K95">
        <v>0.63</v>
      </c>
      <c r="L95" t="s">
        <v>31</v>
      </c>
      <c r="M95">
        <v>0.04</v>
      </c>
      <c r="N95" t="s">
        <v>716</v>
      </c>
    </row>
    <row r="96" spans="1:14">
      <c r="A96">
        <v>460</v>
      </c>
      <c r="B96" t="s">
        <v>740</v>
      </c>
      <c r="D96" t="s">
        <v>44</v>
      </c>
      <c r="G96">
        <v>65</v>
      </c>
      <c r="J96">
        <v>0.06</v>
      </c>
      <c r="K96">
        <v>1.1000000000000001</v>
      </c>
      <c r="L96" t="s">
        <v>22</v>
      </c>
      <c r="M96">
        <v>0.57999999999999996</v>
      </c>
      <c r="N96" t="s">
        <v>716</v>
      </c>
    </row>
    <row r="97" spans="1:14">
      <c r="A97">
        <v>461</v>
      </c>
      <c r="B97" t="s">
        <v>719</v>
      </c>
      <c r="D97" t="s">
        <v>44</v>
      </c>
      <c r="G97">
        <v>115</v>
      </c>
      <c r="J97">
        <v>0.24</v>
      </c>
      <c r="K97">
        <v>1.01</v>
      </c>
      <c r="L97" t="s">
        <v>22</v>
      </c>
      <c r="M97">
        <v>0.62</v>
      </c>
      <c r="N97" t="s">
        <v>716</v>
      </c>
    </row>
    <row r="98" spans="1:14">
      <c r="A98">
        <v>462</v>
      </c>
      <c r="B98" t="s">
        <v>722</v>
      </c>
      <c r="D98" t="s">
        <v>44</v>
      </c>
      <c r="G98">
        <v>39</v>
      </c>
      <c r="J98">
        <v>-1.05</v>
      </c>
      <c r="K98">
        <v>0.26</v>
      </c>
      <c r="L98" t="s">
        <v>31</v>
      </c>
      <c r="M98">
        <v>-0.4</v>
      </c>
      <c r="N98" t="s">
        <v>716</v>
      </c>
    </row>
    <row r="99" spans="1:14">
      <c r="A99">
        <v>463</v>
      </c>
      <c r="B99" t="s">
        <v>834</v>
      </c>
      <c r="D99" t="s">
        <v>44</v>
      </c>
      <c r="G99">
        <v>113</v>
      </c>
      <c r="J99">
        <v>-0.43</v>
      </c>
      <c r="K99">
        <v>0.39</v>
      </c>
      <c r="L99" t="s">
        <v>31</v>
      </c>
      <c r="M99">
        <v>0.12</v>
      </c>
      <c r="N99" t="s">
        <v>716</v>
      </c>
    </row>
    <row r="100" spans="1:14">
      <c r="A100">
        <v>464</v>
      </c>
      <c r="B100" t="s">
        <v>489</v>
      </c>
      <c r="D100" t="s">
        <v>44</v>
      </c>
      <c r="G100">
        <v>93</v>
      </c>
      <c r="J100">
        <v>7.0000000000000007E-2</v>
      </c>
      <c r="K100">
        <v>0.88</v>
      </c>
      <c r="L100" t="s">
        <v>31</v>
      </c>
      <c r="M100">
        <v>0.45</v>
      </c>
      <c r="N100" t="s">
        <v>716</v>
      </c>
    </row>
    <row r="101" spans="1:14">
      <c r="A101">
        <v>465</v>
      </c>
      <c r="B101" t="s">
        <v>565</v>
      </c>
      <c r="D101" t="s">
        <v>44</v>
      </c>
      <c r="G101">
        <v>88</v>
      </c>
      <c r="J101">
        <v>-0.51</v>
      </c>
      <c r="K101">
        <v>0.34</v>
      </c>
      <c r="L101" t="s">
        <v>31</v>
      </c>
      <c r="M101">
        <v>-0.08</v>
      </c>
      <c r="N101" t="s">
        <v>716</v>
      </c>
    </row>
    <row r="102" spans="1:14">
      <c r="A102">
        <v>466</v>
      </c>
      <c r="B102" t="s">
        <v>793</v>
      </c>
      <c r="D102" t="s">
        <v>44</v>
      </c>
      <c r="G102">
        <v>38</v>
      </c>
      <c r="J102">
        <v>-0.23</v>
      </c>
      <c r="K102">
        <v>1.1399999999999999</v>
      </c>
      <c r="L102" t="s">
        <v>31</v>
      </c>
      <c r="M102">
        <v>0.46</v>
      </c>
      <c r="N102" t="s">
        <v>716</v>
      </c>
    </row>
    <row r="103" spans="1:14">
      <c r="A103">
        <v>467</v>
      </c>
      <c r="B103" t="s">
        <v>795</v>
      </c>
      <c r="D103" t="s">
        <v>44</v>
      </c>
      <c r="G103">
        <v>86</v>
      </c>
      <c r="J103">
        <v>0.31</v>
      </c>
      <c r="K103">
        <v>1.29</v>
      </c>
      <c r="L103" t="s">
        <v>22</v>
      </c>
      <c r="M103">
        <v>0.8</v>
      </c>
      <c r="N103" t="s">
        <v>716</v>
      </c>
    </row>
    <row r="104" spans="1:14">
      <c r="A104">
        <v>468</v>
      </c>
      <c r="B104" t="s">
        <v>713</v>
      </c>
      <c r="D104" t="s">
        <v>44</v>
      </c>
      <c r="G104">
        <v>95</v>
      </c>
      <c r="J104">
        <v>-0.62</v>
      </c>
      <c r="K104">
        <v>0.34</v>
      </c>
      <c r="L104" t="s">
        <v>31</v>
      </c>
      <c r="M104">
        <v>-0.14000000000000001</v>
      </c>
      <c r="N104" t="s">
        <v>716</v>
      </c>
    </row>
    <row r="105" spans="1:14">
      <c r="A105">
        <v>469</v>
      </c>
      <c r="B105" t="s">
        <v>816</v>
      </c>
      <c r="D105" t="s">
        <v>44</v>
      </c>
      <c r="G105">
        <v>100</v>
      </c>
      <c r="J105">
        <v>-2E-3</v>
      </c>
      <c r="K105">
        <v>0.8</v>
      </c>
      <c r="L105" t="s">
        <v>31</v>
      </c>
      <c r="M105">
        <v>0.4</v>
      </c>
      <c r="N105" t="s">
        <v>716</v>
      </c>
    </row>
    <row r="106" spans="1:14">
      <c r="A106">
        <v>470</v>
      </c>
      <c r="B106" t="s">
        <v>731</v>
      </c>
      <c r="D106" t="s">
        <v>44</v>
      </c>
      <c r="G106">
        <v>53</v>
      </c>
      <c r="J106">
        <v>-0.31</v>
      </c>
      <c r="K106">
        <v>0.8</v>
      </c>
      <c r="L106" t="s">
        <v>31</v>
      </c>
      <c r="M106">
        <v>0.25</v>
      </c>
      <c r="N106" t="s">
        <v>716</v>
      </c>
    </row>
    <row r="107" spans="1:14">
      <c r="A107">
        <v>471</v>
      </c>
      <c r="B107" t="s">
        <v>727</v>
      </c>
      <c r="D107" t="s">
        <v>44</v>
      </c>
      <c r="G107">
        <v>273</v>
      </c>
      <c r="J107">
        <v>-0.13</v>
      </c>
      <c r="K107">
        <v>0.54</v>
      </c>
      <c r="L107" t="s">
        <v>31</v>
      </c>
      <c r="M107">
        <v>0.2</v>
      </c>
      <c r="N107" t="s">
        <v>716</v>
      </c>
    </row>
    <row r="108" spans="1:14">
      <c r="A108">
        <v>472</v>
      </c>
      <c r="B108" t="s">
        <v>803</v>
      </c>
      <c r="D108" t="s">
        <v>44</v>
      </c>
      <c r="G108">
        <v>404</v>
      </c>
      <c r="J108">
        <v>0.04</v>
      </c>
      <c r="K108">
        <v>0.69</v>
      </c>
      <c r="L108" t="s">
        <v>31</v>
      </c>
      <c r="M108">
        <v>0.37</v>
      </c>
      <c r="N108" t="s">
        <v>716</v>
      </c>
    </row>
    <row r="109" spans="1:14">
      <c r="A109">
        <v>473</v>
      </c>
      <c r="B109" t="s">
        <v>826</v>
      </c>
      <c r="D109" t="s">
        <v>44</v>
      </c>
      <c r="G109">
        <v>1646</v>
      </c>
      <c r="J109">
        <v>1.27</v>
      </c>
      <c r="K109">
        <v>1.92</v>
      </c>
      <c r="L109" t="s">
        <v>22</v>
      </c>
      <c r="M109">
        <v>1.56</v>
      </c>
      <c r="N109" t="s">
        <v>21</v>
      </c>
    </row>
    <row r="110" spans="1:14">
      <c r="A110">
        <v>474</v>
      </c>
      <c r="B110" t="s">
        <v>692</v>
      </c>
      <c r="D110" t="s">
        <v>44</v>
      </c>
      <c r="G110">
        <v>11618</v>
      </c>
      <c r="J110">
        <v>0.89</v>
      </c>
      <c r="K110">
        <v>0.96</v>
      </c>
      <c r="L110" t="s">
        <v>22</v>
      </c>
      <c r="M110">
        <v>0.92</v>
      </c>
      <c r="N110" t="s">
        <v>716</v>
      </c>
    </row>
    <row r="111" spans="1:14">
      <c r="A111">
        <v>475</v>
      </c>
      <c r="B111" t="s">
        <v>806</v>
      </c>
      <c r="D111" t="s">
        <v>44</v>
      </c>
      <c r="G111">
        <v>58</v>
      </c>
      <c r="J111">
        <v>1.01</v>
      </c>
      <c r="K111">
        <v>9.4</v>
      </c>
      <c r="L111" t="s">
        <v>22</v>
      </c>
      <c r="M111">
        <v>3.1</v>
      </c>
      <c r="N111" t="s">
        <v>21</v>
      </c>
    </row>
    <row r="112" spans="1:14">
      <c r="A112">
        <v>476</v>
      </c>
      <c r="B112" t="s">
        <v>825</v>
      </c>
      <c r="D112" t="s">
        <v>44</v>
      </c>
      <c r="G112">
        <v>145</v>
      </c>
      <c r="J112">
        <v>0.05</v>
      </c>
      <c r="K112">
        <v>0.71</v>
      </c>
      <c r="L112" t="s">
        <v>905</v>
      </c>
      <c r="M112">
        <v>0.38</v>
      </c>
      <c r="N112" t="s">
        <v>716</v>
      </c>
    </row>
    <row r="113" spans="1:14">
      <c r="A113">
        <v>477</v>
      </c>
      <c r="B113" t="s">
        <v>835</v>
      </c>
      <c r="D113" t="s">
        <v>44</v>
      </c>
      <c r="G113">
        <v>403</v>
      </c>
      <c r="J113">
        <v>0.03</v>
      </c>
      <c r="K113">
        <v>0.43</v>
      </c>
      <c r="L113" t="s">
        <v>905</v>
      </c>
      <c r="M113">
        <v>0.23</v>
      </c>
      <c r="N113" t="s">
        <v>716</v>
      </c>
    </row>
    <row r="114" spans="1:14">
      <c r="A114">
        <v>478</v>
      </c>
      <c r="B114" t="s">
        <v>791</v>
      </c>
      <c r="D114" t="s">
        <v>44</v>
      </c>
      <c r="G114">
        <v>88</v>
      </c>
      <c r="J114">
        <v>2.09</v>
      </c>
      <c r="K114">
        <v>11.32</v>
      </c>
      <c r="L114" t="s">
        <v>22</v>
      </c>
      <c r="M114">
        <v>4.87</v>
      </c>
      <c r="N114" t="s">
        <v>21</v>
      </c>
    </row>
    <row r="115" spans="1:14">
      <c r="A115">
        <v>479</v>
      </c>
      <c r="B115" t="s">
        <v>438</v>
      </c>
      <c r="D115" t="s">
        <v>44</v>
      </c>
      <c r="G115">
        <v>85</v>
      </c>
      <c r="J115">
        <v>-0.56999999999999995</v>
      </c>
      <c r="K115">
        <v>0.56999999999999995</v>
      </c>
      <c r="L115" t="s">
        <v>31</v>
      </c>
      <c r="M115">
        <v>0</v>
      </c>
      <c r="N115" t="s">
        <v>716</v>
      </c>
    </row>
    <row r="116" spans="1:14">
      <c r="A116">
        <v>480</v>
      </c>
      <c r="B116" t="s">
        <v>740</v>
      </c>
      <c r="D116" t="s">
        <v>44</v>
      </c>
      <c r="G116">
        <v>67</v>
      </c>
      <c r="J116">
        <v>-0.25</v>
      </c>
      <c r="K116">
        <v>0.75</v>
      </c>
      <c r="L116" t="s">
        <v>31</v>
      </c>
      <c r="M116">
        <v>0.25</v>
      </c>
      <c r="N116" t="s">
        <v>716</v>
      </c>
    </row>
    <row r="117" spans="1:14">
      <c r="A117">
        <v>481</v>
      </c>
      <c r="B117" t="s">
        <v>565</v>
      </c>
      <c r="D117" t="s">
        <v>44</v>
      </c>
      <c r="G117">
        <v>68</v>
      </c>
      <c r="J117">
        <v>-0.6</v>
      </c>
      <c r="K117">
        <v>0.43</v>
      </c>
      <c r="L117" t="s">
        <v>31</v>
      </c>
      <c r="M117">
        <v>-0.08</v>
      </c>
      <c r="N117" t="s">
        <v>716</v>
      </c>
    </row>
    <row r="118" spans="1:14">
      <c r="A118">
        <v>482</v>
      </c>
      <c r="B118" t="s">
        <v>793</v>
      </c>
      <c r="D118" t="s">
        <v>44</v>
      </c>
      <c r="G118">
        <v>49</v>
      </c>
      <c r="J118">
        <v>0.36</v>
      </c>
      <c r="K118">
        <v>2.95</v>
      </c>
      <c r="L118" t="s">
        <v>31</v>
      </c>
      <c r="M118">
        <v>1.03</v>
      </c>
      <c r="N118" t="s">
        <v>21</v>
      </c>
    </row>
    <row r="119" spans="1:14">
      <c r="A119">
        <v>483</v>
      </c>
      <c r="B119" t="s">
        <v>795</v>
      </c>
      <c r="D119" t="s">
        <v>44</v>
      </c>
      <c r="G119">
        <v>112</v>
      </c>
      <c r="J119">
        <v>-0.16</v>
      </c>
      <c r="K119">
        <v>0.6</v>
      </c>
      <c r="L119" t="s">
        <v>31</v>
      </c>
      <c r="M119">
        <v>0.22</v>
      </c>
      <c r="N119" t="s">
        <v>716</v>
      </c>
    </row>
    <row r="120" spans="1:14">
      <c r="A120">
        <v>484</v>
      </c>
      <c r="B120" s="2" t="s">
        <v>835</v>
      </c>
      <c r="D120" s="2" t="s">
        <v>44</v>
      </c>
      <c r="G120">
        <v>523</v>
      </c>
      <c r="J120">
        <v>-0.21</v>
      </c>
      <c r="K120">
        <v>0.13</v>
      </c>
      <c r="L120" t="s">
        <v>31</v>
      </c>
      <c r="M120">
        <v>-0.04</v>
      </c>
      <c r="N120" t="s">
        <v>716</v>
      </c>
    </row>
    <row r="121" spans="1:14">
      <c r="A121">
        <v>485</v>
      </c>
      <c r="B121" t="s">
        <v>789</v>
      </c>
      <c r="D121" t="s">
        <v>44</v>
      </c>
      <c r="G121">
        <v>81</v>
      </c>
      <c r="J121">
        <v>1.02</v>
      </c>
      <c r="K121">
        <v>1.1000000000000001</v>
      </c>
      <c r="L121" t="s">
        <v>23</v>
      </c>
      <c r="M121">
        <v>1.06</v>
      </c>
      <c r="N121" t="s">
        <v>790</v>
      </c>
    </row>
    <row r="122" spans="1:14">
      <c r="A122">
        <v>486</v>
      </c>
      <c r="B122" t="s">
        <v>791</v>
      </c>
      <c r="D122" t="s">
        <v>44</v>
      </c>
      <c r="G122">
        <v>126</v>
      </c>
      <c r="I122" t="s">
        <v>792</v>
      </c>
      <c r="J122">
        <v>2.2000000000000002</v>
      </c>
      <c r="K122">
        <v>15</v>
      </c>
      <c r="L122" t="s">
        <v>22</v>
      </c>
      <c r="M122">
        <v>5.8</v>
      </c>
      <c r="N122" t="s">
        <v>21</v>
      </c>
    </row>
    <row r="123" spans="1:14">
      <c r="A123">
        <v>487</v>
      </c>
      <c r="B123" t="s">
        <v>793</v>
      </c>
      <c r="D123" t="s">
        <v>44</v>
      </c>
      <c r="G123">
        <v>75</v>
      </c>
      <c r="I123">
        <v>0.01</v>
      </c>
      <c r="J123">
        <v>1.2</v>
      </c>
      <c r="K123">
        <v>21.2</v>
      </c>
      <c r="L123" t="s">
        <v>905</v>
      </c>
      <c r="M123">
        <v>4.5</v>
      </c>
      <c r="N123" t="s">
        <v>21</v>
      </c>
    </row>
    <row r="124" spans="1:14">
      <c r="A124">
        <v>488</v>
      </c>
      <c r="B124" t="s">
        <v>709</v>
      </c>
      <c r="D124" t="s">
        <v>44</v>
      </c>
      <c r="G124">
        <v>82</v>
      </c>
      <c r="I124">
        <v>0.08</v>
      </c>
      <c r="J124">
        <v>0.6</v>
      </c>
      <c r="K124">
        <v>21.4</v>
      </c>
      <c r="L124" t="s">
        <v>31</v>
      </c>
      <c r="M124">
        <v>3.6</v>
      </c>
      <c r="N124" t="s">
        <v>21</v>
      </c>
    </row>
    <row r="125" spans="1:14">
      <c r="A125">
        <v>489</v>
      </c>
      <c r="B125" t="s">
        <v>477</v>
      </c>
      <c r="D125" t="s">
        <v>44</v>
      </c>
      <c r="G125">
        <v>78</v>
      </c>
      <c r="I125" t="s">
        <v>792</v>
      </c>
      <c r="L125" t="s">
        <v>22</v>
      </c>
    </row>
    <row r="126" spans="1:14">
      <c r="A126">
        <v>490</v>
      </c>
      <c r="B126" t="s">
        <v>709</v>
      </c>
      <c r="D126" t="s">
        <v>44</v>
      </c>
      <c r="G126">
        <v>82</v>
      </c>
      <c r="I126">
        <v>0.01</v>
      </c>
      <c r="J126">
        <v>0.9</v>
      </c>
      <c r="K126">
        <v>87</v>
      </c>
      <c r="L126" t="s">
        <v>905</v>
      </c>
      <c r="M126">
        <v>7.5</v>
      </c>
      <c r="N126" t="s">
        <v>21</v>
      </c>
    </row>
    <row r="127" spans="1:14">
      <c r="A127">
        <v>491</v>
      </c>
      <c r="B127" t="s">
        <v>793</v>
      </c>
      <c r="D127" t="s">
        <v>44</v>
      </c>
      <c r="G127">
        <v>75</v>
      </c>
      <c r="I127">
        <v>0.51</v>
      </c>
      <c r="J127">
        <v>0.4</v>
      </c>
      <c r="K127">
        <v>7.8</v>
      </c>
      <c r="L127" t="s">
        <v>31</v>
      </c>
      <c r="M127">
        <v>1.6</v>
      </c>
      <c r="N127" t="s">
        <v>21</v>
      </c>
    </row>
    <row r="128" spans="1:14">
      <c r="A128">
        <v>492</v>
      </c>
      <c r="B128" t="s">
        <v>706</v>
      </c>
      <c r="D128" t="s">
        <v>44</v>
      </c>
      <c r="G128">
        <v>101</v>
      </c>
      <c r="J128">
        <v>0</v>
      </c>
      <c r="K128">
        <v>0.26</v>
      </c>
      <c r="L128" t="s">
        <v>22</v>
      </c>
      <c r="M128">
        <v>0.13</v>
      </c>
      <c r="N128" t="s">
        <v>21</v>
      </c>
    </row>
    <row r="129" spans="1:14">
      <c r="A129">
        <v>493</v>
      </c>
      <c r="B129" t="s">
        <v>525</v>
      </c>
      <c r="D129" s="3" t="s">
        <v>906</v>
      </c>
      <c r="E129" s="3"/>
      <c r="F129" s="3"/>
      <c r="G129">
        <v>262</v>
      </c>
    </row>
    <row r="130" spans="1:14">
      <c r="A130">
        <v>494</v>
      </c>
      <c r="B130" t="s">
        <v>707</v>
      </c>
      <c r="D130" t="s">
        <v>44</v>
      </c>
      <c r="G130">
        <v>119</v>
      </c>
      <c r="I130">
        <v>0.03</v>
      </c>
      <c r="J130">
        <v>1</v>
      </c>
      <c r="K130">
        <v>8</v>
      </c>
      <c r="L130" t="s">
        <v>31</v>
      </c>
      <c r="M130">
        <v>2.8</v>
      </c>
      <c r="N130" t="s">
        <v>21</v>
      </c>
    </row>
    <row r="131" spans="1:14">
      <c r="A131">
        <v>495</v>
      </c>
      <c r="B131" t="s">
        <v>477</v>
      </c>
      <c r="D131" t="s">
        <v>44</v>
      </c>
      <c r="G131">
        <v>78</v>
      </c>
    </row>
    <row r="132" spans="1:14">
      <c r="A132">
        <v>496</v>
      </c>
      <c r="B132" t="s">
        <v>708</v>
      </c>
      <c r="D132" t="s">
        <v>44</v>
      </c>
      <c r="G132">
        <v>112</v>
      </c>
    </row>
    <row r="133" spans="1:14">
      <c r="A133">
        <v>497</v>
      </c>
      <c r="B133" t="s">
        <v>709</v>
      </c>
      <c r="D133" t="s">
        <v>44</v>
      </c>
      <c r="G133">
        <v>82</v>
      </c>
      <c r="L133" t="s">
        <v>31</v>
      </c>
    </row>
    <row r="134" spans="1:14">
      <c r="A134">
        <v>498</v>
      </c>
      <c r="B134" t="s">
        <v>707</v>
      </c>
      <c r="D134" t="s">
        <v>44</v>
      </c>
      <c r="G134">
        <v>119</v>
      </c>
      <c r="I134">
        <v>0.81</v>
      </c>
      <c r="J134">
        <v>0.4</v>
      </c>
      <c r="K134">
        <v>3.2</v>
      </c>
      <c r="L134" t="s">
        <v>31</v>
      </c>
      <c r="M134">
        <v>1.1000000000000001</v>
      </c>
      <c r="N134" t="s">
        <v>21</v>
      </c>
    </row>
    <row r="135" spans="1:14">
      <c r="A135">
        <v>499</v>
      </c>
      <c r="B135" t="s">
        <v>708</v>
      </c>
      <c r="D135" t="s">
        <v>44</v>
      </c>
      <c r="G135">
        <v>112</v>
      </c>
      <c r="L135" t="s">
        <v>31</v>
      </c>
    </row>
    <row r="136" spans="1:14">
      <c r="A136">
        <v>500</v>
      </c>
      <c r="B136" t="s">
        <v>477</v>
      </c>
      <c r="D136" t="s">
        <v>44</v>
      </c>
      <c r="G136">
        <v>78</v>
      </c>
    </row>
    <row r="137" spans="1:14">
      <c r="A137">
        <v>501</v>
      </c>
      <c r="B137" s="2" t="s">
        <v>709</v>
      </c>
      <c r="D137" s="2" t="s">
        <v>44</v>
      </c>
      <c r="G137">
        <v>82</v>
      </c>
      <c r="L137" t="s">
        <v>22</v>
      </c>
    </row>
    <row r="138" spans="1:14">
      <c r="A138">
        <v>502</v>
      </c>
      <c r="B138" t="s">
        <v>850</v>
      </c>
      <c r="D138" t="s">
        <v>44</v>
      </c>
      <c r="G138">
        <v>203</v>
      </c>
      <c r="M138">
        <v>0.72</v>
      </c>
      <c r="N138" t="s">
        <v>716</v>
      </c>
    </row>
    <row r="139" spans="1:14">
      <c r="A139">
        <v>503</v>
      </c>
      <c r="B139" t="s">
        <v>438</v>
      </c>
      <c r="D139" t="s">
        <v>44</v>
      </c>
      <c r="G139">
        <v>110</v>
      </c>
      <c r="M139">
        <v>0.73</v>
      </c>
      <c r="N139" t="s">
        <v>716</v>
      </c>
    </row>
    <row r="140" spans="1:14">
      <c r="A140">
        <v>504</v>
      </c>
      <c r="B140" t="s">
        <v>851</v>
      </c>
      <c r="D140" t="s">
        <v>44</v>
      </c>
      <c r="G140">
        <v>110</v>
      </c>
      <c r="M140">
        <v>0.01</v>
      </c>
      <c r="N140" t="s">
        <v>852</v>
      </c>
    </row>
    <row r="141" spans="1:14">
      <c r="A141">
        <v>505</v>
      </c>
      <c r="B141" t="s">
        <v>853</v>
      </c>
      <c r="D141" t="s">
        <v>44</v>
      </c>
      <c r="G141">
        <v>140</v>
      </c>
      <c r="M141">
        <v>0.28000000000000003</v>
      </c>
      <c r="N141" t="s">
        <v>852</v>
      </c>
    </row>
    <row r="142" spans="1:14">
      <c r="A142">
        <v>506</v>
      </c>
      <c r="B142" t="s">
        <v>854</v>
      </c>
      <c r="D142" t="s">
        <v>44</v>
      </c>
      <c r="G142">
        <v>78</v>
      </c>
      <c r="M142">
        <v>0.62</v>
      </c>
      <c r="N142" t="s">
        <v>716</v>
      </c>
    </row>
    <row r="143" spans="1:14">
      <c r="A143">
        <v>507</v>
      </c>
      <c r="B143" t="s">
        <v>855</v>
      </c>
      <c r="D143" t="s">
        <v>44</v>
      </c>
      <c r="G143">
        <v>314</v>
      </c>
      <c r="M143">
        <v>0.57999999999999996</v>
      </c>
      <c r="N143" t="s">
        <v>716</v>
      </c>
    </row>
    <row r="144" spans="1:14">
      <c r="A144">
        <v>508</v>
      </c>
      <c r="B144" t="s">
        <v>856</v>
      </c>
      <c r="D144" t="s">
        <v>44</v>
      </c>
      <c r="G144">
        <v>205</v>
      </c>
      <c r="M144">
        <v>1.97</v>
      </c>
      <c r="N144" t="s">
        <v>21</v>
      </c>
    </row>
    <row r="145" spans="1:14">
      <c r="A145">
        <v>509</v>
      </c>
      <c r="B145" t="s">
        <v>706</v>
      </c>
      <c r="D145" t="s">
        <v>44</v>
      </c>
      <c r="G145">
        <v>101</v>
      </c>
      <c r="M145">
        <v>0.13</v>
      </c>
      <c r="N145" t="s">
        <v>852</v>
      </c>
    </row>
    <row r="146" spans="1:14">
      <c r="A146">
        <v>510</v>
      </c>
      <c r="B146" t="s">
        <v>857</v>
      </c>
      <c r="D146" t="s">
        <v>44</v>
      </c>
      <c r="G146">
        <v>99</v>
      </c>
      <c r="M146">
        <v>4.5</v>
      </c>
      <c r="N146" t="s">
        <v>21</v>
      </c>
    </row>
    <row r="147" spans="1:14">
      <c r="A147">
        <v>511</v>
      </c>
      <c r="B147" t="s">
        <v>734</v>
      </c>
      <c r="D147" t="s">
        <v>44</v>
      </c>
      <c r="G147">
        <v>192</v>
      </c>
      <c r="M147">
        <v>0.09</v>
      </c>
      <c r="N147" t="s">
        <v>716</v>
      </c>
    </row>
    <row r="148" spans="1:14">
      <c r="A148">
        <v>512</v>
      </c>
      <c r="B148" t="s">
        <v>858</v>
      </c>
      <c r="D148" t="s">
        <v>44</v>
      </c>
      <c r="G148">
        <v>549</v>
      </c>
      <c r="M148">
        <v>0.04</v>
      </c>
      <c r="N148" t="s">
        <v>859</v>
      </c>
    </row>
    <row r="149" spans="1:14">
      <c r="A149">
        <v>513</v>
      </c>
      <c r="B149" t="s">
        <v>860</v>
      </c>
      <c r="D149" t="s">
        <v>44</v>
      </c>
      <c r="G149">
        <v>225</v>
      </c>
      <c r="M149">
        <v>0.78</v>
      </c>
      <c r="N149" t="s">
        <v>861</v>
      </c>
    </row>
    <row r="150" spans="1:14">
      <c r="A150">
        <v>514</v>
      </c>
      <c r="B150" t="s">
        <v>740</v>
      </c>
      <c r="D150" t="s">
        <v>44</v>
      </c>
      <c r="G150">
        <v>92</v>
      </c>
      <c r="M150">
        <v>0.01</v>
      </c>
      <c r="N150" t="s">
        <v>852</v>
      </c>
    </row>
    <row r="151" spans="1:14">
      <c r="A151">
        <v>515</v>
      </c>
      <c r="B151" t="s">
        <v>862</v>
      </c>
      <c r="D151" t="s">
        <v>44</v>
      </c>
      <c r="G151">
        <v>98</v>
      </c>
      <c r="M151">
        <v>3.67</v>
      </c>
      <c r="N151" t="s">
        <v>21</v>
      </c>
    </row>
    <row r="152" spans="1:14">
      <c r="A152">
        <v>516</v>
      </c>
      <c r="B152" t="s">
        <v>863</v>
      </c>
      <c r="D152" t="s">
        <v>44</v>
      </c>
      <c r="G152">
        <v>192</v>
      </c>
      <c r="M152">
        <v>-0.1</v>
      </c>
      <c r="N152" t="s">
        <v>852</v>
      </c>
    </row>
    <row r="153" spans="1:14">
      <c r="A153">
        <v>517</v>
      </c>
      <c r="B153" t="s">
        <v>489</v>
      </c>
      <c r="D153" t="s">
        <v>44</v>
      </c>
      <c r="G153">
        <v>93</v>
      </c>
      <c r="M153">
        <v>0.22</v>
      </c>
      <c r="N153" t="s">
        <v>859</v>
      </c>
    </row>
    <row r="154" spans="1:14">
      <c r="A154">
        <v>518</v>
      </c>
      <c r="B154" t="s">
        <v>864</v>
      </c>
      <c r="D154" t="s">
        <v>44</v>
      </c>
      <c r="G154">
        <v>62</v>
      </c>
      <c r="M154">
        <v>0.48</v>
      </c>
      <c r="N154" t="s">
        <v>859</v>
      </c>
    </row>
    <row r="155" spans="1:14">
      <c r="A155">
        <v>519</v>
      </c>
      <c r="B155" t="s">
        <v>795</v>
      </c>
      <c r="D155" t="s">
        <v>44</v>
      </c>
      <c r="G155">
        <v>260</v>
      </c>
      <c r="M155">
        <v>0.83</v>
      </c>
      <c r="N155" t="s">
        <v>716</v>
      </c>
    </row>
    <row r="156" spans="1:14">
      <c r="A156">
        <v>520</v>
      </c>
      <c r="B156" t="s">
        <v>865</v>
      </c>
      <c r="D156" t="s">
        <v>44</v>
      </c>
      <c r="G156">
        <v>227</v>
      </c>
      <c r="M156">
        <v>0.9</v>
      </c>
      <c r="N156" t="s">
        <v>716</v>
      </c>
    </row>
    <row r="157" spans="1:14">
      <c r="A157">
        <v>521</v>
      </c>
      <c r="B157" t="s">
        <v>866</v>
      </c>
      <c r="D157" t="s">
        <v>44</v>
      </c>
      <c r="G157">
        <v>99</v>
      </c>
      <c r="M157">
        <v>0.46</v>
      </c>
      <c r="N157" t="s">
        <v>867</v>
      </c>
    </row>
    <row r="158" spans="1:14">
      <c r="A158">
        <v>522</v>
      </c>
      <c r="B158" t="s">
        <v>868</v>
      </c>
      <c r="D158" t="s">
        <v>44</v>
      </c>
      <c r="G158">
        <v>760</v>
      </c>
      <c r="M158">
        <v>2.14</v>
      </c>
      <c r="N158" t="s">
        <v>852</v>
      </c>
    </row>
    <row r="159" spans="1:14">
      <c r="A159">
        <v>523</v>
      </c>
      <c r="B159" t="s">
        <v>869</v>
      </c>
      <c r="D159" t="s">
        <v>44</v>
      </c>
      <c r="G159">
        <v>209</v>
      </c>
      <c r="M159">
        <v>0.26</v>
      </c>
      <c r="N159" t="s">
        <v>716</v>
      </c>
    </row>
    <row r="160" spans="1:14">
      <c r="A160">
        <v>524</v>
      </c>
      <c r="B160" t="s">
        <v>870</v>
      </c>
      <c r="D160" t="s">
        <v>44</v>
      </c>
      <c r="G160">
        <v>271</v>
      </c>
      <c r="M160">
        <v>0.56000000000000005</v>
      </c>
      <c r="N160" t="s">
        <v>716</v>
      </c>
    </row>
    <row r="161" spans="1:14">
      <c r="A161">
        <v>525</v>
      </c>
      <c r="B161" t="s">
        <v>871</v>
      </c>
      <c r="D161" t="s">
        <v>44</v>
      </c>
      <c r="G161">
        <v>678</v>
      </c>
      <c r="M161">
        <v>0.46</v>
      </c>
      <c r="N161" t="s">
        <v>716</v>
      </c>
    </row>
    <row r="162" spans="1:14">
      <c r="A162">
        <v>526</v>
      </c>
      <c r="B162" t="s">
        <v>776</v>
      </c>
      <c r="D162" t="s">
        <v>44</v>
      </c>
      <c r="G162">
        <v>145</v>
      </c>
      <c r="M162">
        <v>0.01</v>
      </c>
      <c r="N162" t="s">
        <v>852</v>
      </c>
    </row>
    <row r="163" spans="1:14">
      <c r="A163">
        <v>527</v>
      </c>
      <c r="B163" t="s">
        <v>872</v>
      </c>
      <c r="D163" t="s">
        <v>44</v>
      </c>
      <c r="G163">
        <v>1803</v>
      </c>
      <c r="M163">
        <v>3.44</v>
      </c>
      <c r="N163" t="s">
        <v>21</v>
      </c>
    </row>
    <row r="164" spans="1:14">
      <c r="A164">
        <v>528</v>
      </c>
      <c r="B164" t="s">
        <v>873</v>
      </c>
      <c r="D164" t="s">
        <v>44</v>
      </c>
      <c r="G164">
        <v>938</v>
      </c>
      <c r="M164">
        <v>0.72</v>
      </c>
      <c r="N164" t="s">
        <v>874</v>
      </c>
    </row>
    <row r="165" spans="1:14">
      <c r="A165">
        <v>529</v>
      </c>
      <c r="B165" t="s">
        <v>875</v>
      </c>
      <c r="D165" t="s">
        <v>44</v>
      </c>
      <c r="G165">
        <v>307</v>
      </c>
      <c r="M165">
        <v>0.04</v>
      </c>
      <c r="N165" t="s">
        <v>859</v>
      </c>
    </row>
    <row r="166" spans="1:14">
      <c r="A166">
        <v>530</v>
      </c>
      <c r="B166" t="s">
        <v>876</v>
      </c>
      <c r="D166" t="s">
        <v>44</v>
      </c>
      <c r="G166">
        <v>634</v>
      </c>
      <c r="M166">
        <v>1.22</v>
      </c>
      <c r="N166" t="s">
        <v>590</v>
      </c>
    </row>
    <row r="167" spans="1:14">
      <c r="A167">
        <v>531</v>
      </c>
      <c r="B167" t="s">
        <v>877</v>
      </c>
      <c r="D167" t="s">
        <v>44</v>
      </c>
      <c r="G167">
        <v>256</v>
      </c>
      <c r="M167">
        <v>3.28</v>
      </c>
      <c r="N167" t="s">
        <v>21</v>
      </c>
    </row>
    <row r="168" spans="1:14">
      <c r="A168">
        <v>532</v>
      </c>
      <c r="B168" t="s">
        <v>878</v>
      </c>
      <c r="D168" t="s">
        <v>44</v>
      </c>
      <c r="G168">
        <v>220</v>
      </c>
      <c r="M168">
        <v>0.44</v>
      </c>
      <c r="N168" t="s">
        <v>852</v>
      </c>
    </row>
    <row r="169" spans="1:14">
      <c r="A169">
        <v>533</v>
      </c>
      <c r="B169" s="2" t="s">
        <v>879</v>
      </c>
      <c r="D169" s="2" t="s">
        <v>44</v>
      </c>
      <c r="G169">
        <v>58</v>
      </c>
      <c r="M169">
        <v>3.1</v>
      </c>
      <c r="N169" t="s">
        <v>21</v>
      </c>
    </row>
    <row r="170" spans="1:14">
      <c r="A170">
        <v>534</v>
      </c>
      <c r="B170" t="s">
        <v>787</v>
      </c>
    </row>
    <row r="171" spans="1:14">
      <c r="A171">
        <v>535</v>
      </c>
      <c r="B171" t="s">
        <v>345</v>
      </c>
    </row>
    <row r="172" spans="1:14">
      <c r="A172">
        <v>536</v>
      </c>
      <c r="B172" t="s">
        <v>907</v>
      </c>
    </row>
    <row r="173" spans="1:14">
      <c r="A173">
        <v>537</v>
      </c>
      <c r="B173" t="s">
        <v>652</v>
      </c>
    </row>
    <row r="177" spans="1:14">
      <c r="A177">
        <v>540</v>
      </c>
      <c r="B177" t="s">
        <v>795</v>
      </c>
      <c r="G177">
        <v>86</v>
      </c>
      <c r="J177">
        <v>0.32</v>
      </c>
      <c r="K177">
        <v>1.28</v>
      </c>
      <c r="M177">
        <v>0.8</v>
      </c>
      <c r="N177" t="s">
        <v>908</v>
      </c>
    </row>
    <row r="178" spans="1:14">
      <c r="A178">
        <v>541</v>
      </c>
      <c r="B178" t="s">
        <v>713</v>
      </c>
      <c r="G178">
        <v>95</v>
      </c>
      <c r="J178">
        <v>-0.61</v>
      </c>
      <c r="K178">
        <v>0.33</v>
      </c>
      <c r="M178">
        <v>-0.14000000000000001</v>
      </c>
      <c r="N178" t="s">
        <v>908</v>
      </c>
    </row>
    <row r="179" spans="1:14">
      <c r="A179">
        <v>542</v>
      </c>
      <c r="B179" t="s">
        <v>793</v>
      </c>
      <c r="G179">
        <v>38</v>
      </c>
      <c r="J179">
        <v>-0.21</v>
      </c>
      <c r="K179">
        <v>1.1200000000000001</v>
      </c>
      <c r="M179">
        <v>0.46</v>
      </c>
      <c r="N179" t="s">
        <v>908</v>
      </c>
    </row>
    <row r="180" spans="1:14">
      <c r="A180">
        <v>543</v>
      </c>
      <c r="B180" t="s">
        <v>489</v>
      </c>
      <c r="G180">
        <v>93</v>
      </c>
      <c r="J180">
        <v>0.03</v>
      </c>
      <c r="K180">
        <v>0.87</v>
      </c>
      <c r="M180">
        <v>0.45</v>
      </c>
      <c r="N180" t="s">
        <v>908</v>
      </c>
    </row>
    <row r="181" spans="1:14">
      <c r="A181">
        <v>544</v>
      </c>
      <c r="B181" t="s">
        <v>477</v>
      </c>
      <c r="G181">
        <v>53</v>
      </c>
      <c r="J181">
        <v>0.56999999999999995</v>
      </c>
      <c r="K181">
        <v>1.52</v>
      </c>
      <c r="M181">
        <v>1.04</v>
      </c>
      <c r="N181" t="s">
        <v>908</v>
      </c>
    </row>
    <row r="182" spans="1:14">
      <c r="A182">
        <v>545</v>
      </c>
      <c r="B182" t="s">
        <v>909</v>
      </c>
      <c r="G182">
        <v>404</v>
      </c>
      <c r="J182">
        <v>0.05</v>
      </c>
      <c r="K182">
        <v>0.69</v>
      </c>
      <c r="M182">
        <v>0.37</v>
      </c>
      <c r="N182" t="s">
        <v>908</v>
      </c>
    </row>
    <row r="183" spans="1:14">
      <c r="A183">
        <v>546</v>
      </c>
      <c r="B183" t="s">
        <v>475</v>
      </c>
      <c r="G183">
        <v>125</v>
      </c>
      <c r="J183">
        <v>-0.43</v>
      </c>
      <c r="K183">
        <v>0.28000000000000003</v>
      </c>
      <c r="M183">
        <v>-7.0000000000000007E-2</v>
      </c>
      <c r="N183" t="s">
        <v>908</v>
      </c>
    </row>
    <row r="184" spans="1:14">
      <c r="A184">
        <v>547</v>
      </c>
      <c r="B184" t="s">
        <v>879</v>
      </c>
      <c r="G184">
        <v>58</v>
      </c>
      <c r="J184">
        <v>0.02</v>
      </c>
      <c r="K184">
        <v>1.22</v>
      </c>
      <c r="M184">
        <v>0.62</v>
      </c>
      <c r="N184" t="s">
        <v>908</v>
      </c>
    </row>
    <row r="185" spans="1:14">
      <c r="A185">
        <v>548</v>
      </c>
      <c r="B185" t="s">
        <v>565</v>
      </c>
      <c r="G185">
        <v>88</v>
      </c>
      <c r="J185">
        <v>-0.5</v>
      </c>
      <c r="K185">
        <v>0.34</v>
      </c>
      <c r="M185">
        <v>-0.08</v>
      </c>
      <c r="N185" t="s">
        <v>908</v>
      </c>
    </row>
    <row r="186" spans="1:14">
      <c r="A186">
        <v>549</v>
      </c>
      <c r="B186" t="s">
        <v>910</v>
      </c>
      <c r="G186">
        <v>115</v>
      </c>
      <c r="J186">
        <v>0.24</v>
      </c>
      <c r="K186">
        <v>1.01</v>
      </c>
      <c r="M186">
        <v>0.62</v>
      </c>
      <c r="N186" t="s">
        <v>908</v>
      </c>
    </row>
    <row r="187" spans="1:14">
      <c r="A187">
        <v>550</v>
      </c>
      <c r="B187" t="s">
        <v>791</v>
      </c>
      <c r="G187">
        <v>88</v>
      </c>
      <c r="J187">
        <v>0.41</v>
      </c>
      <c r="K187">
        <v>1.33</v>
      </c>
      <c r="M187">
        <v>0.87</v>
      </c>
      <c r="N187" t="s">
        <v>908</v>
      </c>
    </row>
    <row r="188" spans="1:14">
      <c r="A188">
        <v>551</v>
      </c>
      <c r="B188" t="s">
        <v>911</v>
      </c>
      <c r="G188">
        <v>39</v>
      </c>
      <c r="J188">
        <v>-1.03</v>
      </c>
      <c r="K188">
        <v>0.24</v>
      </c>
      <c r="M188">
        <v>-0.4</v>
      </c>
      <c r="N188" t="s">
        <v>908</v>
      </c>
    </row>
    <row r="189" spans="1:14">
      <c r="A189">
        <v>552</v>
      </c>
      <c r="B189" t="s">
        <v>816</v>
      </c>
      <c r="G189">
        <v>100</v>
      </c>
      <c r="J189">
        <v>0</v>
      </c>
      <c r="K189">
        <v>0.79</v>
      </c>
      <c r="M189">
        <v>0.4</v>
      </c>
      <c r="N189" t="s">
        <v>908</v>
      </c>
    </row>
    <row r="190" spans="1:14">
      <c r="A190">
        <v>553</v>
      </c>
      <c r="B190" t="s">
        <v>438</v>
      </c>
      <c r="G190">
        <v>84</v>
      </c>
      <c r="J190">
        <v>-0.56000000000000005</v>
      </c>
      <c r="K190">
        <v>0.56000000000000005</v>
      </c>
      <c r="M190">
        <v>0</v>
      </c>
      <c r="N190" t="s">
        <v>908</v>
      </c>
    </row>
    <row r="191" spans="1:14">
      <c r="A191">
        <v>554</v>
      </c>
      <c r="B191" t="s">
        <v>727</v>
      </c>
      <c r="G191">
        <v>273</v>
      </c>
      <c r="J191">
        <v>-0.13</v>
      </c>
      <c r="K191">
        <v>0.53</v>
      </c>
      <c r="M191">
        <v>0.2</v>
      </c>
      <c r="N191" t="s">
        <v>908</v>
      </c>
    </row>
    <row r="192" spans="1:14">
      <c r="A192">
        <v>555</v>
      </c>
      <c r="B192" t="s">
        <v>731</v>
      </c>
      <c r="G192">
        <v>53</v>
      </c>
      <c r="J192">
        <v>-0.28999999999999998</v>
      </c>
      <c r="K192">
        <v>0.79</v>
      </c>
      <c r="M192">
        <v>0.25</v>
      </c>
      <c r="N192" t="s">
        <v>908</v>
      </c>
    </row>
    <row r="193" spans="1:14">
      <c r="A193">
        <v>556</v>
      </c>
      <c r="B193" t="s">
        <v>912</v>
      </c>
      <c r="G193">
        <v>65</v>
      </c>
      <c r="J193">
        <v>7.0000000000000007E-2</v>
      </c>
      <c r="K193">
        <v>1.0900000000000001</v>
      </c>
      <c r="M193">
        <v>0.57999999999999996</v>
      </c>
      <c r="N193" t="s">
        <v>908</v>
      </c>
    </row>
    <row r="194" spans="1:14">
      <c r="A194">
        <v>557</v>
      </c>
      <c r="B194" t="s">
        <v>825</v>
      </c>
      <c r="G194">
        <v>145</v>
      </c>
      <c r="J194">
        <v>0.05</v>
      </c>
      <c r="K194">
        <v>0.71</v>
      </c>
      <c r="M194">
        <v>0.38</v>
      </c>
      <c r="N194" t="s">
        <v>908</v>
      </c>
    </row>
    <row r="195" spans="1:14">
      <c r="A195">
        <v>558</v>
      </c>
      <c r="B195" t="s">
        <v>913</v>
      </c>
      <c r="G195">
        <v>1646</v>
      </c>
      <c r="J195">
        <v>0.13</v>
      </c>
      <c r="K195">
        <v>0.36</v>
      </c>
      <c r="M195">
        <v>0.25</v>
      </c>
      <c r="N195" t="s">
        <v>908</v>
      </c>
    </row>
    <row r="196" spans="1:14">
      <c r="A196">
        <v>559</v>
      </c>
      <c r="B196" t="s">
        <v>734</v>
      </c>
      <c r="G196">
        <v>48</v>
      </c>
      <c r="J196">
        <v>-0.53</v>
      </c>
      <c r="K196">
        <v>0.61</v>
      </c>
      <c r="M196">
        <v>0.04</v>
      </c>
      <c r="N196" t="s">
        <v>908</v>
      </c>
    </row>
    <row r="197" spans="1:14">
      <c r="A197">
        <v>560</v>
      </c>
      <c r="B197" t="s">
        <v>737</v>
      </c>
      <c r="G197">
        <v>327</v>
      </c>
      <c r="J197">
        <v>0.11</v>
      </c>
      <c r="K197">
        <v>0.55000000000000004</v>
      </c>
      <c r="M197">
        <v>0.33</v>
      </c>
      <c r="N197" t="s">
        <v>908</v>
      </c>
    </row>
    <row r="198" spans="1:14">
      <c r="A198">
        <v>561</v>
      </c>
      <c r="B198" t="s">
        <v>692</v>
      </c>
      <c r="G198">
        <v>11618</v>
      </c>
      <c r="J198">
        <v>0.88</v>
      </c>
      <c r="K198">
        <v>0.96</v>
      </c>
      <c r="M198">
        <v>0.92</v>
      </c>
      <c r="N198" t="s">
        <v>908</v>
      </c>
    </row>
    <row r="199" spans="1:14">
      <c r="A199">
        <v>562</v>
      </c>
      <c r="B199" t="s">
        <v>834</v>
      </c>
      <c r="G199">
        <v>113</v>
      </c>
      <c r="J199">
        <v>-0.18</v>
      </c>
      <c r="K199">
        <v>0.56999999999999995</v>
      </c>
      <c r="M199">
        <v>0.2</v>
      </c>
      <c r="N199" t="s">
        <v>908</v>
      </c>
    </row>
    <row r="200" spans="1:14">
      <c r="A200">
        <v>563</v>
      </c>
      <c r="B200" t="s">
        <v>835</v>
      </c>
      <c r="G200">
        <v>403</v>
      </c>
      <c r="J200">
        <v>0.03</v>
      </c>
      <c r="K200">
        <v>0.43</v>
      </c>
      <c r="M200">
        <v>0.23</v>
      </c>
      <c r="N200" t="s">
        <v>908</v>
      </c>
    </row>
    <row r="201" spans="1:14">
      <c r="A201">
        <v>564</v>
      </c>
      <c r="B201" t="s">
        <v>713</v>
      </c>
      <c r="G201">
        <v>95</v>
      </c>
      <c r="J201">
        <v>-0.86</v>
      </c>
      <c r="K201">
        <v>0.08</v>
      </c>
      <c r="M201">
        <v>-0.39</v>
      </c>
      <c r="N201" t="s">
        <v>908</v>
      </c>
    </row>
    <row r="202" spans="1:14">
      <c r="A202">
        <v>565</v>
      </c>
      <c r="B202" t="s">
        <v>489</v>
      </c>
      <c r="G202">
        <v>93</v>
      </c>
      <c r="J202">
        <v>-0.21</v>
      </c>
      <c r="K202">
        <v>0.72</v>
      </c>
      <c r="M202">
        <v>0.25</v>
      </c>
      <c r="N202" t="s">
        <v>908</v>
      </c>
    </row>
    <row r="203" spans="1:14">
      <c r="A203">
        <v>566</v>
      </c>
      <c r="B203" t="s">
        <v>475</v>
      </c>
      <c r="G203">
        <v>125</v>
      </c>
      <c r="J203">
        <v>-0.7</v>
      </c>
      <c r="K203">
        <v>0.01</v>
      </c>
      <c r="M203">
        <v>-0.35</v>
      </c>
      <c r="N203" t="s">
        <v>908</v>
      </c>
    </row>
    <row r="204" spans="1:14">
      <c r="A204">
        <v>567</v>
      </c>
      <c r="B204" t="s">
        <v>911</v>
      </c>
      <c r="G204">
        <v>39</v>
      </c>
      <c r="J204">
        <v>-0.47</v>
      </c>
      <c r="K204">
        <v>0.79</v>
      </c>
      <c r="M204">
        <v>0.16</v>
      </c>
      <c r="N204" t="s">
        <v>908</v>
      </c>
    </row>
    <row r="205" spans="1:14">
      <c r="A205">
        <v>568</v>
      </c>
      <c r="B205" t="s">
        <v>438</v>
      </c>
      <c r="G205">
        <v>84</v>
      </c>
      <c r="J205">
        <v>-0.83</v>
      </c>
      <c r="K205">
        <v>0.28999999999999998</v>
      </c>
      <c r="M205">
        <v>-0.27</v>
      </c>
      <c r="N205" t="s">
        <v>908</v>
      </c>
    </row>
    <row r="206" spans="1:14">
      <c r="A206">
        <v>569</v>
      </c>
      <c r="B206" t="s">
        <v>727</v>
      </c>
      <c r="G206">
        <v>273</v>
      </c>
      <c r="J206">
        <v>-0.26</v>
      </c>
      <c r="K206">
        <v>0.4</v>
      </c>
      <c r="M206">
        <v>7.0000000000000007E-2</v>
      </c>
      <c r="N206" t="s">
        <v>908</v>
      </c>
    </row>
    <row r="207" spans="1:14">
      <c r="A207">
        <v>570</v>
      </c>
      <c r="B207" t="s">
        <v>731</v>
      </c>
      <c r="G207">
        <v>53</v>
      </c>
      <c r="J207">
        <v>-1.1399999999999999</v>
      </c>
      <c r="K207">
        <v>-0.04</v>
      </c>
      <c r="M207">
        <v>-0.59</v>
      </c>
      <c r="N207" t="s">
        <v>908</v>
      </c>
    </row>
    <row r="208" spans="1:14">
      <c r="A208">
        <v>571</v>
      </c>
      <c r="B208" t="s">
        <v>912</v>
      </c>
      <c r="G208">
        <v>65</v>
      </c>
      <c r="J208">
        <v>-0.22</v>
      </c>
      <c r="K208">
        <v>0.79</v>
      </c>
      <c r="M208">
        <v>0.28000000000000003</v>
      </c>
      <c r="N208" t="s">
        <v>908</v>
      </c>
    </row>
    <row r="209" spans="1:14">
      <c r="A209">
        <v>572</v>
      </c>
      <c r="B209" t="s">
        <v>734</v>
      </c>
      <c r="G209">
        <v>48</v>
      </c>
      <c r="J209">
        <v>-0.1</v>
      </c>
      <c r="K209">
        <v>1.06</v>
      </c>
      <c r="M209">
        <v>0.48</v>
      </c>
      <c r="N209" t="s">
        <v>908</v>
      </c>
    </row>
    <row r="210" spans="1:14">
      <c r="A210">
        <v>573</v>
      </c>
      <c r="B210" t="s">
        <v>737</v>
      </c>
      <c r="G210">
        <v>327</v>
      </c>
      <c r="J210">
        <v>-0.54</v>
      </c>
      <c r="K210">
        <v>-0.1</v>
      </c>
      <c r="M210">
        <v>-0.32</v>
      </c>
      <c r="N210" t="s">
        <v>908</v>
      </c>
    </row>
    <row r="211" spans="1:14">
      <c r="A211">
        <v>574</v>
      </c>
      <c r="B211" t="s">
        <v>713</v>
      </c>
      <c r="G211">
        <v>95</v>
      </c>
      <c r="J211">
        <v>-0.25</v>
      </c>
      <c r="K211">
        <v>0.69</v>
      </c>
      <c r="M211">
        <v>0.22</v>
      </c>
      <c r="N211" t="s">
        <v>908</v>
      </c>
    </row>
    <row r="212" spans="1:14">
      <c r="A212">
        <v>575</v>
      </c>
      <c r="B212" t="s">
        <v>477</v>
      </c>
      <c r="G212">
        <v>53</v>
      </c>
      <c r="J212">
        <v>0</v>
      </c>
      <c r="K212">
        <v>0.9</v>
      </c>
      <c r="M212">
        <v>0.45</v>
      </c>
      <c r="N212" t="s">
        <v>908</v>
      </c>
    </row>
    <row r="213" spans="1:14">
      <c r="A213">
        <v>576</v>
      </c>
      <c r="B213" t="s">
        <v>565</v>
      </c>
      <c r="G213">
        <v>88</v>
      </c>
      <c r="J213">
        <v>-0.94</v>
      </c>
      <c r="K213">
        <v>-0.09</v>
      </c>
      <c r="M213">
        <v>-0.51</v>
      </c>
      <c r="N213" t="s">
        <v>908</v>
      </c>
    </row>
    <row r="214" spans="1:14">
      <c r="A214">
        <v>577</v>
      </c>
      <c r="B214" t="s">
        <v>816</v>
      </c>
      <c r="G214">
        <v>100</v>
      </c>
      <c r="J214">
        <v>-0.51</v>
      </c>
      <c r="K214">
        <v>0.28000000000000003</v>
      </c>
      <c r="M214">
        <v>-0.12</v>
      </c>
      <c r="N214" t="s">
        <v>908</v>
      </c>
    </row>
    <row r="215" spans="1:14">
      <c r="A215">
        <v>578</v>
      </c>
      <c r="B215" t="s">
        <v>438</v>
      </c>
      <c r="G215">
        <v>84</v>
      </c>
      <c r="J215">
        <v>-0.71</v>
      </c>
      <c r="K215">
        <v>0.41</v>
      </c>
      <c r="M215">
        <v>-0.15</v>
      </c>
      <c r="N215" t="s">
        <v>908</v>
      </c>
    </row>
    <row r="216" spans="1:14">
      <c r="A216">
        <v>579</v>
      </c>
      <c r="B216" t="s">
        <v>727</v>
      </c>
      <c r="G216">
        <v>273</v>
      </c>
      <c r="J216">
        <v>-0.12</v>
      </c>
      <c r="K216">
        <v>0.53</v>
      </c>
      <c r="M216">
        <v>0.21</v>
      </c>
      <c r="N216" t="s">
        <v>908</v>
      </c>
    </row>
    <row r="217" spans="1:14">
      <c r="A217">
        <v>580</v>
      </c>
      <c r="B217" t="s">
        <v>912</v>
      </c>
      <c r="G217">
        <v>65</v>
      </c>
      <c r="J217">
        <v>-0.21</v>
      </c>
      <c r="K217">
        <v>0.79</v>
      </c>
      <c r="M217">
        <v>0.28999999999999998</v>
      </c>
      <c r="N217" t="s">
        <v>908</v>
      </c>
    </row>
    <row r="218" spans="1:14">
      <c r="A218">
        <v>581</v>
      </c>
      <c r="B218" t="s">
        <v>737</v>
      </c>
      <c r="G218">
        <v>327</v>
      </c>
      <c r="J218">
        <v>-0.25</v>
      </c>
      <c r="K218">
        <v>0.18</v>
      </c>
      <c r="M218">
        <v>-0.03</v>
      </c>
      <c r="N218" t="s">
        <v>908</v>
      </c>
    </row>
    <row r="219" spans="1:14">
      <c r="A219">
        <v>582</v>
      </c>
      <c r="B219" t="s">
        <v>834</v>
      </c>
      <c r="G219">
        <v>113</v>
      </c>
      <c r="J219">
        <v>-0.38</v>
      </c>
      <c r="K219">
        <v>0.43</v>
      </c>
      <c r="M219">
        <v>0.02</v>
      </c>
      <c r="N219" t="s">
        <v>908</v>
      </c>
    </row>
    <row r="223" spans="1:14">
      <c r="A223">
        <v>587</v>
      </c>
      <c r="B223" t="s">
        <v>780</v>
      </c>
      <c r="J223">
        <v>-0.96</v>
      </c>
      <c r="K223">
        <v>0.56999999999999995</v>
      </c>
      <c r="M223" s="8" t="s">
        <v>781</v>
      </c>
      <c r="N223" t="s">
        <v>782</v>
      </c>
    </row>
    <row r="224" spans="1:14">
      <c r="A224">
        <v>588</v>
      </c>
      <c r="B224" t="s">
        <v>722</v>
      </c>
      <c r="J224">
        <v>-0.47</v>
      </c>
      <c r="K224">
        <v>0.78</v>
      </c>
      <c r="M224">
        <v>0.16</v>
      </c>
      <c r="N224" t="s">
        <v>782</v>
      </c>
    </row>
    <row r="225" spans="1:14">
      <c r="A225">
        <v>589</v>
      </c>
      <c r="B225" t="s">
        <v>783</v>
      </c>
      <c r="J225">
        <v>-1.04</v>
      </c>
      <c r="K225">
        <v>0.08</v>
      </c>
      <c r="M225">
        <v>-0.48</v>
      </c>
      <c r="N225" t="s">
        <v>782</v>
      </c>
    </row>
    <row r="226" spans="1:14">
      <c r="A226">
        <v>590</v>
      </c>
      <c r="B226" t="s">
        <v>731</v>
      </c>
      <c r="J226">
        <v>-1.1299999999999999</v>
      </c>
      <c r="K226">
        <v>-0.03</v>
      </c>
      <c r="M226">
        <v>-0.57999999999999996</v>
      </c>
      <c r="N226" t="s">
        <v>782</v>
      </c>
    </row>
    <row r="227" spans="1:14">
      <c r="A227">
        <v>591</v>
      </c>
      <c r="B227" t="s">
        <v>784</v>
      </c>
      <c r="J227">
        <v>-1.1299999999999999</v>
      </c>
      <c r="K227">
        <v>-0.15</v>
      </c>
      <c r="M227">
        <v>-0.64</v>
      </c>
      <c r="N227" t="s">
        <v>782</v>
      </c>
    </row>
    <row r="228" spans="1:14">
      <c r="A228">
        <v>592</v>
      </c>
      <c r="B228" t="s">
        <v>785</v>
      </c>
      <c r="J228">
        <v>-1.1299999999999999</v>
      </c>
      <c r="K228">
        <v>-0.16</v>
      </c>
      <c r="M228">
        <v>-0.65</v>
      </c>
      <c r="N228" t="s">
        <v>782</v>
      </c>
    </row>
    <row r="229" spans="1:14">
      <c r="A229">
        <v>593</v>
      </c>
      <c r="B229" t="s">
        <v>482</v>
      </c>
      <c r="J229">
        <v>-0.33</v>
      </c>
      <c r="K229">
        <v>0.05</v>
      </c>
      <c r="M229">
        <v>-0.14000000000000001</v>
      </c>
      <c r="N229" t="s">
        <v>782</v>
      </c>
    </row>
    <row r="230" spans="1:14">
      <c r="A230">
        <v>594</v>
      </c>
      <c r="B230" t="s">
        <v>780</v>
      </c>
      <c r="J230">
        <v>-0.92</v>
      </c>
      <c r="K230">
        <v>0.6</v>
      </c>
      <c r="M230">
        <v>-0.16</v>
      </c>
      <c r="N230" t="s">
        <v>782</v>
      </c>
    </row>
    <row r="231" spans="1:14">
      <c r="A231">
        <v>595</v>
      </c>
      <c r="B231" t="s">
        <v>722</v>
      </c>
      <c r="J231">
        <v>-0.19</v>
      </c>
      <c r="K231">
        <v>1.08</v>
      </c>
      <c r="M231">
        <v>0.44</v>
      </c>
      <c r="N231" t="s">
        <v>782</v>
      </c>
    </row>
    <row r="232" spans="1:14">
      <c r="A232">
        <v>596</v>
      </c>
      <c r="B232" t="s">
        <v>783</v>
      </c>
      <c r="J232">
        <v>-0.66</v>
      </c>
      <c r="K232">
        <v>0.45</v>
      </c>
      <c r="M232">
        <v>-0.1</v>
      </c>
      <c r="N232" t="s">
        <v>782</v>
      </c>
    </row>
    <row r="233" spans="1:14">
      <c r="A233">
        <v>597</v>
      </c>
      <c r="B233" t="s">
        <v>731</v>
      </c>
      <c r="J233">
        <v>-0.72</v>
      </c>
      <c r="K233">
        <v>0.36</v>
      </c>
      <c r="M233">
        <v>-0.18</v>
      </c>
      <c r="N233" t="s">
        <v>782</v>
      </c>
    </row>
    <row r="234" spans="1:14">
      <c r="A234">
        <v>598</v>
      </c>
      <c r="B234" t="s">
        <v>785</v>
      </c>
      <c r="J234">
        <v>0.47</v>
      </c>
      <c r="K234">
        <v>1.47</v>
      </c>
      <c r="M234">
        <v>0.97</v>
      </c>
      <c r="N234" t="s">
        <v>782</v>
      </c>
    </row>
    <row r="235" spans="1:14">
      <c r="A235">
        <v>599</v>
      </c>
      <c r="B235" t="s">
        <v>784</v>
      </c>
      <c r="J235">
        <v>-0.48</v>
      </c>
      <c r="K235">
        <v>0.48</v>
      </c>
      <c r="M235">
        <v>0</v>
      </c>
      <c r="N235" t="s">
        <v>782</v>
      </c>
    </row>
    <row r="236" spans="1:14">
      <c r="A236" s="2">
        <v>600</v>
      </c>
      <c r="B236" s="2" t="s">
        <v>482</v>
      </c>
      <c r="C236" s="2"/>
      <c r="D236" s="2"/>
      <c r="E236" s="2"/>
      <c r="F236" s="2"/>
      <c r="G236" s="2"/>
      <c r="H236" s="2"/>
      <c r="I236" s="2"/>
      <c r="J236" s="2">
        <v>-0.06</v>
      </c>
      <c r="K236" s="2">
        <v>0.32</v>
      </c>
      <c r="L236" s="2"/>
      <c r="M236" s="2">
        <v>0.13</v>
      </c>
      <c r="N236" s="2" t="s">
        <v>782</v>
      </c>
    </row>
    <row r="239" spans="1:14">
      <c r="A239">
        <v>601</v>
      </c>
      <c r="B239" t="s">
        <v>900</v>
      </c>
    </row>
    <row r="240" spans="1:14">
      <c r="A240">
        <v>602</v>
      </c>
      <c r="B240" t="s">
        <v>623</v>
      </c>
      <c r="G240">
        <v>1224</v>
      </c>
      <c r="J240">
        <v>0.01</v>
      </c>
      <c r="K240">
        <v>0.28999999999999998</v>
      </c>
      <c r="M240">
        <v>0.15</v>
      </c>
      <c r="N240" t="s">
        <v>908</v>
      </c>
    </row>
    <row r="241" spans="1:14">
      <c r="A241">
        <v>603</v>
      </c>
      <c r="B241" t="s">
        <v>631</v>
      </c>
      <c r="G241">
        <v>1202</v>
      </c>
      <c r="J241">
        <v>-0.3</v>
      </c>
      <c r="K241">
        <v>0.11</v>
      </c>
      <c r="M241">
        <v>-0.09</v>
      </c>
      <c r="N241" t="s">
        <v>908</v>
      </c>
    </row>
    <row r="242" spans="1:14">
      <c r="A242" s="2">
        <v>604</v>
      </c>
      <c r="B242" s="2" t="s">
        <v>787</v>
      </c>
      <c r="C242" s="2"/>
      <c r="D242" s="2"/>
      <c r="E242" s="2"/>
      <c r="F242" s="2"/>
      <c r="G242" s="2">
        <v>16157</v>
      </c>
      <c r="H242" s="2"/>
      <c r="I242" s="2"/>
      <c r="J242" s="2">
        <v>0.22</v>
      </c>
      <c r="K242" s="2">
        <v>0.5</v>
      </c>
      <c r="L242" s="2"/>
      <c r="M242" s="2">
        <v>0.36</v>
      </c>
      <c r="N242" s="2" t="s">
        <v>908</v>
      </c>
    </row>
    <row r="243" spans="1:14">
      <c r="A243">
        <v>605</v>
      </c>
      <c r="B243" t="s">
        <v>763</v>
      </c>
    </row>
    <row r="244" spans="1:14">
      <c r="A244">
        <v>606</v>
      </c>
      <c r="B244" t="s">
        <v>914</v>
      </c>
    </row>
    <row r="245" spans="1:14">
      <c r="A245">
        <v>607</v>
      </c>
      <c r="B245" t="s">
        <v>915</v>
      </c>
    </row>
    <row r="246" spans="1:14">
      <c r="A246">
        <v>608</v>
      </c>
      <c r="B246" t="s">
        <v>623</v>
      </c>
      <c r="H246">
        <v>30</v>
      </c>
      <c r="I246">
        <v>0.19</v>
      </c>
      <c r="J246">
        <v>-0.02</v>
      </c>
      <c r="K246">
        <v>0.27</v>
      </c>
      <c r="M246">
        <v>0.13</v>
      </c>
      <c r="N246" t="s">
        <v>782</v>
      </c>
    </row>
    <row r="247" spans="1:14">
      <c r="A247">
        <v>609</v>
      </c>
      <c r="B247" t="s">
        <v>631</v>
      </c>
      <c r="H247">
        <v>31</v>
      </c>
      <c r="I247">
        <v>0.17</v>
      </c>
      <c r="J247">
        <v>-0.15</v>
      </c>
      <c r="K247">
        <v>0.17</v>
      </c>
      <c r="M247">
        <v>0.01</v>
      </c>
      <c r="N247" t="s">
        <v>782</v>
      </c>
    </row>
    <row r="248" spans="1:14">
      <c r="A248">
        <v>610</v>
      </c>
      <c r="B248" t="s">
        <v>623</v>
      </c>
      <c r="H248">
        <v>58</v>
      </c>
      <c r="I248">
        <v>0.02</v>
      </c>
      <c r="J248">
        <v>-0.11</v>
      </c>
      <c r="K248">
        <v>0.45</v>
      </c>
      <c r="M248">
        <v>0.17</v>
      </c>
      <c r="N248" t="s">
        <v>782</v>
      </c>
    </row>
    <row r="249" spans="1:14">
      <c r="A249" s="2">
        <v>611</v>
      </c>
      <c r="B249" s="2" t="s">
        <v>631</v>
      </c>
      <c r="C249" s="2"/>
      <c r="D249" s="2"/>
      <c r="E249" s="2"/>
      <c r="F249" s="2"/>
      <c r="G249" s="2"/>
      <c r="H249" s="2">
        <v>40</v>
      </c>
      <c r="I249" s="2">
        <v>0.12</v>
      </c>
      <c r="J249" s="2">
        <v>-0.57999999999999996</v>
      </c>
      <c r="K249" s="2">
        <v>-0.12</v>
      </c>
      <c r="L249" s="2"/>
      <c r="M249" s="2">
        <v>-0.35</v>
      </c>
      <c r="N249" s="2" t="s">
        <v>782</v>
      </c>
    </row>
    <row r="251" spans="1:14">
      <c r="A251" s="2">
        <v>612</v>
      </c>
      <c r="B251" s="2" t="s">
        <v>654</v>
      </c>
      <c r="C251" s="2"/>
      <c r="D251" s="2"/>
      <c r="E251" s="2"/>
      <c r="F251" s="2"/>
      <c r="G251" s="2">
        <v>3040</v>
      </c>
      <c r="H251" s="2">
        <v>96</v>
      </c>
      <c r="I251" s="2" t="s">
        <v>792</v>
      </c>
      <c r="J251" s="2">
        <v>25</v>
      </c>
      <c r="K251" s="2">
        <v>46</v>
      </c>
      <c r="L251" s="2"/>
      <c r="M251" s="7">
        <v>0.34</v>
      </c>
      <c r="N251" s="2" t="s">
        <v>916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HP</vt:lpstr>
      <vt:lpstr>CHR</vt:lpstr>
      <vt:lpstr>P</vt:lpstr>
      <vt:lpstr>Mod</vt:lpstr>
      <vt:lpstr>6_ndf_psychosis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Groening,  Johanna Manja</dc:creator>
  <cp:keywords/>
  <dc:description/>
  <cp:lastModifiedBy>Groening,  Johanna Manja</cp:lastModifiedBy>
  <cp:revision/>
  <dcterms:created xsi:type="dcterms:W3CDTF">2022-02-09T10:32:12Z</dcterms:created>
  <dcterms:modified xsi:type="dcterms:W3CDTF">2024-02-15T17:39:41Z</dcterms:modified>
  <cp:category/>
  <cp:contentStatus/>
</cp:coreProperties>
</file>