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대진\Desktop\"/>
    </mc:Choice>
  </mc:AlternateContent>
  <xr:revisionPtr revIDLastSave="0" documentId="8_{C6E692BF-7D81-4BE4-81CB-8D3BF6F57D1A}" xr6:coauthVersionLast="47" xr6:coauthVersionMax="47" xr10:uidLastSave="{00000000-0000-0000-0000-000000000000}"/>
  <bookViews>
    <workbookView xWindow="28680" yWindow="-120" windowWidth="29040" windowHeight="15840" xr2:uid="{A82AB026-8DE9-4D5E-9A96-4FC108F780BC}"/>
  </bookViews>
  <sheets>
    <sheet name="$%%$샘플" sheetId="1" r:id="rId1"/>
  </sheets>
  <definedNames>
    <definedName name="_xlnm.Print_Area" localSheetId="0">'$%%$샘플'!$A$1:$G$67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J9" i="1"/>
  <c r="O9" i="1" s="1"/>
  <c r="B15" i="1" s="1"/>
</calcChain>
</file>

<file path=xl/sharedStrings.xml><?xml version="1.0" encoding="utf-8"?>
<sst xmlns="http://schemas.openxmlformats.org/spreadsheetml/2006/main" count="91" uniqueCount="90">
  <si>
    <t xml:space="preserve">  2024년 근  로  계  약  서  (일급여)</t>
  </si>
  <si>
    <t>1. 계약당사자</t>
    <phoneticPr fontId="7" type="noConversion"/>
  </si>
  <si>
    <t>사업체명</t>
    <phoneticPr fontId="7" type="noConversion"/>
  </si>
  <si>
    <t xml:space="preserve"> 대 진 공 무㈜</t>
    <phoneticPr fontId="7" type="noConversion"/>
  </si>
  <si>
    <t>사용자</t>
    <phoneticPr fontId="7" type="noConversion"/>
  </si>
  <si>
    <t>소 재 지</t>
    <phoneticPr fontId="7" type="noConversion"/>
  </si>
  <si>
    <t xml:space="preserve"> 서울시 성동구 마장로39길36, 201호(마장동,안민빌딩)</t>
    <phoneticPr fontId="7" type="noConversion"/>
  </si>
  <si>
    <t>대 표 자</t>
    <phoneticPr fontId="7" type="noConversion"/>
  </si>
  <si>
    <t xml:space="preserve"> 박  종  옥</t>
    <phoneticPr fontId="7" type="noConversion"/>
  </si>
  <si>
    <t>(갑)</t>
    <phoneticPr fontId="7" type="noConversion"/>
  </si>
  <si>
    <t>현장대리인(소장)</t>
    <phoneticPr fontId="7" type="noConversion"/>
  </si>
  <si>
    <t>고 병 규</t>
    <phoneticPr fontId="7" type="noConversion"/>
  </si>
  <si>
    <t>기본급</t>
    <phoneticPr fontId="7" type="noConversion"/>
  </si>
  <si>
    <t>유급주휴</t>
    <phoneticPr fontId="7" type="noConversion"/>
  </si>
  <si>
    <t>국공휴일</t>
    <phoneticPr fontId="7" type="noConversion"/>
  </si>
  <si>
    <t>토일할증</t>
    <phoneticPr fontId="7" type="noConversion"/>
  </si>
  <si>
    <t>연차수당</t>
    <phoneticPr fontId="7" type="noConversion"/>
  </si>
  <si>
    <t>합계</t>
    <phoneticPr fontId="7" type="noConversion"/>
  </si>
  <si>
    <t>포괄급여</t>
    <phoneticPr fontId="7" type="noConversion"/>
  </si>
  <si>
    <t>성     명</t>
    <phoneticPr fontId="7" type="noConversion"/>
  </si>
  <si>
    <t>김 청 월</t>
    <phoneticPr fontId="7" type="noConversion"/>
  </si>
  <si>
    <t>성  별</t>
    <phoneticPr fontId="7" type="noConversion"/>
  </si>
  <si>
    <t>남 , 여</t>
    <phoneticPr fontId="7" type="noConversion"/>
  </si>
  <si>
    <t>주민등록번호</t>
    <phoneticPr fontId="7" type="noConversion"/>
  </si>
  <si>
    <t>710627-5820020</t>
    <phoneticPr fontId="7" type="noConversion"/>
  </si>
  <si>
    <t>근로자</t>
    <phoneticPr fontId="7" type="noConversion"/>
  </si>
  <si>
    <t>주     소</t>
    <phoneticPr fontId="7" type="noConversion"/>
  </si>
  <si>
    <t>경기도 안산시 단원구 원곡공원로 14-1, 304호 (원곡동)</t>
    <phoneticPr fontId="7" type="noConversion"/>
  </si>
  <si>
    <t>(을)</t>
    <phoneticPr fontId="7" type="noConversion"/>
  </si>
  <si>
    <t>연 락 처</t>
    <phoneticPr fontId="7" type="noConversion"/>
  </si>
  <si>
    <t xml:space="preserve">  TEL                      H.P 010-2198-6238</t>
    <phoneticPr fontId="7" type="noConversion"/>
  </si>
  <si>
    <t>2. 근로조건</t>
    <phoneticPr fontId="7" type="noConversion"/>
  </si>
  <si>
    <t>직      종</t>
    <phoneticPr fontId="7" type="noConversion"/>
  </si>
  <si>
    <t xml:space="preserve"> 배관공</t>
    <phoneticPr fontId="7" type="noConversion"/>
  </si>
  <si>
    <t>임       금</t>
    <phoneticPr fontId="7" type="noConversion"/>
  </si>
  <si>
    <t>(포괄급여)</t>
    <phoneticPr fontId="7" type="noConversion"/>
  </si>
  <si>
    <t>계좌번호</t>
    <phoneticPr fontId="7" type="noConversion"/>
  </si>
  <si>
    <t xml:space="preserve">  은행( 하나 ) 398-910696-38807</t>
    <phoneticPr fontId="7" type="noConversion"/>
  </si>
  <si>
    <t xml:space="preserve"> 예금주</t>
    <phoneticPr fontId="7" type="noConversion"/>
  </si>
  <si>
    <t>JIN QINGYUE</t>
    <phoneticPr fontId="7" type="noConversion"/>
  </si>
  <si>
    <t>근로시간</t>
    <phoneticPr fontId="7" type="noConversion"/>
  </si>
  <si>
    <t xml:space="preserve">  07 시 00  분부터   17  시  00  분까지   </t>
    <phoneticPr fontId="7" type="noConversion"/>
  </si>
  <si>
    <t>휴게시간</t>
    <phoneticPr fontId="7" type="noConversion"/>
  </si>
  <si>
    <t xml:space="preserve"> 09:00~09:30 (30분), 11:30~13:00(1시간30분) , 15:00~15:30(30분)</t>
    <phoneticPr fontId="7" type="noConversion"/>
  </si>
  <si>
    <t>현  장  명</t>
    <phoneticPr fontId="7" type="noConversion"/>
  </si>
  <si>
    <t>화성동탄 업무복합 2블럭 대방디에트로 2차</t>
    <phoneticPr fontId="7" type="noConversion"/>
  </si>
  <si>
    <t>계약기간</t>
    <phoneticPr fontId="7" type="noConversion"/>
  </si>
  <si>
    <t xml:space="preserve">  2024     년     01월      01일  ~   2024     년     01월     31일</t>
    <phoneticPr fontId="3" type="noConversion"/>
  </si>
  <si>
    <t>3.  임금 및 지급일</t>
    <phoneticPr fontId="7" type="noConversion"/>
  </si>
  <si>
    <t xml:space="preserve">           가.  "을"의  임금은 기본근로 8시간으로써 연장근로 ( 2 )시간 및 연장, 주휴, 휴일수당, 연차근로수당 및 법정제수당을 </t>
    <phoneticPr fontId="7" type="noConversion"/>
  </si>
  <si>
    <r>
      <t xml:space="preserve"> 포함하여 1일 급여         </t>
    </r>
    <r>
      <rPr>
        <b/>
        <sz val="11"/>
        <rFont val="굴림"/>
        <family val="3"/>
        <charset val="129"/>
      </rPr>
      <t>\200,000</t>
    </r>
    <r>
      <rPr>
        <sz val="11"/>
        <rFont val="굴림"/>
        <family val="3"/>
        <charset val="129"/>
      </rPr>
      <t xml:space="preserve">           원으로한다.</t>
    </r>
    <phoneticPr fontId="7" type="noConversion"/>
  </si>
  <si>
    <t xml:space="preserve">① 기본근로(1주 48시간Ⅹ4.34주 = 월208시간 ) 월임금의 67.78% ② 유급주휴수당(1주9.6시간Ⅹ4.34주= 월42시간 )  월임금의 13.56% </t>
    <phoneticPr fontId="7" type="noConversion"/>
  </si>
  <si>
    <t xml:space="preserve">③ 국공휴일수당 (1주8시간Ⅹ4주 =월32시간)월임금의 10.41%     ④토일할증수당(1주8시간Ⅹ4.34주Ⅹ50%=월17시간 ) 월임금의 5.65% </t>
    <phoneticPr fontId="7" type="noConversion"/>
  </si>
  <si>
    <t>⑤ 연차휴가수당(월8시간) 월임금의 2.6%</t>
    <phoneticPr fontId="7" type="noConversion"/>
  </si>
  <si>
    <t xml:space="preserve">◆ 포괄임금구성내역 </t>
    <phoneticPr fontId="7" type="noConversion"/>
  </si>
  <si>
    <t xml:space="preserve">     ※ "을" 은 1주 40시간 (1일 8시간)을 초과하여 1주 12시간 연장근로 및 토요.휴일 근로에 동의합니다.</t>
    <phoneticPr fontId="7" type="noConversion"/>
  </si>
  <si>
    <t xml:space="preserve"> </t>
    <phoneticPr fontId="3" type="noConversion"/>
  </si>
  <si>
    <t xml:space="preserve">                                                                                                      [ 동의자 성명 :      김청월                (인)]</t>
  </si>
  <si>
    <t xml:space="preserve">  나.  월급여 지급시 근로소득세 및 고용보험료, 의료보험료, 국민연금등 제세공과금을 원천징수한 후 </t>
    <phoneticPr fontId="7" type="noConversion"/>
  </si>
  <si>
    <t xml:space="preserve">        "을" 명의의 온라인 구좌로 지급함에 동의한다.</t>
    <phoneticPr fontId="7" type="noConversion"/>
  </si>
  <si>
    <t xml:space="preserve">  다.  월급 지급일은 매월 (    10    ) 일에 지급한다. 지급일이 휴일인때에는 익일 지급한다.</t>
    <phoneticPr fontId="7" type="noConversion"/>
  </si>
  <si>
    <t xml:space="preserve">  라. 단,태업시에는 태업율만큼 임금이 삭감되며,근무지이탈,지각,조퇴시 해당임금은 지급되지아니한다.</t>
    <phoneticPr fontId="7" type="noConversion"/>
  </si>
  <si>
    <t>4.  채용 결격 사유</t>
    <phoneticPr fontId="7" type="noConversion"/>
  </si>
  <si>
    <t xml:space="preserve">  가.  불법체류자, 지명수배중에 있는자, 고혈압 및 척추질환등 업무수행에 곤란을 초래할 수 있는 자는 채용</t>
    <phoneticPr fontId="7" type="noConversion"/>
  </si>
  <si>
    <t xml:space="preserve">       될수 없으며, 위 사실이 추후 발견된 경우 본 근로계약은 취소된다.</t>
    <phoneticPr fontId="7" type="noConversion"/>
  </si>
  <si>
    <t>5. 계약해지</t>
    <phoneticPr fontId="7" type="noConversion"/>
  </si>
  <si>
    <t xml:space="preserve"> 다음 각호의 해당하는 사유가 발생한 경우 "갑" 은 별도의 최고 절차없이 본 계약을 해지 할수 있다.</t>
    <phoneticPr fontId="7" type="noConversion"/>
  </si>
  <si>
    <t xml:space="preserve">5-1. 본 계약의 계약기간이 만료된경우 </t>
    <phoneticPr fontId="7" type="noConversion"/>
  </si>
  <si>
    <t>5-2. "을"이 본 계약에 약정된 사항을 성실히 수행하지 아니하였다고 인정되는경우</t>
    <phoneticPr fontId="7" type="noConversion"/>
  </si>
  <si>
    <t>5-3. 부정한 방법에 의해 입사한 사실이 발견된 경우</t>
    <phoneticPr fontId="7" type="noConversion"/>
  </si>
  <si>
    <t>5-4. 업무능력이 현저히 부족하여 업무를 수행하기 어렵다고 "갑"이 인정하는 경우</t>
    <phoneticPr fontId="7" type="noConversion"/>
  </si>
  <si>
    <t>5-5. "을"이 고의 또는 과실로 회사의 명예를 실추하거나 중대한 손해를 입혔다고 인정되는 경우</t>
    <phoneticPr fontId="7" type="noConversion"/>
  </si>
  <si>
    <t>5-6. "갑"의 경영 정책의 변경으로 인하여 본 계약의 이행이 불가능한 경우</t>
    <phoneticPr fontId="7" type="noConversion"/>
  </si>
  <si>
    <t>단, 이 경우에는 "을"에게 최소 31일 이내에 서면으로 통보하여야 한다.</t>
  </si>
  <si>
    <t>6.  기타 근로조건</t>
    <phoneticPr fontId="7" type="noConversion"/>
  </si>
  <si>
    <t xml:space="preserve">  가.  계약기간은 사업종료(현장시공완료) 또는 예정일에 따라 "갑", "을" 합의하에 연장, 단축할수 있다.</t>
    <phoneticPr fontId="7" type="noConversion"/>
  </si>
  <si>
    <t xml:space="preserve">        단, 회사의 부득이한 사유로 작업방법 변경 또는 인원감원 사유 발생, 1개월이상 작업중단이 예상되어</t>
    <phoneticPr fontId="7" type="noConversion"/>
  </si>
  <si>
    <t xml:space="preserve">        그 사실을 통보한 때에는 그 시점까지로 한다.</t>
    <phoneticPr fontId="7" type="noConversion"/>
  </si>
  <si>
    <t xml:space="preserve">  나.  무단결근이 ( 3 )일 이상인 경우 근로의사가 없는 것으로 간주, 징계절차없이 자동면직으로 한다.</t>
    <phoneticPr fontId="7" type="noConversion"/>
  </si>
  <si>
    <t xml:space="preserve">  다.  안전수칙 불이행, 상사의 정당한 지시에 불복, 업무상 중대한 사고를 발생, 근로자를 선동하여 업무에</t>
    <phoneticPr fontId="7" type="noConversion"/>
  </si>
  <si>
    <t xml:space="preserve">        지장을 준 경우, 범법행위를 하였을 경우에는 징계절차없이 해고할 수 있다.</t>
    <phoneticPr fontId="7" type="noConversion"/>
  </si>
  <si>
    <t xml:space="preserve">  라.  "갑"은 안전구(안전모,안전대,안전화)을 지급하였으며, "을"은 작업시 착용한다.</t>
    <phoneticPr fontId="7" type="noConversion"/>
  </si>
  <si>
    <t xml:space="preserve">  마. 토요일은 무급휴무일,주휴일은 매주일요일로 한다.</t>
    <phoneticPr fontId="7" type="noConversion"/>
  </si>
  <si>
    <t xml:space="preserve">  바. 연차유급휴가는 근로기준법에서 정하는 바에 따라 부여함.</t>
    <phoneticPr fontId="7" type="noConversion"/>
  </si>
  <si>
    <t xml:space="preserve">  사.  본 계약서에 명시되지 아니한 사항은 취업규칙 및 관계법령과 관례에 따른다.</t>
    <phoneticPr fontId="7" type="noConversion"/>
  </si>
  <si>
    <t xml:space="preserve"> </t>
    <phoneticPr fontId="7" type="noConversion"/>
  </si>
  <si>
    <t xml:space="preserve">                        계 약 일              2024년       01월       01일</t>
    <phoneticPr fontId="3" type="noConversion"/>
  </si>
  <si>
    <t xml:space="preserve">       " 갑 "    현장대리인소장                             ( 인 )</t>
    <phoneticPr fontId="7" type="noConversion"/>
  </si>
  <si>
    <t xml:space="preserve">                     " 을 "    근   로   자             김청월             ( 인 )</t>
  </si>
  <si>
    <t xml:space="preserve">대 진 공 무 주 식 회 사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</si>
</sst>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&quot;₩&quot;#,##0_);[Red]\(&quot;₩&quot;#,##0\)"/>
  </numFmts>
  <fonts count="1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1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16"/>
      <name val="굴림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1"/>
      <name val="돋움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5" fillId="0" borderId="0" xfId="1" applyFont="1" applyAlignment="1">
      <alignment vertical="center"/>
    </xf>
    <xf numFmtId="0" fontId="1" fillId="0" borderId="0" xfId="1"/>
    <xf numFmtId="0" fontId="6" fillId="0" borderId="0" xfId="1" applyFon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Alignment="1">
      <alignment vertical="center"/>
    </xf>
    <xf numFmtId="0" fontId="9" fillId="0" borderId="2" xfId="1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164" fontId="1" fillId="0" borderId="7" xfId="2" applyFont="1" applyBorder="1" applyAlignment="1">
      <alignment horizontal="center" vertical="center"/>
    </xf>
    <xf numFmtId="164" fontId="1" fillId="2" borderId="0" xfId="2" applyFont="1" applyFill="1" applyAlignment="1">
      <alignment vertical="center"/>
    </xf>
    <xf numFmtId="0" fontId="5" fillId="0" borderId="15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5" fillId="0" borderId="12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2" borderId="0" xfId="1" quotePrefix="1" applyFont="1" applyFill="1" applyAlignment="1">
      <alignment vertical="center"/>
    </xf>
    <xf numFmtId="0" fontId="5" fillId="2" borderId="0" xfId="1" applyFont="1" applyFill="1" applyAlignment="1">
      <alignment vertical="center"/>
    </xf>
    <xf numFmtId="165" fontId="6" fillId="2" borderId="0" xfId="1" applyNumberFormat="1" applyFont="1" applyFill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165" fontId="5" fillId="0" borderId="11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</cellXfs>
  <cellStyles count="3">
    <cellStyle name="Normal" xfId="0" builtinId="0"/>
    <cellStyle name="쉼표 [0] 2" xfId="2" xr:uid="{001BCFE1-8283-4BEC-A4C3-B65400D25FF5}"/>
    <cellStyle name="표준 2" xfId="1" xr:uid="{BDA26522-B17D-4450-98CF-A85D07B34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0</xdr:row>
      <xdr:rowOff>247650</xdr:rowOff>
    </xdr:from>
    <xdr:to>
      <xdr:col>17</xdr:col>
      <xdr:colOff>317500</xdr:colOff>
      <xdr:row>7</xdr:row>
      <xdr:rowOff>12700</xdr:rowOff>
    </xdr:to>
    <xdr:sp macro="" textlink="">
      <xdr:nvSpPr>
        <xdr:cNvPr id="2" name="말풍선: 타원형 1">
          <a:extLst>
            <a:ext uri="{FF2B5EF4-FFF2-40B4-BE49-F238E27FC236}">
              <a16:creationId xmlns:a16="http://schemas.microsoft.com/office/drawing/2014/main" id="{B8841F48-DF38-48BB-843E-561C759F237E}"/>
            </a:ext>
          </a:extLst>
        </xdr:cNvPr>
        <xdr:cNvSpPr/>
      </xdr:nvSpPr>
      <xdr:spPr>
        <a:xfrm>
          <a:off x="16462375" y="247650"/>
          <a:ext cx="2266950" cy="984250"/>
        </a:xfrm>
        <a:prstGeom prst="wedgeEllipseCallout">
          <a:avLst/>
        </a:prstGeom>
        <a:solidFill>
          <a:schemeClr val="accent1">
            <a:alpha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포괄일당입력시 </a:t>
          </a:r>
          <a:r>
            <a:rPr lang="ko-KR" altLang="en-US" sz="1100" baseline="0"/>
            <a:t> 자동계산됨</a:t>
          </a:r>
          <a:endParaRPr lang="ko-KR" altLang="en-US" sz="1100"/>
        </a:p>
      </xdr:txBody>
    </xdr:sp>
    <xdr:clientData/>
  </xdr:twoCellAnchor>
  <xdr:twoCellAnchor>
    <xdr:from>
      <xdr:col>9</xdr:col>
      <xdr:colOff>123825</xdr:colOff>
      <xdr:row>0</xdr:row>
      <xdr:rowOff>161925</xdr:rowOff>
    </xdr:from>
    <xdr:to>
      <xdr:col>11</xdr:col>
      <xdr:colOff>281256</xdr:colOff>
      <xdr:row>5</xdr:row>
      <xdr:rowOff>183284</xdr:rowOff>
    </xdr:to>
    <xdr:sp macro="" textlink="">
      <xdr:nvSpPr>
        <xdr:cNvPr id="3" name="말풍선: 타원형 1">
          <a:extLst>
            <a:ext uri="{FF2B5EF4-FFF2-40B4-BE49-F238E27FC236}">
              <a16:creationId xmlns:a16="http://schemas.microsoft.com/office/drawing/2014/main" id="{F3B55E5C-B0EB-430F-BEE3-069CBC1434BB}"/>
            </a:ext>
          </a:extLst>
        </xdr:cNvPr>
        <xdr:cNvSpPr/>
      </xdr:nvSpPr>
      <xdr:spPr>
        <a:xfrm>
          <a:off x="10687050" y="161925"/>
          <a:ext cx="2119581" cy="840509"/>
        </a:xfrm>
        <a:prstGeom prst="wedgeEllipseCallout">
          <a:avLst/>
        </a:prstGeom>
        <a:solidFill>
          <a:schemeClr val="accent1">
            <a:alpha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rgbClr val="FF0000"/>
              </a:solidFill>
            </a:rPr>
            <a:t>포괄일당 수식은 절대 건들지말것</a:t>
          </a:r>
          <a:r>
            <a:rPr lang="en-US" altLang="ko-KR" sz="1100">
              <a:solidFill>
                <a:srgbClr val="FF0000"/>
              </a:solidFill>
            </a:rPr>
            <a:t>!!!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6</xdr:col>
          <xdr:colOff>0</xdr:colOff>
          <xdr:row>29</xdr:row>
          <xdr:rowOff>28575</xdr:rowOff>
        </xdr:to>
        <xdr:pic>
          <xdr:nvPicPr>
            <xdr:cNvPr id="4" name="그림 1">
              <a:extLst>
                <a:ext uri="{FF2B5EF4-FFF2-40B4-BE49-F238E27FC236}">
                  <a16:creationId xmlns:a16="http://schemas.microsoft.com/office/drawing/2014/main" id="{73357D61-6C3A-4F73-8DD8-7EEC841126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8:$O$9" spid="_x0000_s10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90575" y="6076950"/>
              <a:ext cx="5886450" cy="5619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160-C8DE-4020-B205-45D23F6AE987}">
  <sheetPr>
    <tabColor indexed="10"/>
    <pageSetUpPr fitToPage="1"/>
  </sheetPr>
  <dimension ref="A1:P67"/>
  <sheetViews>
    <sheetView tabSelected="1" zoomScaleNormal="100" workbookViewId="0">
      <selection activeCell="C9" sqref="C9"/>
    </sheetView>
  </sheetViews>
  <sheetFormatPr defaultRowHeight="13.5"/>
  <cols>
    <col min="1" max="1" width="10.375" style="1" customWidth="1"/>
    <col min="2" max="2" width="15.25" style="1" customWidth="1"/>
    <col min="3" max="3" width="14.875" style="1" customWidth="1"/>
    <col min="4" max="4" width="6.75" style="1" customWidth="1"/>
    <col min="5" max="5" width="12.75" style="1" customWidth="1"/>
    <col min="6" max="6" width="27.625" style="1" customWidth="1"/>
    <col min="7" max="7" width="42" style="1" customWidth="1"/>
    <col min="8" max="8" width="0" style="1" hidden="1" customWidth="1"/>
    <col min="9" max="9" width="9" style="2"/>
    <col min="10" max="17" width="12.875" style="2" customWidth="1"/>
    <col min="18" max="16384" width="9" style="2"/>
  </cols>
  <sheetData>
    <row r="1" spans="1:16" ht="22.5">
      <c r="A1" s="30" t="s">
        <v>0</v>
      </c>
      <c r="B1" s="31"/>
      <c r="C1" s="31"/>
      <c r="D1" s="31"/>
      <c r="E1" s="31"/>
      <c r="F1" s="31"/>
      <c r="G1" s="31"/>
    </row>
    <row r="2" spans="1:16" ht="4.5" customHeight="1"/>
    <row r="3" spans="1:16" ht="15.95" customHeight="1">
      <c r="A3" s="3" t="s">
        <v>1</v>
      </c>
    </row>
    <row r="4" spans="1:16" ht="6" customHeight="1" thickBot="1"/>
    <row r="5" spans="1:16" ht="15.75" customHeight="1">
      <c r="A5" s="4"/>
      <c r="B5" s="5" t="s">
        <v>2</v>
      </c>
      <c r="C5" s="32" t="s">
        <v>3</v>
      </c>
      <c r="D5" s="33"/>
      <c r="E5" s="33"/>
      <c r="F5" s="33"/>
      <c r="G5" s="34"/>
    </row>
    <row r="6" spans="1:16" ht="15.75" customHeight="1">
      <c r="A6" s="6" t="s">
        <v>4</v>
      </c>
      <c r="B6" s="7" t="s">
        <v>5</v>
      </c>
      <c r="C6" s="35" t="s">
        <v>6</v>
      </c>
      <c r="D6" s="36"/>
      <c r="E6" s="36"/>
      <c r="F6" s="36"/>
      <c r="G6" s="37"/>
    </row>
    <row r="7" spans="1:16" ht="15.75" customHeight="1">
      <c r="A7" s="6"/>
      <c r="B7" s="7" t="s">
        <v>7</v>
      </c>
      <c r="C7" s="38" t="s">
        <v>8</v>
      </c>
      <c r="D7" s="39"/>
      <c r="E7" s="39"/>
      <c r="F7" s="39"/>
      <c r="G7" s="40"/>
    </row>
    <row r="8" spans="1:16" ht="21" customHeight="1" thickBot="1">
      <c r="A8" s="8" t="s">
        <v>9</v>
      </c>
      <c r="B8" s="9" t="s">
        <v>10</v>
      </c>
      <c r="C8" s="41" t="s">
        <v>11</v>
      </c>
      <c r="D8" s="41"/>
      <c r="E8" s="41"/>
      <c r="F8" s="41"/>
      <c r="G8" s="42"/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1" t="s">
        <v>18</v>
      </c>
    </row>
    <row r="9" spans="1:16" ht="23.25" customHeight="1">
      <c r="A9" s="4"/>
      <c r="B9" s="5" t="s">
        <v>19</v>
      </c>
      <c r="C9" s="12" t="s">
        <v>20</v>
      </c>
      <c r="D9" s="5" t="s">
        <v>21</v>
      </c>
      <c r="E9" s="5" t="s">
        <v>22</v>
      </c>
      <c r="F9" s="5" t="s">
        <v>23</v>
      </c>
      <c r="G9" s="13" t="s">
        <v>24</v>
      </c>
      <c r="J9" s="14">
        <f>P9*67.78%</f>
        <v>135560</v>
      </c>
      <c r="K9" s="14">
        <f>P9*13.56%</f>
        <v>27120</v>
      </c>
      <c r="L9" s="14">
        <f>P9*10.41%</f>
        <v>20820</v>
      </c>
      <c r="M9" s="14">
        <f>P9*5.65%</f>
        <v>11300</v>
      </c>
      <c r="N9" s="14">
        <f>P9*2.6%</f>
        <v>5200.0000000000009</v>
      </c>
      <c r="O9" s="14">
        <f>SUM(J9:N9)</f>
        <v>200000</v>
      </c>
      <c r="P9" s="15">
        <v>200000</v>
      </c>
    </row>
    <row r="10" spans="1:16" ht="23.25" customHeight="1">
      <c r="A10" s="6" t="s">
        <v>25</v>
      </c>
      <c r="B10" s="7" t="s">
        <v>26</v>
      </c>
      <c r="C10" s="27" t="s">
        <v>27</v>
      </c>
      <c r="D10" s="28"/>
      <c r="E10" s="28"/>
      <c r="F10" s="28"/>
      <c r="G10" s="29"/>
    </row>
    <row r="11" spans="1:16" ht="23.25" customHeight="1" thickBot="1">
      <c r="A11" s="8" t="s">
        <v>28</v>
      </c>
      <c r="B11" s="16" t="s">
        <v>29</v>
      </c>
      <c r="C11" s="47" t="s">
        <v>30</v>
      </c>
      <c r="D11" s="41"/>
      <c r="E11" s="41"/>
      <c r="F11" s="41"/>
      <c r="G11" s="42"/>
    </row>
    <row r="12" spans="1:16" ht="3.75" customHeight="1">
      <c r="A12" s="25"/>
      <c r="B12" s="25"/>
      <c r="C12" s="26"/>
      <c r="D12" s="26"/>
      <c r="E12" s="26"/>
      <c r="F12" s="26"/>
      <c r="G12" s="26"/>
    </row>
    <row r="13" spans="1:16" ht="15.95" customHeight="1">
      <c r="A13" s="3" t="s">
        <v>31</v>
      </c>
    </row>
    <row r="14" spans="1:16" ht="22.5" customHeight="1">
      <c r="A14" s="7" t="s">
        <v>32</v>
      </c>
      <c r="B14" s="35" t="s">
        <v>33</v>
      </c>
      <c r="C14" s="36"/>
      <c r="D14" s="36"/>
      <c r="E14" s="36"/>
      <c r="F14" s="36"/>
      <c r="G14" s="48"/>
    </row>
    <row r="15" spans="1:16" ht="22.5" customHeight="1">
      <c r="A15" s="17" t="s">
        <v>34</v>
      </c>
      <c r="B15" s="49">
        <f>O9</f>
        <v>200000</v>
      </c>
      <c r="C15" s="50"/>
      <c r="D15" s="50"/>
      <c r="E15" s="18" t="s">
        <v>35</v>
      </c>
      <c r="F15" s="18"/>
      <c r="G15" s="19"/>
    </row>
    <row r="16" spans="1:16" ht="22.5" customHeight="1">
      <c r="A16" s="7" t="s">
        <v>36</v>
      </c>
      <c r="B16" s="38" t="s">
        <v>37</v>
      </c>
      <c r="C16" s="39"/>
      <c r="D16" s="39"/>
      <c r="E16" s="43"/>
      <c r="F16" s="7" t="s">
        <v>38</v>
      </c>
      <c r="G16" s="24" t="s">
        <v>39</v>
      </c>
    </row>
    <row r="17" spans="1:7" ht="18.75" customHeight="1">
      <c r="A17" s="7" t="s">
        <v>40</v>
      </c>
      <c r="B17" s="38" t="s">
        <v>41</v>
      </c>
      <c r="C17" s="39"/>
      <c r="D17" s="39"/>
      <c r="E17" s="39"/>
      <c r="F17" s="39"/>
      <c r="G17" s="43"/>
    </row>
    <row r="18" spans="1:7" ht="21.75" customHeight="1">
      <c r="A18" s="7" t="s">
        <v>42</v>
      </c>
      <c r="B18" s="38" t="s">
        <v>43</v>
      </c>
      <c r="C18" s="39"/>
      <c r="D18" s="39"/>
      <c r="E18" s="39"/>
      <c r="F18" s="39"/>
      <c r="G18" s="43"/>
    </row>
    <row r="19" spans="1:7" ht="22.5" customHeight="1">
      <c r="A19" s="7" t="s">
        <v>44</v>
      </c>
      <c r="B19" s="27" t="s">
        <v>45</v>
      </c>
      <c r="C19" s="39"/>
      <c r="D19" s="39"/>
      <c r="E19" s="39"/>
      <c r="F19" s="39"/>
      <c r="G19" s="43"/>
    </row>
    <row r="20" spans="1:7" ht="22.5" customHeight="1">
      <c r="A20" s="7" t="s">
        <v>46</v>
      </c>
      <c r="B20" s="20" t="s">
        <v>47</v>
      </c>
      <c r="C20" s="18"/>
      <c r="D20" s="18"/>
      <c r="E20" s="18"/>
      <c r="F20" s="18"/>
      <c r="G20" s="19"/>
    </row>
    <row r="21" spans="1:7" ht="7.5" customHeight="1"/>
    <row r="22" spans="1:7" ht="15" customHeight="1">
      <c r="A22" s="3" t="s">
        <v>48</v>
      </c>
    </row>
    <row r="23" spans="1:7" ht="14.1" customHeight="1">
      <c r="A23" s="1" t="s">
        <v>49</v>
      </c>
    </row>
    <row r="24" spans="1:7" ht="14.1" customHeight="1">
      <c r="B24" s="1" t="s">
        <v>50</v>
      </c>
    </row>
    <row r="25" spans="1:7" ht="14.1" customHeight="1">
      <c r="A25" s="21" t="s">
        <v>51</v>
      </c>
      <c r="B25" s="22"/>
      <c r="C25" s="23"/>
      <c r="D25" s="22"/>
      <c r="E25" s="22"/>
      <c r="F25" s="22"/>
      <c r="G25" s="22"/>
    </row>
    <row r="26" spans="1:7" ht="14.1" customHeight="1">
      <c r="A26" s="22" t="s">
        <v>52</v>
      </c>
      <c r="B26" s="22"/>
      <c r="C26" s="23"/>
      <c r="D26" s="22"/>
      <c r="E26" s="22"/>
      <c r="F26" s="22"/>
      <c r="G26" s="22"/>
    </row>
    <row r="27" spans="1:7" ht="14.1" customHeight="1">
      <c r="A27" s="22" t="s">
        <v>53</v>
      </c>
      <c r="B27" s="22"/>
      <c r="C27" s="23"/>
      <c r="D27" s="22"/>
      <c r="E27" s="22"/>
      <c r="F27" s="22"/>
      <c r="G27" s="22"/>
    </row>
    <row r="28" spans="1:7" ht="29.45" customHeight="1">
      <c r="A28" s="22" t="s">
        <v>54</v>
      </c>
      <c r="B28" s="22"/>
      <c r="C28" s="22"/>
      <c r="D28" s="22"/>
      <c r="E28" s="22"/>
      <c r="F28" s="22"/>
      <c r="G28" s="22"/>
    </row>
    <row r="29" spans="1:7" ht="42" customHeight="1">
      <c r="A29" s="22"/>
      <c r="B29" s="22"/>
      <c r="C29" s="22"/>
      <c r="D29" s="22"/>
      <c r="E29" s="22"/>
      <c r="F29" s="22"/>
      <c r="G29" s="22"/>
    </row>
    <row r="30" spans="1:7" ht="19.5" customHeight="1">
      <c r="A30" s="1" t="s">
        <v>55</v>
      </c>
      <c r="G30" s="1" t="s">
        <v>56</v>
      </c>
    </row>
    <row r="31" spans="1:7" ht="30.75" customHeight="1">
      <c r="A31" s="1" t="s">
        <v>57</v>
      </c>
    </row>
    <row r="32" spans="1:7" ht="14.1" customHeight="1">
      <c r="A32" s="1" t="s">
        <v>58</v>
      </c>
    </row>
    <row r="33" spans="1:1" ht="14.1" customHeight="1">
      <c r="A33" s="1" t="s">
        <v>59</v>
      </c>
    </row>
    <row r="34" spans="1:1" ht="30" customHeight="1">
      <c r="A34" s="1" t="s">
        <v>57</v>
      </c>
    </row>
    <row r="35" spans="1:1" ht="14.1" customHeight="1">
      <c r="A35" s="1" t="s">
        <v>60</v>
      </c>
    </row>
    <row r="36" spans="1:1" ht="21.6" customHeight="1">
      <c r="A36" s="1" t="s">
        <v>61</v>
      </c>
    </row>
    <row r="37" spans="1:1" ht="15" customHeight="1">
      <c r="A37" s="3" t="s">
        <v>62</v>
      </c>
    </row>
    <row r="38" spans="1:1" ht="14.1" customHeight="1">
      <c r="A38" s="1" t="s">
        <v>63</v>
      </c>
    </row>
    <row r="39" spans="1:1" ht="15" customHeight="1">
      <c r="A39" s="1" t="s">
        <v>64</v>
      </c>
    </row>
    <row r="40" spans="1:1" ht="7.5" customHeight="1"/>
    <row r="41" spans="1:1" ht="15" customHeight="1">
      <c r="A41" s="3" t="s">
        <v>65</v>
      </c>
    </row>
    <row r="42" spans="1:1" ht="15" customHeight="1">
      <c r="A42" s="3" t="s">
        <v>66</v>
      </c>
    </row>
    <row r="43" spans="1:1" ht="13.5" customHeight="1">
      <c r="A43" s="1" t="s">
        <v>67</v>
      </c>
    </row>
    <row r="44" spans="1:1" ht="13.5" customHeight="1">
      <c r="A44" s="1" t="s">
        <v>68</v>
      </c>
    </row>
    <row r="45" spans="1:1" ht="13.5" customHeight="1">
      <c r="A45" s="1" t="s">
        <v>69</v>
      </c>
    </row>
    <row r="46" spans="1:1" ht="13.5" customHeight="1">
      <c r="A46" s="1" t="s">
        <v>70</v>
      </c>
    </row>
    <row r="47" spans="1:1" ht="13.5" customHeight="1">
      <c r="A47" s="1" t="s">
        <v>71</v>
      </c>
    </row>
    <row r="48" spans="1:1" ht="13.5" customHeight="1">
      <c r="A48" s="1" t="s">
        <v>72</v>
      </c>
    </row>
    <row r="49" spans="1:6" ht="13.5" customHeight="1">
      <c r="A49" s="1" t="s">
        <v>73</v>
      </c>
    </row>
    <row r="50" spans="1:6" ht="4.5" customHeight="1"/>
    <row r="51" spans="1:6" ht="15" customHeight="1">
      <c r="A51" s="3" t="s">
        <v>74</v>
      </c>
    </row>
    <row r="52" spans="1:6" ht="14.1" customHeight="1">
      <c r="A52" s="1" t="s">
        <v>75</v>
      </c>
    </row>
    <row r="53" spans="1:6" ht="14.1" customHeight="1">
      <c r="A53" s="1" t="s">
        <v>76</v>
      </c>
    </row>
    <row r="54" spans="1:6" ht="14.1" customHeight="1">
      <c r="A54" s="1" t="s">
        <v>77</v>
      </c>
    </row>
    <row r="55" spans="1:6" ht="14.1" customHeight="1">
      <c r="A55" s="1" t="s">
        <v>78</v>
      </c>
    </row>
    <row r="56" spans="1:6" ht="14.1" customHeight="1">
      <c r="A56" s="1" t="s">
        <v>79</v>
      </c>
    </row>
    <row r="57" spans="1:6" ht="14.1" customHeight="1">
      <c r="A57" s="1" t="s">
        <v>80</v>
      </c>
    </row>
    <row r="58" spans="1:6" ht="18.75" customHeight="1">
      <c r="A58" s="1" t="s">
        <v>81</v>
      </c>
    </row>
    <row r="59" spans="1:6" ht="18.75" customHeight="1">
      <c r="A59" s="1" t="s">
        <v>82</v>
      </c>
    </row>
    <row r="60" spans="1:6" ht="15" customHeight="1">
      <c r="A60" s="1" t="s">
        <v>83</v>
      </c>
    </row>
    <row r="61" spans="1:6" ht="17.25" customHeight="1">
      <c r="A61" s="1" t="s">
        <v>84</v>
      </c>
    </row>
    <row r="62" spans="1:6" ht="15" customHeight="1">
      <c r="D62" s="44" t="s">
        <v>85</v>
      </c>
      <c r="E62" s="44"/>
      <c r="F62" s="1" t="s">
        <v>86</v>
      </c>
    </row>
    <row r="63" spans="1:6" ht="10.5" customHeight="1">
      <c r="D63" s="25"/>
      <c r="E63" s="25"/>
    </row>
    <row r="64" spans="1:6" ht="29.25" customHeight="1">
      <c r="A64" s="45" t="s">
        <v>87</v>
      </c>
      <c r="B64" s="45"/>
      <c r="C64" s="45"/>
      <c r="D64" s="45"/>
      <c r="E64" s="45"/>
      <c r="F64" s="1" t="s">
        <v>88</v>
      </c>
    </row>
    <row r="65" spans="1:7" ht="15" customHeight="1"/>
    <row r="66" spans="1:7" ht="21" customHeight="1">
      <c r="A66" s="46" t="s">
        <v>89</v>
      </c>
      <c r="B66" s="46"/>
      <c r="C66" s="46"/>
      <c r="D66" s="46"/>
      <c r="E66" s="46"/>
      <c r="F66" s="46"/>
      <c r="G66" s="46"/>
    </row>
    <row r="67" spans="1:7" ht="10.5" customHeight="1"/>
  </sheetData>
  <mergeCells count="16">
    <mergeCell ref="B19:G19"/>
    <mergeCell ref="D62:E62"/>
    <mergeCell ref="A64:E64"/>
    <mergeCell ref="A66:G66"/>
    <mergeCell ref="C11:G11"/>
    <mergeCell ref="B14:G14"/>
    <mergeCell ref="B15:D15"/>
    <mergeCell ref="B16:E16"/>
    <mergeCell ref="B17:G17"/>
    <mergeCell ref="B18:G18"/>
    <mergeCell ref="C10:G10"/>
    <mergeCell ref="A1:G1"/>
    <mergeCell ref="C5:G5"/>
    <mergeCell ref="C6:G6"/>
    <mergeCell ref="C7:G7"/>
    <mergeCell ref="C8:G8"/>
  </mergeCells>
  <phoneticPr fontId="3" type="noConversion"/>
  <printOptions horizontalCentered="1" verticalCentered="1"/>
  <pageMargins left="0.78740157480314965" right="0.98425196850393704" top="0.47244094488188981" bottom="0" header="0.31496062992125984" footer="0.19685039370078741"/>
  <pageSetup paperSize="9" scale="58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woo921231@gmail.com</dc:creator>
  <cp:keywords/>
  <dc:description/>
  <cp:lastModifiedBy/>
  <cp:revision/>
  <dcterms:created xsi:type="dcterms:W3CDTF">2024-12-18T06:41:37Z</dcterms:created>
  <dcterms:modified xsi:type="dcterms:W3CDTF">2024-12-23T07:17:29Z</dcterms:modified>
  <cp:category/>
  <cp:contentStatus/>
</cp:coreProperties>
</file>