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7610" windowHeight="9225" tabRatio="702" firstSheet="4" activeTab="4"/>
  </bookViews>
  <sheets>
    <sheet name="Sheet2" sheetId="8" r:id="rId1"/>
    <sheet name="Sheet3" sheetId="9" r:id="rId2"/>
    <sheet name="Sheet4" sheetId="10" r:id="rId3"/>
    <sheet name="Sheet6" sheetId="14" r:id="rId4"/>
    <sheet name="Pivot Tables " sheetId="7" r:id="rId5"/>
    <sheet name="characters" sheetId="1" r:id="rId6"/>
    <sheet name="species" sheetId="2" r:id="rId7"/>
    <sheet name="Planets" sheetId="5" r:id="rId8"/>
    <sheet name="Dashboard 3" sheetId="15" r:id="rId9"/>
  </sheets>
  <definedNames>
    <definedName name="_xlcn.WorksheetConnection_charactersspeciesPlanetsStarwars.xlsxPlanetsTable1" hidden="1">PlanetsTable[]</definedName>
    <definedName name="_xlcn.WorksheetConnection_charactersspeciesPlanetsStarwars.xlsxSpeciesTable1" hidden="1">SpeciesTable[]</definedName>
    <definedName name="_xlcn.WorksheetConnection_charactersspeciesPlanetsStarwars.xlsxTable21" hidden="1">Table2[]</definedName>
    <definedName name="ExternalData_1" localSheetId="0" hidden="1">Sheet2!$A$3:$I$4</definedName>
    <definedName name="ExternalData_1" localSheetId="1" hidden="1">Sheet3!$A$3:$I$4</definedName>
    <definedName name="ExternalData_1" localSheetId="2" hidden="1">Sheet4!$A$3:$H$4</definedName>
  </definedName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characters , species , Planets Star wars.xlsx!Table2"/>
          <x15:modelTable id="SpeciesTable" name="SpeciesTable" connection="WorksheetConnection_characters , species , Planets Star wars.xlsx!SpeciesTable"/>
          <x15:modelTable id="PlanetsTable" name="PlanetsTable" connection="WorksheetConnection_characters , species , Planets Star wars.xlsx!PlanetsTable"/>
        </x15:modelTables>
        <x15:modelRelationships>
          <x15:modelRelationship fromTable="Table2" fromColumn="homeworld" toTable="PlanetsTable" toColumn="name"/>
          <x15:modelRelationship fromTable="SpeciesTable" fromColumn="homeworld" toTable="PlanetsTable" toColumn="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7" l="1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21" i="7"/>
  <c r="P81" i="7"/>
  <c r="O81" i="7"/>
  <c r="O55" i="7" l="1"/>
  <c r="O59" i="7"/>
  <c r="O47" i="7"/>
  <c r="O57" i="7"/>
  <c r="O53" i="7"/>
  <c r="O46" i="7"/>
  <c r="O48" i="7"/>
  <c r="O54" i="7"/>
  <c r="O60" i="7"/>
  <c r="O51" i="7"/>
  <c r="O26" i="7"/>
  <c r="O61" i="7"/>
  <c r="O75" i="7"/>
  <c r="O58" i="7"/>
  <c r="O44" i="7"/>
  <c r="O27" i="7"/>
  <c r="O49" i="7"/>
  <c r="O21" i="7"/>
  <c r="O25" i="7"/>
  <c r="O73" i="7"/>
  <c r="O72" i="7"/>
  <c r="O40" i="7"/>
  <c r="O63" i="7"/>
  <c r="O41" i="7"/>
  <c r="O67" i="7"/>
  <c r="O23" i="7"/>
  <c r="O68" i="7"/>
  <c r="O24" i="7"/>
  <c r="O28" i="7"/>
  <c r="O29" i="7"/>
  <c r="O30" i="7"/>
  <c r="O64" i="7"/>
  <c r="O31" i="7"/>
  <c r="O39" i="7"/>
  <c r="O71" i="7"/>
  <c r="O65" i="7"/>
  <c r="O76" i="7"/>
  <c r="O45" i="7"/>
  <c r="O43" i="7"/>
  <c r="O56" i="7"/>
  <c r="O77" i="7"/>
  <c r="O32" i="7"/>
  <c r="O50" i="7"/>
  <c r="O52" i="7"/>
  <c r="O33" i="7"/>
  <c r="O34" i="7"/>
  <c r="O22" i="7"/>
  <c r="O78" i="7"/>
  <c r="O79" i="7"/>
  <c r="O42" i="7"/>
  <c r="O70" i="7"/>
  <c r="O35" i="7"/>
  <c r="O66" i="7"/>
  <c r="O80" i="7"/>
  <c r="O36" i="7"/>
  <c r="O37" i="7"/>
  <c r="O62" i="7"/>
  <c r="O74" i="7"/>
  <c r="O38" i="7"/>
  <c r="O69" i="7"/>
  <c r="I65" i="5"/>
  <c r="B5" i="9"/>
  <c r="B42" i="2"/>
  <c r="H65" i="5"/>
  <c r="D65" i="5"/>
  <c r="C65" i="5"/>
  <c r="B65" i="5"/>
  <c r="G65" i="5"/>
  <c r="E65" i="5"/>
  <c r="F65" i="5"/>
  <c r="A65" i="5"/>
  <c r="E42" i="2" l="1"/>
  <c r="D42" i="2"/>
  <c r="H42" i="2"/>
  <c r="G42" i="2"/>
  <c r="C42" i="2"/>
  <c r="A42" i="2"/>
  <c r="F42" i="2" l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7" minRefreshableVersion="5" saveData="1">
    <dbPr connection="Data Model Connection" command="DRILLTHROUGH MAXROWS 1000 SELECT FROM [Model] WHERE (([Measures].[Sum of population],[PlanetsTable].[name].&amp;[Coruscant])) RETURN [$PlanetsTable].[name],[$PlanetsTable].[rotation_period],[$PlanetsTable].[orbital_period],[$PlanetsTable].[diameter],[$PlanetsTable].[climate],[$PlanetsTable].[gravity],[$PlanetsTable].[terrain],[$PlanetsTable].[surface_water],[$PlanetsTable].[population]" commandType="4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7" minRefreshableVersion="5" saveData="1">
    <dbPr connection="Data Model Connection" command="DRILLTHROUGH MAXROWS 1000 SELECT FROM [Model] WHERE (([Measures].[Sum of population],[PlanetsTable].[name].&amp;[Coruscant])) RETURN [$PlanetsTable].[name],[$PlanetsTable].[rotation_period],[$PlanetsTable].[orbital_period],[$PlanetsTable].[diameter],[$PlanetsTable].[climate],[$PlanetsTable].[gravity],[$PlanetsTable].[terrain],[$PlanetsTable].[surface_water],[$PlanetsTable].[population]" commandType="4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7" minRefreshableVersion="5" saveData="1">
    <dbPr connection="Data Model Connection" command="DRILLTHROUGH MAXROWS 1000 SELECT FROM [Model] WHERE (([Measures].[Sum of average_height],[SpeciesTable].[name].&amp;[Hutt])) RETURN [$SpeciesTable].[name],[$SpeciesTable].[classification],[$SpeciesTable].[designation],[$SpeciesTable].[average_height],[$SpeciesTable].[skin_colors],[$SpeciesTable].[eye_colors],[$SpeciesTable].[language],[$SpeciesTable].[homeworld]" commandType="4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characters , species , Planets Star wars.xlsx!PlanetsTable" type="102" refreshedVersion="7" minRefreshableVersion="5">
    <extLst>
      <ext xmlns:x15="http://schemas.microsoft.com/office/spreadsheetml/2010/11/main" uri="{DE250136-89BD-433C-8126-D09CA5730AF9}">
        <x15:connection id="PlanetsTable">
          <x15:rangePr sourceName="_xlcn.WorksheetConnection_charactersspeciesPlanetsStarwars.xlsxPlanetsTable1"/>
        </x15:connection>
      </ext>
    </extLst>
  </connection>
  <connection id="6" name="WorksheetConnection_characters , species , Planets Star wars.xlsx!SpeciesTable" type="102" refreshedVersion="7" minRefreshableVersion="5">
    <extLst>
      <ext xmlns:x15="http://schemas.microsoft.com/office/spreadsheetml/2010/11/main" uri="{DE250136-89BD-433C-8126-D09CA5730AF9}">
        <x15:connection id="SpeciesTable">
          <x15:rangePr sourceName="_xlcn.WorksheetConnection_charactersspeciesPlanetsStarwars.xlsxSpeciesTable1"/>
        </x15:connection>
      </ext>
    </extLst>
  </connection>
  <connection id="7" name="WorksheetConnection_characters , species , Planets Star wars.xlsx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charactersspeciesPlanetsStarwars.xlsxTable21"/>
        </x15:connection>
      </ext>
    </extLst>
  </connection>
</connections>
</file>

<file path=xl/sharedStrings.xml><?xml version="1.0" encoding="utf-8"?>
<sst xmlns="http://schemas.openxmlformats.org/spreadsheetml/2006/main" count="1365" uniqueCount="475">
  <si>
    <t>name</t>
  </si>
  <si>
    <t>height</t>
  </si>
  <si>
    <t>mass</t>
  </si>
  <si>
    <t>hair_color</t>
  </si>
  <si>
    <t>skin_color</t>
  </si>
  <si>
    <t>eye_color</t>
  </si>
  <si>
    <t>birth_year</t>
  </si>
  <si>
    <t>gender</t>
  </si>
  <si>
    <t>homeworld</t>
  </si>
  <si>
    <t>species</t>
  </si>
  <si>
    <t>Luke Skywalker</t>
  </si>
  <si>
    <t>blond</t>
  </si>
  <si>
    <t>fair</t>
  </si>
  <si>
    <t>blue</t>
  </si>
  <si>
    <t>19BBY</t>
  </si>
  <si>
    <t>male</t>
  </si>
  <si>
    <t>Tatooine</t>
  </si>
  <si>
    <t>Human</t>
  </si>
  <si>
    <t>C-3PO</t>
  </si>
  <si>
    <t>gold</t>
  </si>
  <si>
    <t>yellow</t>
  </si>
  <si>
    <t>112BBY</t>
  </si>
  <si>
    <t>Droid</t>
  </si>
  <si>
    <t>R2-D2</t>
  </si>
  <si>
    <t>white, blue</t>
  </si>
  <si>
    <t>red</t>
  </si>
  <si>
    <t>33BBY</t>
  </si>
  <si>
    <t>Naboo</t>
  </si>
  <si>
    <t>Darth Vader</t>
  </si>
  <si>
    <t>none</t>
  </si>
  <si>
    <t>white</t>
  </si>
  <si>
    <t>41.9BBY</t>
  </si>
  <si>
    <t>brown</t>
  </si>
  <si>
    <t>light</t>
  </si>
  <si>
    <t>female</t>
  </si>
  <si>
    <t>Alderaan</t>
  </si>
  <si>
    <t>Owen Lars</t>
  </si>
  <si>
    <t>brown, grey</t>
  </si>
  <si>
    <t>52BBY</t>
  </si>
  <si>
    <t>Beru Whitesun lars</t>
  </si>
  <si>
    <t>47BBY</t>
  </si>
  <si>
    <t>R5-D4</t>
  </si>
  <si>
    <t>white, red</t>
  </si>
  <si>
    <t>Biggs Darklighter</t>
  </si>
  <si>
    <t>black</t>
  </si>
  <si>
    <t>24BBY</t>
  </si>
  <si>
    <t>Obi-Wan Kenobi</t>
  </si>
  <si>
    <t>auburn, white</t>
  </si>
  <si>
    <t>blue-gray</t>
  </si>
  <si>
    <t>57BBY</t>
  </si>
  <si>
    <t>Stewjon</t>
  </si>
  <si>
    <t>Wilhuff Tarkin</t>
  </si>
  <si>
    <t>auburn, grey</t>
  </si>
  <si>
    <t>64BBY</t>
  </si>
  <si>
    <t>Eriadu</t>
  </si>
  <si>
    <t>Chewbacca</t>
  </si>
  <si>
    <t>200BBY</t>
  </si>
  <si>
    <t>Kashyyyk</t>
  </si>
  <si>
    <t>Wookiee</t>
  </si>
  <si>
    <t>Han Solo</t>
  </si>
  <si>
    <t>29BBY</t>
  </si>
  <si>
    <t>Corellia</t>
  </si>
  <si>
    <t>Greedo</t>
  </si>
  <si>
    <t>green</t>
  </si>
  <si>
    <t>44BBY</t>
  </si>
  <si>
    <t>Rodia</t>
  </si>
  <si>
    <t>Rodian</t>
  </si>
  <si>
    <t>Jabba Desilijic Tiure</t>
  </si>
  <si>
    <t>green-tan, brown</t>
  </si>
  <si>
    <t>orange</t>
  </si>
  <si>
    <t>600BBY</t>
  </si>
  <si>
    <t>hermaphrodite</t>
  </si>
  <si>
    <t>Nal Hutta</t>
  </si>
  <si>
    <t>Hutt</t>
  </si>
  <si>
    <t>Wedge Antilles</t>
  </si>
  <si>
    <t>hazel</t>
  </si>
  <si>
    <t>21BBY</t>
  </si>
  <si>
    <t>Jek Tono Porkins</t>
  </si>
  <si>
    <t>Bestine IV</t>
  </si>
  <si>
    <t>Yoda</t>
  </si>
  <si>
    <t>896BBY</t>
  </si>
  <si>
    <t>Yoda's species</t>
  </si>
  <si>
    <t>Palpatine</t>
  </si>
  <si>
    <t>grey</t>
  </si>
  <si>
    <t>pale</t>
  </si>
  <si>
    <t>82BBY</t>
  </si>
  <si>
    <t>Boba Fett</t>
  </si>
  <si>
    <t>31.5BBY</t>
  </si>
  <si>
    <t>Kamino</t>
  </si>
  <si>
    <t>IG-88</t>
  </si>
  <si>
    <t>metal</t>
  </si>
  <si>
    <t>15BBY</t>
  </si>
  <si>
    <t>Bossk</t>
  </si>
  <si>
    <t>53BBY</t>
  </si>
  <si>
    <t>Trandosha</t>
  </si>
  <si>
    <t>Trandoshan</t>
  </si>
  <si>
    <t>Lando Calrissian</t>
  </si>
  <si>
    <t>dark</t>
  </si>
  <si>
    <t>31BBY</t>
  </si>
  <si>
    <t>Socorro</t>
  </si>
  <si>
    <t>Lobot</t>
  </si>
  <si>
    <t>37BBY</t>
  </si>
  <si>
    <t>Bespin</t>
  </si>
  <si>
    <t>Ackbar</t>
  </si>
  <si>
    <t>brown mottle</t>
  </si>
  <si>
    <t>41BBY</t>
  </si>
  <si>
    <t>Mon Cala</t>
  </si>
  <si>
    <t>Mon Calamari</t>
  </si>
  <si>
    <t>Mon Mothma</t>
  </si>
  <si>
    <t>auburn</t>
  </si>
  <si>
    <t>48BBY</t>
  </si>
  <si>
    <t>Chandrila</t>
  </si>
  <si>
    <t>Arvel Crynyd</t>
  </si>
  <si>
    <t>Wicket Systri Warrick</t>
  </si>
  <si>
    <t>8BBY</t>
  </si>
  <si>
    <t>Endor</t>
  </si>
  <si>
    <t>Ewok</t>
  </si>
  <si>
    <t>Nien Nunb</t>
  </si>
  <si>
    <t>Sullust</t>
  </si>
  <si>
    <t>Sullustan</t>
  </si>
  <si>
    <t>Qui-Gon Jinn</t>
  </si>
  <si>
    <t>92BBY</t>
  </si>
  <si>
    <t>Nute Gunray</t>
  </si>
  <si>
    <t>mottled green</t>
  </si>
  <si>
    <t>Cato Neimoidia</t>
  </si>
  <si>
    <t>Neimodian</t>
  </si>
  <si>
    <t>Finis Valorum</t>
  </si>
  <si>
    <t>91BBY</t>
  </si>
  <si>
    <t>Coruscant</t>
  </si>
  <si>
    <t>Jar Jar Binks</t>
  </si>
  <si>
    <t>Gungan</t>
  </si>
  <si>
    <t>Roos Tarpals</t>
  </si>
  <si>
    <t>Ric OliÃ©</t>
  </si>
  <si>
    <t>Watto</t>
  </si>
  <si>
    <t>blue, grey</t>
  </si>
  <si>
    <t>Toydaria</t>
  </si>
  <si>
    <t>Toydarian</t>
  </si>
  <si>
    <t>Sebulba</t>
  </si>
  <si>
    <t>grey, red</t>
  </si>
  <si>
    <t>Malastare</t>
  </si>
  <si>
    <t>Dug</t>
  </si>
  <si>
    <t>62BBY</t>
  </si>
  <si>
    <t>Shmi Skywalker</t>
  </si>
  <si>
    <t>72BBY</t>
  </si>
  <si>
    <t>Darth Maul</t>
  </si>
  <si>
    <t>54BBY</t>
  </si>
  <si>
    <t>Dathomir</t>
  </si>
  <si>
    <t>Zabrak</t>
  </si>
  <si>
    <t>pink</t>
  </si>
  <si>
    <t>Ryloth</t>
  </si>
  <si>
    <t>Twi'lek</t>
  </si>
  <si>
    <t>Ayla Secura</t>
  </si>
  <si>
    <t>Dud Bolt</t>
  </si>
  <si>
    <t>Vulpter</t>
  </si>
  <si>
    <t>Vulptereen</t>
  </si>
  <si>
    <t>Gasgano</t>
  </si>
  <si>
    <t>Troiken</t>
  </si>
  <si>
    <t>Xexto</t>
  </si>
  <si>
    <t>grey, green, yellow</t>
  </si>
  <si>
    <t>Tund</t>
  </si>
  <si>
    <t>Toong</t>
  </si>
  <si>
    <t>Mace Windu</t>
  </si>
  <si>
    <t>Haruun Kal</t>
  </si>
  <si>
    <t>Ki-Adi-Mundi</t>
  </si>
  <si>
    <t>Cerea</t>
  </si>
  <si>
    <t>Cerean</t>
  </si>
  <si>
    <t>Kit Fisto</t>
  </si>
  <si>
    <t>Glee Anselm</t>
  </si>
  <si>
    <t>Nautolan</t>
  </si>
  <si>
    <t>Eeth Koth</t>
  </si>
  <si>
    <t>Iridonia</t>
  </si>
  <si>
    <t>Adi Gallia</t>
  </si>
  <si>
    <t>Tholothian</t>
  </si>
  <si>
    <t>Saesee Tiin</t>
  </si>
  <si>
    <t>Iktotch</t>
  </si>
  <si>
    <t>Iktotchi</t>
  </si>
  <si>
    <t>Yarael Poof</t>
  </si>
  <si>
    <t>Quermia</t>
  </si>
  <si>
    <t>Quermian</t>
  </si>
  <si>
    <t>Plo Koon</t>
  </si>
  <si>
    <t>22BBY</t>
  </si>
  <si>
    <t>Dorin</t>
  </si>
  <si>
    <t>Kel Dor</t>
  </si>
  <si>
    <t>Mas Amedda</t>
  </si>
  <si>
    <t>Champala</t>
  </si>
  <si>
    <t>Chagrian</t>
  </si>
  <si>
    <t>Gregar Typho</t>
  </si>
  <si>
    <t>CordÃ©</t>
  </si>
  <si>
    <t>Cliegg Lars</t>
  </si>
  <si>
    <t>Poggle the Lesser</t>
  </si>
  <si>
    <t>Geonosis</t>
  </si>
  <si>
    <t>Geonosian</t>
  </si>
  <si>
    <t>58BBY</t>
  </si>
  <si>
    <t>Mirial</t>
  </si>
  <si>
    <t>Mirialan</t>
  </si>
  <si>
    <t>Barriss Offee</t>
  </si>
  <si>
    <t>40BBY</t>
  </si>
  <si>
    <t>DormÃ©</t>
  </si>
  <si>
    <t>Dooku</t>
  </si>
  <si>
    <t>102BBY</t>
  </si>
  <si>
    <t>Serenno</t>
  </si>
  <si>
    <t>tan</t>
  </si>
  <si>
    <t>67BBY</t>
  </si>
  <si>
    <t>Jango Fett</t>
  </si>
  <si>
    <t>66BBY</t>
  </si>
  <si>
    <t>Concord Dawn</t>
  </si>
  <si>
    <t>Zam Wesell</t>
  </si>
  <si>
    <t>blonde</t>
  </si>
  <si>
    <t>fair, green, yellow</t>
  </si>
  <si>
    <t>Zolan</t>
  </si>
  <si>
    <t>Clawdite</t>
  </si>
  <si>
    <t>Dexter Jettster</t>
  </si>
  <si>
    <t>Ojom</t>
  </si>
  <si>
    <t>Besalisk</t>
  </si>
  <si>
    <t>Lama Su</t>
  </si>
  <si>
    <t>Kaminoan</t>
  </si>
  <si>
    <t>Taun We</t>
  </si>
  <si>
    <t>Jocasta Nu</t>
  </si>
  <si>
    <t>Ratts Tyerell</t>
  </si>
  <si>
    <t>grey, blue</t>
  </si>
  <si>
    <t>Aleen Minor</t>
  </si>
  <si>
    <t>Aleena</t>
  </si>
  <si>
    <t>R4-P17</t>
  </si>
  <si>
    <t>silver, red</t>
  </si>
  <si>
    <t>red, blue</t>
  </si>
  <si>
    <t>Wat Tambor</t>
  </si>
  <si>
    <t>green, grey</t>
  </si>
  <si>
    <t>Skako</t>
  </si>
  <si>
    <t>Skakoan</t>
  </si>
  <si>
    <t>San Hill</t>
  </si>
  <si>
    <t>Muunilinst</t>
  </si>
  <si>
    <t>Muun</t>
  </si>
  <si>
    <t>Shaak Ti</t>
  </si>
  <si>
    <t>red, blue, white</t>
  </si>
  <si>
    <t>Shili</t>
  </si>
  <si>
    <t>Togruta</t>
  </si>
  <si>
    <t>Grievous</t>
  </si>
  <si>
    <t>brown, white</t>
  </si>
  <si>
    <t>green, yellow</t>
  </si>
  <si>
    <t>Kalee</t>
  </si>
  <si>
    <t>Kaleesh</t>
  </si>
  <si>
    <t>Tarfful</t>
  </si>
  <si>
    <t>Raymus Antilles</t>
  </si>
  <si>
    <t>Sly Moore</t>
  </si>
  <si>
    <t>Umbara</t>
  </si>
  <si>
    <t>Tion Medon</t>
  </si>
  <si>
    <t>Utapau</t>
  </si>
  <si>
    <t>Pau'an</t>
  </si>
  <si>
    <t>Finn</t>
  </si>
  <si>
    <t>Rey</t>
  </si>
  <si>
    <t>Poe Dameron</t>
  </si>
  <si>
    <t>BB8</t>
  </si>
  <si>
    <t>Captain Phasma</t>
  </si>
  <si>
    <t>PadmÃ© Amidala</t>
  </si>
  <si>
    <t>46BBY</t>
  </si>
  <si>
    <t>classification</t>
  </si>
  <si>
    <t>designation</t>
  </si>
  <si>
    <t>average_height</t>
  </si>
  <si>
    <t>skin_colors</t>
  </si>
  <si>
    <t>eye_colors</t>
  </si>
  <si>
    <t>language</t>
  </si>
  <si>
    <t>gastropod</t>
  </si>
  <si>
    <t>sentient</t>
  </si>
  <si>
    <t>green, brown, tan</t>
  </si>
  <si>
    <t>yellow, red</t>
  </si>
  <si>
    <t>Huttese</t>
  </si>
  <si>
    <t>mammal</t>
  </si>
  <si>
    <t>brown, green, yellow</t>
  </si>
  <si>
    <t>reptile</t>
  </si>
  <si>
    <t>brown, green</t>
  </si>
  <si>
    <t>yellow, orange</t>
  </si>
  <si>
    <t>Dosh</t>
  </si>
  <si>
    <t>amphibian</t>
  </si>
  <si>
    <t>red, blue, brown, magenta</t>
  </si>
  <si>
    <t>Mon Calamarian</t>
  </si>
  <si>
    <t>orange, brown</t>
  </si>
  <si>
    <t>Ewokese</t>
  </si>
  <si>
    <t>Sullutese</t>
  </si>
  <si>
    <t>grey, green</t>
  </si>
  <si>
    <t>red, pink</t>
  </si>
  <si>
    <t>Neimoidia</t>
  </si>
  <si>
    <t>Gungan basic</t>
  </si>
  <si>
    <t>blue, green, grey</t>
  </si>
  <si>
    <t>brown, purple, grey, red</t>
  </si>
  <si>
    <t>yellow, blue</t>
  </si>
  <si>
    <t>Dugese</t>
  </si>
  <si>
    <t>mammals</t>
  </si>
  <si>
    <t>orange, yellow, blue, green, pink, purple, tan</t>
  </si>
  <si>
    <t>blue, brown, orange, pink</t>
  </si>
  <si>
    <t>Twi'leki</t>
  </si>
  <si>
    <t>blue, gray</t>
  </si>
  <si>
    <t>vulpterish</t>
  </si>
  <si>
    <t>grey, yellow, purple</t>
  </si>
  <si>
    <t>Xextese</t>
  </si>
  <si>
    <t>Tundan</t>
  </si>
  <si>
    <t>pale pink</t>
  </si>
  <si>
    <t>green, blue, brown, red</t>
  </si>
  <si>
    <t>Nautila</t>
  </si>
  <si>
    <t>pale, brown, red, orange, yellow</t>
  </si>
  <si>
    <t>brown, orange</t>
  </si>
  <si>
    <t>Zabraki</t>
  </si>
  <si>
    <t>blue, indigo</t>
  </si>
  <si>
    <t>Tholoth</t>
  </si>
  <si>
    <t>Iktotchese</t>
  </si>
  <si>
    <t>peach, orange, red</t>
  </si>
  <si>
    <t>black, silver</t>
  </si>
  <si>
    <t>Chagria</t>
  </si>
  <si>
    <t>insectoid</t>
  </si>
  <si>
    <t>green, brown</t>
  </si>
  <si>
    <t>green, hazel</t>
  </si>
  <si>
    <t>yellow, green</t>
  </si>
  <si>
    <t>blue, green, red, yellow, brown, orange</t>
  </si>
  <si>
    <t>reptilian</t>
  </si>
  <si>
    <t>besalisk</t>
  </si>
  <si>
    <t>grey, white</t>
  </si>
  <si>
    <t>red, white, orange, yellow, green, blue</t>
  </si>
  <si>
    <t>red, orange, yellow, green, blue, black</t>
  </si>
  <si>
    <t>Togruti</t>
  </si>
  <si>
    <t>brown, orange, tan</t>
  </si>
  <si>
    <t>Utapese</t>
  </si>
  <si>
    <t>gray</t>
  </si>
  <si>
    <t>blue, green, yellow, brown, golden, red</t>
  </si>
  <si>
    <t>Shyriiwook</t>
  </si>
  <si>
    <t>artificial</t>
  </si>
  <si>
    <t>caucasian, black, asian, hispanic</t>
  </si>
  <si>
    <t>brown, blue, green, hazel, grey, amber</t>
  </si>
  <si>
    <t>Galactic Basic</t>
  </si>
  <si>
    <t>green, blue</t>
  </si>
  <si>
    <t>rotation_period</t>
  </si>
  <si>
    <t>orbital_period</t>
  </si>
  <si>
    <t>diameter</t>
  </si>
  <si>
    <t>climate</t>
  </si>
  <si>
    <t>gravity</t>
  </si>
  <si>
    <t>terrain</t>
  </si>
  <si>
    <t>surface_water</t>
  </si>
  <si>
    <t>population</t>
  </si>
  <si>
    <t>temperate</t>
  </si>
  <si>
    <t>1 standard</t>
  </si>
  <si>
    <t>grasslands, mountains</t>
  </si>
  <si>
    <t>Yavin IV</t>
  </si>
  <si>
    <t>temperate, tropical</t>
  </si>
  <si>
    <t>jungle, rainforests</t>
  </si>
  <si>
    <t>Hoth</t>
  </si>
  <si>
    <t>frozen</t>
  </si>
  <si>
    <t>1.1 standard</t>
  </si>
  <si>
    <t>tundra, ice caves, mountain ranges</t>
  </si>
  <si>
    <t>Dagobah</t>
  </si>
  <si>
    <t>murky</t>
  </si>
  <si>
    <t>N/A</t>
  </si>
  <si>
    <t>swamp, jungles</t>
  </si>
  <si>
    <t>1.5 (surface), 1 standard (Cloud City)</t>
  </si>
  <si>
    <t>gas giant</t>
  </si>
  <si>
    <t>0.85 standard</t>
  </si>
  <si>
    <t>forests, mountains, lakes</t>
  </si>
  <si>
    <t>grassy hills, swamps, forests, mountains</t>
  </si>
  <si>
    <t>cityscape, mountains</t>
  </si>
  <si>
    <t>ocean</t>
  </si>
  <si>
    <t>temperate, arid</t>
  </si>
  <si>
    <t>0.9 standard</t>
  </si>
  <si>
    <t>rock, desert, mountain, barren</t>
  </si>
  <si>
    <t>temperate, arid, windy</t>
  </si>
  <si>
    <t>scrublands, savanna, canyons, sinkholes</t>
  </si>
  <si>
    <t>Mustafar</t>
  </si>
  <si>
    <t>hot</t>
  </si>
  <si>
    <t>volcanoes, lava rivers, mountains, caves</t>
  </si>
  <si>
    <t>tropical</t>
  </si>
  <si>
    <t>jungle, forests, lakes, rivers</t>
  </si>
  <si>
    <t>Polis Massa</t>
  </si>
  <si>
    <t xml:space="preserve">artificial temperate </t>
  </si>
  <si>
    <t>0.56 standard</t>
  </si>
  <si>
    <t>airless asteroid</t>
  </si>
  <si>
    <t>Mygeeto</t>
  </si>
  <si>
    <t>frigid</t>
  </si>
  <si>
    <t>glaciers, mountains, ice canyons</t>
  </si>
  <si>
    <t>Felucia</t>
  </si>
  <si>
    <t>hot, humid</t>
  </si>
  <si>
    <t>0.75 standard</t>
  </si>
  <si>
    <t>fungus forests</t>
  </si>
  <si>
    <t>temperate, moist</t>
  </si>
  <si>
    <t>mountains, fields, forests, rock arches</t>
  </si>
  <si>
    <t>Saleucami</t>
  </si>
  <si>
    <t>caves, desert, mountains, volcanoes</t>
  </si>
  <si>
    <t>grass</t>
  </si>
  <si>
    <t>polluted</t>
  </si>
  <si>
    <t>cityscape</t>
  </si>
  <si>
    <t>plains, urban, hills, forests</t>
  </si>
  <si>
    <t>jungles, oceans, urban, swamps</t>
  </si>
  <si>
    <t>urban, oceans, swamps, bogs</t>
  </si>
  <si>
    <t>Dantooine</t>
  </si>
  <si>
    <t>oceans, savannas, mountains, grasslands</t>
  </si>
  <si>
    <t>rocky islands, oceans</t>
  </si>
  <si>
    <t>Ord Mantell</t>
  </si>
  <si>
    <t>plains, seas, mesas</t>
  </si>
  <si>
    <t>arid</t>
  </si>
  <si>
    <t>0.62 standard</t>
  </si>
  <si>
    <t>mountains, seas, grasslands, deserts</t>
  </si>
  <si>
    <t>deserts, mountains</t>
  </si>
  <si>
    <t>oceans, reefs, islands</t>
  </si>
  <si>
    <t>plains, forests</t>
  </si>
  <si>
    <t>superheated</t>
  </si>
  <si>
    <t>mountains, volcanoes, rocky deserts</t>
  </si>
  <si>
    <t>swamps, lakes</t>
  </si>
  <si>
    <t>arid, temperate, tropical</t>
  </si>
  <si>
    <t>swamps, deserts, jungles, mountains</t>
  </si>
  <si>
    <t>forests, deserts, savannas</t>
  </si>
  <si>
    <t>temperate, arid, subartic</t>
  </si>
  <si>
    <t>mountains, valleys, deserts, tundra</t>
  </si>
  <si>
    <t>temperate, artic</t>
  </si>
  <si>
    <t>urban, barren</t>
  </si>
  <si>
    <t>desert, tundra, rainforests, mountains</t>
  </si>
  <si>
    <t>barren, ash</t>
  </si>
  <si>
    <t>toxic cloudsea, plateaus, volcanoes</t>
  </si>
  <si>
    <t>verdant</t>
  </si>
  <si>
    <t>tropical, temperate</t>
  </si>
  <si>
    <t>lakes, islands, swamps, seas</t>
  </si>
  <si>
    <t>rocky canyons, acid pools</t>
  </si>
  <si>
    <t>arid, rocky, windy</t>
  </si>
  <si>
    <t>rocky</t>
  </si>
  <si>
    <t>oceans, rainforests, plateaus</t>
  </si>
  <si>
    <t>deserts</t>
  </si>
  <si>
    <t>rainforests, rivers, mountains</t>
  </si>
  <si>
    <t>jungles, forests, deserts</t>
  </si>
  <si>
    <t>oceans, glaciers</t>
  </si>
  <si>
    <t>urban, vines</t>
  </si>
  <si>
    <t>plains, forests, hills, mountains</t>
  </si>
  <si>
    <t>cities, savannahs, seas, plains</t>
  </si>
  <si>
    <t>rainforests, cliffs, canyons, seas</t>
  </si>
  <si>
    <t>desert</t>
  </si>
  <si>
    <t>Jakku</t>
  </si>
  <si>
    <t>Leia Orga0</t>
  </si>
  <si>
    <t>A0kin Skywalker</t>
  </si>
  <si>
    <t>Rugor 0ss</t>
  </si>
  <si>
    <t>Quarsh Pa0ka</t>
  </si>
  <si>
    <t>Bib Fortu0</t>
  </si>
  <si>
    <t>Ben Quadi0ros</t>
  </si>
  <si>
    <t>Lumi0ra Unduli</t>
  </si>
  <si>
    <t>Bail Prestor Orga0</t>
  </si>
  <si>
    <t>0boo</t>
  </si>
  <si>
    <t>0l Hutta</t>
  </si>
  <si>
    <t>0utolan</t>
  </si>
  <si>
    <t>Alee0</t>
  </si>
  <si>
    <t>other</t>
  </si>
  <si>
    <t>Grand Total</t>
  </si>
  <si>
    <t>Planet Names</t>
  </si>
  <si>
    <t>Count of name</t>
  </si>
  <si>
    <t>Sum of average_height</t>
  </si>
  <si>
    <t>Sum of population</t>
  </si>
  <si>
    <t>PlanetsTable[name]</t>
  </si>
  <si>
    <t>PlanetsTable[rotation_period]</t>
  </si>
  <si>
    <t>PlanetsTable[orbital_period]</t>
  </si>
  <si>
    <t>PlanetsTable[diameter]</t>
  </si>
  <si>
    <t>PlanetsTable[climate]</t>
  </si>
  <si>
    <t>PlanetsTable[gravity]</t>
  </si>
  <si>
    <t>PlanetsTable[terrain]</t>
  </si>
  <si>
    <t>PlanetsTable[surface_water]</t>
  </si>
  <si>
    <t>PlanetsTable[population]</t>
  </si>
  <si>
    <t>Data returned for Sum of population, Coruscant (First 1000 rows).</t>
  </si>
  <si>
    <t>SpeciesTable[name]</t>
  </si>
  <si>
    <t>SpeciesTable[classification]</t>
  </si>
  <si>
    <t>SpeciesTable[designation]</t>
  </si>
  <si>
    <t>SpeciesTable[average_height]</t>
  </si>
  <si>
    <t>SpeciesTable[skin_colors]</t>
  </si>
  <si>
    <t>SpeciesTable[eye_colors]</t>
  </si>
  <si>
    <t>SpeciesTable[language]</t>
  </si>
  <si>
    <t>SpeciesTable[homeworld]</t>
  </si>
  <si>
    <t>Data returned for Sum of average_height, Hutt (First 1000 rows).</t>
  </si>
  <si>
    <t>Count of language</t>
  </si>
  <si>
    <t>Count of gender</t>
  </si>
  <si>
    <t>Sum of diameter</t>
  </si>
  <si>
    <t>Species name</t>
  </si>
  <si>
    <t>TOTAL PLANETS</t>
  </si>
  <si>
    <t>TOTAL CHARACTERS</t>
  </si>
  <si>
    <t>TOTAL SPECIES</t>
  </si>
  <si>
    <t>Specific designation</t>
  </si>
  <si>
    <t>Population by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</si>
</sst>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43" fontId="0" fillId="0" borderId="0" xfId="1" applyFont="1"/>
    <xf numFmtId="0" fontId="0" fillId="0" borderId="0" xfId="0" pivotButton="1"/>
    <xf numFmtId="0" fontId="0" fillId="0" borderId="0" xfId="0" applyNumberFormat="1"/>
    <xf numFmtId="41" fontId="0" fillId="0" borderId="0" xfId="1" applyNumberFormat="1" applyFont="1"/>
    <xf numFmtId="41" fontId="0" fillId="33" borderId="0" xfId="1" applyNumberFormat="1" applyFont="1" applyFill="1"/>
    <xf numFmtId="0" fontId="0" fillId="34" borderId="0" xfId="0" applyFill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E81F"/>
      <color rgb="FFB0B0B0"/>
      <color rgb="FFB4A300"/>
      <color rgb="FFFFEF53"/>
      <color rgb="FFFFEE4F"/>
      <color rgb="FFFFF275"/>
      <color rgb="FFFFFACD"/>
      <color rgb="FFFFF385"/>
      <color rgb="FFCC990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 wars project.xlsx]Pivot Tables !PivotTable10</c:name>
    <c:fmtId val="9"/>
  </c:pivotSource>
  <c:chart>
    <c:title>
      <c:tx>
        <c:rich>
          <a:bodyPr/>
          <a:lstStyle/>
          <a:p>
            <a:pPr>
              <a:defRPr sz="3600">
                <a:solidFill>
                  <a:srgbClr val="B0B0B0"/>
                </a:solidFill>
              </a:defRPr>
            </a:pPr>
            <a:r>
              <a:rPr lang="en-US" sz="3600">
                <a:solidFill>
                  <a:srgbClr val="B0B0B0"/>
                </a:solidFill>
              </a:rPr>
              <a:t>Tallest</a:t>
            </a:r>
            <a:r>
              <a:rPr lang="en-US" sz="3600" baseline="0">
                <a:solidFill>
                  <a:srgbClr val="B0B0B0"/>
                </a:solidFill>
              </a:rPr>
              <a:t> Species</a:t>
            </a:r>
            <a:endParaRPr lang="en-US" sz="3600">
              <a:solidFill>
                <a:srgbClr val="B0B0B0"/>
              </a:solidFill>
            </a:endParaRPr>
          </a:p>
        </c:rich>
      </c:tx>
      <c:layout/>
      <c:overlay val="0"/>
    </c:title>
    <c:autoTitleDeleted val="0"/>
    <c:pivotFmts>
      <c:pivotFmt>
        <c:idx val="0"/>
        <c:spPr>
          <a:solidFill>
            <a:srgbClr val="FFE81F"/>
          </a:solidFill>
        </c:spPr>
        <c:marker>
          <c:symbol val="none"/>
        </c:marker>
      </c:pivotFmt>
      <c:pivotFmt>
        <c:idx val="1"/>
        <c:spPr>
          <a:solidFill>
            <a:srgbClr val="FFE81F"/>
          </a:solidFill>
        </c:spPr>
        <c:marker>
          <c:symbol val="none"/>
        </c:marker>
      </c:pivotFmt>
      <c:pivotFmt>
        <c:idx val="2"/>
        <c:spPr>
          <a:solidFill>
            <a:srgbClr val="FFE81F"/>
          </a:solidFill>
        </c:spPr>
        <c:marker>
          <c:symbol val="none"/>
        </c:marker>
      </c:pivotFmt>
      <c:pivotFmt>
        <c:idx val="3"/>
        <c:spPr>
          <a:solidFill>
            <a:srgbClr val="FFE81F"/>
          </a:solidFill>
        </c:spPr>
        <c:marker>
          <c:symbol val="none"/>
        </c:marker>
      </c:pivotFmt>
      <c:pivotFmt>
        <c:idx val="4"/>
        <c:spPr>
          <a:solidFill>
            <a:srgbClr val="FFE81F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E81F"/>
            </a:solidFill>
          </c:spPr>
          <c:invertIfNegative val="0"/>
          <c:cat>
            <c:strRef>
              <c:f>'Pivot Tables '!$F$4:$F$9</c:f>
              <c:strCache>
                <c:ptCount val="5"/>
                <c:pt idx="0">
                  <c:v>Hutt</c:v>
                </c:pt>
                <c:pt idx="1">
                  <c:v>Quermian</c:v>
                </c:pt>
                <c:pt idx="2">
                  <c:v>Kaminoan</c:v>
                </c:pt>
                <c:pt idx="3">
                  <c:v>Wookiee</c:v>
                </c:pt>
                <c:pt idx="4">
                  <c:v>Cerean</c:v>
                </c:pt>
              </c:strCache>
            </c:strRef>
          </c:cat>
          <c:val>
            <c:numRef>
              <c:f>'Pivot Tables '!$G$4:$G$9</c:f>
              <c:numCache>
                <c:formatCode>General</c:formatCode>
                <c:ptCount val="5"/>
                <c:pt idx="0">
                  <c:v>300</c:v>
                </c:pt>
                <c:pt idx="1">
                  <c:v>240</c:v>
                </c:pt>
                <c:pt idx="2">
                  <c:v>220</c:v>
                </c:pt>
                <c:pt idx="3">
                  <c:v>210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45792"/>
        <c:axId val="227747328"/>
      </c:barChart>
      <c:catAx>
        <c:axId val="227745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 b="1">
                <a:solidFill>
                  <a:schemeClr val="bg1"/>
                </a:solidFill>
              </a:defRPr>
            </a:pPr>
            <a:endParaRPr lang="en-US"/>
          </a:p>
        </c:txPr>
        <c:crossAx val="227747328"/>
        <c:crosses val="autoZero"/>
        <c:auto val="1"/>
        <c:lblAlgn val="ctr"/>
        <c:lblOffset val="100"/>
        <c:noMultiLvlLbl val="0"/>
      </c:catAx>
      <c:valAx>
        <c:axId val="22774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277457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 wars project.xlsx]Pivot Tables !PivotTable9</c:name>
    <c:fmtId val="7"/>
  </c:pivotSource>
  <c:chart>
    <c:title>
      <c:tx>
        <c:rich>
          <a:bodyPr/>
          <a:lstStyle/>
          <a:p>
            <a:pPr>
              <a:defRPr sz="3600">
                <a:solidFill>
                  <a:schemeClr val="bg1">
                    <a:lumMod val="65000"/>
                  </a:schemeClr>
                </a:solidFill>
              </a:defRPr>
            </a:pPr>
            <a:r>
              <a:rPr lang="en-US" sz="3600">
                <a:solidFill>
                  <a:schemeClr val="bg1">
                    <a:lumMod val="65000"/>
                  </a:schemeClr>
                </a:solidFill>
              </a:rPr>
              <a:t>Most Populated Planets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rgbClr val="FFE81F"/>
          </a:solidFill>
        </c:spPr>
        <c:marker>
          <c:symbol val="none"/>
        </c:marker>
      </c:pivotFmt>
      <c:pivotFmt>
        <c:idx val="3"/>
        <c:spPr>
          <a:solidFill>
            <a:srgbClr val="FFEE4F"/>
          </a:solidFill>
        </c:spPr>
      </c:pivotFmt>
      <c:pivotFmt>
        <c:idx val="4"/>
        <c:spPr>
          <a:solidFill>
            <a:srgbClr val="FFF275"/>
          </a:solidFill>
        </c:spPr>
      </c:pivotFmt>
      <c:pivotFmt>
        <c:idx val="5"/>
        <c:spPr>
          <a:solidFill>
            <a:srgbClr val="FFF385"/>
          </a:solidFill>
        </c:spPr>
      </c:pivotFmt>
      <c:pivotFmt>
        <c:idx val="6"/>
        <c:spPr>
          <a:solidFill>
            <a:srgbClr val="FFFACD"/>
          </a:solidFill>
        </c:spPr>
      </c:pivotFmt>
      <c:pivotFmt>
        <c:idx val="7"/>
        <c:spPr>
          <a:solidFill>
            <a:srgbClr val="FFE81F"/>
          </a:solidFill>
        </c:spPr>
        <c:marker>
          <c:symbol val="none"/>
        </c:marker>
      </c:pivotFmt>
      <c:pivotFmt>
        <c:idx val="8"/>
        <c:spPr>
          <a:solidFill>
            <a:srgbClr val="FFEE4F"/>
          </a:solidFill>
        </c:spPr>
      </c:pivotFmt>
      <c:pivotFmt>
        <c:idx val="9"/>
        <c:spPr>
          <a:solidFill>
            <a:srgbClr val="FFF275"/>
          </a:solidFill>
        </c:spPr>
      </c:pivotFmt>
      <c:pivotFmt>
        <c:idx val="10"/>
        <c:spPr>
          <a:solidFill>
            <a:srgbClr val="FFF385"/>
          </a:solidFill>
        </c:spPr>
      </c:pivotFmt>
      <c:pivotFmt>
        <c:idx val="11"/>
        <c:spPr>
          <a:solidFill>
            <a:srgbClr val="FFFACD"/>
          </a:solidFill>
        </c:spPr>
      </c:pivotFmt>
      <c:pivotFmt>
        <c:idx val="12"/>
        <c:spPr>
          <a:solidFill>
            <a:srgbClr val="FFE81F"/>
          </a:solidFill>
        </c:spPr>
        <c:marker>
          <c:symbol val="none"/>
        </c:marker>
      </c:pivotFmt>
      <c:pivotFmt>
        <c:idx val="13"/>
        <c:spPr>
          <a:solidFill>
            <a:srgbClr val="FFEE4F"/>
          </a:solidFill>
        </c:spPr>
      </c:pivotFmt>
      <c:pivotFmt>
        <c:idx val="14"/>
        <c:spPr>
          <a:solidFill>
            <a:srgbClr val="FFF275"/>
          </a:solidFill>
        </c:spPr>
      </c:pivotFmt>
      <c:pivotFmt>
        <c:idx val="15"/>
        <c:spPr>
          <a:solidFill>
            <a:srgbClr val="FFF385"/>
          </a:solidFill>
        </c:spPr>
      </c:pivotFmt>
      <c:pivotFmt>
        <c:idx val="16"/>
        <c:spPr>
          <a:solidFill>
            <a:srgbClr val="FFFACD"/>
          </a:solidFill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E81F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EE4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275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385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ACD"/>
              </a:solidFill>
            </c:spPr>
          </c:dPt>
          <c:cat>
            <c:strRef>
              <c:f>'Pivot Tables '!$A$4:$A$9</c:f>
              <c:strCache>
                <c:ptCount val="5"/>
                <c:pt idx="0">
                  <c:v>Coruscant</c:v>
                </c:pt>
                <c:pt idx="1">
                  <c:v>Skako</c:v>
                </c:pt>
                <c:pt idx="2">
                  <c:v>Geonosis</c:v>
                </c:pt>
                <c:pt idx="3">
                  <c:v>Concord Dawn</c:v>
                </c:pt>
                <c:pt idx="4">
                  <c:v>Aleen Minor</c:v>
                </c:pt>
              </c:strCache>
            </c:strRef>
          </c:cat>
          <c:val>
            <c:numRef>
              <c:f>'Pivot Tables '!$B$4:$B$9</c:f>
              <c:numCache>
                <c:formatCode>_(* #,##0.00_);_(* \(#,##0.00\);_(* "-"??_);_(@_)</c:formatCode>
                <c:ptCount val="5"/>
                <c:pt idx="0">
                  <c:v>1000000000000</c:v>
                </c:pt>
                <c:pt idx="1">
                  <c:v>500000000000</c:v>
                </c:pt>
                <c:pt idx="2">
                  <c:v>100000000000</c:v>
                </c:pt>
                <c:pt idx="3">
                  <c:v>28055761189</c:v>
                </c:pt>
                <c:pt idx="4">
                  <c:v>28055761189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27788288"/>
        <c:axId val="227789824"/>
      </c:barChart>
      <c:catAx>
        <c:axId val="227788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27789824"/>
        <c:crosses val="autoZero"/>
        <c:auto val="1"/>
        <c:lblAlgn val="ctr"/>
        <c:lblOffset val="100"/>
        <c:noMultiLvlLbl val="0"/>
      </c:catAx>
      <c:valAx>
        <c:axId val="227789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</c:spPr>
        <c:crossAx val="227788288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44619334650391113"/>
                <c:y val="0.86936351706036741"/>
              </c:manualLayout>
            </c:layout>
          </c:dispUnitsLbl>
        </c:dispUnits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 wars project.xlsx]Pivot Tables !PivotTable14</c:name>
    <c:fmtId val="4"/>
  </c:pivotSource>
  <c:chart>
    <c:title>
      <c:tx>
        <c:rich>
          <a:bodyPr/>
          <a:lstStyle/>
          <a:p>
            <a:pPr>
              <a:defRPr sz="3600">
                <a:solidFill>
                  <a:schemeClr val="bg1">
                    <a:lumMod val="65000"/>
                  </a:schemeClr>
                </a:solidFill>
              </a:defRPr>
            </a:pPr>
            <a:r>
              <a:rPr lang="en-US" sz="3600">
                <a:solidFill>
                  <a:schemeClr val="bg1">
                    <a:lumMod val="65000"/>
                  </a:schemeClr>
                </a:solidFill>
              </a:rPr>
              <a:t>Gender Distribution</a:t>
            </a:r>
            <a:r>
              <a:rPr lang="en-US" sz="3600" baseline="0">
                <a:solidFill>
                  <a:schemeClr val="bg1">
                    <a:lumMod val="65000"/>
                  </a:schemeClr>
                </a:solidFill>
              </a:rPr>
              <a:t> across the Galaxy</a:t>
            </a:r>
            <a:endParaRPr lang="en-US" sz="3600">
              <a:solidFill>
                <a:schemeClr val="bg1">
                  <a:lumMod val="65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ln>
              <a:noFill/>
            </a:ln>
          </c:spPr>
          <c:txPr>
            <a:bodyPr/>
            <a:lstStyle/>
            <a:p>
              <a:pPr>
                <a:defRPr sz="11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spPr>
          <a:gradFill flip="none" rotWithShape="1">
            <a:gsLst>
              <a:gs pos="0">
                <a:srgbClr val="FFE81F">
                  <a:shade val="30000"/>
                  <a:satMod val="115000"/>
                </a:srgbClr>
              </a:gs>
              <a:gs pos="50000">
                <a:srgbClr val="FFE81F">
                  <a:shade val="67500"/>
                  <a:satMod val="115000"/>
                </a:srgbClr>
              </a:gs>
              <a:gs pos="100000">
                <a:srgbClr val="FFE81F">
                  <a:shade val="100000"/>
                  <a:satMod val="115000"/>
                </a:srgbClr>
              </a:gs>
            </a:gsLst>
            <a:lin ang="10800000" scaled="1"/>
            <a:tileRect/>
          </a:gradFill>
        </c:spPr>
      </c:pivotFmt>
      <c:pivotFmt>
        <c:idx val="2"/>
        <c:spPr>
          <a:solidFill>
            <a:schemeClr val="bg1">
              <a:lumMod val="95000"/>
            </a:schemeClr>
          </a:solidFill>
        </c:spPr>
      </c:pivotFmt>
      <c:pivotFmt>
        <c:idx val="3"/>
        <c:spPr>
          <a:solidFill>
            <a:srgbClr val="595959"/>
          </a:solidFill>
        </c:spPr>
      </c:pivotFmt>
      <c:pivotFmt>
        <c:idx val="4"/>
        <c:spPr>
          <a:solidFill>
            <a:srgbClr val="CC9900"/>
          </a:solidFill>
        </c:spPr>
      </c:pivotFmt>
      <c:pivotFmt>
        <c:idx val="5"/>
        <c:marker>
          <c:symbol val="none"/>
        </c:marker>
        <c:dLbl>
          <c:idx val="0"/>
          <c:spPr>
            <a:ln>
              <a:noFill/>
            </a:ln>
          </c:spPr>
          <c:txPr>
            <a:bodyPr/>
            <a:lstStyle/>
            <a:p>
              <a:pPr>
                <a:defRPr sz="1100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spPr>
          <a:solidFill>
            <a:schemeClr val="bg1">
              <a:lumMod val="95000"/>
            </a:schemeClr>
          </a:solidFill>
        </c:spPr>
      </c:pivotFmt>
      <c:pivotFmt>
        <c:idx val="7"/>
        <c:spPr>
          <a:solidFill>
            <a:srgbClr val="CC9900"/>
          </a:solidFill>
        </c:spPr>
      </c:pivotFmt>
      <c:pivotFmt>
        <c:idx val="8"/>
        <c:spPr>
          <a:gradFill flip="none" rotWithShape="1">
            <a:gsLst>
              <a:gs pos="0">
                <a:srgbClr val="FFE81F">
                  <a:shade val="30000"/>
                  <a:satMod val="115000"/>
                </a:srgbClr>
              </a:gs>
              <a:gs pos="50000">
                <a:srgbClr val="FFE81F">
                  <a:shade val="67500"/>
                  <a:satMod val="115000"/>
                </a:srgbClr>
              </a:gs>
              <a:gs pos="100000">
                <a:srgbClr val="FFE81F">
                  <a:shade val="100000"/>
                  <a:satMod val="115000"/>
                </a:srgbClr>
              </a:gs>
            </a:gsLst>
            <a:lin ang="10800000" scaled="1"/>
            <a:tileRect/>
          </a:gradFill>
        </c:spPr>
      </c:pivotFmt>
      <c:pivotFmt>
        <c:idx val="9"/>
        <c:spPr>
          <a:solidFill>
            <a:srgbClr val="595959"/>
          </a:solidFill>
        </c:spPr>
      </c:pivotFmt>
      <c:pivotFmt>
        <c:idx val="10"/>
        <c:marker>
          <c:symbol val="none"/>
        </c:marker>
        <c:dLbl>
          <c:idx val="0"/>
          <c:spPr>
            <a:ln>
              <a:noFill/>
            </a:ln>
          </c:spPr>
          <c:txPr>
            <a:bodyPr/>
            <a:lstStyle/>
            <a:p>
              <a:pPr>
                <a:defRPr sz="2800"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1"/>
        <c:spPr>
          <a:gradFill>
            <a:gsLst>
              <a:gs pos="34000">
                <a:schemeClr val="bg1">
                  <a:lumMod val="85000"/>
                </a:schemeClr>
              </a:gs>
              <a:gs pos="0">
                <a:srgbClr val="FFE81F"/>
              </a:gs>
              <a:gs pos="100000">
                <a:schemeClr val="tx1"/>
              </a:gs>
            </a:gsLst>
            <a:lin ang="600000" scaled="0"/>
          </a:gradFill>
        </c:spPr>
      </c:pivotFmt>
      <c:pivotFmt>
        <c:idx val="12"/>
        <c:spPr>
          <a:gradFill>
            <a:gsLst>
              <a:gs pos="0">
                <a:srgbClr val="FFE81F"/>
              </a:gs>
              <a:gs pos="60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</c:pivotFmt>
      <c:pivotFmt>
        <c:idx val="13"/>
        <c:spPr>
          <a:gradFill>
            <a:gsLst>
              <a:gs pos="0">
                <a:srgbClr val="FFE81F"/>
              </a:gs>
              <a:gs pos="52000">
                <a:srgbClr val="FFE81F"/>
              </a:gs>
              <a:gs pos="100000">
                <a:schemeClr val="tx1"/>
              </a:gs>
              <a:gs pos="91000">
                <a:schemeClr val="bg1">
                  <a:lumMod val="85000"/>
                </a:schemeClr>
              </a:gs>
            </a:gsLst>
            <a:lin ang="0" scaled="0"/>
          </a:gradFill>
        </c:spPr>
      </c:pivotFmt>
      <c:pivotFmt>
        <c:idx val="14"/>
        <c:spPr>
          <a:gradFill>
            <a:gsLst>
              <a:gs pos="26000">
                <a:srgbClr val="FFE81F"/>
              </a:gs>
              <a:gs pos="94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  <c:dLbl>
          <c:idx val="0"/>
          <c:layout>
            <c:manualLayout>
              <c:x val="-0.22765163276305347"/>
              <c:y val="0.11333622492103741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5"/>
        <c:marker>
          <c:symbol val="none"/>
        </c:marker>
        <c:dLbl>
          <c:idx val="0"/>
          <c:spPr>
            <a:ln>
              <a:noFill/>
            </a:ln>
          </c:spPr>
          <c:txPr>
            <a:bodyPr/>
            <a:lstStyle/>
            <a:p>
              <a:pPr>
                <a:defRPr sz="2800"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6"/>
        <c:spPr>
          <a:gradFill>
            <a:gsLst>
              <a:gs pos="34000">
                <a:schemeClr val="bg1">
                  <a:lumMod val="85000"/>
                </a:schemeClr>
              </a:gs>
              <a:gs pos="0">
                <a:srgbClr val="FFE81F"/>
              </a:gs>
              <a:gs pos="100000">
                <a:schemeClr val="tx1"/>
              </a:gs>
            </a:gsLst>
            <a:lin ang="600000" scaled="0"/>
          </a:gradFill>
        </c:spPr>
      </c:pivotFmt>
      <c:pivotFmt>
        <c:idx val="17"/>
        <c:spPr>
          <a:gradFill>
            <a:gsLst>
              <a:gs pos="0">
                <a:srgbClr val="FFE81F"/>
              </a:gs>
              <a:gs pos="60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</c:pivotFmt>
      <c:pivotFmt>
        <c:idx val="18"/>
        <c:spPr>
          <a:gradFill>
            <a:gsLst>
              <a:gs pos="0">
                <a:srgbClr val="FFE81F"/>
              </a:gs>
              <a:gs pos="52000">
                <a:srgbClr val="FFE81F"/>
              </a:gs>
              <a:gs pos="100000">
                <a:schemeClr val="tx1"/>
              </a:gs>
              <a:gs pos="91000">
                <a:schemeClr val="bg1">
                  <a:lumMod val="85000"/>
                </a:schemeClr>
              </a:gs>
            </a:gsLst>
            <a:lin ang="0" scaled="0"/>
          </a:gradFill>
        </c:spPr>
      </c:pivotFmt>
      <c:pivotFmt>
        <c:idx val="19"/>
        <c:spPr>
          <a:gradFill>
            <a:gsLst>
              <a:gs pos="26000">
                <a:srgbClr val="FFE81F"/>
              </a:gs>
              <a:gs pos="94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  <c:dLbl>
          <c:idx val="0"/>
          <c:layout>
            <c:manualLayout>
              <c:x val="-0.22765163276305347"/>
              <c:y val="0.11333622492103741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0"/>
        <c:marker>
          <c:symbol val="none"/>
        </c:marker>
        <c:dLbl>
          <c:idx val="0"/>
          <c:layout/>
          <c:spPr>
            <a:ln>
              <a:noFill/>
            </a:ln>
          </c:spPr>
          <c:txPr>
            <a:bodyPr/>
            <a:lstStyle/>
            <a:p>
              <a:pPr>
                <a:defRPr sz="2800"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1"/>
        <c:spPr>
          <a:gradFill>
            <a:gsLst>
              <a:gs pos="34000">
                <a:schemeClr val="bg1">
                  <a:lumMod val="85000"/>
                </a:schemeClr>
              </a:gs>
              <a:gs pos="0">
                <a:srgbClr val="FFE81F"/>
              </a:gs>
              <a:gs pos="100000">
                <a:schemeClr val="tx1"/>
              </a:gs>
            </a:gsLst>
            <a:lin ang="600000" scaled="0"/>
          </a:gradFill>
        </c:spPr>
      </c:pivotFmt>
      <c:pivotFmt>
        <c:idx val="22"/>
        <c:spPr>
          <a:gradFill>
            <a:gsLst>
              <a:gs pos="0">
                <a:srgbClr val="FFE81F"/>
              </a:gs>
              <a:gs pos="60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</c:pivotFmt>
      <c:pivotFmt>
        <c:idx val="23"/>
        <c:spPr>
          <a:gradFill>
            <a:gsLst>
              <a:gs pos="0">
                <a:srgbClr val="FFE81F"/>
              </a:gs>
              <a:gs pos="52000">
                <a:srgbClr val="FFE81F"/>
              </a:gs>
              <a:gs pos="100000">
                <a:schemeClr val="tx1"/>
              </a:gs>
              <a:gs pos="91000">
                <a:schemeClr val="bg1">
                  <a:lumMod val="85000"/>
                </a:schemeClr>
              </a:gs>
            </a:gsLst>
            <a:lin ang="0" scaled="0"/>
          </a:gradFill>
        </c:spPr>
      </c:pivotFmt>
      <c:pivotFmt>
        <c:idx val="24"/>
        <c:spPr>
          <a:gradFill>
            <a:gsLst>
              <a:gs pos="26000">
                <a:srgbClr val="FFE81F"/>
              </a:gs>
              <a:gs pos="94000">
                <a:schemeClr val="bg1">
                  <a:lumMod val="8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600000" scaled="0"/>
          </a:gradFill>
        </c:spPr>
        <c:dLbl>
          <c:idx val="0"/>
          <c:layout>
            <c:manualLayout>
              <c:x val="-0.22765163276305347"/>
              <c:y val="0.11333622492103741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Tables '!$G$20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  <c:spPr>
              <a:gradFill>
                <a:gsLst>
                  <a:gs pos="34000">
                    <a:schemeClr val="bg1">
                      <a:lumMod val="85000"/>
                    </a:schemeClr>
                  </a:gs>
                  <a:gs pos="0">
                    <a:srgbClr val="FFE81F"/>
                  </a:gs>
                  <a:gs pos="100000">
                    <a:schemeClr val="tx1"/>
                  </a:gs>
                </a:gsLst>
                <a:lin ang="6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rgbClr val="FFE81F"/>
                  </a:gs>
                  <a:gs pos="60000">
                    <a:schemeClr val="bg1">
                      <a:lumMod val="85000"/>
                    </a:schemeClr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6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rgbClr val="FFE81F"/>
                  </a:gs>
                  <a:gs pos="52000">
                    <a:srgbClr val="FFE81F"/>
                  </a:gs>
                  <a:gs pos="100000">
                    <a:schemeClr val="tx1"/>
                  </a:gs>
                  <a:gs pos="91000">
                    <a:schemeClr val="bg1">
                      <a:lumMod val="85000"/>
                    </a:schemeClr>
                  </a:gs>
                </a:gsLst>
                <a:lin ang="0" scaled="0"/>
              </a:gradFill>
            </c:spPr>
          </c:dPt>
          <c:dPt>
            <c:idx val="3"/>
            <c:bubble3D val="0"/>
            <c:spPr>
              <a:gradFill>
                <a:gsLst>
                  <a:gs pos="26000">
                    <a:srgbClr val="FFE81F"/>
                  </a:gs>
                  <a:gs pos="94000">
                    <a:schemeClr val="bg1">
                      <a:lumMod val="85000"/>
                    </a:schemeClr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600000" scaled="0"/>
              </a:gradFill>
            </c:spPr>
          </c:dPt>
          <c:dLbls>
            <c:dLbl>
              <c:idx val="3"/>
              <c:layout>
                <c:manualLayout>
                  <c:x val="-0.22765163276305347"/>
                  <c:y val="0.113336224921037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 sz="2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chemeClr val="bg1"/>
                  </a:solidFill>
                </a:ln>
              </c:spPr>
            </c:leaderLines>
          </c:dLbls>
          <c:cat>
            <c:strRef>
              <c:f>'Pivot Tables '!$F$21:$F$25</c:f>
              <c:strCache>
                <c:ptCount val="4"/>
                <c:pt idx="0">
                  <c:v>female</c:v>
                </c:pt>
                <c:pt idx="1">
                  <c:v>hermaphrodite</c:v>
                </c:pt>
                <c:pt idx="2">
                  <c:v>male</c:v>
                </c:pt>
                <c:pt idx="3">
                  <c:v>none</c:v>
                </c:pt>
              </c:strCache>
            </c:strRef>
          </c:cat>
          <c:val>
            <c:numRef>
              <c:f>'Pivot Tables '!$G$21:$G$25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2">
                  <c:v>62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 wars project.xlsx]Pivot Tables !PivotTable15</c:name>
    <c:fmtId val="4"/>
  </c:pivotSource>
  <c:chart>
    <c:title>
      <c:tx>
        <c:rich>
          <a:bodyPr/>
          <a:lstStyle/>
          <a:p>
            <a:pPr>
              <a:defRPr sz="3200">
                <a:solidFill>
                  <a:srgbClr val="B0B0B0"/>
                </a:solidFill>
              </a:defRPr>
            </a:pPr>
            <a:r>
              <a:rPr lang="en-US" sz="3600">
                <a:solidFill>
                  <a:srgbClr val="B0B0B0"/>
                </a:solidFill>
              </a:rPr>
              <a:t>Largest Planets by Diameter</a:t>
            </a:r>
          </a:p>
        </c:rich>
      </c:tx>
      <c:layout>
        <c:manualLayout>
          <c:xMode val="edge"/>
          <c:yMode val="edge"/>
          <c:x val="0.34683287637306004"/>
          <c:y val="3.2745696576599287E-2"/>
        </c:manualLayout>
      </c:layout>
      <c:overlay val="0"/>
    </c:title>
    <c:autoTitleDeleted val="0"/>
    <c:pivotFmts>
      <c:pivotFmt>
        <c:idx val="0"/>
        <c:spPr>
          <a:solidFill>
            <a:srgbClr val="FFE81F"/>
          </a:solidFill>
        </c:spPr>
        <c:marker>
          <c:symbol val="none"/>
        </c:marker>
      </c:pivotFmt>
      <c:pivotFmt>
        <c:idx val="1"/>
        <c:spPr>
          <a:solidFill>
            <a:srgbClr val="FFE81F"/>
          </a:solidFill>
        </c:spPr>
        <c:marker>
          <c:symbol val="none"/>
        </c:marker>
      </c:pivotFmt>
      <c:pivotFmt>
        <c:idx val="2"/>
        <c:spPr>
          <a:solidFill>
            <a:srgbClr val="FFE81F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3200" b="1">
                  <a:solidFill>
                    <a:schemeClr val="bg1">
                      <a:lumMod val="50000"/>
                    </a:schemeClr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  <c:pivotFmt>
        <c:idx val="4"/>
        <c:spPr>
          <a:solidFill>
            <a:srgbClr val="FFE81F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3200" b="1">
                  <a:solidFill>
                    <a:schemeClr val="bg1">
                      <a:lumMod val="50000"/>
                    </a:schemeClr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rgbClr val="FFE81F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3200" b="1">
                  <a:solidFill>
                    <a:schemeClr val="bg1">
                      <a:lumMod val="50000"/>
                    </a:schemeClr>
                  </a:solidFill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123453874814027"/>
          <c:y val="8.3616790358307061E-2"/>
          <c:w val="0.86501713825464976"/>
          <c:h val="0.883059473690995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'Pivot Tables 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E81F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3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 '!$K$4:$K$14</c:f>
              <c:strCache>
                <c:ptCount val="10"/>
                <c:pt idx="0">
                  <c:v>Bespin</c:v>
                </c:pt>
                <c:pt idx="1">
                  <c:v>Kamino</c:v>
                </c:pt>
                <c:pt idx="2">
                  <c:v>Malastare</c:v>
                </c:pt>
                <c:pt idx="3">
                  <c:v>Glee Anselm</c:v>
                </c:pt>
                <c:pt idx="4">
                  <c:v>Saleucami</c:v>
                </c:pt>
                <c:pt idx="5">
                  <c:v>Vulpter</c:v>
                </c:pt>
                <c:pt idx="6">
                  <c:v>Ord Mantell</c:v>
                </c:pt>
                <c:pt idx="7">
                  <c:v>Kalee</c:v>
                </c:pt>
                <c:pt idx="8">
                  <c:v>Muunilinst</c:v>
                </c:pt>
                <c:pt idx="9">
                  <c:v>Chandrila</c:v>
                </c:pt>
              </c:strCache>
            </c:strRef>
          </c:cat>
          <c:val>
            <c:numRef>
              <c:f>'Pivot Tables '!$L$4:$L$14</c:f>
              <c:numCache>
                <c:formatCode>General</c:formatCode>
                <c:ptCount val="10"/>
                <c:pt idx="0">
                  <c:v>118000</c:v>
                </c:pt>
                <c:pt idx="1">
                  <c:v>19720</c:v>
                </c:pt>
                <c:pt idx="2">
                  <c:v>18880</c:v>
                </c:pt>
                <c:pt idx="3">
                  <c:v>15600</c:v>
                </c:pt>
                <c:pt idx="4">
                  <c:v>14920</c:v>
                </c:pt>
                <c:pt idx="5">
                  <c:v>14900</c:v>
                </c:pt>
                <c:pt idx="6">
                  <c:v>14050</c:v>
                </c:pt>
                <c:pt idx="7">
                  <c:v>13850</c:v>
                </c:pt>
                <c:pt idx="8">
                  <c:v>13800</c:v>
                </c:pt>
                <c:pt idx="9">
                  <c:v>13500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27806592"/>
        <c:axId val="229206272"/>
      </c:barChart>
      <c:catAx>
        <c:axId val="227806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sz="2400">
                <a:solidFill>
                  <a:schemeClr val="bg1"/>
                </a:solidFill>
              </a:defRPr>
            </a:pPr>
            <a:endParaRPr lang="en-US"/>
          </a:p>
        </c:txPr>
        <c:crossAx val="229206272"/>
        <c:crosses val="autoZero"/>
        <c:auto val="1"/>
        <c:lblAlgn val="ctr"/>
        <c:lblOffset val="100"/>
        <c:noMultiLvlLbl val="0"/>
      </c:catAx>
      <c:valAx>
        <c:axId val="2292062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n-US"/>
          </a:p>
        </c:txPr>
        <c:crossAx val="2278065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5.png"/><Relationship Id="rId3" Type="http://schemas.openxmlformats.org/officeDocument/2006/relationships/image" Target="../media/image2.png"/><Relationship Id="rId21" Type="http://schemas.openxmlformats.org/officeDocument/2006/relationships/image" Target="../media/image17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chart" Target="../charts/chart1.xml"/><Relationship Id="rId16" Type="http://schemas.openxmlformats.org/officeDocument/2006/relationships/image" Target="../media/image13.png"/><Relationship Id="rId20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551447</xdr:colOff>
      <xdr:row>6</xdr:row>
      <xdr:rowOff>50130</xdr:rowOff>
    </xdr:from>
    <xdr:to>
      <xdr:col>66</xdr:col>
      <xdr:colOff>30079</xdr:colOff>
      <xdr:row>150</xdr:row>
      <xdr:rowOff>100264</xdr:rowOff>
    </xdr:to>
    <xdr:pic>
      <xdr:nvPicPr>
        <xdr:cNvPr id="47" name="Picture 46" descr="Black Star Pictures | Download Free Images on Unsplas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342" y="1253288"/>
          <a:ext cx="36174948" cy="28925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95250</xdr:colOff>
      <xdr:row>92</xdr:row>
      <xdr:rowOff>13192</xdr:rowOff>
    </xdr:from>
    <xdr:to>
      <xdr:col>34</xdr:col>
      <xdr:colOff>124701</xdr:colOff>
      <xdr:row>147</xdr:row>
      <xdr:rowOff>57149</xdr:rowOff>
    </xdr:to>
    <xdr:grpSp>
      <xdr:nvGrpSpPr>
        <xdr:cNvPr id="3" name="Group 2"/>
        <xdr:cNvGrpSpPr/>
      </xdr:nvGrpSpPr>
      <xdr:grpSpPr>
        <a:xfrm>
          <a:off x="4306303" y="18461613"/>
          <a:ext cx="16272082" cy="11072904"/>
          <a:chOff x="14981949" y="8465254"/>
          <a:chExt cx="8087591" cy="4953000"/>
        </a:xfrm>
      </xdr:grpSpPr>
      <xdr:grpSp>
        <xdr:nvGrpSpPr>
          <xdr:cNvPr id="4" name="Group 3"/>
          <xdr:cNvGrpSpPr/>
        </xdr:nvGrpSpPr>
        <xdr:grpSpPr>
          <a:xfrm>
            <a:off x="14981949" y="8465254"/>
            <a:ext cx="8087591" cy="4953000"/>
            <a:chOff x="8364682" y="2690811"/>
            <a:chExt cx="6836353" cy="3162733"/>
          </a:xfrm>
        </xdr:grpSpPr>
        <xdr:sp macro="" textlink="">
          <xdr:nvSpPr>
            <xdr:cNvPr id="10" name="Rectangle 9"/>
            <xdr:cNvSpPr/>
          </xdr:nvSpPr>
          <xdr:spPr>
            <a:xfrm>
              <a:off x="8364682" y="2690811"/>
              <a:ext cx="6836353" cy="3162733"/>
            </a:xfrm>
            <a:prstGeom prst="rect">
              <a:avLst/>
            </a:prstGeom>
            <a:gradFill flip="none" rotWithShape="1">
              <a:gsLst>
                <a:gs pos="0">
                  <a:schemeClr val="tx1">
                    <a:lumMod val="75000"/>
                    <a:lumOff val="25000"/>
                    <a:shade val="30000"/>
                    <a:satMod val="115000"/>
                  </a:schemeClr>
                </a:gs>
                <a:gs pos="50000">
                  <a:schemeClr val="tx1">
                    <a:lumMod val="75000"/>
                    <a:lumOff val="25000"/>
                    <a:shade val="67500"/>
                    <a:satMod val="115000"/>
                  </a:schemeClr>
                </a:gs>
                <a:gs pos="100000">
                  <a:schemeClr val="tx1">
                    <a:lumMod val="75000"/>
                    <a:lumOff val="2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softEdge rad="63500"/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1" name="Chart 10"/>
            <xdr:cNvGraphicFramePr>
              <a:graphicFrameLocks/>
            </xdr:cNvGraphicFramePr>
          </xdr:nvGraphicFramePr>
          <xdr:xfrm>
            <a:off x="8928386" y="2857500"/>
            <a:ext cx="61557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5" name="Picture 4" descr="Hutt | Wookieepedia | Fandom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39026" y="8536897"/>
            <a:ext cx="1230920" cy="10023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 descr="Quermian | Wookieepedia | Fandom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87266" y="8726297"/>
            <a:ext cx="1520094" cy="12897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9003487" y="9140291"/>
            <a:ext cx="822740" cy="1088440"/>
          </a:xfrm>
          <a:prstGeom prst="rect">
            <a:avLst/>
          </a:prstGeom>
        </xdr:spPr>
      </xdr:pic>
      <xdr:pic>
        <xdr:nvPicPr>
          <xdr:cNvPr id="8" name="Picture 7" descr="https://o.remove.bg/downloads/c2a1bdc8-7e20-4205-b411-ad95bc626ae7/image-removebg-previe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307399" y="9316345"/>
            <a:ext cx="928569" cy="10759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 descr="https://o.remove.bg/downloads/a2d8d6cd-ffc3-4368-8209-309cd5db2f1b/image-removebg-previe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450709" y="8465254"/>
            <a:ext cx="1481704" cy="2090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124702</xdr:colOff>
      <xdr:row>31</xdr:row>
      <xdr:rowOff>95250</xdr:rowOff>
    </xdr:from>
    <xdr:to>
      <xdr:col>34</xdr:col>
      <xdr:colOff>114211</xdr:colOff>
      <xdr:row>89</xdr:row>
      <xdr:rowOff>102991</xdr:rowOff>
    </xdr:to>
    <xdr:grpSp>
      <xdr:nvGrpSpPr>
        <xdr:cNvPr id="12" name="Group 11"/>
        <xdr:cNvGrpSpPr/>
      </xdr:nvGrpSpPr>
      <xdr:grpSpPr>
        <a:xfrm>
          <a:off x="4335755" y="6311566"/>
          <a:ext cx="16232140" cy="11638267"/>
          <a:chOff x="3657600" y="23812"/>
          <a:chExt cx="7311314" cy="3214688"/>
        </a:xfrm>
      </xdr:grpSpPr>
      <xdr:sp macro="" textlink="">
        <xdr:nvSpPr>
          <xdr:cNvPr id="13" name="Rectangle 12"/>
          <xdr:cNvSpPr/>
        </xdr:nvSpPr>
        <xdr:spPr>
          <a:xfrm>
            <a:off x="3657600" y="23812"/>
            <a:ext cx="7311314" cy="3214688"/>
          </a:xfrm>
          <a:prstGeom prst="rect">
            <a:avLst/>
          </a:prstGeom>
          <a:gradFill flip="none" rotWithShape="1">
            <a:gsLst>
              <a:gs pos="0">
                <a:schemeClr val="tx1">
                  <a:lumMod val="75000"/>
                  <a:lumOff val="25000"/>
                  <a:shade val="30000"/>
                  <a:satMod val="115000"/>
                </a:schemeClr>
              </a:gs>
              <a:gs pos="50000">
                <a:schemeClr val="tx1">
                  <a:lumMod val="75000"/>
                  <a:lumOff val="25000"/>
                  <a:shade val="67500"/>
                  <a:satMod val="115000"/>
                </a:schemeClr>
              </a:gs>
              <a:gs pos="100000">
                <a:schemeClr val="tx1">
                  <a:lumMod val="75000"/>
                  <a:lumOff val="25000"/>
                  <a:shade val="100000"/>
                  <a:satMod val="115000"/>
                </a:schemeClr>
              </a:gs>
            </a:gsLst>
            <a:lin ang="0" scaled="1"/>
            <a:tileRect/>
          </a:gradFill>
          <a:ln>
            <a:noFill/>
          </a:ln>
          <a:effectLst>
            <a:softEdge rad="6350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3692430" y="200890"/>
          <a:ext cx="6687033" cy="29856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5" name="TextBox 1"/>
          <xdr:cNvSpPr txBox="1"/>
        </xdr:nvSpPr>
        <xdr:spPr>
          <a:xfrm>
            <a:off x="8761534" y="156882"/>
            <a:ext cx="1942117" cy="734385"/>
          </a:xfrm>
          <a:prstGeom prst="rect">
            <a:avLst/>
          </a:prstGeom>
          <a:solidFill>
            <a:srgbClr val="FFE81F">
              <a:alpha val="23922"/>
            </a:srgbClr>
          </a:solidFill>
          <a:ln w="19050">
            <a:solidFill>
              <a:srgbClr val="FFE81F"/>
            </a:solidFill>
          </a:ln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3600" b="1">
                <a:solidFill>
                  <a:schemeClr val="bg1"/>
                </a:solidFill>
              </a:rPr>
              <a:t>Coruscant is</a:t>
            </a:r>
            <a:r>
              <a:rPr lang="en-US" sz="3600" b="1" baseline="0">
                <a:solidFill>
                  <a:schemeClr val="bg1"/>
                </a:solidFill>
              </a:rPr>
              <a:t> the most populated planet in the Universe </a:t>
            </a:r>
            <a:endParaRPr lang="en-US" sz="3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27</xdr:col>
      <xdr:colOff>217635</xdr:colOff>
      <xdr:row>65</xdr:row>
      <xdr:rowOff>159214</xdr:rowOff>
    </xdr:from>
    <xdr:to>
      <xdr:col>33</xdr:col>
      <xdr:colOff>356126</xdr:colOff>
      <xdr:row>85</xdr:row>
      <xdr:rowOff>50132</xdr:rowOff>
    </xdr:to>
    <xdr:pic>
      <xdr:nvPicPr>
        <xdr:cNvPr id="16" name="Picture 15" descr="https://o.remove.bg/downloads/0700572a-7e3e-49a6-b2da-abd1b98ecbb5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0267" y="13193425"/>
          <a:ext cx="3747964" cy="3901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528309</xdr:colOff>
      <xdr:row>61</xdr:row>
      <xdr:rowOff>8079</xdr:rowOff>
    </xdr:from>
    <xdr:to>
      <xdr:col>25</xdr:col>
      <xdr:colOff>100491</xdr:colOff>
      <xdr:row>76</xdr:row>
      <xdr:rowOff>150395</xdr:rowOff>
    </xdr:to>
    <xdr:pic>
      <xdr:nvPicPr>
        <xdr:cNvPr id="17" name="Picture 16" descr="https://o.remove.bg/downloads/62e67031-5097-426c-bfb5-c86666c1c9d2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309" y="12240184"/>
          <a:ext cx="3181656" cy="3150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552924</xdr:colOff>
      <xdr:row>57</xdr:row>
      <xdr:rowOff>116168</xdr:rowOff>
    </xdr:from>
    <xdr:to>
      <xdr:col>18</xdr:col>
      <xdr:colOff>160439</xdr:colOff>
      <xdr:row>66</xdr:row>
      <xdr:rowOff>152968</xdr:rowOff>
    </xdr:to>
    <xdr:pic>
      <xdr:nvPicPr>
        <xdr:cNvPr id="18" name="Picture 17" descr="https://o.remove.bg/downloads/f8614f0c-140a-4650-971b-bc2781f26465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924" y="10974668"/>
          <a:ext cx="3036515" cy="175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457780</xdr:colOff>
      <xdr:row>48</xdr:row>
      <xdr:rowOff>61543</xdr:rowOff>
    </xdr:from>
    <xdr:to>
      <xdr:col>14</xdr:col>
      <xdr:colOff>100157</xdr:colOff>
      <xdr:row>56</xdr:row>
      <xdr:rowOff>22714</xdr:rowOff>
    </xdr:to>
    <xdr:pic>
      <xdr:nvPicPr>
        <xdr:cNvPr id="19" name="Picture 18" descr="https://o.remove.bg/downloads/90d0818c-e72a-4ffd-a270-1051d22ba6ec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4280" y="9205543"/>
          <a:ext cx="1356877" cy="1485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446926</xdr:colOff>
      <xdr:row>38</xdr:row>
      <xdr:rowOff>165820</xdr:rowOff>
    </xdr:from>
    <xdr:to>
      <xdr:col>14</xdr:col>
      <xdr:colOff>260885</xdr:colOff>
      <xdr:row>47</xdr:row>
      <xdr:rowOff>126714</xdr:rowOff>
    </xdr:to>
    <xdr:pic>
      <xdr:nvPicPr>
        <xdr:cNvPr id="20" name="Picture 19" descr="https://o.remove.bg/downloads/a1602b8c-e364-4e2d-b649-df18f799b989/image-removebg-preview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3426" y="7404820"/>
          <a:ext cx="1528459" cy="1675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212594</xdr:colOff>
      <xdr:row>26</xdr:row>
      <xdr:rowOff>164219</xdr:rowOff>
    </xdr:from>
    <xdr:to>
      <xdr:col>66</xdr:col>
      <xdr:colOff>9276</xdr:colOff>
      <xdr:row>83</xdr:row>
      <xdr:rowOff>95250</xdr:rowOff>
    </xdr:to>
    <xdr:grpSp>
      <xdr:nvGrpSpPr>
        <xdr:cNvPr id="21" name="Group 20"/>
        <xdr:cNvGrpSpPr/>
      </xdr:nvGrpSpPr>
      <xdr:grpSpPr>
        <a:xfrm>
          <a:off x="17658383" y="5377903"/>
          <a:ext cx="22055104" cy="11361031"/>
          <a:chOff x="6982732" y="1603812"/>
          <a:chExt cx="16892955" cy="6468625"/>
        </a:xfrm>
      </xdr:grpSpPr>
      <xdr:pic>
        <xdr:nvPicPr>
          <xdr:cNvPr id="22" name="Picture 21" descr="https://o.remove.bg/downloads/52572b0a-3a3a-4423-a783-532dfd4ac232/image-removebg-previe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21293" y="1628807"/>
            <a:ext cx="3548585" cy="17248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10972801" y="2319337"/>
          <a:ext cx="12072927" cy="5753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pic>
        <xdr:nvPicPr>
          <xdr:cNvPr id="24" name="Picture 23" descr="Hutt | Wookieepedia | Fandom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526919" y="5115016"/>
            <a:ext cx="3348768" cy="2218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Picture 24" descr="https://o.remove.bg/downloads/7e66f3dd-7991-4316-ba72-bd71eccb1c20/image-removebg-previe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82732" y="3909349"/>
            <a:ext cx="5824894" cy="3398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Picture 25" descr="https://o.remove.bg/downloads/54ba6640-4a80-448f-9d96-3db2b59cfe19/image-removebg-preview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42575" y="1603812"/>
            <a:ext cx="2374895" cy="196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98714</xdr:colOff>
      <xdr:row>91</xdr:row>
      <xdr:rowOff>57150</xdr:rowOff>
    </xdr:from>
    <xdr:to>
      <xdr:col>65</xdr:col>
      <xdr:colOff>239001</xdr:colOff>
      <xdr:row>147</xdr:row>
      <xdr:rowOff>95250</xdr:rowOff>
    </xdr:to>
    <xdr:grpSp>
      <xdr:nvGrpSpPr>
        <xdr:cNvPr id="27" name="Group 26"/>
        <xdr:cNvGrpSpPr/>
      </xdr:nvGrpSpPr>
      <xdr:grpSpPr>
        <a:xfrm>
          <a:off x="21153977" y="18305045"/>
          <a:ext cx="18187656" cy="11267573"/>
          <a:chOff x="2555289" y="36194523"/>
          <a:chExt cx="21562011" cy="12611577"/>
        </a:xfrm>
      </xdr:grpSpPr>
      <xdr:grpSp>
        <xdr:nvGrpSpPr>
          <xdr:cNvPr id="28" name="Group 27"/>
          <xdr:cNvGrpSpPr/>
        </xdr:nvGrpSpPr>
        <xdr:grpSpPr>
          <a:xfrm>
            <a:off x="2555289" y="36194523"/>
            <a:ext cx="21562011" cy="12611577"/>
            <a:chOff x="1216602" y="6431540"/>
            <a:chExt cx="6836353" cy="31627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216602" y="6431540"/>
              <a:ext cx="6836353" cy="3162733"/>
            </a:xfrm>
            <a:prstGeom prst="rect">
              <a:avLst/>
            </a:prstGeom>
            <a:gradFill flip="none" rotWithShape="1">
              <a:gsLst>
                <a:gs pos="0">
                  <a:schemeClr val="tx1">
                    <a:lumMod val="75000"/>
                    <a:lumOff val="25000"/>
                    <a:shade val="30000"/>
                    <a:satMod val="115000"/>
                  </a:schemeClr>
                </a:gs>
                <a:gs pos="50000">
                  <a:schemeClr val="tx1">
                    <a:lumMod val="75000"/>
                    <a:lumOff val="25000"/>
                    <a:shade val="67500"/>
                    <a:satMod val="115000"/>
                  </a:schemeClr>
                </a:gs>
                <a:gs pos="100000">
                  <a:schemeClr val="tx1">
                    <a:lumMod val="75000"/>
                    <a:lumOff val="25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softEdge rad="63500"/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2" name="Chart 31"/>
            <xdr:cNvGraphicFramePr>
              <a:graphicFrameLocks/>
            </xdr:cNvGraphicFramePr>
          </xdr:nvGraphicFramePr>
          <xdr:xfrm>
            <a:off x="1216602" y="6431540"/>
            <a:ext cx="6663172" cy="3093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</xdr:grpSp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 rot="19562047">
            <a:off x="15980611" y="37391560"/>
            <a:ext cx="2926814" cy="3040226"/>
          </a:xfrm>
          <a:prstGeom prst="rect">
            <a:avLst/>
          </a:prstGeom>
        </xdr:spPr>
      </xdr:pic>
      <xdr:sp macro="" textlink="">
        <xdr:nvSpPr>
          <xdr:cNvPr id="30" name="TextBox 1"/>
          <xdr:cNvSpPr txBox="1"/>
        </xdr:nvSpPr>
        <xdr:spPr>
          <a:xfrm>
            <a:off x="19278600" y="37630216"/>
            <a:ext cx="4359178" cy="2525876"/>
          </a:xfrm>
          <a:prstGeom prst="rect">
            <a:avLst/>
          </a:prstGeom>
          <a:solidFill>
            <a:srgbClr val="FFE81F">
              <a:alpha val="23922"/>
            </a:srgbClr>
          </a:solidFill>
          <a:ln w="19050">
            <a:solidFill>
              <a:srgbClr val="FFE81F"/>
            </a:solidFill>
          </a:ln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sz="3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Bespin is the Largest Planet</a:t>
            </a:r>
            <a:r>
              <a:rPr lang="en-US" sz="36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with a Diameter of 118,000 km</a:t>
            </a:r>
            <a:endParaRPr lang="en-US" sz="8800" b="1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 editAs="oneCell">
    <xdr:from>
      <xdr:col>58</xdr:col>
      <xdr:colOff>12026</xdr:colOff>
      <xdr:row>9</xdr:row>
      <xdr:rowOff>66676</xdr:rowOff>
    </xdr:from>
    <xdr:to>
      <xdr:col>64</xdr:col>
      <xdr:colOff>415882</xdr:colOff>
      <xdr:row>22</xdr:row>
      <xdr:rowOff>152400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159026" y="1781176"/>
          <a:ext cx="3832856" cy="2562224"/>
        </a:xfrm>
        <a:prstGeom prst="rect">
          <a:avLst/>
        </a:prstGeom>
      </xdr:spPr>
    </xdr:pic>
    <xdr:clientData/>
  </xdr:twoCellAnchor>
  <xdr:twoCellAnchor>
    <xdr:from>
      <xdr:col>8</xdr:col>
      <xdr:colOff>162801</xdr:colOff>
      <xdr:row>9</xdr:row>
      <xdr:rowOff>38101</xdr:rowOff>
    </xdr:from>
    <xdr:to>
      <xdr:col>33</xdr:col>
      <xdr:colOff>65217</xdr:colOff>
      <xdr:row>27</xdr:row>
      <xdr:rowOff>1</xdr:rowOff>
    </xdr:to>
    <xdr:grpSp>
      <xdr:nvGrpSpPr>
        <xdr:cNvPr id="35" name="Group 34"/>
        <xdr:cNvGrpSpPr/>
      </xdr:nvGrpSpPr>
      <xdr:grpSpPr>
        <a:xfrm>
          <a:off x="4975433" y="1842838"/>
          <a:ext cx="14941889" cy="3571374"/>
          <a:chOff x="25711947" y="10372748"/>
          <a:chExt cx="10190953" cy="3066921"/>
        </a:xfrm>
      </xdr:grpSpPr>
      <xdr:sp macro="" textlink="'Pivot Tables '!P3">
        <xdr:nvSpPr>
          <xdr:cNvPr id="36" name="Round Same Side Corner Rectangle 35"/>
          <xdr:cNvSpPr/>
        </xdr:nvSpPr>
        <xdr:spPr>
          <a:xfrm>
            <a:off x="25711948" y="10377451"/>
            <a:ext cx="2847273" cy="2125429"/>
          </a:xfrm>
          <a:prstGeom prst="round2SameRect">
            <a:avLst>
              <a:gd name="adj1" fmla="val 8000"/>
              <a:gd name="adj2" fmla="val 0"/>
            </a:avLst>
          </a:prstGeom>
          <a:solidFill>
            <a:schemeClr val="tx1">
              <a:lumMod val="75000"/>
              <a:lumOff val="25000"/>
              <a:alpha val="90000"/>
            </a:schemeClr>
          </a:soli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anchor="ctr"/>
          <a:lstStyle/>
          <a:p>
            <a:pPr algn="ctr"/>
            <a:fld id="{5014F2C1-5BE1-4146-819D-AF48367A34E6}" type="TxLink">
              <a:rPr lang="en-US" sz="8800" b="1">
                <a:solidFill>
                  <a:schemeClr val="bg1">
                    <a:lumMod val="65000"/>
                  </a:schemeClr>
                </a:solidFill>
              </a:rPr>
              <a:pPr algn="ctr"/>
              <a:t>60</a:t>
            </a:fld>
            <a:endParaRPr lang="en-US" sz="88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37" name="Freeform 36"/>
          <xdr:cNvSpPr/>
        </xdr:nvSpPr>
        <xdr:spPr>
          <a:xfrm>
            <a:off x="25711947" y="12502880"/>
            <a:ext cx="2847273" cy="913934"/>
          </a:xfrm>
          <a:custGeom>
            <a:avLst/>
            <a:gdLst>
              <a:gd name="connsiteX0" fmla="*/ 0 w 2847273"/>
              <a:gd name="connsiteY0" fmla="*/ 0 h 913934"/>
              <a:gd name="connsiteX1" fmla="*/ 2847273 w 2847273"/>
              <a:gd name="connsiteY1" fmla="*/ 0 h 913934"/>
              <a:gd name="connsiteX2" fmla="*/ 2847273 w 2847273"/>
              <a:gd name="connsiteY2" fmla="*/ 913934 h 913934"/>
              <a:gd name="connsiteX3" fmla="*/ 0 w 2847273"/>
              <a:gd name="connsiteY3" fmla="*/ 913934 h 913934"/>
              <a:gd name="connsiteX4" fmla="*/ 0 w 2847273"/>
              <a:gd name="connsiteY4" fmla="*/ 0 h 9139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847273" h="913934">
                <a:moveTo>
                  <a:pt x="0" y="0"/>
                </a:moveTo>
                <a:lnTo>
                  <a:pt x="2847273" y="0"/>
                </a:lnTo>
                <a:lnTo>
                  <a:pt x="2847273" y="913934"/>
                </a:lnTo>
                <a:lnTo>
                  <a:pt x="0" y="913934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90000">
                <a:srgbClr val="796E0F"/>
              </a:gs>
              <a:gs pos="82000">
                <a:srgbClr val="414141"/>
              </a:gs>
              <a:gs pos="14000">
                <a:schemeClr val="tx1"/>
              </a:gs>
              <a:gs pos="59000">
                <a:srgbClr val="1F1F1F"/>
              </a:gs>
              <a:gs pos="0">
                <a:srgbClr val="FFE81F">
                  <a:alpha val="50000"/>
                </a:srgbClr>
              </a:gs>
            </a:gsLst>
            <a:lin ang="16800000" scaled="0"/>
            <a:tileRect/>
          </a:gra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2">
            <a:schemeClr val="accent1">
              <a:hueOff val="0"/>
              <a:satOff val="0"/>
              <a:lumOff val="0"/>
              <a:alphaOff val="0"/>
            </a:schemeClr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 spcFirstLastPara="0" vert="horz" wrap="square" lIns="224790" tIns="0" rIns="917081" bIns="0" numCol="1" spcCol="1270" anchor="ctr" anchorCtr="0">
            <a:noAutofit/>
          </a:bodyPr>
          <a:lstStyle/>
          <a:p>
            <a:pPr lvl="2" algn="ctr" defTabSz="2622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3600" b="1" kern="1200">
                <a:solidFill>
                  <a:schemeClr val="bg1">
                    <a:lumMod val="65000"/>
                  </a:schemeClr>
                </a:solidFill>
              </a:rPr>
              <a:t>Planets</a:t>
            </a:r>
          </a:p>
        </xdr:txBody>
      </xdr:sp>
      <xdr:sp macro="" textlink="'Pivot Tables '!P4">
        <xdr:nvSpPr>
          <xdr:cNvPr id="38" name="Round Same Side Corner Rectangle 37"/>
          <xdr:cNvSpPr/>
        </xdr:nvSpPr>
        <xdr:spPr>
          <a:xfrm>
            <a:off x="29361773" y="10400306"/>
            <a:ext cx="2847273" cy="2125429"/>
          </a:xfrm>
          <a:prstGeom prst="round2SameRect">
            <a:avLst>
              <a:gd name="adj1" fmla="val 8000"/>
              <a:gd name="adj2" fmla="val 0"/>
            </a:avLst>
          </a:prstGeom>
          <a:solidFill>
            <a:schemeClr val="tx1">
              <a:lumMod val="75000"/>
              <a:lumOff val="25000"/>
              <a:alpha val="90000"/>
            </a:schemeClr>
          </a:soli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anchor="ctr"/>
          <a:lstStyle/>
          <a:p>
            <a:pPr algn="ctr"/>
            <a:fld id="{D44CF564-56F8-471B-AC5D-86A821445867}" type="TxLink">
              <a:rPr lang="en-US" sz="8800" b="1">
                <a:solidFill>
                  <a:schemeClr val="bg1">
                    <a:lumMod val="65000"/>
                  </a:schemeClr>
                </a:solidFill>
              </a:rPr>
              <a:pPr algn="ctr"/>
              <a:t>87</a:t>
            </a:fld>
            <a:endParaRPr lang="en-US" sz="88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39" name="Freeform 38"/>
          <xdr:cNvSpPr/>
        </xdr:nvSpPr>
        <xdr:spPr>
          <a:xfrm>
            <a:off x="29361773" y="12525735"/>
            <a:ext cx="2847273" cy="913934"/>
          </a:xfrm>
          <a:custGeom>
            <a:avLst/>
            <a:gdLst>
              <a:gd name="connsiteX0" fmla="*/ 0 w 2847273"/>
              <a:gd name="connsiteY0" fmla="*/ 0 h 913934"/>
              <a:gd name="connsiteX1" fmla="*/ 2847273 w 2847273"/>
              <a:gd name="connsiteY1" fmla="*/ 0 h 913934"/>
              <a:gd name="connsiteX2" fmla="*/ 2847273 w 2847273"/>
              <a:gd name="connsiteY2" fmla="*/ 913934 h 913934"/>
              <a:gd name="connsiteX3" fmla="*/ 0 w 2847273"/>
              <a:gd name="connsiteY3" fmla="*/ 913934 h 913934"/>
              <a:gd name="connsiteX4" fmla="*/ 0 w 2847273"/>
              <a:gd name="connsiteY4" fmla="*/ 0 h 9139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847273" h="913934">
                <a:moveTo>
                  <a:pt x="0" y="0"/>
                </a:moveTo>
                <a:lnTo>
                  <a:pt x="2847273" y="0"/>
                </a:lnTo>
                <a:lnTo>
                  <a:pt x="2847273" y="913934"/>
                </a:lnTo>
                <a:lnTo>
                  <a:pt x="0" y="913934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90000">
                <a:srgbClr val="796E0F"/>
              </a:gs>
              <a:gs pos="82000">
                <a:srgbClr val="414141"/>
              </a:gs>
              <a:gs pos="14000">
                <a:schemeClr val="tx1"/>
              </a:gs>
              <a:gs pos="59000">
                <a:srgbClr val="1F1F1F"/>
              </a:gs>
              <a:gs pos="0">
                <a:srgbClr val="FFE81F">
                  <a:alpha val="50000"/>
                </a:srgbClr>
              </a:gs>
            </a:gsLst>
            <a:lin ang="16800000" scaled="0"/>
            <a:tileRect/>
          </a:gra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2">
            <a:schemeClr val="accent1">
              <a:hueOff val="0"/>
              <a:satOff val="0"/>
              <a:lumOff val="0"/>
              <a:alphaOff val="0"/>
            </a:schemeClr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 spcFirstLastPara="0" vert="horz" wrap="square" lIns="224790" tIns="0" rIns="917081" bIns="0" numCol="1" spcCol="1270" anchor="ctr" anchorCtr="0">
            <a:noAutofit/>
          </a:bodyPr>
          <a:lstStyle/>
          <a:p>
            <a:pPr lvl="2" algn="ctr" defTabSz="2622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3600" b="1" kern="1200">
                <a:solidFill>
                  <a:schemeClr val="bg1">
                    <a:lumMod val="65000"/>
                  </a:schemeClr>
                </a:solidFill>
              </a:rPr>
              <a:t>Characters</a:t>
            </a:r>
          </a:p>
        </xdr:txBody>
      </xdr:sp>
      <xdr:sp macro="" textlink="'Pivot Tables '!P5">
        <xdr:nvSpPr>
          <xdr:cNvPr id="40" name="Round Same Side Corner Rectangle 39"/>
          <xdr:cNvSpPr/>
        </xdr:nvSpPr>
        <xdr:spPr>
          <a:xfrm>
            <a:off x="33055625" y="10372748"/>
            <a:ext cx="2847273" cy="2125429"/>
          </a:xfrm>
          <a:prstGeom prst="round2SameRect">
            <a:avLst>
              <a:gd name="adj1" fmla="val 8000"/>
              <a:gd name="adj2" fmla="val 0"/>
            </a:avLst>
          </a:prstGeom>
          <a:solidFill>
            <a:schemeClr val="tx1">
              <a:lumMod val="75000"/>
              <a:lumOff val="25000"/>
              <a:alpha val="90000"/>
            </a:schemeClr>
          </a:soli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anchor="ctr"/>
          <a:lstStyle/>
          <a:p>
            <a:pPr algn="ctr"/>
            <a:fld id="{A31A2842-EBD4-43C3-8E88-433242B91945}" type="TxLink">
              <a:rPr lang="en-US" sz="8800" b="1">
                <a:solidFill>
                  <a:schemeClr val="bg1">
                    <a:lumMod val="65000"/>
                  </a:schemeClr>
                </a:solidFill>
              </a:rPr>
              <a:pPr algn="ctr"/>
              <a:t>37</a:t>
            </a:fld>
            <a:endParaRPr lang="en-US" sz="8800" b="1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41" name="Freeform 40"/>
          <xdr:cNvSpPr/>
        </xdr:nvSpPr>
        <xdr:spPr>
          <a:xfrm>
            <a:off x="33055627" y="12498175"/>
            <a:ext cx="2847273" cy="913934"/>
          </a:xfrm>
          <a:custGeom>
            <a:avLst/>
            <a:gdLst>
              <a:gd name="connsiteX0" fmla="*/ 0 w 2847273"/>
              <a:gd name="connsiteY0" fmla="*/ 0 h 913934"/>
              <a:gd name="connsiteX1" fmla="*/ 2847273 w 2847273"/>
              <a:gd name="connsiteY1" fmla="*/ 0 h 913934"/>
              <a:gd name="connsiteX2" fmla="*/ 2847273 w 2847273"/>
              <a:gd name="connsiteY2" fmla="*/ 913934 h 913934"/>
              <a:gd name="connsiteX3" fmla="*/ 0 w 2847273"/>
              <a:gd name="connsiteY3" fmla="*/ 913934 h 913934"/>
              <a:gd name="connsiteX4" fmla="*/ 0 w 2847273"/>
              <a:gd name="connsiteY4" fmla="*/ 0 h 9139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847273" h="913934">
                <a:moveTo>
                  <a:pt x="0" y="0"/>
                </a:moveTo>
                <a:lnTo>
                  <a:pt x="2847273" y="0"/>
                </a:lnTo>
                <a:lnTo>
                  <a:pt x="2847273" y="913934"/>
                </a:lnTo>
                <a:lnTo>
                  <a:pt x="0" y="913934"/>
                </a:lnTo>
                <a:lnTo>
                  <a:pt x="0" y="0"/>
                </a:lnTo>
                <a:close/>
              </a:path>
            </a:pathLst>
          </a:custGeom>
          <a:gradFill flip="none" rotWithShape="1">
            <a:gsLst>
              <a:gs pos="90000">
                <a:srgbClr val="796E0F"/>
              </a:gs>
              <a:gs pos="82000">
                <a:srgbClr val="414141"/>
              </a:gs>
              <a:gs pos="14000">
                <a:schemeClr val="tx1"/>
              </a:gs>
              <a:gs pos="59000">
                <a:srgbClr val="1F1F1F"/>
              </a:gs>
              <a:gs pos="0">
                <a:srgbClr val="FFE81F">
                  <a:alpha val="50000"/>
                </a:srgbClr>
              </a:gs>
            </a:gsLst>
            <a:lin ang="16800000" scaled="0"/>
            <a:tileRect/>
          </a:gradFill>
          <a:ln>
            <a:noFill/>
          </a:ln>
        </xdr:spPr>
        <xdr:style>
          <a:lnRef idx="1">
            <a:schemeClr val="accent1">
              <a:hueOff val="0"/>
              <a:satOff val="0"/>
              <a:lumOff val="0"/>
              <a:alphaOff val="0"/>
            </a:schemeClr>
          </a:lnRef>
          <a:fillRef idx="2">
            <a:schemeClr val="accent1">
              <a:hueOff val="0"/>
              <a:satOff val="0"/>
              <a:lumOff val="0"/>
              <a:alphaOff val="0"/>
            </a:schemeClr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 spcFirstLastPara="0" vert="horz" wrap="square" lIns="224790" tIns="0" rIns="917081" bIns="0" numCol="1" spcCol="1270" anchor="ctr" anchorCtr="0">
            <a:noAutofit/>
          </a:bodyPr>
          <a:lstStyle/>
          <a:p>
            <a:pPr lvl="2" algn="ctr" defTabSz="2622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3600" b="1" kern="1200">
                <a:solidFill>
                  <a:schemeClr val="bg1">
                    <a:lumMod val="65000"/>
                  </a:schemeClr>
                </a:solidFill>
              </a:rPr>
              <a:t>Species</a:t>
            </a: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Y PC" refreshedDate="44791.650847453704" backgroundQuery="1" createdVersion="7" refreshedVersion="7" minRefreshableVersion="3" recordCount="0" supportSubquery="1" supportAdvancedDrill="1">
  <cacheSource type="external" connectionId="4"/>
  <cacheFields count="4">
    <cacheField name="[PlanetsTable].[name].[name]" caption="name" numFmtId="0" level="1">
      <sharedItems count="60">
        <s v="Alderaan"/>
        <s v="Aleen Minor"/>
        <s v="Bespin"/>
        <s v="Bestine IV"/>
        <s v="Cato Neimoidia"/>
        <s v="Cerea"/>
        <s v="Champala"/>
        <s v="Chandrila"/>
        <s v="Concord Dawn"/>
        <s v="Corellia"/>
        <s v="Coruscant"/>
        <s v="Dagobah"/>
        <s v="Dantooine"/>
        <s v="Dathomir"/>
        <s v="Dorin"/>
        <s v="Endor"/>
        <s v="Eriadu"/>
        <s v="Felucia"/>
        <s v="Geonosis"/>
        <s v="Glee Anselm"/>
        <s v="Haruun Kal"/>
        <s v="Hoth"/>
        <s v="Iktotch"/>
        <s v="Iridonia"/>
        <s v="Jakku"/>
        <s v="Kalee"/>
        <s v="Kamino"/>
        <s v="Kashyyyk"/>
        <s v="Malastare"/>
        <s v="Mirial"/>
        <s v="Mon Cala"/>
        <s v="Mustafar"/>
        <s v="Muunilinst"/>
        <s v="Mygeeto"/>
        <s v="Naboo"/>
        <s v="Nal Hutta"/>
        <s v="Ojom"/>
        <s v="Ord Mantell"/>
        <s v="Polis Massa"/>
        <s v="Quermia"/>
        <s v="Rodia"/>
        <s v="Ryloth"/>
        <s v="Saleucami"/>
        <s v="Serenno"/>
        <s v="Shili"/>
        <s v="Skako"/>
        <s v="Socorro"/>
        <s v="Stewjon"/>
        <s v="Sullust"/>
        <s v="Tatooine"/>
        <s v="Tholoth"/>
        <s v="Toydaria"/>
        <s v="Trandosha"/>
        <s v="Troiken"/>
        <s v="Tund"/>
        <s v="Umbara"/>
        <s v="Utapau"/>
        <s v="Vulpter"/>
        <s v="Yavin IV"/>
        <s v="Zolan"/>
      </sharedItems>
    </cacheField>
    <cacheField name="[SpeciesTable].[name].[name]" caption="name" numFmtId="0" hierarchy="9" level="1">
      <sharedItems count="10">
        <s v="Cerean"/>
        <s v="Chagrian"/>
        <s v="Gungan"/>
        <s v="Hutt"/>
        <s v="Kaminoan"/>
        <s v="Quermian"/>
        <s v="Toong"/>
        <s v="Trandoshan"/>
        <s v="Twi'lek"/>
        <s v="Wookiee"/>
      </sharedItems>
    </cacheField>
    <cacheField name="[PlanetsTable].[diameter].[diameter]" caption="diameter" numFmtId="0" hierarchy="3" level="1">
      <sharedItems containsSemiMixedTypes="0" containsString="0" containsNumber="1" containsInteger="1" minValue="0" maxValue="118000" count="40">
        <n v="12500"/>
        <n v="8936"/>
        <n v="118000"/>
        <n v="6400"/>
        <n v="0"/>
        <n v="13500"/>
        <n v="11000"/>
        <n v="12240"/>
        <n v="8900"/>
        <n v="9830"/>
        <n v="10480"/>
        <n v="13400"/>
        <n v="4900"/>
        <n v="13490"/>
        <n v="9100"/>
        <n v="11370"/>
        <n v="15600"/>
        <n v="10120"/>
        <n v="7200"/>
        <n v="13850"/>
        <n v="19720"/>
        <n v="12765"/>
        <n v="18880"/>
        <n v="11030"/>
        <n v="4200"/>
        <n v="13800"/>
        <n v="10088"/>
        <n v="12120"/>
        <n v="12150"/>
        <n v="14050"/>
        <n v="7549"/>
        <n v="10600"/>
        <n v="14920"/>
        <n v="12780"/>
        <n v="10465"/>
        <n v="7900"/>
        <n v="12190"/>
        <n v="12900"/>
        <n v="14900"/>
        <n v="10200"/>
      </sharedItems>
      <extLst>
        <ext xmlns:x15="http://schemas.microsoft.com/office/spreadsheetml/2010/11/main" uri="{4F2E5C28-24EA-4eb8-9CBF-B6C8F9C3D259}">
          <x15:cachedUniqueNames>
            <x15:cachedUniqueName index="0" name="[PlanetsTable].[diameter].&amp;[12500]"/>
            <x15:cachedUniqueName index="1" name="[PlanetsTable].[diameter].&amp;[8936]"/>
            <x15:cachedUniqueName index="2" name="[PlanetsTable].[diameter].&amp;[118000]"/>
            <x15:cachedUniqueName index="3" name="[PlanetsTable].[diameter].&amp;[6400]"/>
            <x15:cachedUniqueName index="4" name="[PlanetsTable].[diameter].&amp;[0]"/>
            <x15:cachedUniqueName index="5" name="[PlanetsTable].[diameter].&amp;[13500]"/>
            <x15:cachedUniqueName index="6" name="[PlanetsTable].[diameter].&amp;[11000]"/>
            <x15:cachedUniqueName index="7" name="[PlanetsTable].[diameter].&amp;[12240]"/>
            <x15:cachedUniqueName index="8" name="[PlanetsTable].[diameter].&amp;[8900]"/>
            <x15:cachedUniqueName index="9" name="[PlanetsTable].[diameter].&amp;[9830]"/>
            <x15:cachedUniqueName index="10" name="[PlanetsTable].[diameter].&amp;[10480]"/>
            <x15:cachedUniqueName index="11" name="[PlanetsTable].[diameter].&amp;[13400]"/>
            <x15:cachedUniqueName index="12" name="[PlanetsTable].[diameter].&amp;[4900]"/>
            <x15:cachedUniqueName index="13" name="[PlanetsTable].[diameter].&amp;[13490]"/>
            <x15:cachedUniqueName index="14" name="[PlanetsTable].[diameter].&amp;[9100]"/>
            <x15:cachedUniqueName index="15" name="[PlanetsTable].[diameter].&amp;[11370]"/>
            <x15:cachedUniqueName index="16" name="[PlanetsTable].[diameter].&amp;[15600]"/>
            <x15:cachedUniqueName index="17" name="[PlanetsTable].[diameter].&amp;[10120]"/>
            <x15:cachedUniqueName index="18" name="[PlanetsTable].[diameter].&amp;[7200]"/>
            <x15:cachedUniqueName index="19" name="[PlanetsTable].[diameter].&amp;[13850]"/>
            <x15:cachedUniqueName index="20" name="[PlanetsTable].[diameter].&amp;[19720]"/>
            <x15:cachedUniqueName index="21" name="[PlanetsTable].[diameter].&amp;[12765]"/>
            <x15:cachedUniqueName index="22" name="[PlanetsTable].[diameter].&amp;[18880]"/>
            <x15:cachedUniqueName index="23" name="[PlanetsTable].[diameter].&amp;[11030]"/>
            <x15:cachedUniqueName index="24" name="[PlanetsTable].[diameter].&amp;[4200]"/>
            <x15:cachedUniqueName index="25" name="[PlanetsTable].[diameter].&amp;[13800]"/>
            <x15:cachedUniqueName index="26" name="[PlanetsTable].[diameter].&amp;[10088]"/>
            <x15:cachedUniqueName index="27" name="[PlanetsTable].[diameter].&amp;[12120]"/>
            <x15:cachedUniqueName index="28" name="[PlanetsTable].[diameter].&amp;[12150]"/>
            <x15:cachedUniqueName index="29" name="[PlanetsTable].[diameter].&amp;[14050]"/>
            <x15:cachedUniqueName index="30" name="[PlanetsTable].[diameter].&amp;[7549]"/>
            <x15:cachedUniqueName index="31" name="[PlanetsTable].[diameter].&amp;[10600]"/>
            <x15:cachedUniqueName index="32" name="[PlanetsTable].[diameter].&amp;[14920]"/>
            <x15:cachedUniqueName index="33" name="[PlanetsTable].[diameter].&amp;[12780]"/>
            <x15:cachedUniqueName index="34" name="[PlanetsTable].[diameter].&amp;[10465]"/>
            <x15:cachedUniqueName index="35" name="[PlanetsTable].[diameter].&amp;[7900]"/>
            <x15:cachedUniqueName index="36" name="[PlanetsTable].[diameter].&amp;[12190]"/>
            <x15:cachedUniqueName index="37" name="[PlanetsTable].[diameter].&amp;[12900]"/>
            <x15:cachedUniqueName index="38" name="[PlanetsTable].[diameter].&amp;[14900]"/>
            <x15:cachedUniqueName index="39" name="[PlanetsTable].[diameter].&amp;[10200]"/>
          </x15:cachedUniqueNames>
        </ext>
      </extLst>
    </cacheField>
    <cacheField name="[Measures].[Sum of population]" caption="Sum of population" numFmtId="0" hierarchy="36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2" memberValueDatatype="20" unbalanced="0">
      <fieldsUsage count="2">
        <fieldUsage x="-1"/>
        <fieldUsage x="2"/>
      </fieldsUsage>
    </cacheHierarchy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0" memberValueDatatype="130" unbalanced="0"/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Y PC" refreshedDate="44791.650849189813" backgroundQuery="1" createdVersion="7" refreshedVersion="7" minRefreshableVersion="3" recordCount="0" supportSubquery="1" supportAdvancedDrill="1">
  <cacheSource type="external" connectionId="4"/>
  <cacheFields count="3">
    <cacheField name="[PlanetsTable].[name].[name]" caption="name" numFmtId="0" level="1">
      <sharedItems count="10">
        <s v="Bespin"/>
        <s v="Chandrila"/>
        <s v="Glee Anselm"/>
        <s v="Kalee"/>
        <s v="Kamino"/>
        <s v="Malastare"/>
        <s v="Muunilinst"/>
        <s v="Ord Mantell"/>
        <s v="Saleucami"/>
        <s v="Vulpter"/>
      </sharedItems>
    </cacheField>
    <cacheField name="[SpeciesTable].[name].[name]" caption="name" numFmtId="0" hierarchy="9" level="1">
      <sharedItems count="10">
        <s v="Cerean"/>
        <s v="Chagrian"/>
        <s v="Gungan"/>
        <s v="Hutt"/>
        <s v="Kaminoan"/>
        <s v="Quermian"/>
        <s v="Toong"/>
        <s v="Trandoshan"/>
        <s v="Twi'lek"/>
        <s v="Wookiee"/>
      </sharedItems>
    </cacheField>
    <cacheField name="[Measures].[Sum of diameter]" caption="Sum of diameter" numFmtId="0" hierarchy="41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0" memberValueDatatype="130" unbalanced="0"/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Y PC" refreshedDate="44791.65085578704" backgroundQuery="1" createdVersion="7" refreshedVersion="7" minRefreshableVersion="3" recordCount="0" supportSubquery="1" supportAdvancedDrill="1">
  <cacheSource type="external" connectionId="4"/>
  <cacheFields count="4">
    <cacheField name="[PlanetsTable].[name].[name]" caption="name" numFmtId="0" level="1">
      <sharedItems containsBlank="1" count="47">
        <s v="Alderaan"/>
        <s v="Aleen Minor"/>
        <s v="Bespin"/>
        <s v="Bestine IV"/>
        <s v="Cato Neimoidia"/>
        <s v="Cerea"/>
        <s v="Champala"/>
        <s v="Chandrila"/>
        <s v="Concord Dawn"/>
        <s v="Corellia"/>
        <s v="Coruscant"/>
        <s v="Dathomir"/>
        <s v="Dorin"/>
        <s v="Endor"/>
        <s v="Eriadu"/>
        <s v="Geonosis"/>
        <s v="Glee Anselm"/>
        <s v="Haruun Kal"/>
        <s v="Iktotch"/>
        <s v="Iridonia"/>
        <s v="Kalee"/>
        <s v="Kamino"/>
        <s v="Kashyyyk"/>
        <s v="Malastare"/>
        <s v="Mirial"/>
        <s v="Mon Cala"/>
        <s v="Muunilinst"/>
        <s v="Ojom"/>
        <s v="Quermia"/>
        <s v="Rodia"/>
        <s v="Ryloth"/>
        <s v="Serenno"/>
        <s v="Shili"/>
        <s v="Skako"/>
        <s v="Socorro"/>
        <s v="Stewjon"/>
        <s v="Sullust"/>
        <s v="Tatooine"/>
        <s v="Toydaria"/>
        <s v="Trandosha"/>
        <s v="Troiken"/>
        <s v="Tund"/>
        <s v="Umbara"/>
        <s v="Utapau"/>
        <s v="Vulpter"/>
        <s v="Zolan"/>
        <m/>
      </sharedItems>
    </cacheField>
    <cacheField name="[SpeciesTable].[name].[name]" caption="name" numFmtId="0" hierarchy="9" level="1">
      <sharedItems count="37">
        <s v="Aleena"/>
        <s v="Besalisk"/>
        <s v="Cerean"/>
        <s v="Chagrian"/>
        <s v="Clawdite"/>
        <s v="Trandoshan"/>
        <s v="Dug"/>
        <s v="Ewok"/>
        <s v="Human"/>
        <s v="Rodian"/>
        <s v="Yoda's species"/>
        <s v="Droid"/>
        <s v="Tholothian"/>
        <s v="Geonosian"/>
        <s v="Gungan"/>
        <s v="Hutt"/>
        <s v="Iktotchi"/>
        <s v="Kaleesh"/>
        <s v="Kaminoan"/>
        <s v="Kel Dor"/>
        <s v="Mirialan"/>
        <s v="Mon Calamari"/>
        <s v="Muun"/>
        <s v="Nautolan"/>
        <s v="Neimodian"/>
        <s v="Quermian"/>
        <s v="Wookiee"/>
        <s v="Skakoan"/>
        <s v="Sullustan"/>
        <s v="Togruta"/>
        <s v="Toydarian"/>
        <s v="Toong"/>
        <s v="Twi'lek"/>
        <s v="Pau'an"/>
        <s v="Vulptereen"/>
        <s v="Xexto"/>
        <s v="Zabrak"/>
      </sharedItems>
    </cacheField>
    <cacheField name="[SpeciesTable].[language].[language]" caption="language" numFmtId="0" hierarchy="15" level="1">
      <sharedItems count="5">
        <s v="Aleena"/>
        <s v="besalisk"/>
        <s v="Cerean"/>
        <s v="Chagria"/>
        <s v="Galactic Basic"/>
      </sharedItems>
    </cacheField>
    <cacheField name="[Measures].[Count of language]" caption="Count of language" numFmtId="0" hierarchy="38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2" memberValueDatatype="130" unbalanced="0">
      <fieldsUsage count="2">
        <fieldUsage x="-1"/>
        <fieldUsage x="2"/>
      </fieldsUsage>
    </cacheHierarchy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Y PC" refreshedDate="44791.650859259258" backgroundQuery="1" createdVersion="7" refreshedVersion="7" minRefreshableVersion="3" recordCount="0" supportSubquery="1" supportAdvancedDrill="1">
  <cacheSource type="external" connectionId="4"/>
  <cacheFields count="5">
    <cacheField name="[PlanetsTable].[name].[name]" caption="name" numFmtId="0" level="1">
      <sharedItems containsBlank="1" count="47">
        <s v="Alderaan"/>
        <s v="Aleen Minor"/>
        <s v="Bespin"/>
        <s v="Bestine IV"/>
        <s v="Cato Neimoidia"/>
        <s v="Cerea"/>
        <s v="Champala"/>
        <s v="Chandrila"/>
        <s v="Concord Dawn"/>
        <s v="Corellia"/>
        <s v="Coruscant"/>
        <s v="Dathomir"/>
        <s v="Dorin"/>
        <s v="Endor"/>
        <s v="Eriadu"/>
        <s v="Geonosis"/>
        <s v="Glee Anselm"/>
        <s v="Haruun Kal"/>
        <s v="Iktotch"/>
        <s v="Iridonia"/>
        <s v="Kalee"/>
        <s v="Kamino"/>
        <s v="Kashyyyk"/>
        <s v="Malastare"/>
        <s v="Mirial"/>
        <s v="Mon Cala"/>
        <s v="Muunilinst"/>
        <s v="Ojom"/>
        <s v="Quermia"/>
        <s v="Rodia"/>
        <s v="Ryloth"/>
        <s v="Serenno"/>
        <s v="Shili"/>
        <s v="Skako"/>
        <s v="Socorro"/>
        <s v="Stewjon"/>
        <s v="Sullust"/>
        <s v="Tatooine"/>
        <s v="Toydaria"/>
        <s v="Trandosha"/>
        <s v="Troiken"/>
        <s v="Tund"/>
        <s v="Umbara"/>
        <s v="Utapau"/>
        <s v="Vulpter"/>
        <s v="Zolan"/>
        <m/>
      </sharedItems>
    </cacheField>
    <cacheField name="[SpeciesTable].[name].[name]" caption="name" numFmtId="0" hierarchy="9" level="1">
      <sharedItems count="37">
        <s v="Aleena"/>
        <s v="Besalisk"/>
        <s v="Cerean"/>
        <s v="Chagrian"/>
        <s v="Clawdite"/>
        <s v="Trandoshan"/>
        <s v="Dug"/>
        <s v="Ewok"/>
        <s v="Human"/>
        <s v="Rodian"/>
        <s v="Yoda's species"/>
        <s v="Droid"/>
        <s v="Tholothian"/>
        <s v="Geonosian"/>
        <s v="Gungan"/>
        <s v="Hutt"/>
        <s v="Iktotchi"/>
        <s v="Kaleesh"/>
        <s v="Kaminoan"/>
        <s v="Kel Dor"/>
        <s v="Mirialan"/>
        <s v="Mon Calamari"/>
        <s v="Muun"/>
        <s v="Nautolan"/>
        <s v="Neimodian"/>
        <s v="Quermian"/>
        <s v="Wookiee"/>
        <s v="Skakoan"/>
        <s v="Sullustan"/>
        <s v="Togruta"/>
        <s v="Toydarian"/>
        <s v="Toong"/>
        <s v="Twi'lek"/>
        <s v="Pau'an"/>
        <s v="Vulptereen"/>
        <s v="Xexto"/>
        <s v="Zabrak"/>
      </sharedItems>
    </cacheField>
    <cacheField name="[SpeciesTable].[language].[language]" caption="language" numFmtId="0" hierarchy="15" level="1">
      <sharedItems count="5">
        <s v="Aleena"/>
        <s v="besalisk"/>
        <s v="Cerean"/>
        <s v="Chagria"/>
        <s v="Galactic Basic"/>
      </sharedItems>
    </cacheField>
    <cacheField name="[Table2].[gender].[gender]" caption="gender" numFmtId="0" hierarchy="24" level="1">
      <sharedItems count="4">
        <s v="female"/>
        <s v="hermaphrodite"/>
        <s v="male"/>
        <s v="none"/>
      </sharedItems>
    </cacheField>
    <cacheField name="[Measures].[Count of gender]" caption="Count of gender" numFmtId="0" hierarchy="40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2" memberValueDatatype="130" unbalanced="0">
      <fieldsUsage count="2">
        <fieldUsage x="-1"/>
        <fieldUsage x="2"/>
      </fieldsUsage>
    </cacheHierarchy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Y PC" refreshedDate="44791.65660613426" backgroundQuery="1" createdVersion="7" refreshedVersion="7" minRefreshableVersion="3" recordCount="0" supportSubquery="1" supportAdvancedDrill="1">
  <cacheSource type="external" connectionId="4"/>
  <cacheFields count="3">
    <cacheField name="[PlanetsTable].[name].[name]" caption="name" numFmtId="0" level="1">
      <sharedItems count="5">
        <s v="Aleen Minor"/>
        <s v="Concord Dawn"/>
        <s v="Coruscant"/>
        <s v="Geonosis"/>
        <s v="Skako"/>
      </sharedItems>
    </cacheField>
    <cacheField name="[PlanetsTable].[population].[population]" caption="population" numFmtId="0" hierarchy="8" level="1">
      <sharedItems containsSemiMixedTypes="0" containsString="0" containsNumber="1" containsInteger="1" minValue="0" maxValue="1000000000000" count="40">
        <n v="2000000000"/>
        <n v="28055761189"/>
        <n v="6000000"/>
        <n v="62000000"/>
        <n v="10000000"/>
        <n v="450000000"/>
        <n v="3500000000"/>
        <n v="1200000000"/>
        <n v="3000000000"/>
        <n v="1000000000000"/>
        <n v="1000"/>
        <n v="5200"/>
        <n v="30000000"/>
        <n v="22000000000"/>
        <n v="8500000"/>
        <n v="100000000000"/>
        <n v="500000000"/>
        <n v="705300"/>
        <n v="4000000000"/>
        <n v="1000000000"/>
        <n v="45000000"/>
        <n v="27000000000"/>
        <n v="20000"/>
        <n v="5000000000"/>
        <n v="19000000"/>
        <n v="4500000000"/>
        <n v="7000000000"/>
        <n v="1000000"/>
        <n v="1300000000"/>
        <n v="1500000000"/>
        <n v="1400000000"/>
        <n v="500000000000"/>
        <n v="300000000"/>
        <n v="18500000000"/>
        <n v="200000"/>
        <n v="11000000"/>
        <n v="42000000"/>
        <n v="0"/>
        <n v="95000000"/>
        <n v="421000000"/>
      </sharedItems>
    </cacheField>
    <cacheField name="[Measures].[Sum of population]" caption="Sum of population" numFmtId="0" hierarchy="36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2" memberValueDatatype="5" unbalanced="0">
      <fieldsUsage count="2">
        <fieldUsage x="-1"/>
        <fieldUsage x="1"/>
      </fieldsUsage>
    </cacheHierarchy>
    <cacheHierarchy uniqueName="[SpeciesTable].[name]" caption="name" attribute="1" defaultMemberUniqueName="[SpeciesTable].[name].[All]" allUniqueName="[SpeciesTable].[name].[All]" dimensionUniqueName="[SpeciesTable]" displayFolder="" count="0" memberValueDatatype="130" unbalanced="0"/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0" memberValueDatatype="130" unbalanced="0"/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Y PC" refreshedDate="44791.656838888892" backgroundQuery="1" createdVersion="7" refreshedVersion="7" minRefreshableVersion="3" recordCount="0" supportSubquery="1" supportAdvancedDrill="1">
  <cacheSource type="external" connectionId="4"/>
  <cacheFields count="3">
    <cacheField name="[PlanetsTable].[name].[name]" caption="name" numFmtId="0" level="1">
      <sharedItems containsBlank="1" count="47">
        <s v="Alderaan"/>
        <s v="Aleen Minor"/>
        <s v="Bespin"/>
        <s v="Bestine IV"/>
        <s v="Cato Neimoidia"/>
        <s v="Cerea"/>
        <s v="Champala"/>
        <s v="Chandrila"/>
        <s v="Concord Dawn"/>
        <s v="Corellia"/>
        <s v="Coruscant"/>
        <s v="Dathomir"/>
        <s v="Dorin"/>
        <s v="Endor"/>
        <s v="Eriadu"/>
        <s v="Geonosis"/>
        <s v="Glee Anselm"/>
        <s v="Haruun Kal"/>
        <s v="Iktotch"/>
        <s v="Iridonia"/>
        <s v="Kalee"/>
        <s v="Kamino"/>
        <s v="Kashyyyk"/>
        <s v="Malastare"/>
        <s v="Mirial"/>
        <s v="Mon Cala"/>
        <s v="Muunilinst"/>
        <s v="Ojom"/>
        <s v="Quermia"/>
        <s v="Rodia"/>
        <s v="Ryloth"/>
        <s v="Serenno"/>
        <s v="Shili"/>
        <s v="Skako"/>
        <s v="Socorro"/>
        <s v="Stewjon"/>
        <s v="Sullust"/>
        <s v="Tatooine"/>
        <s v="Toydaria"/>
        <s v="Trandosha"/>
        <s v="Troiken"/>
        <s v="Tund"/>
        <s v="Umbara"/>
        <s v="Utapau"/>
        <s v="Vulpter"/>
        <s v="Zolan"/>
        <m/>
      </sharedItems>
    </cacheField>
    <cacheField name="[SpeciesTable].[name].[name]" caption="name" numFmtId="0" hierarchy="9" level="1">
      <sharedItems count="5">
        <s v="Cerean"/>
        <s v="Hutt"/>
        <s v="Kaminoan"/>
        <s v="Quermian"/>
        <s v="Wookiee"/>
      </sharedItems>
    </cacheField>
    <cacheField name="[Measures].[Sum of average_height]" caption="Sum of average_height" numFmtId="0" hierarchy="33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0" memberValueDatatype="130" unbalanced="0"/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0" memberValueDatatype="130" unbalanced="0"/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Y PC" refreshedDate="44791.684134953706" backgroundQuery="1" createdVersion="7" refreshedVersion="7" minRefreshableVersion="3" recordCount="0" supportSubquery="1" supportAdvancedDrill="1">
  <cacheSource type="external" connectionId="4"/>
  <cacheFields count="4">
    <cacheField name="[PlanetsTable].[name].[name]" caption="name" numFmtId="0" level="1">
      <sharedItems count="10">
        <s v="Bespin"/>
        <s v="Chandrila"/>
        <s v="Glee Anselm"/>
        <s v="Kalee"/>
        <s v="Kamino"/>
        <s v="Malastare"/>
        <s v="Muunilinst"/>
        <s v="Ord Mantell"/>
        <s v="Saleucami"/>
        <s v="Vulpter"/>
      </sharedItems>
    </cacheField>
    <cacheField name="[SpeciesTable].[name].[name]" caption="name" numFmtId="0" hierarchy="9" level="1">
      <sharedItems count="10">
        <s v="Cerean"/>
        <s v="Chagrian"/>
        <s v="Gungan"/>
        <s v="Hutt"/>
        <s v="Kaminoan"/>
        <s v="Quermian"/>
        <s v="Toong"/>
        <s v="Trandoshan"/>
        <s v="Twi'lek"/>
        <s v="Wookiee"/>
      </sharedItems>
    </cacheField>
    <cacheField name="[SpeciesTable].[designation].[designation]" caption="designation" numFmtId="0" hierarchy="11" level="1">
      <sharedItems count="2">
        <s v="reptilian"/>
        <s v="sentient"/>
      </sharedItems>
    </cacheField>
    <cacheField name="[Measures].[Count of name]" caption="Count of name" numFmtId="0" hierarchy="32" level="32767"/>
  </cacheFields>
  <cacheHierarchies count="42">
    <cacheHierarchy uniqueName="[PlanetsTable].[name]" caption="name" attribute="1" defaultMemberUniqueName="[PlanetsTable].[name].[All]" allUniqueName="[PlanetsTable].[name].[All]" dimensionUniqueName="[PlanetsTable]" displayFolder="" count="2" memberValueDatatype="130" unbalanced="0">
      <fieldsUsage count="2">
        <fieldUsage x="-1"/>
        <fieldUsage x="0"/>
      </fieldsUsage>
    </cacheHierarchy>
    <cacheHierarchy uniqueName="[PlanetsTable].[rotation_period]" caption="rotation_period" attribute="1" defaultMemberUniqueName="[PlanetsTable].[rotation_period].[All]" allUniqueName="[PlanetsTable].[rotation_period].[All]" dimensionUniqueName="[PlanetsTable]" displayFolder="" count="0" memberValueDatatype="20" unbalanced="0"/>
    <cacheHierarchy uniqueName="[PlanetsTable].[orbital_period]" caption="orbital_period" attribute="1" defaultMemberUniqueName="[PlanetsTable].[orbital_period].[All]" allUniqueName="[PlanetsTable].[orbital_period].[All]" dimensionUniqueName="[PlanetsTable]" displayFolder="" count="0" memberValueDatatype="20" unbalanced="0"/>
    <cacheHierarchy uniqueName="[PlanetsTable].[diameter]" caption="diameter" attribute="1" defaultMemberUniqueName="[PlanetsTable].[diameter].[All]" allUniqueName="[PlanetsTable].[diameter].[All]" dimensionUniqueName="[PlanetsTable]" displayFolder="" count="0" memberValueDatatype="20" unbalanced="0"/>
    <cacheHierarchy uniqueName="[PlanetsTable].[climate]" caption="climate" attribute="1" defaultMemberUniqueName="[PlanetsTable].[climate].[All]" allUniqueName="[PlanetsTable].[climate].[All]" dimensionUniqueName="[PlanetsTable]" displayFolder="" count="0" memberValueDatatype="130" unbalanced="0"/>
    <cacheHierarchy uniqueName="[PlanetsTable].[gravity]" caption="gravity" attribute="1" defaultMemberUniqueName="[PlanetsTable].[gravity].[All]" allUniqueName="[PlanetsTable].[gravity].[All]" dimensionUniqueName="[PlanetsTable]" displayFolder="" count="0" memberValueDatatype="130" unbalanced="0"/>
    <cacheHierarchy uniqueName="[PlanetsTable].[terrain]" caption="terrain" attribute="1" defaultMemberUniqueName="[PlanetsTable].[terrain].[All]" allUniqueName="[PlanetsTable].[terrain].[All]" dimensionUniqueName="[PlanetsTable]" displayFolder="" count="0" memberValueDatatype="130" unbalanced="0"/>
    <cacheHierarchy uniqueName="[PlanetsTable].[surface_water]" caption="surface_water" attribute="1" defaultMemberUniqueName="[PlanetsTable].[surface_water].[All]" allUniqueName="[PlanetsTable].[surface_water].[All]" dimensionUniqueName="[PlanetsTable]" displayFolder="" count="0" memberValueDatatype="5" unbalanced="0"/>
    <cacheHierarchy uniqueName="[PlanetsTable].[population]" caption="population" attribute="1" defaultMemberUniqueName="[PlanetsTable].[population].[All]" allUniqueName="[PlanetsTable].[population].[All]" dimensionUniqueName="[PlanetsTable]" displayFolder="" count="0" memberValueDatatype="5" unbalanced="0"/>
    <cacheHierarchy uniqueName="[SpeciesTable].[name]" caption="name" attribute="1" defaultMemberUniqueName="[SpeciesTable].[name].[All]" allUniqueName="[SpeciesTable].[name].[All]" dimensionUniqueName="[SpeciesTable]" displayFolder="" count="2" memberValueDatatype="130" unbalanced="0">
      <fieldsUsage count="2">
        <fieldUsage x="-1"/>
        <fieldUsage x="1"/>
      </fieldsUsage>
    </cacheHierarchy>
    <cacheHierarchy uniqueName="[SpeciesTable].[classification]" caption="classification" attribute="1" defaultMemberUniqueName="[SpeciesTable].[classification].[All]" allUniqueName="[SpeciesTable].[classification].[All]" dimensionUniqueName="[SpeciesTable]" displayFolder="" count="0" memberValueDatatype="130" unbalanced="0"/>
    <cacheHierarchy uniqueName="[SpeciesTable].[designation]" caption="designation" attribute="1" defaultMemberUniqueName="[SpeciesTable].[designation].[All]" allUniqueName="[SpeciesTable].[designation].[All]" dimensionUniqueName="[SpeciesTable]" displayFolder="" count="2" memberValueDatatype="130" unbalanced="0">
      <fieldsUsage count="2">
        <fieldUsage x="-1"/>
        <fieldUsage x="2"/>
      </fieldsUsage>
    </cacheHierarchy>
    <cacheHierarchy uniqueName="[SpeciesTable].[average_height]" caption="average_height" attribute="1" defaultMemberUniqueName="[SpeciesTable].[average_height].[All]" allUniqueName="[SpeciesTable].[average_height].[All]" dimensionUniqueName="[SpeciesTable]" displayFolder="" count="0" memberValueDatatype="20" unbalanced="0"/>
    <cacheHierarchy uniqueName="[SpeciesTable].[skin_colors]" caption="skin_colors" attribute="1" defaultMemberUniqueName="[SpeciesTable].[skin_colors].[All]" allUniqueName="[SpeciesTable].[skin_colors].[All]" dimensionUniqueName="[SpeciesTable]" displayFolder="" count="0" memberValueDatatype="130" unbalanced="0"/>
    <cacheHierarchy uniqueName="[SpeciesTable].[eye_colors]" caption="eye_colors" attribute="1" defaultMemberUniqueName="[SpeciesTable].[eye_colors].[All]" allUniqueName="[SpeciesTable].[eye_colors].[All]" dimensionUniqueName="[SpeciesTable]" displayFolder="" count="0" memberValueDatatype="130" unbalanced="0"/>
    <cacheHierarchy uniqueName="[SpeciesTable].[language]" caption="language" attribute="1" defaultMemberUniqueName="[SpeciesTable].[language].[All]" allUniqueName="[SpeciesTable].[language].[All]" dimensionUniqueName="[SpeciesTable]" displayFolder="" count="0" memberValueDatatype="130" unbalanced="0"/>
    <cacheHierarchy uniqueName="[SpeciesTable].[homeworld]" caption="homeworld" attribute="1" defaultMemberUniqueName="[SpeciesTable].[homeworld].[All]" allUniqueName="[SpeciesTable].[homeworld].[All]" dimensionUniqueName="[SpeciesTable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height]" caption="height" attribute="1" defaultMemberUniqueName="[Table2].[height].[All]" allUniqueName="[Table2].[height].[All]" dimensionUniqueName="[Table2]" displayFolder="" count="0" memberValueDatatype="20" unbalanced="0"/>
    <cacheHierarchy uniqueName="[Table2].[mass]" caption="mass" attribute="1" defaultMemberUniqueName="[Table2].[mass].[All]" allUniqueName="[Table2].[mass].[All]" dimensionUniqueName="[Table2]" displayFolder="" count="0" memberValueDatatype="5" unbalanced="0"/>
    <cacheHierarchy uniqueName="[Table2].[hair_color]" caption="hair_color" attribute="1" defaultMemberUniqueName="[Table2].[hair_color].[All]" allUniqueName="[Table2].[hair_color].[All]" dimensionUniqueName="[Table2]" displayFolder="" count="0" memberValueDatatype="130" unbalanced="0"/>
    <cacheHierarchy uniqueName="[Table2].[skin_color]" caption="skin_color" attribute="1" defaultMemberUniqueName="[Table2].[skin_color].[All]" allUniqueName="[Table2].[skin_color].[All]" dimensionUniqueName="[Table2]" displayFolder="" count="0" memberValueDatatype="130" unbalanced="0"/>
    <cacheHierarchy uniqueName="[Table2].[eye_color]" caption="eye_color" attribute="1" defaultMemberUniqueName="[Table2].[eye_color].[All]" allUniqueName="[Table2].[eye_color].[All]" dimensionUniqueName="[Table2]" displayFolder="" count="0" memberValueDatatype="130" unbalanced="0"/>
    <cacheHierarchy uniqueName="[Table2].[birth_year]" caption="birth_year" attribute="1" defaultMemberUniqueName="[Table2].[birth_year].[All]" allUniqueName="[Table2].[birth_year].[All]" dimensionUniqueName="[Table2]" displayFolder="" count="0" memberValueDatatype="130" unbalanced="0"/>
    <cacheHierarchy uniqueName="[Table2].[gender]" caption="gender" attribute="1" defaultMemberUniqueName="[Table2].[gender].[All]" allUniqueName="[Table2].[gender].[All]" dimensionUniqueName="[Table2]" displayFolder="" count="0" memberValueDatatype="130" unbalanced="0"/>
    <cacheHierarchy uniqueName="[Table2].[homeworld]" caption="homeworld" attribute="1" defaultMemberUniqueName="[Table2].[homeworld].[All]" allUniqueName="[Table2].[homeworld].[All]" dimensionUniqueName="[Table2]" displayFolder="" count="0" memberValueDatatype="130" unbalanced="0"/>
    <cacheHierarchy uniqueName="[Table2].[species]" caption="species" attribute="1" defaultMemberUniqueName="[Table2].[species].[All]" allUniqueName="[Table2].[species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PlanetsTable]" caption="__XL_Count PlanetsTable" measure="1" displayFolder="" measureGroup="PlanetsTable" count="0" hidden="1"/>
    <cacheHierarchy uniqueName="[Measures].[__XL_Count SpeciesTable]" caption="__XL_Count SpeciesTable" measure="1" displayFolder="" measureGroup="SpeciesTable" count="0" hidden="1"/>
    <cacheHierarchy uniqueName="[Measures].[__No measures defined]" caption="__No measures defined" measure="1" displayFolder="" count="0" hidden="1"/>
    <cacheHierarchy uniqueName="[Measures].[Count of species]" caption="Count of species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]" caption="Count of name" measure="1" displayFolder="" measureGroup="Species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verage_height]" caption="Sum of average_height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height]" caption="Sum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height]" caption="Average of height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opulation]" caption="Sum of population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homeworld]" caption="Count of homeworld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language]" caption="Count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anguage]" caption="Sum of language" measure="1" displayFolder="" measureGroup="SpeciesTable" count="0" oneField="1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gender]" caption="Count of gender" measure="1" displayFolder="" measureGroup="Table2" count="0" oneField="1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diameter]" caption="Sum of diameter" measure="1" displayFolder="" measureGroup="PlanetsTable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lanetsTable" uniqueName="[PlanetsTable]" caption="PlanetsTable"/>
    <dimension name="SpeciesTable" uniqueName="[SpeciesTable]" caption="SpeciesTable"/>
    <dimension name="Table2" uniqueName="[Table2]" caption="Table2"/>
  </dimensions>
  <measureGroups count="3">
    <measureGroup name="PlanetsTable" caption="PlanetsTable"/>
    <measureGroup name="SpeciesTable" caption="SpeciesTable"/>
    <measureGroup name="Table2" caption="Table2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9">
  <location ref="A20:B26" firstHeaderRow="1" firstDataRow="1" firstDataCol="1"/>
  <pivotFields count="4">
    <pivotField name="Planet Names" compact="0" allDrilled="1" outline="0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compact="0" allDrilled="1" outline="0" subtotalTop="0" showAll="0" measureFilter="1" defaultSubtotal="0" defaultAttributeDrillState="1">
      <items count="37">
        <item x="2"/>
        <item x="3"/>
        <item x="14"/>
        <item x="0"/>
        <item x="1"/>
        <item x="4"/>
        <item x="6"/>
        <item x="7"/>
        <item x="11"/>
        <item x="13"/>
        <item x="5"/>
        <item x="8"/>
        <item x="9"/>
        <item x="10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2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Count of language" fld="3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38">
      <autoFilter ref="A1">
        <filterColumn colId="0">
          <top10 val="10" filterVal="10"/>
        </filterColumn>
      </autoFilter>
    </filter>
    <filter fld="2" type="count" id="3" iMeasureHier="38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10">
  <location ref="F3:G9" firstHeaderRow="1" firstDataRow="1" firstDataCol="1"/>
  <pivotFields count="3">
    <pivotField name="Planet Names" compact="0" allDrilled="1" outline="0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name="Species name"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um of average_height" fld="2" baseField="0" baseItem="0"/>
  </dataFields>
  <chartFormats count="1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33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4">
  <location ref="K20:M81" firstHeaderRow="1" firstDataRow="1" firstDataCol="2"/>
  <pivotFields count="4">
    <pivotField name="Planet Names" axis="axisRow" compact="0" allDrilled="1" outline="0" subtotalTop="0" showAll="0" defaultSubtotal="0" defaultAttributeDrillState="1">
      <items count="60">
        <item x="2"/>
        <item x="7"/>
        <item x="19"/>
        <item x="25"/>
        <item x="26"/>
        <item x="28"/>
        <item x="32"/>
        <item x="37"/>
        <item x="42"/>
        <item x="57"/>
        <item x="0"/>
        <item x="1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9"/>
        <item x="30"/>
        <item x="31"/>
        <item x="33"/>
        <item x="34"/>
        <item x="35"/>
        <item x="36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compact="0" outline="0" subtotalTop="0" showAll="0" defaultSubtotal="0"/>
  </pivotFields>
  <rowFields count="2">
    <field x="0"/>
    <field x="2"/>
  </rowFields>
  <rowItems count="61">
    <i>
      <x/>
      <x v="2"/>
    </i>
    <i>
      <x v="1"/>
      <x v="5"/>
    </i>
    <i>
      <x v="2"/>
      <x v="16"/>
    </i>
    <i>
      <x v="3"/>
      <x v="19"/>
    </i>
    <i>
      <x v="4"/>
      <x v="20"/>
    </i>
    <i>
      <x v="5"/>
      <x v="22"/>
    </i>
    <i>
      <x v="6"/>
      <x v="25"/>
    </i>
    <i>
      <x v="7"/>
      <x v="29"/>
    </i>
    <i>
      <x v="8"/>
      <x v="32"/>
    </i>
    <i>
      <x v="9"/>
      <x v="38"/>
    </i>
    <i>
      <x v="10"/>
      <x/>
    </i>
    <i>
      <x v="11"/>
      <x v="1"/>
    </i>
    <i>
      <x v="12"/>
      <x v="3"/>
    </i>
    <i>
      <x v="13"/>
      <x v="4"/>
    </i>
    <i>
      <x v="14"/>
      <x v="1"/>
    </i>
    <i>
      <x v="15"/>
      <x v="1"/>
    </i>
    <i>
      <x v="16"/>
      <x v="1"/>
    </i>
    <i>
      <x v="17"/>
      <x v="6"/>
    </i>
    <i>
      <x v="18"/>
      <x v="7"/>
    </i>
    <i>
      <x v="19"/>
      <x v="8"/>
    </i>
    <i>
      <x v="20"/>
      <x v="9"/>
    </i>
    <i>
      <x v="21"/>
      <x v="10"/>
    </i>
    <i>
      <x v="22"/>
      <x v="11"/>
    </i>
    <i>
      <x v="23"/>
      <x v="12"/>
    </i>
    <i>
      <x v="24"/>
      <x v="13"/>
    </i>
    <i>
      <x v="25"/>
      <x v="14"/>
    </i>
    <i>
      <x v="26"/>
      <x v="15"/>
    </i>
    <i>
      <x v="27"/>
      <x v="17"/>
    </i>
    <i>
      <x v="28"/>
      <x v="18"/>
    </i>
    <i>
      <x v="29"/>
      <x v="1"/>
    </i>
    <i>
      <x v="30"/>
      <x v="1"/>
    </i>
    <i>
      <x v="31"/>
      <x v="1"/>
    </i>
    <i>
      <x v="32"/>
      <x v="21"/>
    </i>
    <i>
      <x v="33"/>
      <x v="1"/>
    </i>
    <i>
      <x v="34"/>
      <x v="23"/>
    </i>
    <i>
      <x v="35"/>
      <x v="24"/>
    </i>
    <i>
      <x v="36"/>
      <x v="26"/>
    </i>
    <i>
      <x v="37"/>
      <x v="27"/>
    </i>
    <i>
      <x v="38"/>
      <x v="28"/>
    </i>
    <i>
      <x v="39"/>
      <x v="1"/>
    </i>
    <i>
      <x v="40"/>
      <x v="4"/>
    </i>
    <i>
      <x v="41"/>
      <x v="1"/>
    </i>
    <i>
      <x v="42"/>
      <x v="30"/>
    </i>
    <i>
      <x v="43"/>
      <x v="31"/>
    </i>
    <i>
      <x v="44"/>
      <x v="1"/>
    </i>
    <i>
      <x v="45"/>
      <x v="1"/>
    </i>
    <i>
      <x v="46"/>
      <x v="1"/>
    </i>
    <i>
      <x v="47"/>
      <x v="4"/>
    </i>
    <i>
      <x v="48"/>
      <x v="4"/>
    </i>
    <i>
      <x v="49"/>
      <x v="33"/>
    </i>
    <i>
      <x v="50"/>
      <x v="34"/>
    </i>
    <i>
      <x v="51"/>
      <x v="1"/>
    </i>
    <i>
      <x v="52"/>
      <x v="35"/>
    </i>
    <i>
      <x v="53"/>
      <x v="4"/>
    </i>
    <i>
      <x v="54"/>
      <x v="1"/>
    </i>
    <i>
      <x v="55"/>
      <x v="36"/>
    </i>
    <i>
      <x v="56"/>
      <x v="1"/>
    </i>
    <i>
      <x v="57"/>
      <x v="37"/>
    </i>
    <i>
      <x v="58"/>
      <x v="39"/>
    </i>
    <i>
      <x v="59"/>
      <x v="1"/>
    </i>
    <i t="grand">
      <x/>
    </i>
  </rowItems>
  <colItems count="1">
    <i/>
  </colItems>
  <dataFields count="1">
    <dataField name="Sum of population" fld="3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3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8">
  <location ref="A3:B9" firstHeaderRow="1" firstDataRow="1" firstDataCol="1"/>
  <pivotFields count="3">
    <pivotField name="Planet Names"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sortType="descending" defaultSubtotal="0" defaultAttributeDrillState="1">
      <items count="40">
        <item s="1" x="9"/>
        <item s="1" x="31"/>
        <item s="1" x="15"/>
        <item s="1" x="1"/>
        <item s="1" x="21"/>
        <item s="1" x="13"/>
        <item s="1" x="33"/>
        <item s="1" x="26"/>
        <item s="1" x="23"/>
        <item s="1" x="25"/>
        <item s="1" x="18"/>
        <item s="1" x="6"/>
        <item s="1" x="8"/>
        <item s="1" x="0"/>
        <item s="1" x="29"/>
        <item s="1" x="30"/>
        <item s="1" x="28"/>
        <item s="1" x="7"/>
        <item s="1" x="19"/>
        <item s="1" x="16"/>
        <item s="1" x="5"/>
        <item s="1" x="39"/>
        <item s="1" x="32"/>
        <item s="1" x="38"/>
        <item s="1" x="3"/>
        <item s="1" x="20"/>
        <item s="1" x="36"/>
        <item s="1" x="12"/>
        <item s="1" x="24"/>
        <item s="1" x="35"/>
        <item s="1" x="4"/>
        <item s="1" x="14"/>
        <item s="1" x="2"/>
        <item s="1" x="27"/>
        <item s="1" x="17"/>
        <item s="1" x="34"/>
        <item s="1" x="22"/>
        <item s="1" x="11"/>
        <item s="1" x="10"/>
        <item s="1" x="37"/>
      </items>
    </pivotField>
    <pivotField dataField="1" compact="0" outline="0" subtotalTop="0" showAll="0" defaultSubtotal="0"/>
  </pivotFields>
  <rowFields count="1">
    <field x="0"/>
  </rowFields>
  <rowItems count="6"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population" fld="2" baseField="0" baseItem="0"/>
  </dataFields>
  <formats count="1">
    <format dxfId="10">
      <pivotArea outline="0" collapsedLevelsAreSubtotals="1" fieldPosition="0">
        <references count="1">
          <reference field="0" count="0" selected="0"/>
        </references>
      </pivotArea>
    </format>
  </formats>
  <chartFormats count="5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heigh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6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5">
  <location ref="K3:L14" firstHeaderRow="1" firstDataRow="1" firstDataCol="1"/>
  <pivotFields count="3">
    <pivotField name="Planet Names"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Fields count="1">
    <field x="0"/>
  </rowFields>
  <rowItems count="11">
    <i>
      <x/>
    </i>
    <i>
      <x v="4"/>
    </i>
    <i>
      <x v="5"/>
    </i>
    <i>
      <x v="2"/>
    </i>
    <i>
      <x v="8"/>
    </i>
    <i>
      <x v="9"/>
    </i>
    <i>
      <x v="7"/>
    </i>
    <i>
      <x v="3"/>
    </i>
    <i>
      <x v="6"/>
    </i>
    <i>
      <x v="1"/>
    </i>
    <i t="grand">
      <x/>
    </i>
  </rowItems>
  <colItems count="1">
    <i/>
  </colItems>
  <dataFields count="1">
    <dataField name="Sum of diameter" fld="2" baseField="0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33">
      <autoFilter ref="A1">
        <filterColumn colId="0">
          <top10 val="10" filterVal="10"/>
        </filterColumn>
      </autoFilter>
    </filter>
    <filter fld="0" type="count" id="2" iMeasureHier="41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5">
  <location ref="F20:G25" firstHeaderRow="1" firstDataRow="1" firstDataCol="1"/>
  <pivotFields count="5">
    <pivotField name="Planet Names" compact="0" allDrilled="1" outline="0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compact="0" allDrilled="1" outline="0" subtotalTop="0" showAll="0" measureFilter="1" defaultSubtotal="0" defaultAttributeDrillState="1">
      <items count="37">
        <item x="2"/>
        <item x="3"/>
        <item x="14"/>
        <item x="0"/>
        <item x="1"/>
        <item x="4"/>
        <item x="6"/>
        <item x="7"/>
        <item x="11"/>
        <item x="13"/>
        <item x="5"/>
        <item x="8"/>
        <item x="9"/>
        <item x="10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compact="0" allDrilled="1" outline="0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4" subtotal="count" baseField="0" baseItem="0"/>
  </dataFields>
  <chartFormats count="5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38">
      <autoFilter ref="A1">
        <filterColumn colId="0">
          <top10 val="10" filterVal="10"/>
        </filterColumn>
      </autoFilter>
    </filter>
    <filter fld="2" type="count" id="3" iMeasureHier="38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20" cacheId="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 chartFormat="3">
  <location ref="C29:D32" firstHeaderRow="1" firstDataRow="1" firstDataCol="1"/>
  <pivotFields count="4">
    <pivotField name="Planet Names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Specific designation"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3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33">
      <autoFilter ref="A1">
        <filterColumn colId="0">
          <top10 val="10" filterVal="10"/>
        </filterColumn>
      </autoFilter>
    </filter>
    <filter fld="0" type="count" id="2" iMeasureHier="41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PlanetsTable]"/>
        <x15:activeTabTopLevelEntity name="[Species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PlanetsTable[name]" tableColumnId="1"/>
      <queryTableField id="2" name="PlanetsTable[rotation_period]" tableColumnId="2"/>
      <queryTableField id="3" name="PlanetsTable[orbital_period]" tableColumnId="3"/>
      <queryTableField id="4" name="PlanetsTable[diameter]" tableColumnId="4"/>
      <queryTableField id="5" name="PlanetsTable[climate]" tableColumnId="5"/>
      <queryTableField id="6" name="PlanetsTable[gravity]" tableColumnId="6"/>
      <queryTableField id="7" name="PlanetsTable[terrain]" tableColumnId="7"/>
      <queryTableField id="8" name="PlanetsTable[surface_water]" tableColumnId="8"/>
      <queryTableField id="9" name="PlanetsTable[population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PlanetsTable[name]" tableColumnId="1"/>
      <queryTableField id="2" name="PlanetsTable[rotation_period]" tableColumnId="2"/>
      <queryTableField id="3" name="PlanetsTable[orbital_period]" tableColumnId="3"/>
      <queryTableField id="4" name="PlanetsTable[diameter]" tableColumnId="4"/>
      <queryTableField id="5" name="PlanetsTable[climate]" tableColumnId="5"/>
      <queryTableField id="6" name="PlanetsTable[gravity]" tableColumnId="6"/>
      <queryTableField id="7" name="PlanetsTable[terrain]" tableColumnId="7"/>
      <queryTableField id="8" name="PlanetsTable[surface_water]" tableColumnId="8"/>
      <queryTableField id="9" name="PlanetsTable[population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SpeciesTable[name]" tableColumnId="1"/>
      <queryTableField id="2" name="SpeciesTable[classification]" tableColumnId="2"/>
      <queryTableField id="3" name="SpeciesTable[designation]" tableColumnId="3"/>
      <queryTableField id="4" name="SpeciesTable[average_height]" tableColumnId="4"/>
      <queryTableField id="5" name="SpeciesTable[skin_colors]" tableColumnId="5"/>
      <queryTableField id="6" name="SpeciesTable[eye_colors]" tableColumnId="6"/>
      <queryTableField id="7" name="SpeciesTable[language]" tableColumnId="7"/>
      <queryTableField id="8" name="SpeciesTable[homeworld]" tableColumnId="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ExternalData_1" displayName="Table_ExternalData_1" ref="A3:I4" tableType="queryTable" totalsRowShown="0">
  <autoFilter ref="A3:I4"/>
  <tableColumns count="9">
    <tableColumn id="1" uniqueName="1" name="PlanetsTable[name]" queryTableFieldId="1"/>
    <tableColumn id="2" uniqueName="2" name="PlanetsTable[rotation_period]" queryTableFieldId="2"/>
    <tableColumn id="3" uniqueName="3" name="PlanetsTable[orbital_period]" queryTableFieldId="3"/>
    <tableColumn id="4" uniqueName="4" name="PlanetsTable[diameter]" queryTableFieldId="4"/>
    <tableColumn id="5" uniqueName="5" name="PlanetsTable[climate]" queryTableFieldId="5"/>
    <tableColumn id="6" uniqueName="6" name="PlanetsTable[gravity]" queryTableFieldId="6"/>
    <tableColumn id="7" uniqueName="7" name="PlanetsTable[terrain]" queryTableFieldId="7"/>
    <tableColumn id="8" uniqueName="8" name="PlanetsTable[surface_water]" queryTableFieldId="8"/>
    <tableColumn id="9" uniqueName="9" name="PlanetsTable[population]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_ExternalData_16" displayName="Table_ExternalData_16" ref="A3:I4" tableType="queryTable" totalsRowShown="0">
  <autoFilter ref="A3:I4"/>
  <tableColumns count="9">
    <tableColumn id="1" uniqueName="1" name="PlanetsTable[name]" queryTableFieldId="1"/>
    <tableColumn id="2" uniqueName="2" name="PlanetsTable[rotation_period]" queryTableFieldId="2"/>
    <tableColumn id="3" uniqueName="3" name="PlanetsTable[orbital_period]" queryTableFieldId="3"/>
    <tableColumn id="4" uniqueName="4" name="PlanetsTable[diameter]" queryTableFieldId="4"/>
    <tableColumn id="5" uniqueName="5" name="PlanetsTable[climate]" queryTableFieldId="5"/>
    <tableColumn id="6" uniqueName="6" name="PlanetsTable[gravity]" queryTableFieldId="6"/>
    <tableColumn id="7" uniqueName="7" name="PlanetsTable[terrain]" queryTableFieldId="7"/>
    <tableColumn id="8" uniqueName="8" name="PlanetsTable[surface_water]" queryTableFieldId="8"/>
    <tableColumn id="9" uniqueName="9" name="PlanetsTable[population]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3:H4" tableType="queryTable" totalsRowShown="0">
  <autoFilter ref="A3:H4"/>
  <tableColumns count="8">
    <tableColumn id="1" uniqueName="1" name="SpeciesTable[name]" queryTableFieldId="1"/>
    <tableColumn id="2" uniqueName="2" name="SpeciesTable[classification]" queryTableFieldId="2"/>
    <tableColumn id="3" uniqueName="3" name="SpeciesTable[designation]" queryTableFieldId="3"/>
    <tableColumn id="4" uniqueName="4" name="SpeciesTable[average_height]" queryTableFieldId="4"/>
    <tableColumn id="5" uniqueName="5" name="SpeciesTable[skin_colors]" queryTableFieldId="5"/>
    <tableColumn id="6" uniqueName="6" name="SpeciesTable[eye_colors]" queryTableFieldId="6"/>
    <tableColumn id="7" uniqueName="7" name="SpeciesTable[language]" queryTableFieldId="7"/>
    <tableColumn id="8" uniqueName="8" name="SpeciesTable[homeworld]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O20:P80" totalsRowShown="0">
  <autoFilter ref="O20:P80"/>
  <tableColumns count="2">
    <tableColumn id="1" name="Planet Names">
      <calculatedColumnFormula>$K21</calculatedColumnFormula>
    </tableColumn>
    <tableColumn id="2" name="Population by Planet" dataDxfId="9">
      <calculatedColumnFormula>M21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J88" totalsRowShown="0">
  <autoFilter ref="A1:J88"/>
  <sortState ref="A2:J88">
    <sortCondition descending="1" ref="B1:B88"/>
  </sortState>
  <tableColumns count="10">
    <tableColumn id="1" name="name"/>
    <tableColumn id="2" name="height" dataDxfId="8"/>
    <tableColumn id="3" name="mass" dataDxfId="7"/>
    <tableColumn id="4" name="hair_color"/>
    <tableColumn id="5" name="skin_color"/>
    <tableColumn id="6" name="eye_color"/>
    <tableColumn id="7" name="birth_year" dataDxfId="6"/>
    <tableColumn id="8" name="gender"/>
    <tableColumn id="9" name="homeworld" dataDxfId="5"/>
    <tableColumn id="10" name="spe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SpeciesTable" displayName="SpeciesTable" ref="A1:H38" totalsRowShown="0">
  <autoFilter ref="A1:H38"/>
  <tableColumns count="8">
    <tableColumn id="1" name="name"/>
    <tableColumn id="2" name="classification"/>
    <tableColumn id="3" name="designation"/>
    <tableColumn id="4" name="average_height"/>
    <tableColumn id="5" name="skin_colors"/>
    <tableColumn id="6" name="eye_colors"/>
    <tableColumn id="7" name="language"/>
    <tableColumn id="8" name="homeworl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PlanetsTable" displayName="PlanetsTable" ref="A1:I61" totalsRowShown="0">
  <autoFilter ref="A1:I61">
    <filterColumn colId="5">
      <filters>
        <filter val="0.56 standard"/>
        <filter val="0.62 standard"/>
        <filter val="0.75 standard"/>
        <filter val="0.85 standard"/>
        <filter val="0.9"/>
        <filter val="0.9 standard"/>
        <filter val="0.98"/>
        <filter val="1"/>
        <filter val="1 standard"/>
        <filter val="1.1 standard"/>
        <filter val="1.5 (surface), 1 standard (Cloud City)"/>
        <filter val="1.56"/>
      </filters>
    </filterColumn>
  </autoFilter>
  <tableColumns count="9">
    <tableColumn id="1" name="name"/>
    <tableColumn id="2" name="rotation_period" dataDxfId="4"/>
    <tableColumn id="3" name="orbital_period" dataDxfId="3"/>
    <tableColumn id="4" name="diameter" dataDxfId="2"/>
    <tableColumn id="5" name="climate"/>
    <tableColumn id="6" name="gravity"/>
    <tableColumn id="7" name="terrain"/>
    <tableColumn id="8" name="surface_water" dataDxfId="1"/>
    <tableColumn id="9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cols>
    <col min="1" max="1" width="20.28515625" bestFit="1" customWidth="1"/>
    <col min="2" max="2" width="28.85546875" bestFit="1" customWidth="1"/>
    <col min="3" max="3" width="27.42578125" bestFit="1" customWidth="1"/>
    <col min="4" max="4" width="23" bestFit="1" customWidth="1"/>
    <col min="5" max="5" width="21.5703125" bestFit="1" customWidth="1"/>
    <col min="6" max="6" width="21.28515625" bestFit="1" customWidth="1"/>
    <col min="7" max="7" width="21" bestFit="1" customWidth="1"/>
    <col min="8" max="8" width="27.42578125" bestFit="1" customWidth="1"/>
    <col min="9" max="9" width="24.7109375" bestFit="1" customWidth="1"/>
  </cols>
  <sheetData>
    <row r="1" spans="1:9" x14ac:dyDescent="0.25">
      <c r="A1" t="s">
        <v>456</v>
      </c>
    </row>
    <row r="3" spans="1:9" x14ac:dyDescent="0.25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</row>
    <row r="4" spans="1:9" x14ac:dyDescent="0.25">
      <c r="A4" t="s">
        <v>128</v>
      </c>
      <c r="B4">
        <v>24</v>
      </c>
      <c r="C4">
        <v>368</v>
      </c>
      <c r="D4">
        <v>12240</v>
      </c>
      <c r="E4" t="s">
        <v>336</v>
      </c>
      <c r="F4" t="s">
        <v>337</v>
      </c>
      <c r="G4" t="s">
        <v>355</v>
      </c>
      <c r="H4">
        <v>16</v>
      </c>
      <c r="I4">
        <v>1000000000000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  <col min="2" max="2" width="28.85546875" bestFit="1" customWidth="1"/>
    <col min="3" max="3" width="27.42578125" bestFit="1" customWidth="1"/>
    <col min="4" max="4" width="23" bestFit="1" customWidth="1"/>
    <col min="5" max="5" width="21.5703125" bestFit="1" customWidth="1"/>
    <col min="6" max="6" width="21.28515625" bestFit="1" customWidth="1"/>
    <col min="7" max="7" width="21" bestFit="1" customWidth="1"/>
    <col min="8" max="8" width="27.42578125" bestFit="1" customWidth="1"/>
    <col min="9" max="9" width="24.7109375" bestFit="1" customWidth="1"/>
  </cols>
  <sheetData>
    <row r="1" spans="1:9" x14ac:dyDescent="0.25">
      <c r="A1" t="s">
        <v>456</v>
      </c>
    </row>
    <row r="3" spans="1:9" x14ac:dyDescent="0.25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</row>
    <row r="4" spans="1:9" x14ac:dyDescent="0.25">
      <c r="A4" t="s">
        <v>128</v>
      </c>
      <c r="B4">
        <v>24</v>
      </c>
      <c r="C4">
        <v>368</v>
      </c>
      <c r="D4">
        <v>12240</v>
      </c>
      <c r="E4" t="s">
        <v>336</v>
      </c>
      <c r="F4" t="s">
        <v>337</v>
      </c>
      <c r="G4" t="s">
        <v>355</v>
      </c>
      <c r="H4">
        <v>16</v>
      </c>
      <c r="I4">
        <v>1000000000000</v>
      </c>
    </row>
    <row r="5" spans="1:9" x14ac:dyDescent="0.25">
      <c r="B5">
        <f>B4</f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 x14ac:dyDescent="0.25"/>
  <cols>
    <col min="1" max="1" width="20.28515625" bestFit="1" customWidth="1"/>
    <col min="2" max="2" width="26.28515625" bestFit="1" customWidth="1"/>
    <col min="3" max="3" width="25.42578125" bestFit="1" customWidth="1"/>
    <col min="4" max="4" width="28.7109375" bestFit="1" customWidth="1"/>
    <col min="5" max="5" width="25" bestFit="1" customWidth="1"/>
    <col min="6" max="6" width="24.7109375" bestFit="1" customWidth="1"/>
    <col min="7" max="7" width="23.28515625" bestFit="1" customWidth="1"/>
    <col min="8" max="8" width="25.28515625" bestFit="1" customWidth="1"/>
  </cols>
  <sheetData>
    <row r="1" spans="1:8" x14ac:dyDescent="0.25">
      <c r="A1" t="s">
        <v>465</v>
      </c>
    </row>
    <row r="3" spans="1:8" x14ac:dyDescent="0.25">
      <c r="A3" t="s">
        <v>457</v>
      </c>
      <c r="B3" t="s">
        <v>458</v>
      </c>
      <c r="C3" t="s">
        <v>459</v>
      </c>
      <c r="D3" t="s">
        <v>460</v>
      </c>
      <c r="E3" t="s">
        <v>461</v>
      </c>
      <c r="F3" t="s">
        <v>462</v>
      </c>
      <c r="G3" t="s">
        <v>463</v>
      </c>
      <c r="H3" t="s">
        <v>464</v>
      </c>
    </row>
    <row r="4" spans="1:8" x14ac:dyDescent="0.25">
      <c r="A4" t="s">
        <v>73</v>
      </c>
      <c r="B4" t="s">
        <v>261</v>
      </c>
      <c r="C4" t="s">
        <v>262</v>
      </c>
      <c r="D4">
        <v>300</v>
      </c>
      <c r="E4" t="s">
        <v>263</v>
      </c>
      <c r="F4" t="s">
        <v>264</v>
      </c>
      <c r="G4" t="s">
        <v>265</v>
      </c>
      <c r="H4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1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14.7109375" bestFit="1" customWidth="1"/>
    <col min="2" max="2" width="21.85546875" bestFit="1" customWidth="1"/>
    <col min="3" max="3" width="20.140625" bestFit="1" customWidth="1"/>
    <col min="4" max="4" width="13.7109375" bestFit="1" customWidth="1"/>
    <col min="5" max="5" width="13" bestFit="1" customWidth="1"/>
    <col min="6" max="6" width="14.5703125" bestFit="1" customWidth="1"/>
    <col min="7" max="7" width="20.7109375" bestFit="1" customWidth="1"/>
    <col min="8" max="8" width="14.7109375" bestFit="1" customWidth="1"/>
    <col min="11" max="11" width="14.7109375" bestFit="1" customWidth="1"/>
    <col min="12" max="12" width="15.140625" bestFit="1" customWidth="1"/>
    <col min="13" max="13" width="16.7109375" bestFit="1" customWidth="1"/>
    <col min="15" max="15" width="17.7109375" bestFit="1" customWidth="1"/>
    <col min="16" max="16" width="29.7109375" customWidth="1"/>
  </cols>
  <sheetData>
    <row r="3" spans="1:16" x14ac:dyDescent="0.25">
      <c r="A3" s="5" t="s">
        <v>443</v>
      </c>
      <c r="B3" t="s">
        <v>446</v>
      </c>
      <c r="F3" s="5" t="s">
        <v>469</v>
      </c>
      <c r="G3" t="s">
        <v>445</v>
      </c>
      <c r="K3" s="5" t="s">
        <v>443</v>
      </c>
      <c r="L3" t="s">
        <v>468</v>
      </c>
      <c r="O3" t="s">
        <v>470</v>
      </c>
      <c r="P3">
        <v>60</v>
      </c>
    </row>
    <row r="4" spans="1:16" x14ac:dyDescent="0.25">
      <c r="A4" t="s">
        <v>128</v>
      </c>
      <c r="B4" s="10">
        <v>1000000000000</v>
      </c>
      <c r="F4" t="s">
        <v>73</v>
      </c>
      <c r="G4" s="6">
        <v>300</v>
      </c>
      <c r="K4" t="s">
        <v>102</v>
      </c>
      <c r="L4" s="6">
        <v>118000</v>
      </c>
      <c r="O4" t="s">
        <v>471</v>
      </c>
      <c r="P4">
        <v>87</v>
      </c>
    </row>
    <row r="5" spans="1:16" x14ac:dyDescent="0.25">
      <c r="A5" t="s">
        <v>227</v>
      </c>
      <c r="B5" s="10">
        <v>500000000000</v>
      </c>
      <c r="F5" t="s">
        <v>178</v>
      </c>
      <c r="G5" s="6">
        <v>240</v>
      </c>
      <c r="K5" t="s">
        <v>88</v>
      </c>
      <c r="L5" s="6">
        <v>19720</v>
      </c>
      <c r="O5" t="s">
        <v>472</v>
      </c>
      <c r="P5">
        <v>37</v>
      </c>
    </row>
    <row r="6" spans="1:16" x14ac:dyDescent="0.25">
      <c r="A6" t="s">
        <v>190</v>
      </c>
      <c r="B6" s="10">
        <v>100000000000</v>
      </c>
      <c r="F6" t="s">
        <v>215</v>
      </c>
      <c r="G6" s="6">
        <v>220</v>
      </c>
      <c r="K6" t="s">
        <v>139</v>
      </c>
      <c r="L6" s="6">
        <v>18880</v>
      </c>
    </row>
    <row r="7" spans="1:16" x14ac:dyDescent="0.25">
      <c r="A7" t="s">
        <v>205</v>
      </c>
      <c r="B7" s="10">
        <v>28055761189</v>
      </c>
      <c r="F7" t="s">
        <v>58</v>
      </c>
      <c r="G7" s="6">
        <v>210</v>
      </c>
      <c r="K7" t="s">
        <v>167</v>
      </c>
      <c r="L7" s="6">
        <v>15600</v>
      </c>
    </row>
    <row r="8" spans="1:16" x14ac:dyDescent="0.25">
      <c r="A8" t="s">
        <v>220</v>
      </c>
      <c r="B8" s="10">
        <v>28055761189</v>
      </c>
      <c r="F8" t="s">
        <v>165</v>
      </c>
      <c r="G8" s="6">
        <v>200</v>
      </c>
      <c r="K8" t="s">
        <v>380</v>
      </c>
      <c r="L8" s="6">
        <v>14920</v>
      </c>
    </row>
    <row r="9" spans="1:16" x14ac:dyDescent="0.25">
      <c r="A9" t="s">
        <v>442</v>
      </c>
      <c r="B9" s="6">
        <v>1656111522378</v>
      </c>
      <c r="F9" t="s">
        <v>442</v>
      </c>
      <c r="G9" s="6">
        <v>1170</v>
      </c>
      <c r="K9" t="s">
        <v>153</v>
      </c>
      <c r="L9" s="6">
        <v>14900</v>
      </c>
    </row>
    <row r="10" spans="1:16" x14ac:dyDescent="0.25">
      <c r="K10" t="s">
        <v>391</v>
      </c>
      <c r="L10" s="6">
        <v>14050</v>
      </c>
    </row>
    <row r="11" spans="1:16" x14ac:dyDescent="0.25">
      <c r="K11" t="s">
        <v>239</v>
      </c>
      <c r="L11" s="6">
        <v>13850</v>
      </c>
    </row>
    <row r="12" spans="1:16" x14ac:dyDescent="0.25">
      <c r="K12" t="s">
        <v>230</v>
      </c>
      <c r="L12" s="6">
        <v>13800</v>
      </c>
    </row>
    <row r="13" spans="1:16" x14ac:dyDescent="0.25">
      <c r="K13" t="s">
        <v>111</v>
      </c>
      <c r="L13" s="6">
        <v>13500</v>
      </c>
    </row>
    <row r="14" spans="1:16" x14ac:dyDescent="0.25">
      <c r="K14" t="s">
        <v>442</v>
      </c>
      <c r="L14" s="6">
        <v>257220</v>
      </c>
    </row>
    <row r="20" spans="1:16" x14ac:dyDescent="0.25">
      <c r="A20" s="5" t="s">
        <v>260</v>
      </c>
      <c r="B20" t="s">
        <v>466</v>
      </c>
      <c r="F20" s="5" t="s">
        <v>7</v>
      </c>
      <c r="G20" t="s">
        <v>467</v>
      </c>
      <c r="K20" s="5" t="s">
        <v>443</v>
      </c>
      <c r="L20" s="5" t="s">
        <v>330</v>
      </c>
      <c r="M20" t="s">
        <v>446</v>
      </c>
      <c r="O20" t="s">
        <v>443</v>
      </c>
      <c r="P20" t="s">
        <v>474</v>
      </c>
    </row>
    <row r="21" spans="1:16" x14ac:dyDescent="0.25">
      <c r="A21" t="s">
        <v>326</v>
      </c>
      <c r="B21" s="6">
        <v>4</v>
      </c>
      <c r="F21" t="s">
        <v>34</v>
      </c>
      <c r="G21" s="6">
        <v>19</v>
      </c>
      <c r="K21" t="s">
        <v>102</v>
      </c>
      <c r="L21">
        <v>118000</v>
      </c>
      <c r="M21" s="6">
        <v>6000000</v>
      </c>
      <c r="O21" t="str">
        <f t="shared" ref="O21:O52" si="0">$K21</f>
        <v>Bespin</v>
      </c>
      <c r="P21" s="7">
        <f>M21</f>
        <v>6000000</v>
      </c>
    </row>
    <row r="22" spans="1:16" x14ac:dyDescent="0.25">
      <c r="A22" t="s">
        <v>221</v>
      </c>
      <c r="B22" s="6">
        <v>1</v>
      </c>
      <c r="F22" t="s">
        <v>71</v>
      </c>
      <c r="G22" s="6">
        <v>1</v>
      </c>
      <c r="K22" t="s">
        <v>111</v>
      </c>
      <c r="L22">
        <v>13500</v>
      </c>
      <c r="M22" s="6">
        <v>1200000000</v>
      </c>
      <c r="O22" t="str">
        <f t="shared" si="0"/>
        <v>Chandrila</v>
      </c>
      <c r="P22" s="7">
        <f t="shared" ref="P22:P80" si="1">M22</f>
        <v>1200000000</v>
      </c>
    </row>
    <row r="23" spans="1:16" x14ac:dyDescent="0.25">
      <c r="A23" t="s">
        <v>306</v>
      </c>
      <c r="B23" s="6">
        <v>1</v>
      </c>
      <c r="F23" t="s">
        <v>15</v>
      </c>
      <c r="G23" s="6">
        <v>62</v>
      </c>
      <c r="K23" t="s">
        <v>167</v>
      </c>
      <c r="L23">
        <v>15600</v>
      </c>
      <c r="M23" s="6">
        <v>500000000</v>
      </c>
      <c r="O23" t="str">
        <f t="shared" si="0"/>
        <v>Glee Anselm</v>
      </c>
      <c r="P23" s="7">
        <f t="shared" si="1"/>
        <v>500000000</v>
      </c>
    </row>
    <row r="24" spans="1:16" x14ac:dyDescent="0.25">
      <c r="A24" t="s">
        <v>313</v>
      </c>
      <c r="B24" s="6">
        <v>1</v>
      </c>
      <c r="F24" t="s">
        <v>29</v>
      </c>
      <c r="G24" s="6">
        <v>5</v>
      </c>
      <c r="K24" t="s">
        <v>239</v>
      </c>
      <c r="L24">
        <v>13850</v>
      </c>
      <c r="M24" s="6">
        <v>4000000000</v>
      </c>
      <c r="O24" t="str">
        <f t="shared" si="0"/>
        <v>Kalee</v>
      </c>
      <c r="P24" s="7">
        <f t="shared" si="1"/>
        <v>4000000000</v>
      </c>
    </row>
    <row r="25" spans="1:16" x14ac:dyDescent="0.25">
      <c r="A25" t="s">
        <v>165</v>
      </c>
      <c r="B25" s="6">
        <v>1</v>
      </c>
      <c r="F25" t="s">
        <v>442</v>
      </c>
      <c r="G25" s="6">
        <v>87</v>
      </c>
      <c r="K25" t="s">
        <v>88</v>
      </c>
      <c r="L25">
        <v>19720</v>
      </c>
      <c r="M25" s="6">
        <v>1000000000</v>
      </c>
      <c r="O25" t="str">
        <f t="shared" si="0"/>
        <v>Kamino</v>
      </c>
      <c r="P25" s="7">
        <f t="shared" si="1"/>
        <v>1000000000</v>
      </c>
    </row>
    <row r="26" spans="1:16" x14ac:dyDescent="0.25">
      <c r="A26" t="s">
        <v>442</v>
      </c>
      <c r="B26" s="6">
        <v>8</v>
      </c>
      <c r="K26" t="s">
        <v>139</v>
      </c>
      <c r="L26">
        <v>18880</v>
      </c>
      <c r="M26" s="6">
        <v>2000000000</v>
      </c>
      <c r="O26" t="str">
        <f t="shared" si="0"/>
        <v>Malastare</v>
      </c>
      <c r="P26" s="7">
        <f t="shared" si="1"/>
        <v>2000000000</v>
      </c>
    </row>
    <row r="27" spans="1:16" x14ac:dyDescent="0.25">
      <c r="K27" t="s">
        <v>230</v>
      </c>
      <c r="L27">
        <v>13800</v>
      </c>
      <c r="M27" s="6">
        <v>5000000000</v>
      </c>
      <c r="O27" t="str">
        <f t="shared" si="0"/>
        <v>Muunilinst</v>
      </c>
      <c r="P27" s="7">
        <f t="shared" si="1"/>
        <v>5000000000</v>
      </c>
    </row>
    <row r="28" spans="1:16" x14ac:dyDescent="0.25">
      <c r="K28" t="s">
        <v>391</v>
      </c>
      <c r="L28">
        <v>14050</v>
      </c>
      <c r="M28" s="6">
        <v>4000000000</v>
      </c>
      <c r="O28" t="str">
        <f t="shared" si="0"/>
        <v>Ord Mantell</v>
      </c>
      <c r="P28" s="7">
        <f t="shared" si="1"/>
        <v>4000000000</v>
      </c>
    </row>
    <row r="29" spans="1:16" x14ac:dyDescent="0.25">
      <c r="C29" s="5" t="s">
        <v>473</v>
      </c>
      <c r="D29" t="s">
        <v>444</v>
      </c>
      <c r="K29" t="s">
        <v>380</v>
      </c>
      <c r="L29">
        <v>14920</v>
      </c>
      <c r="M29" s="6">
        <v>1400000000</v>
      </c>
      <c r="O29" t="str">
        <f t="shared" si="0"/>
        <v>Saleucami</v>
      </c>
      <c r="P29" s="7">
        <f t="shared" si="1"/>
        <v>1400000000</v>
      </c>
    </row>
    <row r="30" spans="1:16" x14ac:dyDescent="0.25">
      <c r="C30" t="s">
        <v>312</v>
      </c>
      <c r="D30" s="6">
        <v>1</v>
      </c>
      <c r="K30" t="s">
        <v>153</v>
      </c>
      <c r="L30">
        <v>14900</v>
      </c>
      <c r="M30" s="6">
        <v>421000000</v>
      </c>
      <c r="O30" t="str">
        <f t="shared" si="0"/>
        <v>Vulpter</v>
      </c>
      <c r="P30" s="7">
        <f t="shared" si="1"/>
        <v>421000000</v>
      </c>
    </row>
    <row r="31" spans="1:16" x14ac:dyDescent="0.25">
      <c r="C31" t="s">
        <v>262</v>
      </c>
      <c r="D31" s="6">
        <v>36</v>
      </c>
      <c r="K31" t="s">
        <v>35</v>
      </c>
      <c r="L31">
        <v>12500</v>
      </c>
      <c r="M31" s="6">
        <v>2000000000</v>
      </c>
      <c r="O31" t="str">
        <f t="shared" si="0"/>
        <v>Alderaan</v>
      </c>
      <c r="P31" s="7">
        <f t="shared" si="1"/>
        <v>2000000000</v>
      </c>
    </row>
    <row r="32" spans="1:16" x14ac:dyDescent="0.25">
      <c r="C32" t="s">
        <v>442</v>
      </c>
      <c r="D32" s="6">
        <v>37</v>
      </c>
      <c r="K32" t="s">
        <v>220</v>
      </c>
      <c r="L32">
        <v>8936</v>
      </c>
      <c r="M32" s="6">
        <v>28055761189</v>
      </c>
      <c r="O32" t="str">
        <f t="shared" si="0"/>
        <v>Aleen Minor</v>
      </c>
      <c r="P32" s="7">
        <f t="shared" si="1"/>
        <v>28055761189</v>
      </c>
    </row>
    <row r="33" spans="11:16" x14ac:dyDescent="0.25">
      <c r="K33" t="s">
        <v>78</v>
      </c>
      <c r="L33">
        <v>6400</v>
      </c>
      <c r="M33" s="6">
        <v>62000000</v>
      </c>
      <c r="O33" t="str">
        <f t="shared" si="0"/>
        <v>Bestine IV</v>
      </c>
      <c r="P33" s="7">
        <f t="shared" si="1"/>
        <v>62000000</v>
      </c>
    </row>
    <row r="34" spans="11:16" x14ac:dyDescent="0.25">
      <c r="K34" t="s">
        <v>124</v>
      </c>
      <c r="L34">
        <v>0</v>
      </c>
      <c r="M34" s="6">
        <v>10000000</v>
      </c>
      <c r="O34" t="str">
        <f t="shared" si="0"/>
        <v>Cato Neimoidia</v>
      </c>
      <c r="P34" s="7">
        <f t="shared" si="1"/>
        <v>10000000</v>
      </c>
    </row>
    <row r="35" spans="11:16" x14ac:dyDescent="0.25">
      <c r="K35" t="s">
        <v>164</v>
      </c>
      <c r="L35">
        <v>8936</v>
      </c>
      <c r="M35" s="6">
        <v>450000000</v>
      </c>
      <c r="O35" t="str">
        <f t="shared" si="0"/>
        <v>Cerea</v>
      </c>
      <c r="P35" s="7">
        <f t="shared" si="1"/>
        <v>450000000</v>
      </c>
    </row>
    <row r="36" spans="11:16" x14ac:dyDescent="0.25">
      <c r="K36" t="s">
        <v>184</v>
      </c>
      <c r="L36">
        <v>8936</v>
      </c>
      <c r="M36" s="6">
        <v>3500000000</v>
      </c>
      <c r="O36" t="str">
        <f t="shared" si="0"/>
        <v>Champala</v>
      </c>
      <c r="P36" s="7">
        <f t="shared" si="1"/>
        <v>3500000000</v>
      </c>
    </row>
    <row r="37" spans="11:16" x14ac:dyDescent="0.25">
      <c r="K37" t="s">
        <v>205</v>
      </c>
      <c r="L37">
        <v>8936</v>
      </c>
      <c r="M37" s="6">
        <v>28055761189</v>
      </c>
      <c r="O37" t="str">
        <f t="shared" si="0"/>
        <v>Concord Dawn</v>
      </c>
      <c r="P37" s="7">
        <f t="shared" si="1"/>
        <v>28055761189</v>
      </c>
    </row>
    <row r="38" spans="11:16" x14ac:dyDescent="0.25">
      <c r="K38" t="s">
        <v>61</v>
      </c>
      <c r="L38">
        <v>11000</v>
      </c>
      <c r="M38" s="6">
        <v>3000000000</v>
      </c>
      <c r="O38" t="str">
        <f t="shared" si="0"/>
        <v>Corellia</v>
      </c>
      <c r="P38" s="7">
        <f t="shared" si="1"/>
        <v>3000000000</v>
      </c>
    </row>
    <row r="39" spans="11:16" x14ac:dyDescent="0.25">
      <c r="K39" t="s">
        <v>128</v>
      </c>
      <c r="L39">
        <v>12240</v>
      </c>
      <c r="M39" s="6">
        <v>1000000000000</v>
      </c>
      <c r="O39" t="str">
        <f t="shared" si="0"/>
        <v>Coruscant</v>
      </c>
      <c r="P39" s="7">
        <f t="shared" si="1"/>
        <v>1000000000000</v>
      </c>
    </row>
    <row r="40" spans="11:16" x14ac:dyDescent="0.25">
      <c r="K40" t="s">
        <v>346</v>
      </c>
      <c r="L40">
        <v>8900</v>
      </c>
      <c r="M40" s="6">
        <v>28055761189</v>
      </c>
      <c r="O40" t="str">
        <f t="shared" si="0"/>
        <v>Dagobah</v>
      </c>
      <c r="P40" s="7">
        <f t="shared" si="1"/>
        <v>28055761189</v>
      </c>
    </row>
    <row r="41" spans="11:16" x14ac:dyDescent="0.25">
      <c r="K41" t="s">
        <v>388</v>
      </c>
      <c r="L41">
        <v>9830</v>
      </c>
      <c r="M41" s="6">
        <v>1000</v>
      </c>
      <c r="O41" t="str">
        <f t="shared" si="0"/>
        <v>Dantooine</v>
      </c>
      <c r="P41" s="7">
        <f t="shared" si="1"/>
        <v>1000</v>
      </c>
    </row>
    <row r="42" spans="11:16" x14ac:dyDescent="0.25">
      <c r="K42" t="s">
        <v>146</v>
      </c>
      <c r="L42">
        <v>10480</v>
      </c>
      <c r="M42" s="6">
        <v>5200</v>
      </c>
      <c r="O42" t="str">
        <f t="shared" si="0"/>
        <v>Dathomir</v>
      </c>
      <c r="P42" s="7">
        <f t="shared" si="1"/>
        <v>5200</v>
      </c>
    </row>
    <row r="43" spans="11:16" x14ac:dyDescent="0.25">
      <c r="K43" t="s">
        <v>181</v>
      </c>
      <c r="L43">
        <v>13400</v>
      </c>
      <c r="M43" s="6">
        <v>28055761189</v>
      </c>
      <c r="O43" t="str">
        <f t="shared" si="0"/>
        <v>Dorin</v>
      </c>
      <c r="P43" s="7">
        <f t="shared" si="1"/>
        <v>28055761189</v>
      </c>
    </row>
    <row r="44" spans="11:16" x14ac:dyDescent="0.25">
      <c r="K44" t="s">
        <v>115</v>
      </c>
      <c r="L44">
        <v>4900</v>
      </c>
      <c r="M44" s="6">
        <v>30000000</v>
      </c>
      <c r="O44" t="str">
        <f t="shared" si="0"/>
        <v>Endor</v>
      </c>
      <c r="P44" s="7">
        <f t="shared" si="1"/>
        <v>30000000</v>
      </c>
    </row>
    <row r="45" spans="11:16" x14ac:dyDescent="0.25">
      <c r="K45" t="s">
        <v>54</v>
      </c>
      <c r="L45">
        <v>13490</v>
      </c>
      <c r="M45" s="6">
        <v>22000000000</v>
      </c>
      <c r="O45" t="str">
        <f t="shared" si="0"/>
        <v>Eriadu</v>
      </c>
      <c r="P45" s="7">
        <f t="shared" si="1"/>
        <v>22000000000</v>
      </c>
    </row>
    <row r="46" spans="11:16" x14ac:dyDescent="0.25">
      <c r="K46" t="s">
        <v>374</v>
      </c>
      <c r="L46">
        <v>9100</v>
      </c>
      <c r="M46" s="6">
        <v>8500000</v>
      </c>
      <c r="O46" t="str">
        <f t="shared" si="0"/>
        <v>Felucia</v>
      </c>
      <c r="P46" s="7">
        <f t="shared" si="1"/>
        <v>8500000</v>
      </c>
    </row>
    <row r="47" spans="11:16" x14ac:dyDescent="0.25">
      <c r="K47" t="s">
        <v>190</v>
      </c>
      <c r="L47">
        <v>11370</v>
      </c>
      <c r="M47" s="6">
        <v>100000000000</v>
      </c>
      <c r="O47" t="str">
        <f t="shared" si="0"/>
        <v>Geonosis</v>
      </c>
      <c r="P47" s="7">
        <f t="shared" si="1"/>
        <v>100000000000</v>
      </c>
    </row>
    <row r="48" spans="11:16" x14ac:dyDescent="0.25">
      <c r="K48" t="s">
        <v>162</v>
      </c>
      <c r="L48">
        <v>10120</v>
      </c>
      <c r="M48" s="6">
        <v>705300</v>
      </c>
      <c r="O48" t="str">
        <f t="shared" si="0"/>
        <v>Haruun Kal</v>
      </c>
      <c r="P48" s="7">
        <f t="shared" si="1"/>
        <v>705300</v>
      </c>
    </row>
    <row r="49" spans="11:16" x14ac:dyDescent="0.25">
      <c r="K49" t="s">
        <v>342</v>
      </c>
      <c r="L49">
        <v>7200</v>
      </c>
      <c r="M49" s="6">
        <v>28055761189</v>
      </c>
      <c r="O49" t="str">
        <f t="shared" si="0"/>
        <v>Hoth</v>
      </c>
      <c r="P49" s="7">
        <f t="shared" si="1"/>
        <v>28055761189</v>
      </c>
    </row>
    <row r="50" spans="11:16" x14ac:dyDescent="0.25">
      <c r="K50" t="s">
        <v>174</v>
      </c>
      <c r="L50">
        <v>8936</v>
      </c>
      <c r="M50" s="6">
        <v>28055761189</v>
      </c>
      <c r="O50" t="str">
        <f t="shared" si="0"/>
        <v>Iktotch</v>
      </c>
      <c r="P50" s="7">
        <f t="shared" si="1"/>
        <v>28055761189</v>
      </c>
    </row>
    <row r="51" spans="11:16" x14ac:dyDescent="0.25">
      <c r="K51" t="s">
        <v>170</v>
      </c>
      <c r="L51">
        <v>8936</v>
      </c>
      <c r="M51" s="6">
        <v>28055761189</v>
      </c>
      <c r="O51" t="str">
        <f t="shared" si="0"/>
        <v>Iridonia</v>
      </c>
      <c r="P51" s="7">
        <f t="shared" si="1"/>
        <v>28055761189</v>
      </c>
    </row>
    <row r="52" spans="11:16" x14ac:dyDescent="0.25">
      <c r="K52" t="s">
        <v>428</v>
      </c>
      <c r="L52">
        <v>8936</v>
      </c>
      <c r="M52" s="6">
        <v>28055761189</v>
      </c>
      <c r="O52" t="str">
        <f t="shared" si="0"/>
        <v>Jakku</v>
      </c>
      <c r="P52" s="7">
        <f t="shared" si="1"/>
        <v>28055761189</v>
      </c>
    </row>
    <row r="53" spans="11:16" x14ac:dyDescent="0.25">
      <c r="K53" t="s">
        <v>57</v>
      </c>
      <c r="L53">
        <v>12765</v>
      </c>
      <c r="M53" s="6">
        <v>45000000</v>
      </c>
      <c r="O53" t="str">
        <f t="shared" ref="O53:O80" si="2">$K53</f>
        <v>Kashyyyk</v>
      </c>
      <c r="P53" s="7">
        <f t="shared" si="1"/>
        <v>45000000</v>
      </c>
    </row>
    <row r="54" spans="11:16" x14ac:dyDescent="0.25">
      <c r="K54" t="s">
        <v>193</v>
      </c>
      <c r="L54">
        <v>8936</v>
      </c>
      <c r="M54" s="6">
        <v>28055761189</v>
      </c>
      <c r="O54" t="str">
        <f t="shared" si="2"/>
        <v>Mirial</v>
      </c>
      <c r="P54" s="7">
        <f t="shared" si="1"/>
        <v>28055761189</v>
      </c>
    </row>
    <row r="55" spans="11:16" x14ac:dyDescent="0.25">
      <c r="K55" t="s">
        <v>106</v>
      </c>
      <c r="L55">
        <v>11030</v>
      </c>
      <c r="M55" s="6">
        <v>27000000000</v>
      </c>
      <c r="O55" t="str">
        <f t="shared" si="2"/>
        <v>Mon Cala</v>
      </c>
      <c r="P55" s="7">
        <f t="shared" si="1"/>
        <v>27000000000</v>
      </c>
    </row>
    <row r="56" spans="11:16" x14ac:dyDescent="0.25">
      <c r="K56" t="s">
        <v>362</v>
      </c>
      <c r="L56">
        <v>4200</v>
      </c>
      <c r="M56" s="6">
        <v>20000</v>
      </c>
      <c r="O56" t="str">
        <f t="shared" si="2"/>
        <v>Mustafar</v>
      </c>
      <c r="P56" s="7">
        <f t="shared" si="1"/>
        <v>20000</v>
      </c>
    </row>
    <row r="57" spans="11:16" x14ac:dyDescent="0.25">
      <c r="K57" t="s">
        <v>371</v>
      </c>
      <c r="L57">
        <v>10088</v>
      </c>
      <c r="M57" s="6">
        <v>19000000</v>
      </c>
      <c r="O57" t="str">
        <f t="shared" si="2"/>
        <v>Mygeeto</v>
      </c>
      <c r="P57" s="7">
        <f t="shared" si="1"/>
        <v>19000000</v>
      </c>
    </row>
    <row r="58" spans="11:16" x14ac:dyDescent="0.25">
      <c r="K58" t="s">
        <v>27</v>
      </c>
      <c r="L58">
        <v>12120</v>
      </c>
      <c r="M58" s="6">
        <v>4500000000</v>
      </c>
      <c r="O58" t="str">
        <f t="shared" si="2"/>
        <v>Naboo</v>
      </c>
      <c r="P58" s="7">
        <f t="shared" si="1"/>
        <v>4500000000</v>
      </c>
    </row>
    <row r="59" spans="11:16" x14ac:dyDescent="0.25">
      <c r="K59" t="s">
        <v>72</v>
      </c>
      <c r="L59">
        <v>12150</v>
      </c>
      <c r="M59" s="6">
        <v>7000000000</v>
      </c>
      <c r="O59" t="str">
        <f t="shared" si="2"/>
        <v>Nal Hutta</v>
      </c>
      <c r="P59" s="7">
        <f t="shared" si="1"/>
        <v>7000000000</v>
      </c>
    </row>
    <row r="60" spans="11:16" x14ac:dyDescent="0.25">
      <c r="K60" t="s">
        <v>212</v>
      </c>
      <c r="L60">
        <v>8936</v>
      </c>
      <c r="M60" s="6">
        <v>500000000</v>
      </c>
      <c r="O60" t="str">
        <f t="shared" si="2"/>
        <v>Ojom</v>
      </c>
      <c r="P60" s="7">
        <f t="shared" si="1"/>
        <v>500000000</v>
      </c>
    </row>
    <row r="61" spans="11:16" x14ac:dyDescent="0.25">
      <c r="K61" t="s">
        <v>367</v>
      </c>
      <c r="L61">
        <v>0</v>
      </c>
      <c r="M61" s="6">
        <v>1000000</v>
      </c>
      <c r="O61" t="str">
        <f t="shared" si="2"/>
        <v>Polis Massa</v>
      </c>
      <c r="P61" s="7">
        <f t="shared" si="1"/>
        <v>1000000</v>
      </c>
    </row>
    <row r="62" spans="11:16" x14ac:dyDescent="0.25">
      <c r="K62" t="s">
        <v>177</v>
      </c>
      <c r="L62">
        <v>8936</v>
      </c>
      <c r="M62" s="6">
        <v>28055761189</v>
      </c>
      <c r="O62" t="str">
        <f t="shared" si="2"/>
        <v>Quermia</v>
      </c>
      <c r="P62" s="7">
        <f t="shared" si="1"/>
        <v>28055761189</v>
      </c>
    </row>
    <row r="63" spans="11:16" x14ac:dyDescent="0.25">
      <c r="K63" t="s">
        <v>65</v>
      </c>
      <c r="L63">
        <v>7549</v>
      </c>
      <c r="M63" s="6">
        <v>1300000000</v>
      </c>
      <c r="O63" t="str">
        <f t="shared" si="2"/>
        <v>Rodia</v>
      </c>
      <c r="P63" s="7">
        <f t="shared" si="1"/>
        <v>1300000000</v>
      </c>
    </row>
    <row r="64" spans="11:16" x14ac:dyDescent="0.25">
      <c r="K64" t="s">
        <v>149</v>
      </c>
      <c r="L64">
        <v>10600</v>
      </c>
      <c r="M64" s="6">
        <v>1500000000</v>
      </c>
      <c r="O64" t="str">
        <f t="shared" si="2"/>
        <v>Ryloth</v>
      </c>
      <c r="P64" s="7">
        <f t="shared" si="1"/>
        <v>1500000000</v>
      </c>
    </row>
    <row r="65" spans="11:16" x14ac:dyDescent="0.25">
      <c r="K65" t="s">
        <v>200</v>
      </c>
      <c r="L65">
        <v>8936</v>
      </c>
      <c r="M65" s="6">
        <v>28055761189</v>
      </c>
      <c r="O65" t="str">
        <f t="shared" si="2"/>
        <v>Serenno</v>
      </c>
      <c r="P65" s="7">
        <f t="shared" si="1"/>
        <v>28055761189</v>
      </c>
    </row>
    <row r="66" spans="11:16" x14ac:dyDescent="0.25">
      <c r="K66" t="s">
        <v>234</v>
      </c>
      <c r="L66">
        <v>8936</v>
      </c>
      <c r="M66" s="6">
        <v>28055761189</v>
      </c>
      <c r="O66" t="str">
        <f t="shared" si="2"/>
        <v>Shili</v>
      </c>
      <c r="P66" s="7">
        <f t="shared" si="1"/>
        <v>28055761189</v>
      </c>
    </row>
    <row r="67" spans="11:16" x14ac:dyDescent="0.25">
      <c r="K67" t="s">
        <v>227</v>
      </c>
      <c r="L67">
        <v>8936</v>
      </c>
      <c r="M67" s="6">
        <v>500000000000</v>
      </c>
      <c r="O67" t="str">
        <f t="shared" si="2"/>
        <v>Skako</v>
      </c>
      <c r="P67" s="7">
        <f t="shared" si="1"/>
        <v>500000000000</v>
      </c>
    </row>
    <row r="68" spans="11:16" x14ac:dyDescent="0.25">
      <c r="K68" t="s">
        <v>99</v>
      </c>
      <c r="L68">
        <v>0</v>
      </c>
      <c r="M68" s="6">
        <v>300000000</v>
      </c>
      <c r="O68" t="str">
        <f t="shared" si="2"/>
        <v>Socorro</v>
      </c>
      <c r="P68" s="7">
        <f t="shared" si="1"/>
        <v>300000000</v>
      </c>
    </row>
    <row r="69" spans="11:16" x14ac:dyDescent="0.25">
      <c r="K69" t="s">
        <v>50</v>
      </c>
      <c r="L69">
        <v>0</v>
      </c>
      <c r="M69" s="6">
        <v>28055761189</v>
      </c>
      <c r="O69" t="str">
        <f t="shared" si="2"/>
        <v>Stewjon</v>
      </c>
      <c r="P69" s="7">
        <f t="shared" si="1"/>
        <v>28055761189</v>
      </c>
    </row>
    <row r="70" spans="11:16" x14ac:dyDescent="0.25">
      <c r="K70" t="s">
        <v>118</v>
      </c>
      <c r="L70">
        <v>12780</v>
      </c>
      <c r="M70" s="6">
        <v>18500000000</v>
      </c>
      <c r="O70" t="str">
        <f t="shared" si="2"/>
        <v>Sullust</v>
      </c>
      <c r="P70" s="7">
        <f t="shared" si="1"/>
        <v>18500000000</v>
      </c>
    </row>
    <row r="71" spans="11:16" x14ac:dyDescent="0.25">
      <c r="K71" t="s">
        <v>16</v>
      </c>
      <c r="L71">
        <v>10465</v>
      </c>
      <c r="M71" s="6">
        <v>200000</v>
      </c>
      <c r="O71" t="str">
        <f t="shared" si="2"/>
        <v>Tatooine</v>
      </c>
      <c r="P71" s="7">
        <f t="shared" si="1"/>
        <v>200000</v>
      </c>
    </row>
    <row r="72" spans="11:16" x14ac:dyDescent="0.25">
      <c r="K72" t="s">
        <v>302</v>
      </c>
      <c r="L72">
        <v>8936</v>
      </c>
      <c r="M72" s="6">
        <v>28055761189</v>
      </c>
      <c r="O72" t="str">
        <f t="shared" si="2"/>
        <v>Tholoth</v>
      </c>
      <c r="P72" s="7">
        <f t="shared" si="1"/>
        <v>28055761189</v>
      </c>
    </row>
    <row r="73" spans="11:16" x14ac:dyDescent="0.25">
      <c r="K73" t="s">
        <v>135</v>
      </c>
      <c r="L73">
        <v>7900</v>
      </c>
      <c r="M73" s="6">
        <v>11000000</v>
      </c>
      <c r="O73" t="str">
        <f t="shared" si="2"/>
        <v>Toydaria</v>
      </c>
      <c r="P73" s="7">
        <f t="shared" si="1"/>
        <v>11000000</v>
      </c>
    </row>
    <row r="74" spans="11:16" x14ac:dyDescent="0.25">
      <c r="K74" t="s">
        <v>94</v>
      </c>
      <c r="L74">
        <v>0</v>
      </c>
      <c r="M74" s="6">
        <v>42000000</v>
      </c>
      <c r="O74" t="str">
        <f t="shared" si="2"/>
        <v>Trandosha</v>
      </c>
      <c r="P74" s="7">
        <f t="shared" si="1"/>
        <v>42000000</v>
      </c>
    </row>
    <row r="75" spans="11:16" x14ac:dyDescent="0.25">
      <c r="K75" t="s">
        <v>156</v>
      </c>
      <c r="L75">
        <v>8936</v>
      </c>
      <c r="M75" s="6">
        <v>28055761189</v>
      </c>
      <c r="O75" t="str">
        <f t="shared" si="2"/>
        <v>Troiken</v>
      </c>
      <c r="P75" s="7">
        <f t="shared" si="1"/>
        <v>28055761189</v>
      </c>
    </row>
    <row r="76" spans="11:16" x14ac:dyDescent="0.25">
      <c r="K76" t="s">
        <v>159</v>
      </c>
      <c r="L76">
        <v>12190</v>
      </c>
      <c r="M76" s="6">
        <v>0</v>
      </c>
      <c r="O76" t="str">
        <f t="shared" si="2"/>
        <v>Tund</v>
      </c>
      <c r="P76" s="7">
        <f t="shared" si="1"/>
        <v>0</v>
      </c>
    </row>
    <row r="77" spans="11:16" x14ac:dyDescent="0.25">
      <c r="K77" t="s">
        <v>244</v>
      </c>
      <c r="L77">
        <v>8936</v>
      </c>
      <c r="M77" s="6">
        <v>28055761189</v>
      </c>
      <c r="O77" t="str">
        <f t="shared" si="2"/>
        <v>Umbara</v>
      </c>
      <c r="P77" s="7">
        <f t="shared" si="1"/>
        <v>28055761189</v>
      </c>
    </row>
    <row r="78" spans="11:16" x14ac:dyDescent="0.25">
      <c r="K78" t="s">
        <v>246</v>
      </c>
      <c r="L78">
        <v>12900</v>
      </c>
      <c r="M78" s="6">
        <v>95000000</v>
      </c>
      <c r="O78" t="str">
        <f t="shared" si="2"/>
        <v>Utapau</v>
      </c>
      <c r="P78" s="7">
        <f t="shared" si="1"/>
        <v>95000000</v>
      </c>
    </row>
    <row r="79" spans="11:16" x14ac:dyDescent="0.25">
      <c r="K79" t="s">
        <v>339</v>
      </c>
      <c r="L79">
        <v>10200</v>
      </c>
      <c r="M79" s="6">
        <v>1000</v>
      </c>
      <c r="O79" t="str">
        <f t="shared" si="2"/>
        <v>Yavin IV</v>
      </c>
      <c r="P79" s="7">
        <f t="shared" si="1"/>
        <v>1000</v>
      </c>
    </row>
    <row r="80" spans="11:16" x14ac:dyDescent="0.25">
      <c r="K80" t="s">
        <v>209</v>
      </c>
      <c r="L80">
        <v>8936</v>
      </c>
      <c r="M80" s="6">
        <v>28055761189</v>
      </c>
      <c r="O80" t="str">
        <f t="shared" si="2"/>
        <v>Zolan</v>
      </c>
      <c r="P80" s="7">
        <f t="shared" si="1"/>
        <v>28055761189</v>
      </c>
    </row>
    <row r="81" spans="11:16" x14ac:dyDescent="0.25">
      <c r="K81" t="s">
        <v>442</v>
      </c>
      <c r="M81" s="6">
        <v>2188349372713</v>
      </c>
      <c r="O81" t="str">
        <f t="shared" ref="O81" si="3">$K81</f>
        <v>Grand Total</v>
      </c>
      <c r="P81">
        <f t="shared" ref="P81" si="4">IF($L81 = 0,,ROUND($M81/$L81, 1))</f>
        <v>0</v>
      </c>
    </row>
  </sheetData>
  <sortState ref="O21:P81">
    <sortCondition descending="1" ref="P21:P81"/>
  </sortState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96" zoomScaleNormal="96" workbookViewId="0">
      <selection activeCell="B2" sqref="B2"/>
    </sheetView>
  </sheetViews>
  <sheetFormatPr defaultRowHeight="15" x14ac:dyDescent="0.25"/>
  <cols>
    <col min="1" max="1" width="19.85546875" bestFit="1" customWidth="1"/>
    <col min="4" max="4" width="13.5703125" bestFit="1" customWidth="1"/>
    <col min="5" max="5" width="18.28515625" bestFit="1" customWidth="1"/>
    <col min="6" max="6" width="13.28515625" bestFit="1" customWidth="1"/>
    <col min="7" max="7" width="12.28515625" customWidth="1"/>
    <col min="8" max="8" width="9.42578125" customWidth="1"/>
    <col min="9" max="9" width="14.85546875" bestFit="1" customWidth="1"/>
    <col min="10" max="10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176</v>
      </c>
      <c r="B2" s="2">
        <v>264</v>
      </c>
      <c r="C2" s="3">
        <v>66</v>
      </c>
      <c r="D2" t="s">
        <v>29</v>
      </c>
      <c r="E2" t="s">
        <v>30</v>
      </c>
      <c r="F2" t="s">
        <v>20</v>
      </c>
      <c r="G2" s="3" t="s">
        <v>29</v>
      </c>
      <c r="H2" t="s">
        <v>15</v>
      </c>
      <c r="I2" t="s">
        <v>177</v>
      </c>
      <c r="J2" t="s">
        <v>178</v>
      </c>
    </row>
    <row r="3" spans="1:10" x14ac:dyDescent="0.25">
      <c r="A3" t="s">
        <v>241</v>
      </c>
      <c r="B3" s="2">
        <v>234</v>
      </c>
      <c r="C3">
        <v>136</v>
      </c>
      <c r="D3" t="s">
        <v>32</v>
      </c>
      <c r="E3" t="s">
        <v>32</v>
      </c>
      <c r="F3" t="s">
        <v>13</v>
      </c>
      <c r="G3" s="3" t="s">
        <v>29</v>
      </c>
      <c r="H3" t="s">
        <v>15</v>
      </c>
      <c r="I3" t="s">
        <v>57</v>
      </c>
      <c r="J3" t="s">
        <v>58</v>
      </c>
    </row>
    <row r="4" spans="1:10" x14ac:dyDescent="0.25">
      <c r="A4" t="s">
        <v>214</v>
      </c>
      <c r="B4" s="2">
        <v>229</v>
      </c>
      <c r="C4">
        <v>88</v>
      </c>
      <c r="D4" t="s">
        <v>29</v>
      </c>
      <c r="E4" t="s">
        <v>83</v>
      </c>
      <c r="F4" t="s">
        <v>44</v>
      </c>
      <c r="G4" s="3" t="s">
        <v>29</v>
      </c>
      <c r="H4" t="s">
        <v>15</v>
      </c>
      <c r="I4" t="s">
        <v>88</v>
      </c>
      <c r="J4" t="s">
        <v>215</v>
      </c>
    </row>
    <row r="5" spans="1:10" x14ac:dyDescent="0.25">
      <c r="A5" t="s">
        <v>55</v>
      </c>
      <c r="B5" s="2">
        <v>228</v>
      </c>
      <c r="C5">
        <v>112</v>
      </c>
      <c r="D5" t="s">
        <v>32</v>
      </c>
      <c r="E5" s="3" t="s">
        <v>29</v>
      </c>
      <c r="F5" t="s">
        <v>13</v>
      </c>
      <c r="G5" t="s">
        <v>56</v>
      </c>
      <c r="H5" t="s">
        <v>15</v>
      </c>
      <c r="I5" t="s">
        <v>57</v>
      </c>
      <c r="J5" t="s">
        <v>58</v>
      </c>
    </row>
    <row r="6" spans="1:10" x14ac:dyDescent="0.25">
      <c r="A6" t="s">
        <v>131</v>
      </c>
      <c r="B6" s="2">
        <v>224</v>
      </c>
      <c r="C6">
        <v>82</v>
      </c>
      <c r="D6" t="s">
        <v>29</v>
      </c>
      <c r="E6" t="s">
        <v>83</v>
      </c>
      <c r="F6" t="s">
        <v>69</v>
      </c>
      <c r="G6" s="3" t="s">
        <v>29</v>
      </c>
      <c r="H6" t="s">
        <v>15</v>
      </c>
      <c r="I6" t="s">
        <v>437</v>
      </c>
      <c r="J6" t="s">
        <v>130</v>
      </c>
    </row>
    <row r="7" spans="1:10" x14ac:dyDescent="0.25">
      <c r="A7" t="s">
        <v>236</v>
      </c>
      <c r="B7" s="2">
        <v>216</v>
      </c>
      <c r="C7">
        <v>159</v>
      </c>
      <c r="D7" t="s">
        <v>29</v>
      </c>
      <c r="E7" t="s">
        <v>237</v>
      </c>
      <c r="F7" t="s">
        <v>238</v>
      </c>
      <c r="G7" s="3" t="s">
        <v>29</v>
      </c>
      <c r="H7" t="s">
        <v>15</v>
      </c>
      <c r="I7" t="s">
        <v>239</v>
      </c>
      <c r="J7" t="s">
        <v>240</v>
      </c>
    </row>
    <row r="8" spans="1:10" x14ac:dyDescent="0.25">
      <c r="A8" t="s">
        <v>216</v>
      </c>
      <c r="B8" s="2">
        <v>213</v>
      </c>
      <c r="C8" s="3">
        <v>66</v>
      </c>
      <c r="D8" t="s">
        <v>29</v>
      </c>
      <c r="E8" t="s">
        <v>83</v>
      </c>
      <c r="F8" t="s">
        <v>44</v>
      </c>
      <c r="G8" s="3" t="s">
        <v>29</v>
      </c>
      <c r="H8" t="s">
        <v>34</v>
      </c>
      <c r="I8" t="s">
        <v>88</v>
      </c>
      <c r="J8" t="s">
        <v>215</v>
      </c>
    </row>
    <row r="9" spans="1:10" x14ac:dyDescent="0.25">
      <c r="A9" t="s">
        <v>431</v>
      </c>
      <c r="B9" s="2">
        <v>206</v>
      </c>
      <c r="C9" s="3">
        <v>66</v>
      </c>
      <c r="D9" t="s">
        <v>29</v>
      </c>
      <c r="E9" t="s">
        <v>63</v>
      </c>
      <c r="F9" t="s">
        <v>69</v>
      </c>
      <c r="G9" s="3" t="s">
        <v>29</v>
      </c>
      <c r="H9" t="s">
        <v>15</v>
      </c>
      <c r="I9" t="s">
        <v>437</v>
      </c>
      <c r="J9" t="s">
        <v>130</v>
      </c>
    </row>
    <row r="10" spans="1:10" x14ac:dyDescent="0.25">
      <c r="A10" t="s">
        <v>245</v>
      </c>
      <c r="B10" s="2">
        <v>206</v>
      </c>
      <c r="C10">
        <v>80</v>
      </c>
      <c r="D10" t="s">
        <v>29</v>
      </c>
      <c r="E10" t="s">
        <v>83</v>
      </c>
      <c r="F10" t="s">
        <v>44</v>
      </c>
      <c r="G10" s="3" t="s">
        <v>29</v>
      </c>
      <c r="H10" t="s">
        <v>15</v>
      </c>
      <c r="I10" t="s">
        <v>246</v>
      </c>
      <c r="J10" t="s">
        <v>247</v>
      </c>
    </row>
    <row r="11" spans="1:10" x14ac:dyDescent="0.25">
      <c r="A11" t="s">
        <v>28</v>
      </c>
      <c r="B11" s="2">
        <v>202</v>
      </c>
      <c r="C11">
        <v>136</v>
      </c>
      <c r="D11" t="s">
        <v>29</v>
      </c>
      <c r="E11" t="s">
        <v>30</v>
      </c>
      <c r="F11" t="s">
        <v>20</v>
      </c>
      <c r="G11" t="s">
        <v>31</v>
      </c>
      <c r="H11" t="s">
        <v>15</v>
      </c>
      <c r="I11" t="s">
        <v>16</v>
      </c>
      <c r="J11" t="s">
        <v>17</v>
      </c>
    </row>
    <row r="12" spans="1:10" x14ac:dyDescent="0.25">
      <c r="A12" t="s">
        <v>89</v>
      </c>
      <c r="B12" s="2">
        <v>200</v>
      </c>
      <c r="C12">
        <v>140</v>
      </c>
      <c r="D12" t="s">
        <v>29</v>
      </c>
      <c r="E12" t="s">
        <v>90</v>
      </c>
      <c r="F12" t="s">
        <v>25</v>
      </c>
      <c r="G12" t="s">
        <v>91</v>
      </c>
      <c r="H12" t="s">
        <v>29</v>
      </c>
      <c r="I12" s="3" t="s">
        <v>29</v>
      </c>
      <c r="J12" t="s">
        <v>22</v>
      </c>
    </row>
    <row r="13" spans="1:10" x14ac:dyDescent="0.25">
      <c r="A13" t="s">
        <v>163</v>
      </c>
      <c r="B13" s="2">
        <v>198</v>
      </c>
      <c r="C13">
        <v>82</v>
      </c>
      <c r="D13" t="s">
        <v>30</v>
      </c>
      <c r="E13" t="s">
        <v>84</v>
      </c>
      <c r="F13" t="s">
        <v>20</v>
      </c>
      <c r="G13" t="s">
        <v>121</v>
      </c>
      <c r="H13" t="s">
        <v>15</v>
      </c>
      <c r="I13" t="s">
        <v>164</v>
      </c>
      <c r="J13" t="s">
        <v>165</v>
      </c>
    </row>
    <row r="14" spans="1:10" x14ac:dyDescent="0.25">
      <c r="A14" t="s">
        <v>211</v>
      </c>
      <c r="B14" s="2">
        <v>198</v>
      </c>
      <c r="C14">
        <v>102</v>
      </c>
      <c r="D14" t="s">
        <v>29</v>
      </c>
      <c r="E14" t="s">
        <v>32</v>
      </c>
      <c r="F14" t="s">
        <v>20</v>
      </c>
      <c r="G14" s="3" t="s">
        <v>29</v>
      </c>
      <c r="H14" t="s">
        <v>15</v>
      </c>
      <c r="I14" t="s">
        <v>212</v>
      </c>
      <c r="J14" t="s">
        <v>213</v>
      </c>
    </row>
    <row r="15" spans="1:10" x14ac:dyDescent="0.25">
      <c r="A15" t="s">
        <v>129</v>
      </c>
      <c r="B15" s="2">
        <v>196</v>
      </c>
      <c r="C15">
        <v>66</v>
      </c>
      <c r="D15" t="s">
        <v>29</v>
      </c>
      <c r="E15" t="s">
        <v>69</v>
      </c>
      <c r="F15" t="s">
        <v>69</v>
      </c>
      <c r="G15" t="s">
        <v>38</v>
      </c>
      <c r="H15" t="s">
        <v>15</v>
      </c>
      <c r="I15" t="s">
        <v>437</v>
      </c>
      <c r="J15" t="s">
        <v>130</v>
      </c>
    </row>
    <row r="16" spans="1:10" x14ac:dyDescent="0.25">
      <c r="A16" t="s">
        <v>166</v>
      </c>
      <c r="B16" s="2">
        <v>196</v>
      </c>
      <c r="C16">
        <v>87</v>
      </c>
      <c r="D16" t="s">
        <v>29</v>
      </c>
      <c r="E16" t="s">
        <v>63</v>
      </c>
      <c r="F16" t="s">
        <v>44</v>
      </c>
      <c r="G16" s="3" t="s">
        <v>29</v>
      </c>
      <c r="H16" t="s">
        <v>15</v>
      </c>
      <c r="I16" t="s">
        <v>167</v>
      </c>
      <c r="J16" t="s">
        <v>439</v>
      </c>
    </row>
    <row r="17" spans="1:10" x14ac:dyDescent="0.25">
      <c r="A17" t="s">
        <v>183</v>
      </c>
      <c r="B17" s="2">
        <v>196</v>
      </c>
      <c r="C17" s="3">
        <v>66</v>
      </c>
      <c r="D17" t="s">
        <v>29</v>
      </c>
      <c r="E17" t="s">
        <v>13</v>
      </c>
      <c r="F17" t="s">
        <v>13</v>
      </c>
      <c r="G17" s="3" t="s">
        <v>29</v>
      </c>
      <c r="H17" t="s">
        <v>15</v>
      </c>
      <c r="I17" t="s">
        <v>184</v>
      </c>
      <c r="J17" t="s">
        <v>185</v>
      </c>
    </row>
    <row r="18" spans="1:10" x14ac:dyDescent="0.25">
      <c r="A18" t="s">
        <v>120</v>
      </c>
      <c r="B18" s="2">
        <v>193</v>
      </c>
      <c r="C18">
        <v>89</v>
      </c>
      <c r="D18" t="s">
        <v>32</v>
      </c>
      <c r="E18" t="s">
        <v>12</v>
      </c>
      <c r="F18" t="s">
        <v>13</v>
      </c>
      <c r="G18" t="s">
        <v>121</v>
      </c>
      <c r="H18" t="s">
        <v>15</v>
      </c>
      <c r="I18" s="3" t="s">
        <v>29</v>
      </c>
      <c r="J18" t="s">
        <v>17</v>
      </c>
    </row>
    <row r="19" spans="1:10" x14ac:dyDescent="0.25">
      <c r="A19" t="s">
        <v>198</v>
      </c>
      <c r="B19" s="2">
        <v>193</v>
      </c>
      <c r="C19">
        <v>80</v>
      </c>
      <c r="D19" t="s">
        <v>30</v>
      </c>
      <c r="E19" t="s">
        <v>12</v>
      </c>
      <c r="F19" t="s">
        <v>32</v>
      </c>
      <c r="G19" t="s">
        <v>199</v>
      </c>
      <c r="H19" t="s">
        <v>15</v>
      </c>
      <c r="I19" t="s">
        <v>200</v>
      </c>
      <c r="J19" t="s">
        <v>17</v>
      </c>
    </row>
    <row r="20" spans="1:10" x14ac:dyDescent="0.25">
      <c r="A20" t="s">
        <v>225</v>
      </c>
      <c r="B20" s="2">
        <v>193</v>
      </c>
      <c r="C20">
        <v>48</v>
      </c>
      <c r="D20" t="s">
        <v>29</v>
      </c>
      <c r="E20" t="s">
        <v>226</v>
      </c>
      <c r="F20" s="3" t="s">
        <v>29</v>
      </c>
      <c r="G20" s="3" t="s">
        <v>29</v>
      </c>
      <c r="H20" t="s">
        <v>15</v>
      </c>
      <c r="I20" t="s">
        <v>227</v>
      </c>
      <c r="J20" t="s">
        <v>228</v>
      </c>
    </row>
    <row r="21" spans="1:10" x14ac:dyDescent="0.25">
      <c r="A21" t="s">
        <v>122</v>
      </c>
      <c r="B21" s="2">
        <v>191</v>
      </c>
      <c r="C21">
        <v>90</v>
      </c>
      <c r="D21" t="s">
        <v>29</v>
      </c>
      <c r="E21" t="s">
        <v>123</v>
      </c>
      <c r="F21" t="s">
        <v>25</v>
      </c>
      <c r="G21" s="3" t="s">
        <v>29</v>
      </c>
      <c r="H21" t="s">
        <v>15</v>
      </c>
      <c r="I21" t="s">
        <v>124</v>
      </c>
      <c r="J21" t="s">
        <v>125</v>
      </c>
    </row>
    <row r="22" spans="1:10" x14ac:dyDescent="0.25">
      <c r="A22" t="s">
        <v>436</v>
      </c>
      <c r="B22" s="2">
        <v>191</v>
      </c>
      <c r="C22" s="3">
        <v>66</v>
      </c>
      <c r="D22" t="s">
        <v>44</v>
      </c>
      <c r="E22" t="s">
        <v>201</v>
      </c>
      <c r="F22" t="s">
        <v>32</v>
      </c>
      <c r="G22" t="s">
        <v>202</v>
      </c>
      <c r="H22" t="s">
        <v>15</v>
      </c>
      <c r="I22" t="s">
        <v>35</v>
      </c>
      <c r="J22" t="s">
        <v>17</v>
      </c>
    </row>
    <row r="23" spans="1:10" x14ac:dyDescent="0.25">
      <c r="A23" t="s">
        <v>229</v>
      </c>
      <c r="B23" s="2">
        <v>191</v>
      </c>
      <c r="C23" s="3">
        <v>66</v>
      </c>
      <c r="D23" t="s">
        <v>29</v>
      </c>
      <c r="E23" t="s">
        <v>83</v>
      </c>
      <c r="F23" t="s">
        <v>19</v>
      </c>
      <c r="G23" s="3" t="s">
        <v>29</v>
      </c>
      <c r="H23" t="s">
        <v>15</v>
      </c>
      <c r="I23" t="s">
        <v>230</v>
      </c>
      <c r="J23" t="s">
        <v>231</v>
      </c>
    </row>
    <row r="24" spans="1:10" x14ac:dyDescent="0.25">
      <c r="A24" t="s">
        <v>92</v>
      </c>
      <c r="B24" s="2">
        <v>190</v>
      </c>
      <c r="C24">
        <v>113</v>
      </c>
      <c r="D24" t="s">
        <v>29</v>
      </c>
      <c r="E24" t="s">
        <v>63</v>
      </c>
      <c r="F24" t="s">
        <v>25</v>
      </c>
      <c r="G24" t="s">
        <v>93</v>
      </c>
      <c r="H24" t="s">
        <v>15</v>
      </c>
      <c r="I24" t="s">
        <v>94</v>
      </c>
      <c r="J24" t="s">
        <v>95</v>
      </c>
    </row>
    <row r="25" spans="1:10" x14ac:dyDescent="0.25">
      <c r="A25" t="s">
        <v>430</v>
      </c>
      <c r="B25" s="2">
        <v>188</v>
      </c>
      <c r="C25">
        <v>84</v>
      </c>
      <c r="D25" t="s">
        <v>11</v>
      </c>
      <c r="E25" t="s">
        <v>12</v>
      </c>
      <c r="F25" t="s">
        <v>13</v>
      </c>
      <c r="G25" t="s">
        <v>31</v>
      </c>
      <c r="H25" t="s">
        <v>15</v>
      </c>
      <c r="I25" t="s">
        <v>16</v>
      </c>
      <c r="J25" t="s">
        <v>17</v>
      </c>
    </row>
    <row r="26" spans="1:10" x14ac:dyDescent="0.25">
      <c r="A26" t="s">
        <v>161</v>
      </c>
      <c r="B26" s="2">
        <v>188</v>
      </c>
      <c r="C26">
        <v>84</v>
      </c>
      <c r="D26" t="s">
        <v>29</v>
      </c>
      <c r="E26" t="s">
        <v>97</v>
      </c>
      <c r="F26" t="s">
        <v>32</v>
      </c>
      <c r="G26" t="s">
        <v>143</v>
      </c>
      <c r="H26" t="s">
        <v>15</v>
      </c>
      <c r="I26" t="s">
        <v>162</v>
      </c>
      <c r="J26" t="s">
        <v>17</v>
      </c>
    </row>
    <row r="27" spans="1:10" x14ac:dyDescent="0.25">
      <c r="A27" t="s">
        <v>173</v>
      </c>
      <c r="B27" s="2">
        <v>188</v>
      </c>
      <c r="C27" s="3">
        <v>66</v>
      </c>
      <c r="D27" t="s">
        <v>29</v>
      </c>
      <c r="E27" t="s">
        <v>84</v>
      </c>
      <c r="F27" t="s">
        <v>69</v>
      </c>
      <c r="G27" s="3" t="s">
        <v>29</v>
      </c>
      <c r="H27" t="s">
        <v>15</v>
      </c>
      <c r="I27" t="s">
        <v>174</v>
      </c>
      <c r="J27" t="s">
        <v>175</v>
      </c>
    </row>
    <row r="28" spans="1:10" x14ac:dyDescent="0.25">
      <c r="A28" t="s">
        <v>179</v>
      </c>
      <c r="B28" s="2">
        <v>188</v>
      </c>
      <c r="C28">
        <v>80</v>
      </c>
      <c r="D28" t="s">
        <v>29</v>
      </c>
      <c r="E28" t="s">
        <v>69</v>
      </c>
      <c r="F28" t="s">
        <v>44</v>
      </c>
      <c r="G28" t="s">
        <v>180</v>
      </c>
      <c r="H28" t="s">
        <v>15</v>
      </c>
      <c r="I28" t="s">
        <v>181</v>
      </c>
      <c r="J28" t="s">
        <v>182</v>
      </c>
    </row>
    <row r="29" spans="1:10" x14ac:dyDescent="0.25">
      <c r="A29" t="s">
        <v>242</v>
      </c>
      <c r="B29" s="2">
        <v>188</v>
      </c>
      <c r="C29">
        <v>79</v>
      </c>
      <c r="D29" t="s">
        <v>32</v>
      </c>
      <c r="E29" t="s">
        <v>33</v>
      </c>
      <c r="F29" t="s">
        <v>32</v>
      </c>
      <c r="G29" s="3" t="s">
        <v>29</v>
      </c>
      <c r="H29" t="s">
        <v>15</v>
      </c>
      <c r="I29" t="s">
        <v>35</v>
      </c>
      <c r="J29" t="s">
        <v>17</v>
      </c>
    </row>
    <row r="30" spans="1:10" x14ac:dyDescent="0.25">
      <c r="A30" t="s">
        <v>186</v>
      </c>
      <c r="B30" s="2">
        <v>185</v>
      </c>
      <c r="C30">
        <v>85</v>
      </c>
      <c r="D30" t="s">
        <v>44</v>
      </c>
      <c r="E30" t="s">
        <v>97</v>
      </c>
      <c r="F30" t="s">
        <v>32</v>
      </c>
      <c r="G30" s="3" t="s">
        <v>29</v>
      </c>
      <c r="H30" t="s">
        <v>15</v>
      </c>
      <c r="I30" t="s">
        <v>437</v>
      </c>
      <c r="J30" t="s">
        <v>17</v>
      </c>
    </row>
    <row r="31" spans="1:10" x14ac:dyDescent="0.25">
      <c r="A31" t="s">
        <v>171</v>
      </c>
      <c r="B31" s="2">
        <v>184</v>
      </c>
      <c r="C31">
        <v>50</v>
      </c>
      <c r="D31" t="s">
        <v>29</v>
      </c>
      <c r="E31" t="s">
        <v>97</v>
      </c>
      <c r="F31" t="s">
        <v>13</v>
      </c>
      <c r="G31" s="3" t="s">
        <v>29</v>
      </c>
      <c r="H31" t="s">
        <v>34</v>
      </c>
      <c r="I31" t="s">
        <v>128</v>
      </c>
      <c r="J31" t="s">
        <v>172</v>
      </c>
    </row>
    <row r="32" spans="1:10" x14ac:dyDescent="0.25">
      <c r="A32" t="s">
        <v>43</v>
      </c>
      <c r="B32" s="2">
        <v>183</v>
      </c>
      <c r="C32">
        <v>84</v>
      </c>
      <c r="D32" t="s">
        <v>44</v>
      </c>
      <c r="E32" t="s">
        <v>33</v>
      </c>
      <c r="F32" t="s">
        <v>32</v>
      </c>
      <c r="G32" t="s">
        <v>45</v>
      </c>
      <c r="H32" t="s">
        <v>15</v>
      </c>
      <c r="I32" t="s">
        <v>16</v>
      </c>
      <c r="J32" t="s">
        <v>17</v>
      </c>
    </row>
    <row r="33" spans="1:10" x14ac:dyDescent="0.25">
      <c r="A33" t="s">
        <v>86</v>
      </c>
      <c r="B33" s="2">
        <v>183</v>
      </c>
      <c r="C33">
        <v>78.2</v>
      </c>
      <c r="D33" t="s">
        <v>44</v>
      </c>
      <c r="E33" t="s">
        <v>12</v>
      </c>
      <c r="F33" t="s">
        <v>32</v>
      </c>
      <c r="G33" t="s">
        <v>87</v>
      </c>
      <c r="H33" t="s">
        <v>15</v>
      </c>
      <c r="I33" t="s">
        <v>88</v>
      </c>
      <c r="J33" t="s">
        <v>17</v>
      </c>
    </row>
    <row r="34" spans="1:10" x14ac:dyDescent="0.25">
      <c r="A34" t="s">
        <v>132</v>
      </c>
      <c r="B34" s="2">
        <v>183</v>
      </c>
      <c r="C34" s="3">
        <v>66</v>
      </c>
      <c r="D34" t="s">
        <v>32</v>
      </c>
      <c r="E34" t="s">
        <v>12</v>
      </c>
      <c r="F34" t="s">
        <v>13</v>
      </c>
      <c r="G34" s="3" t="s">
        <v>29</v>
      </c>
      <c r="H34" t="s">
        <v>15</v>
      </c>
      <c r="I34" t="s">
        <v>437</v>
      </c>
      <c r="J34" s="3" t="s">
        <v>29</v>
      </c>
    </row>
    <row r="35" spans="1:10" x14ac:dyDescent="0.25">
      <c r="A35" t="s">
        <v>432</v>
      </c>
      <c r="B35" s="2">
        <v>183</v>
      </c>
      <c r="C35" s="3">
        <v>66</v>
      </c>
      <c r="D35" t="s">
        <v>44</v>
      </c>
      <c r="E35" t="s">
        <v>97</v>
      </c>
      <c r="F35" t="s">
        <v>32</v>
      </c>
      <c r="G35" t="s">
        <v>141</v>
      </c>
      <c r="H35" t="s">
        <v>15</v>
      </c>
      <c r="I35" t="s">
        <v>437</v>
      </c>
      <c r="J35" s="3" t="s">
        <v>29</v>
      </c>
    </row>
    <row r="36" spans="1:10" x14ac:dyDescent="0.25">
      <c r="A36" t="s">
        <v>188</v>
      </c>
      <c r="B36" s="2">
        <v>183</v>
      </c>
      <c r="C36" s="3">
        <v>66</v>
      </c>
      <c r="D36" t="s">
        <v>32</v>
      </c>
      <c r="E36" t="s">
        <v>12</v>
      </c>
      <c r="F36" t="s">
        <v>13</v>
      </c>
      <c r="G36" t="s">
        <v>85</v>
      </c>
      <c r="H36" t="s">
        <v>15</v>
      </c>
      <c r="I36" t="s">
        <v>16</v>
      </c>
      <c r="J36" t="s">
        <v>17</v>
      </c>
    </row>
    <row r="37" spans="1:10" x14ac:dyDescent="0.25">
      <c r="A37" t="s">
        <v>189</v>
      </c>
      <c r="B37" s="2">
        <v>183</v>
      </c>
      <c r="C37">
        <v>80</v>
      </c>
      <c r="D37" t="s">
        <v>29</v>
      </c>
      <c r="E37" t="s">
        <v>63</v>
      </c>
      <c r="F37" t="s">
        <v>20</v>
      </c>
      <c r="G37" s="3" t="s">
        <v>29</v>
      </c>
      <c r="H37" t="s">
        <v>15</v>
      </c>
      <c r="I37" t="s">
        <v>190</v>
      </c>
      <c r="J37" t="s">
        <v>191</v>
      </c>
    </row>
    <row r="38" spans="1:10" x14ac:dyDescent="0.25">
      <c r="A38" t="s">
        <v>203</v>
      </c>
      <c r="B38" s="2">
        <v>183</v>
      </c>
      <c r="C38">
        <v>79</v>
      </c>
      <c r="D38" t="s">
        <v>44</v>
      </c>
      <c r="E38" t="s">
        <v>201</v>
      </c>
      <c r="F38" t="s">
        <v>32</v>
      </c>
      <c r="G38" t="s">
        <v>204</v>
      </c>
      <c r="H38" t="s">
        <v>15</v>
      </c>
      <c r="I38" t="s">
        <v>205</v>
      </c>
      <c r="J38" t="s">
        <v>17</v>
      </c>
    </row>
    <row r="39" spans="1:10" x14ac:dyDescent="0.25">
      <c r="A39" t="s">
        <v>46</v>
      </c>
      <c r="B39" s="2">
        <v>182</v>
      </c>
      <c r="C39">
        <v>77</v>
      </c>
      <c r="D39" t="s">
        <v>47</v>
      </c>
      <c r="E39" t="s">
        <v>12</v>
      </c>
      <c r="F39" t="s">
        <v>48</v>
      </c>
      <c r="G39" t="s">
        <v>49</v>
      </c>
      <c r="H39" t="s">
        <v>15</v>
      </c>
      <c r="I39" t="s">
        <v>50</v>
      </c>
      <c r="J39" t="s">
        <v>17</v>
      </c>
    </row>
    <row r="40" spans="1:10" x14ac:dyDescent="0.25">
      <c r="A40" t="s">
        <v>51</v>
      </c>
      <c r="B40" s="2">
        <v>180</v>
      </c>
      <c r="C40" s="3">
        <v>66</v>
      </c>
      <c r="D40" t="s">
        <v>52</v>
      </c>
      <c r="E40" t="s">
        <v>12</v>
      </c>
      <c r="F40" t="s">
        <v>13</v>
      </c>
      <c r="G40" t="s">
        <v>53</v>
      </c>
      <c r="H40" t="s">
        <v>15</v>
      </c>
      <c r="I40" t="s">
        <v>54</v>
      </c>
      <c r="J40" t="s">
        <v>17</v>
      </c>
    </row>
    <row r="41" spans="1:10" x14ac:dyDescent="0.25">
      <c r="A41" t="s">
        <v>59</v>
      </c>
      <c r="B41" s="2">
        <v>180</v>
      </c>
      <c r="C41">
        <v>80</v>
      </c>
      <c r="D41" t="s">
        <v>32</v>
      </c>
      <c r="E41" t="s">
        <v>12</v>
      </c>
      <c r="F41" t="s">
        <v>32</v>
      </c>
      <c r="G41" t="s">
        <v>60</v>
      </c>
      <c r="H41" t="s">
        <v>15</v>
      </c>
      <c r="I41" t="s">
        <v>61</v>
      </c>
      <c r="J41" t="s">
        <v>17</v>
      </c>
    </row>
    <row r="42" spans="1:10" x14ac:dyDescent="0.25">
      <c r="A42" t="s">
        <v>77</v>
      </c>
      <c r="B42" s="2">
        <v>180</v>
      </c>
      <c r="C42">
        <v>110</v>
      </c>
      <c r="D42" t="s">
        <v>32</v>
      </c>
      <c r="E42" t="s">
        <v>12</v>
      </c>
      <c r="F42" t="s">
        <v>13</v>
      </c>
      <c r="G42" s="3" t="s">
        <v>29</v>
      </c>
      <c r="H42" t="s">
        <v>15</v>
      </c>
      <c r="I42" t="s">
        <v>78</v>
      </c>
      <c r="J42" t="s">
        <v>17</v>
      </c>
    </row>
    <row r="43" spans="1:10" x14ac:dyDescent="0.25">
      <c r="A43" t="s">
        <v>103</v>
      </c>
      <c r="B43" s="2">
        <v>180</v>
      </c>
      <c r="C43">
        <v>83</v>
      </c>
      <c r="D43" t="s">
        <v>29</v>
      </c>
      <c r="E43" t="s">
        <v>104</v>
      </c>
      <c r="F43" t="s">
        <v>69</v>
      </c>
      <c r="G43" t="s">
        <v>105</v>
      </c>
      <c r="H43" t="s">
        <v>15</v>
      </c>
      <c r="I43" t="s">
        <v>106</v>
      </c>
      <c r="J43" t="s">
        <v>107</v>
      </c>
    </row>
    <row r="44" spans="1:10" x14ac:dyDescent="0.25">
      <c r="A44" t="s">
        <v>433</v>
      </c>
      <c r="B44" s="2">
        <v>180</v>
      </c>
      <c r="C44" s="3">
        <v>66</v>
      </c>
      <c r="D44" t="s">
        <v>29</v>
      </c>
      <c r="E44" t="s">
        <v>84</v>
      </c>
      <c r="F44" t="s">
        <v>148</v>
      </c>
      <c r="G44" s="3" t="s">
        <v>29</v>
      </c>
      <c r="H44" t="s">
        <v>15</v>
      </c>
      <c r="I44" t="s">
        <v>149</v>
      </c>
      <c r="J44" t="s">
        <v>150</v>
      </c>
    </row>
    <row r="45" spans="1:10" x14ac:dyDescent="0.25">
      <c r="A45" t="s">
        <v>36</v>
      </c>
      <c r="B45" s="2">
        <v>178</v>
      </c>
      <c r="C45">
        <v>120</v>
      </c>
      <c r="D45" t="s">
        <v>37</v>
      </c>
      <c r="E45" t="s">
        <v>33</v>
      </c>
      <c r="F45" t="s">
        <v>13</v>
      </c>
      <c r="G45" t="s">
        <v>38</v>
      </c>
      <c r="H45" t="s">
        <v>15</v>
      </c>
      <c r="I45" t="s">
        <v>16</v>
      </c>
      <c r="J45" t="s">
        <v>17</v>
      </c>
    </row>
    <row r="46" spans="1:10" x14ac:dyDescent="0.25">
      <c r="A46" t="s">
        <v>151</v>
      </c>
      <c r="B46" s="2">
        <v>178</v>
      </c>
      <c r="C46">
        <v>55</v>
      </c>
      <c r="D46" t="s">
        <v>29</v>
      </c>
      <c r="E46" t="s">
        <v>13</v>
      </c>
      <c r="F46" t="s">
        <v>75</v>
      </c>
      <c r="G46" t="s">
        <v>110</v>
      </c>
      <c r="H46" t="s">
        <v>34</v>
      </c>
      <c r="I46" t="s">
        <v>149</v>
      </c>
      <c r="J46" t="s">
        <v>150</v>
      </c>
    </row>
    <row r="47" spans="1:10" x14ac:dyDescent="0.25">
      <c r="A47" t="s">
        <v>232</v>
      </c>
      <c r="B47" s="2">
        <v>178</v>
      </c>
      <c r="C47">
        <v>57</v>
      </c>
      <c r="D47" t="s">
        <v>29</v>
      </c>
      <c r="E47" t="s">
        <v>233</v>
      </c>
      <c r="F47" t="s">
        <v>44</v>
      </c>
      <c r="G47" s="3" t="s">
        <v>29</v>
      </c>
      <c r="H47" t="s">
        <v>34</v>
      </c>
      <c r="I47" t="s">
        <v>234</v>
      </c>
      <c r="J47" t="s">
        <v>235</v>
      </c>
    </row>
    <row r="48" spans="1:10" x14ac:dyDescent="0.25">
      <c r="A48" t="s">
        <v>243</v>
      </c>
      <c r="B48" s="2">
        <v>178</v>
      </c>
      <c r="C48">
        <v>48</v>
      </c>
      <c r="D48" t="s">
        <v>29</v>
      </c>
      <c r="E48" t="s">
        <v>84</v>
      </c>
      <c r="F48" t="s">
        <v>30</v>
      </c>
      <c r="G48" s="3" t="s">
        <v>29</v>
      </c>
      <c r="H48" t="s">
        <v>34</v>
      </c>
      <c r="I48" t="s">
        <v>244</v>
      </c>
      <c r="J48" s="3" t="s">
        <v>29</v>
      </c>
    </row>
    <row r="49" spans="1:10" x14ac:dyDescent="0.25">
      <c r="A49" t="s">
        <v>96</v>
      </c>
      <c r="B49" s="2">
        <v>177</v>
      </c>
      <c r="C49">
        <v>79</v>
      </c>
      <c r="D49" t="s">
        <v>44</v>
      </c>
      <c r="E49" t="s">
        <v>97</v>
      </c>
      <c r="F49" t="s">
        <v>32</v>
      </c>
      <c r="G49" t="s">
        <v>98</v>
      </c>
      <c r="H49" t="s">
        <v>15</v>
      </c>
      <c r="I49" t="s">
        <v>99</v>
      </c>
      <c r="J49" t="s">
        <v>17</v>
      </c>
    </row>
    <row r="50" spans="1:10" x14ac:dyDescent="0.25">
      <c r="A50" t="s">
        <v>67</v>
      </c>
      <c r="B50" s="2">
        <v>175</v>
      </c>
      <c r="C50" s="1">
        <v>1358</v>
      </c>
      <c r="D50" s="3" t="s">
        <v>29</v>
      </c>
      <c r="E50" t="s">
        <v>68</v>
      </c>
      <c r="F50" t="s">
        <v>69</v>
      </c>
      <c r="G50" t="s">
        <v>70</v>
      </c>
      <c r="H50" t="s">
        <v>71</v>
      </c>
      <c r="I50" t="s">
        <v>438</v>
      </c>
      <c r="J50" t="s">
        <v>73</v>
      </c>
    </row>
    <row r="51" spans="1:10" x14ac:dyDescent="0.25">
      <c r="A51" t="s">
        <v>100</v>
      </c>
      <c r="B51" s="2">
        <v>175</v>
      </c>
      <c r="C51">
        <v>79</v>
      </c>
      <c r="D51" t="s">
        <v>29</v>
      </c>
      <c r="E51" t="s">
        <v>33</v>
      </c>
      <c r="F51" t="s">
        <v>13</v>
      </c>
      <c r="G51" t="s">
        <v>101</v>
      </c>
      <c r="H51" t="s">
        <v>15</v>
      </c>
      <c r="I51" t="s">
        <v>102</v>
      </c>
      <c r="J51" t="s">
        <v>17</v>
      </c>
    </row>
    <row r="52" spans="1:10" x14ac:dyDescent="0.25">
      <c r="A52" t="s">
        <v>144</v>
      </c>
      <c r="B52" s="2">
        <v>175</v>
      </c>
      <c r="C52">
        <v>80</v>
      </c>
      <c r="D52" t="s">
        <v>29</v>
      </c>
      <c r="E52" t="s">
        <v>25</v>
      </c>
      <c r="F52" t="s">
        <v>20</v>
      </c>
      <c r="G52" t="s">
        <v>145</v>
      </c>
      <c r="H52" t="s">
        <v>15</v>
      </c>
      <c r="I52" t="s">
        <v>146</v>
      </c>
      <c r="J52" t="s">
        <v>147</v>
      </c>
    </row>
    <row r="53" spans="1:10" x14ac:dyDescent="0.25">
      <c r="A53" t="s">
        <v>62</v>
      </c>
      <c r="B53" s="2">
        <v>173</v>
      </c>
      <c r="C53">
        <v>74</v>
      </c>
      <c r="D53" s="3" t="s">
        <v>29</v>
      </c>
      <c r="E53" t="s">
        <v>63</v>
      </c>
      <c r="F53" t="s">
        <v>44</v>
      </c>
      <c r="G53" t="s">
        <v>64</v>
      </c>
      <c r="H53" t="s">
        <v>15</v>
      </c>
      <c r="I53" t="s">
        <v>65</v>
      </c>
      <c r="J53" t="s">
        <v>66</v>
      </c>
    </row>
    <row r="54" spans="1:10" x14ac:dyDescent="0.25">
      <c r="A54" t="s">
        <v>10</v>
      </c>
      <c r="B54" s="2">
        <v>172</v>
      </c>
      <c r="C54">
        <v>77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17</v>
      </c>
    </row>
    <row r="55" spans="1:10" x14ac:dyDescent="0.25">
      <c r="A55" t="s">
        <v>169</v>
      </c>
      <c r="B55" s="2">
        <v>171</v>
      </c>
      <c r="C55" s="3">
        <v>66</v>
      </c>
      <c r="D55" t="s">
        <v>44</v>
      </c>
      <c r="E55" t="s">
        <v>32</v>
      </c>
      <c r="F55" t="s">
        <v>32</v>
      </c>
      <c r="G55" s="3" t="s">
        <v>29</v>
      </c>
      <c r="H55" t="s">
        <v>15</v>
      </c>
      <c r="I55" t="s">
        <v>170</v>
      </c>
      <c r="J55" t="s">
        <v>147</v>
      </c>
    </row>
    <row r="56" spans="1:10" x14ac:dyDescent="0.25">
      <c r="A56" t="s">
        <v>74</v>
      </c>
      <c r="B56" s="2">
        <v>170</v>
      </c>
      <c r="C56">
        <v>77</v>
      </c>
      <c r="D56" t="s">
        <v>32</v>
      </c>
      <c r="E56" t="s">
        <v>12</v>
      </c>
      <c r="F56" t="s">
        <v>75</v>
      </c>
      <c r="G56" t="s">
        <v>76</v>
      </c>
      <c r="H56" t="s">
        <v>15</v>
      </c>
      <c r="I56" t="s">
        <v>61</v>
      </c>
      <c r="J56" t="s">
        <v>17</v>
      </c>
    </row>
    <row r="57" spans="1:10" x14ac:dyDescent="0.25">
      <c r="A57" t="s">
        <v>82</v>
      </c>
      <c r="B57" s="2">
        <v>170</v>
      </c>
      <c r="C57">
        <v>75</v>
      </c>
      <c r="D57" t="s">
        <v>83</v>
      </c>
      <c r="E57" t="s">
        <v>84</v>
      </c>
      <c r="F57" t="s">
        <v>20</v>
      </c>
      <c r="G57" t="s">
        <v>85</v>
      </c>
      <c r="H57" t="s">
        <v>15</v>
      </c>
      <c r="I57" t="s">
        <v>437</v>
      </c>
      <c r="J57" t="s">
        <v>17</v>
      </c>
    </row>
    <row r="58" spans="1:10" x14ac:dyDescent="0.25">
      <c r="A58" t="s">
        <v>126</v>
      </c>
      <c r="B58" s="2">
        <v>170</v>
      </c>
      <c r="C58" s="3">
        <v>66</v>
      </c>
      <c r="D58" t="s">
        <v>11</v>
      </c>
      <c r="E58" t="s">
        <v>12</v>
      </c>
      <c r="F58" t="s">
        <v>13</v>
      </c>
      <c r="G58" t="s">
        <v>127</v>
      </c>
      <c r="H58" t="s">
        <v>15</v>
      </c>
      <c r="I58" t="s">
        <v>128</v>
      </c>
      <c r="J58" t="s">
        <v>17</v>
      </c>
    </row>
    <row r="59" spans="1:10" x14ac:dyDescent="0.25">
      <c r="A59" t="s">
        <v>435</v>
      </c>
      <c r="B59" s="2">
        <v>170</v>
      </c>
      <c r="C59">
        <v>56.2</v>
      </c>
      <c r="D59" t="s">
        <v>44</v>
      </c>
      <c r="E59" t="s">
        <v>20</v>
      </c>
      <c r="F59" t="s">
        <v>13</v>
      </c>
      <c r="G59" t="s">
        <v>192</v>
      </c>
      <c r="H59" t="s">
        <v>34</v>
      </c>
      <c r="I59" t="s">
        <v>193</v>
      </c>
      <c r="J59" t="s">
        <v>194</v>
      </c>
    </row>
    <row r="60" spans="1:10" x14ac:dyDescent="0.25">
      <c r="A60" t="s">
        <v>206</v>
      </c>
      <c r="B60" s="2">
        <v>168</v>
      </c>
      <c r="C60">
        <v>55</v>
      </c>
      <c r="D60" t="s">
        <v>207</v>
      </c>
      <c r="E60" t="s">
        <v>208</v>
      </c>
      <c r="F60" t="s">
        <v>20</v>
      </c>
      <c r="G60" s="3" t="s">
        <v>29</v>
      </c>
      <c r="H60" t="s">
        <v>34</v>
      </c>
      <c r="I60" t="s">
        <v>209</v>
      </c>
      <c r="J60" t="s">
        <v>210</v>
      </c>
    </row>
    <row r="61" spans="1:10" x14ac:dyDescent="0.25">
      <c r="A61" t="s">
        <v>18</v>
      </c>
      <c r="B61" s="2">
        <v>167</v>
      </c>
      <c r="C61">
        <v>75</v>
      </c>
      <c r="D61" s="3" t="s">
        <v>29</v>
      </c>
      <c r="E61" t="s">
        <v>19</v>
      </c>
      <c r="F61" t="s">
        <v>20</v>
      </c>
      <c r="G61" t="s">
        <v>21</v>
      </c>
      <c r="H61" s="3" t="s">
        <v>29</v>
      </c>
      <c r="I61" t="s">
        <v>16</v>
      </c>
      <c r="J61" t="s">
        <v>22</v>
      </c>
    </row>
    <row r="62" spans="1:10" x14ac:dyDescent="0.25">
      <c r="A62" t="s">
        <v>217</v>
      </c>
      <c r="B62" s="2">
        <v>167</v>
      </c>
      <c r="C62" s="3">
        <v>66</v>
      </c>
      <c r="D62" t="s">
        <v>30</v>
      </c>
      <c r="E62" t="s">
        <v>12</v>
      </c>
      <c r="F62" t="s">
        <v>13</v>
      </c>
      <c r="G62" s="3" t="s">
        <v>29</v>
      </c>
      <c r="H62" t="s">
        <v>34</v>
      </c>
      <c r="I62" t="s">
        <v>128</v>
      </c>
      <c r="J62" t="s">
        <v>17</v>
      </c>
    </row>
    <row r="63" spans="1:10" x14ac:dyDescent="0.25">
      <c r="A63" t="s">
        <v>195</v>
      </c>
      <c r="B63" s="2">
        <v>166</v>
      </c>
      <c r="C63">
        <v>50</v>
      </c>
      <c r="D63" t="s">
        <v>44</v>
      </c>
      <c r="E63" t="s">
        <v>20</v>
      </c>
      <c r="F63" t="s">
        <v>13</v>
      </c>
      <c r="G63" t="s">
        <v>196</v>
      </c>
      <c r="H63" t="s">
        <v>34</v>
      </c>
      <c r="I63" t="s">
        <v>193</v>
      </c>
      <c r="J63" t="s">
        <v>194</v>
      </c>
    </row>
    <row r="64" spans="1:10" x14ac:dyDescent="0.25">
      <c r="A64" t="s">
        <v>39</v>
      </c>
      <c r="B64" s="2">
        <v>165</v>
      </c>
      <c r="C64">
        <v>75</v>
      </c>
      <c r="D64" t="s">
        <v>32</v>
      </c>
      <c r="E64" t="s">
        <v>33</v>
      </c>
      <c r="F64" t="s">
        <v>13</v>
      </c>
      <c r="G64" t="s">
        <v>40</v>
      </c>
      <c r="H64" t="s">
        <v>34</v>
      </c>
      <c r="I64" t="s">
        <v>16</v>
      </c>
      <c r="J64" t="s">
        <v>17</v>
      </c>
    </row>
    <row r="65" spans="1:10" x14ac:dyDescent="0.25">
      <c r="A65" t="s">
        <v>197</v>
      </c>
      <c r="B65" s="2">
        <v>165</v>
      </c>
      <c r="C65" s="3">
        <v>66</v>
      </c>
      <c r="D65" t="s">
        <v>32</v>
      </c>
      <c r="E65" t="s">
        <v>33</v>
      </c>
      <c r="F65" t="s">
        <v>32</v>
      </c>
      <c r="G65" s="3" t="s">
        <v>29</v>
      </c>
      <c r="H65" t="s">
        <v>34</v>
      </c>
      <c r="I65" t="s">
        <v>437</v>
      </c>
      <c r="J65" t="s">
        <v>17</v>
      </c>
    </row>
    <row r="66" spans="1:10" x14ac:dyDescent="0.25">
      <c r="A66" t="s">
        <v>253</v>
      </c>
      <c r="B66" s="2">
        <v>165</v>
      </c>
      <c r="C66">
        <v>45</v>
      </c>
      <c r="D66" t="s">
        <v>32</v>
      </c>
      <c r="E66" t="s">
        <v>33</v>
      </c>
      <c r="F66" t="s">
        <v>32</v>
      </c>
      <c r="G66" t="s">
        <v>254</v>
      </c>
      <c r="H66" t="s">
        <v>34</v>
      </c>
      <c r="I66" t="s">
        <v>437</v>
      </c>
      <c r="J66" t="s">
        <v>17</v>
      </c>
    </row>
    <row r="67" spans="1:10" x14ac:dyDescent="0.25">
      <c r="A67" t="s">
        <v>142</v>
      </c>
      <c r="B67" s="2">
        <v>163</v>
      </c>
      <c r="C67" s="3">
        <v>66</v>
      </c>
      <c r="D67" t="s">
        <v>44</v>
      </c>
      <c r="E67" t="s">
        <v>12</v>
      </c>
      <c r="F67" t="s">
        <v>32</v>
      </c>
      <c r="G67" t="s">
        <v>143</v>
      </c>
      <c r="H67" t="s">
        <v>34</v>
      </c>
      <c r="I67" t="s">
        <v>16</v>
      </c>
      <c r="J67" t="s">
        <v>17</v>
      </c>
    </row>
    <row r="68" spans="1:10" x14ac:dyDescent="0.25">
      <c r="A68" t="s">
        <v>434</v>
      </c>
      <c r="B68" s="2">
        <v>163</v>
      </c>
      <c r="C68">
        <v>65</v>
      </c>
      <c r="D68" t="s">
        <v>29</v>
      </c>
      <c r="E68" t="s">
        <v>158</v>
      </c>
      <c r="F68" t="s">
        <v>69</v>
      </c>
      <c r="G68" s="3" t="s">
        <v>29</v>
      </c>
      <c r="H68" t="s">
        <v>15</v>
      </c>
      <c r="I68" t="s">
        <v>159</v>
      </c>
      <c r="J68" t="s">
        <v>160</v>
      </c>
    </row>
    <row r="69" spans="1:10" x14ac:dyDescent="0.25">
      <c r="A69" t="s">
        <v>112</v>
      </c>
      <c r="B69" s="3">
        <v>162</v>
      </c>
      <c r="C69" s="3">
        <v>66</v>
      </c>
      <c r="D69" t="s">
        <v>32</v>
      </c>
      <c r="E69" t="s">
        <v>12</v>
      </c>
      <c r="F69" t="s">
        <v>32</v>
      </c>
      <c r="G69" s="3" t="s">
        <v>29</v>
      </c>
      <c r="H69" t="s">
        <v>15</v>
      </c>
      <c r="I69" s="3" t="s">
        <v>29</v>
      </c>
      <c r="J69" t="s">
        <v>17</v>
      </c>
    </row>
    <row r="70" spans="1:10" x14ac:dyDescent="0.25">
      <c r="A70" t="s">
        <v>248</v>
      </c>
      <c r="B70" s="3">
        <v>162</v>
      </c>
      <c r="C70" s="3">
        <v>66</v>
      </c>
      <c r="D70" t="s">
        <v>44</v>
      </c>
      <c r="E70" t="s">
        <v>97</v>
      </c>
      <c r="F70" t="s">
        <v>97</v>
      </c>
      <c r="G70" s="3" t="s">
        <v>29</v>
      </c>
      <c r="H70" t="s">
        <v>15</v>
      </c>
      <c r="I70" s="3" t="s">
        <v>29</v>
      </c>
      <c r="J70" t="s">
        <v>17</v>
      </c>
    </row>
    <row r="71" spans="1:10" x14ac:dyDescent="0.25">
      <c r="A71" t="s">
        <v>249</v>
      </c>
      <c r="B71" s="3">
        <v>162</v>
      </c>
      <c r="C71" s="3">
        <v>66</v>
      </c>
      <c r="D71" t="s">
        <v>32</v>
      </c>
      <c r="E71" t="s">
        <v>33</v>
      </c>
      <c r="F71" t="s">
        <v>75</v>
      </c>
      <c r="G71" s="3" t="s">
        <v>29</v>
      </c>
      <c r="H71" t="s">
        <v>34</v>
      </c>
      <c r="I71" s="3" t="s">
        <v>29</v>
      </c>
      <c r="J71" t="s">
        <v>17</v>
      </c>
    </row>
    <row r="72" spans="1:10" x14ac:dyDescent="0.25">
      <c r="A72" t="s">
        <v>250</v>
      </c>
      <c r="B72" s="3">
        <v>162</v>
      </c>
      <c r="C72" s="3">
        <v>66</v>
      </c>
      <c r="D72" t="s">
        <v>32</v>
      </c>
      <c r="E72" t="s">
        <v>33</v>
      </c>
      <c r="F72" t="s">
        <v>32</v>
      </c>
      <c r="G72" s="3" t="s">
        <v>29</v>
      </c>
      <c r="H72" t="s">
        <v>15</v>
      </c>
      <c r="I72" s="3" t="s">
        <v>29</v>
      </c>
      <c r="J72" t="s">
        <v>17</v>
      </c>
    </row>
    <row r="73" spans="1:10" x14ac:dyDescent="0.25">
      <c r="A73" t="s">
        <v>251</v>
      </c>
      <c r="B73" s="3">
        <v>162</v>
      </c>
      <c r="C73" s="3">
        <v>66</v>
      </c>
      <c r="D73" t="s">
        <v>29</v>
      </c>
      <c r="E73" t="s">
        <v>29</v>
      </c>
      <c r="F73" t="s">
        <v>44</v>
      </c>
      <c r="G73" s="3" t="s">
        <v>29</v>
      </c>
      <c r="H73" t="s">
        <v>29</v>
      </c>
      <c r="I73" s="3" t="s">
        <v>29</v>
      </c>
      <c r="J73" t="s">
        <v>22</v>
      </c>
    </row>
    <row r="74" spans="1:10" x14ac:dyDescent="0.25">
      <c r="A74" t="s">
        <v>252</v>
      </c>
      <c r="B74" s="3">
        <v>162</v>
      </c>
      <c r="C74" s="3">
        <v>66</v>
      </c>
      <c r="D74" s="3" t="s">
        <v>29</v>
      </c>
      <c r="E74" s="3" t="s">
        <v>29</v>
      </c>
      <c r="F74" s="3" t="s">
        <v>29</v>
      </c>
      <c r="G74" s="3" t="s">
        <v>29</v>
      </c>
      <c r="H74" t="s">
        <v>34</v>
      </c>
      <c r="I74" s="3" t="s">
        <v>29</v>
      </c>
      <c r="J74" s="3" t="s">
        <v>29</v>
      </c>
    </row>
    <row r="75" spans="1:10" x14ac:dyDescent="0.25">
      <c r="A75" t="s">
        <v>117</v>
      </c>
      <c r="B75" s="2">
        <v>160</v>
      </c>
      <c r="C75">
        <v>68</v>
      </c>
      <c r="D75" t="s">
        <v>29</v>
      </c>
      <c r="E75" t="s">
        <v>83</v>
      </c>
      <c r="F75" t="s">
        <v>44</v>
      </c>
      <c r="G75" s="3" t="s">
        <v>29</v>
      </c>
      <c r="H75" t="s">
        <v>15</v>
      </c>
      <c r="I75" t="s">
        <v>118</v>
      </c>
      <c r="J75" t="s">
        <v>119</v>
      </c>
    </row>
    <row r="76" spans="1:10" x14ac:dyDescent="0.25">
      <c r="A76" t="s">
        <v>187</v>
      </c>
      <c r="B76" s="2">
        <v>157</v>
      </c>
      <c r="C76" s="3">
        <v>66</v>
      </c>
      <c r="D76" t="s">
        <v>32</v>
      </c>
      <c r="E76" t="s">
        <v>33</v>
      </c>
      <c r="F76" t="s">
        <v>32</v>
      </c>
      <c r="G76" s="3" t="s">
        <v>29</v>
      </c>
      <c r="H76" t="s">
        <v>34</v>
      </c>
      <c r="I76" t="s">
        <v>437</v>
      </c>
      <c r="J76" t="s">
        <v>17</v>
      </c>
    </row>
    <row r="77" spans="1:10" x14ac:dyDescent="0.25">
      <c r="A77" t="s">
        <v>429</v>
      </c>
      <c r="B77" s="2">
        <v>150</v>
      </c>
      <c r="C77">
        <v>49</v>
      </c>
      <c r="D77" t="s">
        <v>32</v>
      </c>
      <c r="E77" t="s">
        <v>33</v>
      </c>
      <c r="F77" t="s">
        <v>32</v>
      </c>
      <c r="G77" t="s">
        <v>14</v>
      </c>
      <c r="H77" t="s">
        <v>34</v>
      </c>
      <c r="I77" t="s">
        <v>35</v>
      </c>
      <c r="J77" t="s">
        <v>17</v>
      </c>
    </row>
    <row r="78" spans="1:10" x14ac:dyDescent="0.25">
      <c r="A78" t="s">
        <v>108</v>
      </c>
      <c r="B78" s="2">
        <v>150</v>
      </c>
      <c r="C78" s="3">
        <v>66</v>
      </c>
      <c r="D78" t="s">
        <v>109</v>
      </c>
      <c r="E78" t="s">
        <v>12</v>
      </c>
      <c r="F78" t="s">
        <v>13</v>
      </c>
      <c r="G78" t="s">
        <v>110</v>
      </c>
      <c r="H78" t="s">
        <v>34</v>
      </c>
      <c r="I78" t="s">
        <v>111</v>
      </c>
      <c r="J78" t="s">
        <v>17</v>
      </c>
    </row>
    <row r="79" spans="1:10" x14ac:dyDescent="0.25">
      <c r="A79" t="s">
        <v>133</v>
      </c>
      <c r="B79" s="2">
        <v>137</v>
      </c>
      <c r="C79" s="3">
        <v>66</v>
      </c>
      <c r="D79" t="s">
        <v>44</v>
      </c>
      <c r="E79" t="s">
        <v>134</v>
      </c>
      <c r="F79" t="s">
        <v>20</v>
      </c>
      <c r="G79" s="3" t="s">
        <v>29</v>
      </c>
      <c r="H79" t="s">
        <v>15</v>
      </c>
      <c r="I79" t="s">
        <v>135</v>
      </c>
      <c r="J79" t="s">
        <v>136</v>
      </c>
    </row>
    <row r="80" spans="1:10" x14ac:dyDescent="0.25">
      <c r="A80" t="s">
        <v>155</v>
      </c>
      <c r="B80" s="2">
        <v>122</v>
      </c>
      <c r="C80" s="3">
        <v>66</v>
      </c>
      <c r="D80" t="s">
        <v>29</v>
      </c>
      <c r="E80" t="s">
        <v>24</v>
      </c>
      <c r="F80" t="s">
        <v>44</v>
      </c>
      <c r="G80" s="3" t="s">
        <v>29</v>
      </c>
      <c r="H80" t="s">
        <v>15</v>
      </c>
      <c r="I80" t="s">
        <v>156</v>
      </c>
      <c r="J80" t="s">
        <v>157</v>
      </c>
    </row>
    <row r="81" spans="1:10" x14ac:dyDescent="0.25">
      <c r="A81" t="s">
        <v>137</v>
      </c>
      <c r="B81" s="2">
        <v>112</v>
      </c>
      <c r="C81">
        <v>40</v>
      </c>
      <c r="D81" t="s">
        <v>29</v>
      </c>
      <c r="E81" t="s">
        <v>138</v>
      </c>
      <c r="F81" t="s">
        <v>69</v>
      </c>
      <c r="G81" s="3" t="s">
        <v>29</v>
      </c>
      <c r="H81" t="s">
        <v>15</v>
      </c>
      <c r="I81" t="s">
        <v>139</v>
      </c>
      <c r="J81" t="s">
        <v>140</v>
      </c>
    </row>
    <row r="82" spans="1:10" x14ac:dyDescent="0.25">
      <c r="A82" t="s">
        <v>41</v>
      </c>
      <c r="B82" s="2">
        <v>97</v>
      </c>
      <c r="C82">
        <v>32</v>
      </c>
      <c r="D82" s="3" t="s">
        <v>29</v>
      </c>
      <c r="E82" t="s">
        <v>42</v>
      </c>
      <c r="F82" t="s">
        <v>25</v>
      </c>
      <c r="G82" s="3" t="s">
        <v>29</v>
      </c>
      <c r="H82" s="3" t="s">
        <v>29</v>
      </c>
      <c r="I82" t="s">
        <v>16</v>
      </c>
      <c r="J82" t="s">
        <v>22</v>
      </c>
    </row>
    <row r="83" spans="1:10" x14ac:dyDescent="0.25">
      <c r="A83" t="s">
        <v>23</v>
      </c>
      <c r="B83" s="2">
        <v>96</v>
      </c>
      <c r="C83">
        <v>32</v>
      </c>
      <c r="D83" s="3" t="s">
        <v>29</v>
      </c>
      <c r="E83" t="s">
        <v>24</v>
      </c>
      <c r="F83" t="s">
        <v>25</v>
      </c>
      <c r="G83" t="s">
        <v>26</v>
      </c>
      <c r="H83" s="3" t="s">
        <v>29</v>
      </c>
      <c r="I83" t="s">
        <v>437</v>
      </c>
      <c r="J83" t="s">
        <v>22</v>
      </c>
    </row>
    <row r="84" spans="1:10" x14ac:dyDescent="0.25">
      <c r="A84" t="s">
        <v>222</v>
      </c>
      <c r="B84" s="2">
        <v>96</v>
      </c>
      <c r="C84" s="3">
        <v>66</v>
      </c>
      <c r="D84" t="s">
        <v>29</v>
      </c>
      <c r="E84" t="s">
        <v>223</v>
      </c>
      <c r="F84" t="s">
        <v>224</v>
      </c>
      <c r="G84" s="3" t="s">
        <v>29</v>
      </c>
      <c r="H84" t="s">
        <v>34</v>
      </c>
      <c r="I84" s="3" t="s">
        <v>29</v>
      </c>
      <c r="J84" s="3" t="s">
        <v>29</v>
      </c>
    </row>
    <row r="85" spans="1:10" x14ac:dyDescent="0.25">
      <c r="A85" t="s">
        <v>152</v>
      </c>
      <c r="B85" s="2">
        <v>94</v>
      </c>
      <c r="C85">
        <v>45</v>
      </c>
      <c r="D85" t="s">
        <v>29</v>
      </c>
      <c r="E85" t="s">
        <v>134</v>
      </c>
      <c r="F85" t="s">
        <v>20</v>
      </c>
      <c r="G85" s="3" t="s">
        <v>29</v>
      </c>
      <c r="H85" t="s">
        <v>15</v>
      </c>
      <c r="I85" t="s">
        <v>153</v>
      </c>
      <c r="J85" t="s">
        <v>154</v>
      </c>
    </row>
    <row r="86" spans="1:10" x14ac:dyDescent="0.25">
      <c r="A86" t="s">
        <v>113</v>
      </c>
      <c r="B86" s="2">
        <v>88</v>
      </c>
      <c r="C86">
        <v>20</v>
      </c>
      <c r="D86" t="s">
        <v>32</v>
      </c>
      <c r="E86" t="s">
        <v>32</v>
      </c>
      <c r="F86" t="s">
        <v>32</v>
      </c>
      <c r="G86" t="s">
        <v>114</v>
      </c>
      <c r="H86" t="s">
        <v>15</v>
      </c>
      <c r="I86" t="s">
        <v>115</v>
      </c>
      <c r="J86" t="s">
        <v>116</v>
      </c>
    </row>
    <row r="87" spans="1:10" x14ac:dyDescent="0.25">
      <c r="A87" t="s">
        <v>218</v>
      </c>
      <c r="B87" s="2">
        <v>79</v>
      </c>
      <c r="C87">
        <v>15</v>
      </c>
      <c r="D87" t="s">
        <v>29</v>
      </c>
      <c r="E87" t="s">
        <v>219</v>
      </c>
      <c r="F87" s="3" t="s">
        <v>29</v>
      </c>
      <c r="G87" s="3" t="s">
        <v>29</v>
      </c>
      <c r="H87" t="s">
        <v>15</v>
      </c>
      <c r="I87" t="s">
        <v>220</v>
      </c>
      <c r="J87" t="s">
        <v>440</v>
      </c>
    </row>
    <row r="88" spans="1:10" x14ac:dyDescent="0.25">
      <c r="A88" t="s">
        <v>79</v>
      </c>
      <c r="B88" s="2">
        <v>66</v>
      </c>
      <c r="C88">
        <v>17</v>
      </c>
      <c r="D88" t="s">
        <v>30</v>
      </c>
      <c r="E88" t="s">
        <v>63</v>
      </c>
      <c r="F88" t="s">
        <v>32</v>
      </c>
      <c r="G88" t="s">
        <v>80</v>
      </c>
      <c r="H88" t="s">
        <v>15</v>
      </c>
      <c r="I88" s="3" t="s">
        <v>29</v>
      </c>
      <c r="J88" t="s">
        <v>81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4.7109375" customWidth="1"/>
    <col min="3" max="3" width="13.7109375" customWidth="1"/>
    <col min="4" max="4" width="17.28515625" customWidth="1"/>
    <col min="5" max="5" width="41.85546875" bestFit="1" customWidth="1"/>
    <col min="6" max="6" width="36.85546875" bestFit="1" customWidth="1"/>
    <col min="7" max="7" width="15.42578125" bestFit="1" customWidth="1"/>
    <col min="8" max="8" width="14.85546875" bestFit="1" customWidth="1"/>
  </cols>
  <sheetData>
    <row r="1" spans="1:8" x14ac:dyDescent="0.25">
      <c r="A1" t="s">
        <v>0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8</v>
      </c>
    </row>
    <row r="2" spans="1:8" x14ac:dyDescent="0.25">
      <c r="A2" t="s">
        <v>73</v>
      </c>
      <c r="B2" t="s">
        <v>261</v>
      </c>
      <c r="C2" t="s">
        <v>262</v>
      </c>
      <c r="D2">
        <v>300</v>
      </c>
      <c r="E2" t="s">
        <v>263</v>
      </c>
      <c r="F2" t="s">
        <v>264</v>
      </c>
      <c r="G2" t="s">
        <v>265</v>
      </c>
      <c r="H2" t="s">
        <v>72</v>
      </c>
    </row>
    <row r="3" spans="1:8" x14ac:dyDescent="0.25">
      <c r="A3" t="s">
        <v>81</v>
      </c>
      <c r="B3" t="s">
        <v>266</v>
      </c>
      <c r="C3" t="s">
        <v>262</v>
      </c>
      <c r="D3">
        <v>66</v>
      </c>
      <c r="E3" t="s">
        <v>238</v>
      </c>
      <c r="F3" t="s">
        <v>267</v>
      </c>
      <c r="G3" t="s">
        <v>326</v>
      </c>
      <c r="H3" t="s">
        <v>72</v>
      </c>
    </row>
    <row r="4" spans="1:8" x14ac:dyDescent="0.25">
      <c r="A4" t="s">
        <v>95</v>
      </c>
      <c r="B4" t="s">
        <v>268</v>
      </c>
      <c r="C4" t="s">
        <v>262</v>
      </c>
      <c r="D4">
        <v>200</v>
      </c>
      <c r="E4" t="s">
        <v>269</v>
      </c>
      <c r="F4" t="s">
        <v>270</v>
      </c>
      <c r="G4" t="s">
        <v>271</v>
      </c>
      <c r="H4" t="s">
        <v>94</v>
      </c>
    </row>
    <row r="5" spans="1:8" x14ac:dyDescent="0.25">
      <c r="A5" t="s">
        <v>107</v>
      </c>
      <c r="B5" t="s">
        <v>272</v>
      </c>
      <c r="C5" t="s">
        <v>262</v>
      </c>
      <c r="D5">
        <v>160</v>
      </c>
      <c r="E5" t="s">
        <v>273</v>
      </c>
      <c r="F5" t="s">
        <v>20</v>
      </c>
      <c r="G5" t="s">
        <v>274</v>
      </c>
      <c r="H5" t="s">
        <v>106</v>
      </c>
    </row>
    <row r="6" spans="1:8" x14ac:dyDescent="0.25">
      <c r="A6" t="s">
        <v>116</v>
      </c>
      <c r="B6" t="s">
        <v>266</v>
      </c>
      <c r="C6" t="s">
        <v>262</v>
      </c>
      <c r="D6">
        <v>100</v>
      </c>
      <c r="E6" t="s">
        <v>32</v>
      </c>
      <c r="F6" t="s">
        <v>275</v>
      </c>
      <c r="G6" t="s">
        <v>276</v>
      </c>
      <c r="H6" t="s">
        <v>115</v>
      </c>
    </row>
    <row r="7" spans="1:8" x14ac:dyDescent="0.25">
      <c r="A7" t="s">
        <v>119</v>
      </c>
      <c r="B7" t="s">
        <v>266</v>
      </c>
      <c r="C7" t="s">
        <v>262</v>
      </c>
      <c r="D7">
        <v>180</v>
      </c>
      <c r="E7" t="s">
        <v>84</v>
      </c>
      <c r="F7" t="s">
        <v>44</v>
      </c>
      <c r="G7" t="s">
        <v>277</v>
      </c>
      <c r="H7" t="s">
        <v>118</v>
      </c>
    </row>
    <row r="8" spans="1:8" x14ac:dyDescent="0.25">
      <c r="A8" t="s">
        <v>125</v>
      </c>
      <c r="B8" s="3" t="s">
        <v>441</v>
      </c>
      <c r="C8" t="s">
        <v>262</v>
      </c>
      <c r="D8">
        <v>180</v>
      </c>
      <c r="E8" t="s">
        <v>278</v>
      </c>
      <c r="F8" t="s">
        <v>279</v>
      </c>
      <c r="G8" t="s">
        <v>280</v>
      </c>
      <c r="H8" t="s">
        <v>124</v>
      </c>
    </row>
    <row r="9" spans="1:8" x14ac:dyDescent="0.25">
      <c r="A9" t="s">
        <v>130</v>
      </c>
      <c r="B9" t="s">
        <v>272</v>
      </c>
      <c r="C9" t="s">
        <v>262</v>
      </c>
      <c r="D9">
        <v>190</v>
      </c>
      <c r="E9" t="s">
        <v>269</v>
      </c>
      <c r="F9" t="s">
        <v>69</v>
      </c>
      <c r="G9" t="s">
        <v>281</v>
      </c>
      <c r="H9" t="s">
        <v>27</v>
      </c>
    </row>
    <row r="10" spans="1:8" x14ac:dyDescent="0.25">
      <c r="A10" t="s">
        <v>136</v>
      </c>
      <c r="B10" t="s">
        <v>266</v>
      </c>
      <c r="C10" t="s">
        <v>262</v>
      </c>
      <c r="D10">
        <v>120</v>
      </c>
      <c r="E10" t="s">
        <v>282</v>
      </c>
      <c r="F10" t="s">
        <v>20</v>
      </c>
      <c r="G10" t="s">
        <v>136</v>
      </c>
      <c r="H10" t="s">
        <v>135</v>
      </c>
    </row>
    <row r="11" spans="1:8" x14ac:dyDescent="0.25">
      <c r="A11" t="s">
        <v>140</v>
      </c>
      <c r="B11" t="s">
        <v>266</v>
      </c>
      <c r="C11" t="s">
        <v>262</v>
      </c>
      <c r="D11">
        <v>100</v>
      </c>
      <c r="E11" t="s">
        <v>283</v>
      </c>
      <c r="F11" t="s">
        <v>284</v>
      </c>
      <c r="G11" t="s">
        <v>285</v>
      </c>
      <c r="H11" t="s">
        <v>139</v>
      </c>
    </row>
    <row r="12" spans="1:8" x14ac:dyDescent="0.25">
      <c r="A12" t="s">
        <v>150</v>
      </c>
      <c r="B12" t="s">
        <v>286</v>
      </c>
      <c r="C12" t="s">
        <v>262</v>
      </c>
      <c r="D12">
        <v>200</v>
      </c>
      <c r="E12" t="s">
        <v>287</v>
      </c>
      <c r="F12" t="s">
        <v>288</v>
      </c>
      <c r="G12" t="s">
        <v>289</v>
      </c>
      <c r="H12" t="s">
        <v>149</v>
      </c>
    </row>
    <row r="13" spans="1:8" x14ac:dyDescent="0.25">
      <c r="A13" t="s">
        <v>221</v>
      </c>
      <c r="B13" t="s">
        <v>268</v>
      </c>
      <c r="C13" t="s">
        <v>262</v>
      </c>
      <c r="D13">
        <v>80</v>
      </c>
      <c r="E13" t="s">
        <v>290</v>
      </c>
      <c r="F13" s="3" t="s">
        <v>20</v>
      </c>
      <c r="G13" t="s">
        <v>221</v>
      </c>
      <c r="H13" t="s">
        <v>220</v>
      </c>
    </row>
    <row r="14" spans="1:8" x14ac:dyDescent="0.25">
      <c r="A14" t="s">
        <v>154</v>
      </c>
      <c r="B14" s="3" t="s">
        <v>441</v>
      </c>
      <c r="C14" t="s">
        <v>262</v>
      </c>
      <c r="D14">
        <v>100</v>
      </c>
      <c r="E14" t="s">
        <v>83</v>
      </c>
      <c r="F14" t="s">
        <v>20</v>
      </c>
      <c r="G14" t="s">
        <v>291</v>
      </c>
      <c r="H14" t="s">
        <v>153</v>
      </c>
    </row>
    <row r="15" spans="1:8" x14ac:dyDescent="0.25">
      <c r="A15" t="s">
        <v>157</v>
      </c>
      <c r="B15" s="3" t="s">
        <v>441</v>
      </c>
      <c r="C15" t="s">
        <v>262</v>
      </c>
      <c r="D15">
        <v>125</v>
      </c>
      <c r="E15" t="s">
        <v>292</v>
      </c>
      <c r="F15" t="s">
        <v>44</v>
      </c>
      <c r="G15" t="s">
        <v>293</v>
      </c>
      <c r="H15" t="s">
        <v>156</v>
      </c>
    </row>
    <row r="16" spans="1:8" x14ac:dyDescent="0.25">
      <c r="A16" t="s">
        <v>160</v>
      </c>
      <c r="B16" s="3" t="s">
        <v>441</v>
      </c>
      <c r="C16" t="s">
        <v>262</v>
      </c>
      <c r="D16">
        <v>200</v>
      </c>
      <c r="E16" t="s">
        <v>158</v>
      </c>
      <c r="F16" t="s">
        <v>69</v>
      </c>
      <c r="G16" t="s">
        <v>294</v>
      </c>
      <c r="H16" t="s">
        <v>159</v>
      </c>
    </row>
    <row r="17" spans="1:8" x14ac:dyDescent="0.25">
      <c r="A17" t="s">
        <v>165</v>
      </c>
      <c r="B17" t="s">
        <v>266</v>
      </c>
      <c r="C17" t="s">
        <v>262</v>
      </c>
      <c r="D17">
        <v>200</v>
      </c>
      <c r="E17" t="s">
        <v>295</v>
      </c>
      <c r="F17" t="s">
        <v>75</v>
      </c>
      <c r="G17" t="s">
        <v>165</v>
      </c>
      <c r="H17" t="s">
        <v>164</v>
      </c>
    </row>
    <row r="18" spans="1:8" x14ac:dyDescent="0.25">
      <c r="A18" t="s">
        <v>168</v>
      </c>
      <c r="B18" t="s">
        <v>272</v>
      </c>
      <c r="C18" t="s">
        <v>262</v>
      </c>
      <c r="D18">
        <v>180</v>
      </c>
      <c r="E18" t="s">
        <v>296</v>
      </c>
      <c r="F18" t="s">
        <v>44</v>
      </c>
      <c r="G18" t="s">
        <v>297</v>
      </c>
      <c r="H18" t="s">
        <v>167</v>
      </c>
    </row>
    <row r="19" spans="1:8" x14ac:dyDescent="0.25">
      <c r="A19" t="s">
        <v>147</v>
      </c>
      <c r="B19" t="s">
        <v>266</v>
      </c>
      <c r="C19" t="s">
        <v>262</v>
      </c>
      <c r="D19">
        <v>180</v>
      </c>
      <c r="E19" t="s">
        <v>298</v>
      </c>
      <c r="F19" t="s">
        <v>299</v>
      </c>
      <c r="G19" t="s">
        <v>300</v>
      </c>
      <c r="H19" t="s">
        <v>170</v>
      </c>
    </row>
    <row r="20" spans="1:8" x14ac:dyDescent="0.25">
      <c r="A20" t="s">
        <v>172</v>
      </c>
      <c r="B20" t="s">
        <v>266</v>
      </c>
      <c r="C20" t="s">
        <v>262</v>
      </c>
      <c r="D20" s="3">
        <v>180</v>
      </c>
      <c r="E20" t="s">
        <v>97</v>
      </c>
      <c r="F20" t="s">
        <v>301</v>
      </c>
      <c r="G20" s="3" t="s">
        <v>326</v>
      </c>
      <c r="H20" t="s">
        <v>302</v>
      </c>
    </row>
    <row r="21" spans="1:8" x14ac:dyDescent="0.25">
      <c r="A21" t="s">
        <v>175</v>
      </c>
      <c r="B21" s="3" t="s">
        <v>441</v>
      </c>
      <c r="C21" t="s">
        <v>262</v>
      </c>
      <c r="D21">
        <v>180</v>
      </c>
      <c r="E21" t="s">
        <v>148</v>
      </c>
      <c r="F21" t="s">
        <v>69</v>
      </c>
      <c r="G21" t="s">
        <v>303</v>
      </c>
      <c r="H21" t="s">
        <v>174</v>
      </c>
    </row>
    <row r="22" spans="1:8" x14ac:dyDescent="0.25">
      <c r="A22" t="s">
        <v>178</v>
      </c>
      <c r="B22" t="s">
        <v>266</v>
      </c>
      <c r="C22" t="s">
        <v>262</v>
      </c>
      <c r="D22">
        <v>240</v>
      </c>
      <c r="E22" t="s">
        <v>30</v>
      </c>
      <c r="F22" t="s">
        <v>20</v>
      </c>
      <c r="G22" t="s">
        <v>178</v>
      </c>
      <c r="H22" t="s">
        <v>177</v>
      </c>
    </row>
    <row r="23" spans="1:8" x14ac:dyDescent="0.25">
      <c r="A23" t="s">
        <v>182</v>
      </c>
      <c r="B23" s="3" t="s">
        <v>441</v>
      </c>
      <c r="C23" t="s">
        <v>262</v>
      </c>
      <c r="D23">
        <v>180</v>
      </c>
      <c r="E23" t="s">
        <v>304</v>
      </c>
      <c r="F23" t="s">
        <v>305</v>
      </c>
      <c r="G23" t="s">
        <v>182</v>
      </c>
      <c r="H23" t="s">
        <v>181</v>
      </c>
    </row>
    <row r="24" spans="1:8" x14ac:dyDescent="0.25">
      <c r="A24" t="s">
        <v>185</v>
      </c>
      <c r="B24" t="s">
        <v>272</v>
      </c>
      <c r="C24" t="s">
        <v>262</v>
      </c>
      <c r="D24">
        <v>190</v>
      </c>
      <c r="E24" t="s">
        <v>13</v>
      </c>
      <c r="F24" t="s">
        <v>13</v>
      </c>
      <c r="G24" t="s">
        <v>306</v>
      </c>
      <c r="H24" t="s">
        <v>184</v>
      </c>
    </row>
    <row r="25" spans="1:8" x14ac:dyDescent="0.25">
      <c r="A25" t="s">
        <v>191</v>
      </c>
      <c r="B25" t="s">
        <v>307</v>
      </c>
      <c r="C25" t="s">
        <v>262</v>
      </c>
      <c r="D25">
        <v>178</v>
      </c>
      <c r="E25" t="s">
        <v>308</v>
      </c>
      <c r="F25" t="s">
        <v>309</v>
      </c>
      <c r="G25" t="s">
        <v>191</v>
      </c>
      <c r="H25" t="s">
        <v>190</v>
      </c>
    </row>
    <row r="26" spans="1:8" x14ac:dyDescent="0.25">
      <c r="A26" t="s">
        <v>194</v>
      </c>
      <c r="B26" t="s">
        <v>266</v>
      </c>
      <c r="C26" t="s">
        <v>262</v>
      </c>
      <c r="D26">
        <v>180</v>
      </c>
      <c r="E26" t="s">
        <v>310</v>
      </c>
      <c r="F26" t="s">
        <v>311</v>
      </c>
      <c r="G26" t="s">
        <v>194</v>
      </c>
      <c r="H26" t="s">
        <v>193</v>
      </c>
    </row>
    <row r="27" spans="1:8" x14ac:dyDescent="0.25">
      <c r="A27" t="s">
        <v>210</v>
      </c>
      <c r="B27" t="s">
        <v>312</v>
      </c>
      <c r="C27" t="s">
        <v>262</v>
      </c>
      <c r="D27">
        <v>180</v>
      </c>
      <c r="E27" t="s">
        <v>238</v>
      </c>
      <c r="F27" t="s">
        <v>20</v>
      </c>
      <c r="G27" t="s">
        <v>210</v>
      </c>
      <c r="H27" t="s">
        <v>209</v>
      </c>
    </row>
    <row r="28" spans="1:8" x14ac:dyDescent="0.25">
      <c r="A28" t="s">
        <v>213</v>
      </c>
      <c r="B28" t="s">
        <v>272</v>
      </c>
      <c r="C28" t="s">
        <v>262</v>
      </c>
      <c r="D28">
        <v>178</v>
      </c>
      <c r="E28" t="s">
        <v>32</v>
      </c>
      <c r="F28" t="s">
        <v>20</v>
      </c>
      <c r="G28" t="s">
        <v>313</v>
      </c>
      <c r="H28" t="s">
        <v>212</v>
      </c>
    </row>
    <row r="29" spans="1:8" x14ac:dyDescent="0.25">
      <c r="A29" t="s">
        <v>215</v>
      </c>
      <c r="B29" t="s">
        <v>272</v>
      </c>
      <c r="C29" t="s">
        <v>262</v>
      </c>
      <c r="D29">
        <v>220</v>
      </c>
      <c r="E29" t="s">
        <v>219</v>
      </c>
      <c r="F29" t="s">
        <v>44</v>
      </c>
      <c r="G29" t="s">
        <v>215</v>
      </c>
      <c r="H29" t="s">
        <v>88</v>
      </c>
    </row>
    <row r="30" spans="1:8" x14ac:dyDescent="0.25">
      <c r="A30" t="s">
        <v>228</v>
      </c>
      <c r="B30" t="s">
        <v>266</v>
      </c>
      <c r="C30" t="s">
        <v>262</v>
      </c>
      <c r="D30" s="3">
        <v>180</v>
      </c>
      <c r="E30" t="s">
        <v>278</v>
      </c>
      <c r="F30" s="3" t="s">
        <v>20</v>
      </c>
      <c r="G30" t="s">
        <v>228</v>
      </c>
      <c r="H30" t="s">
        <v>227</v>
      </c>
    </row>
    <row r="31" spans="1:8" x14ac:dyDescent="0.25">
      <c r="A31" t="s">
        <v>231</v>
      </c>
      <c r="B31" t="s">
        <v>266</v>
      </c>
      <c r="C31" t="s">
        <v>262</v>
      </c>
      <c r="D31">
        <v>190</v>
      </c>
      <c r="E31" t="s">
        <v>314</v>
      </c>
      <c r="F31" t="s">
        <v>44</v>
      </c>
      <c r="G31" t="s">
        <v>231</v>
      </c>
      <c r="H31" t="s">
        <v>230</v>
      </c>
    </row>
    <row r="32" spans="1:8" x14ac:dyDescent="0.25">
      <c r="A32" t="s">
        <v>235</v>
      </c>
      <c r="B32" t="s">
        <v>266</v>
      </c>
      <c r="C32" t="s">
        <v>262</v>
      </c>
      <c r="D32">
        <v>180</v>
      </c>
      <c r="E32" t="s">
        <v>315</v>
      </c>
      <c r="F32" t="s">
        <v>316</v>
      </c>
      <c r="G32" t="s">
        <v>317</v>
      </c>
      <c r="H32" t="s">
        <v>234</v>
      </c>
    </row>
    <row r="33" spans="1:8" x14ac:dyDescent="0.25">
      <c r="A33" t="s">
        <v>240</v>
      </c>
      <c r="B33" t="s">
        <v>268</v>
      </c>
      <c r="C33" t="s">
        <v>262</v>
      </c>
      <c r="D33">
        <v>170</v>
      </c>
      <c r="E33" t="s">
        <v>318</v>
      </c>
      <c r="F33" t="s">
        <v>20</v>
      </c>
      <c r="G33" t="s">
        <v>240</v>
      </c>
      <c r="H33" t="s">
        <v>239</v>
      </c>
    </row>
    <row r="34" spans="1:8" x14ac:dyDescent="0.25">
      <c r="A34" t="s">
        <v>247</v>
      </c>
      <c r="B34" t="s">
        <v>266</v>
      </c>
      <c r="C34" t="s">
        <v>262</v>
      </c>
      <c r="D34">
        <v>190</v>
      </c>
      <c r="E34" t="s">
        <v>83</v>
      </c>
      <c r="F34" t="s">
        <v>44</v>
      </c>
      <c r="G34" t="s">
        <v>319</v>
      </c>
      <c r="H34" t="s">
        <v>246</v>
      </c>
    </row>
    <row r="35" spans="1:8" x14ac:dyDescent="0.25">
      <c r="A35" t="s">
        <v>58</v>
      </c>
      <c r="B35" t="s">
        <v>266</v>
      </c>
      <c r="C35" t="s">
        <v>262</v>
      </c>
      <c r="D35">
        <v>210</v>
      </c>
      <c r="E35" t="s">
        <v>320</v>
      </c>
      <c r="F35" t="s">
        <v>321</v>
      </c>
      <c r="G35" t="s">
        <v>322</v>
      </c>
      <c r="H35" t="s">
        <v>57</v>
      </c>
    </row>
    <row r="36" spans="1:8" x14ac:dyDescent="0.25">
      <c r="A36" t="s">
        <v>22</v>
      </c>
      <c r="B36" t="s">
        <v>323</v>
      </c>
      <c r="C36" t="s">
        <v>262</v>
      </c>
      <c r="D36" s="3">
        <v>180</v>
      </c>
      <c r="E36" t="s">
        <v>238</v>
      </c>
      <c r="F36" s="3" t="s">
        <v>20</v>
      </c>
      <c r="G36" s="3" t="s">
        <v>326</v>
      </c>
      <c r="H36" t="s">
        <v>128</v>
      </c>
    </row>
    <row r="37" spans="1:8" x14ac:dyDescent="0.25">
      <c r="A37" t="s">
        <v>17</v>
      </c>
      <c r="B37" t="s">
        <v>266</v>
      </c>
      <c r="C37" t="s">
        <v>262</v>
      </c>
      <c r="D37">
        <v>180</v>
      </c>
      <c r="E37" t="s">
        <v>324</v>
      </c>
      <c r="F37" t="s">
        <v>325</v>
      </c>
      <c r="G37" t="s">
        <v>326</v>
      </c>
      <c r="H37" t="s">
        <v>128</v>
      </c>
    </row>
    <row r="38" spans="1:8" x14ac:dyDescent="0.25">
      <c r="A38" t="s">
        <v>66</v>
      </c>
      <c r="B38" t="s">
        <v>262</v>
      </c>
      <c r="C38" t="s">
        <v>312</v>
      </c>
      <c r="D38">
        <v>170</v>
      </c>
      <c r="E38" t="s">
        <v>327</v>
      </c>
      <c r="F38" t="s">
        <v>44</v>
      </c>
      <c r="H38" t="s">
        <v>65</v>
      </c>
    </row>
    <row r="42" spans="1:8" x14ac:dyDescent="0.25">
      <c r="A42" t="e">
        <f t="shared" ref="A42:H42" si="0">IF(ISNUMBER(A2:A38),AVERAGEA(A2:A38),INDEX(A2:A38,MODE(MATCH(A2:A38,A2:A38,0))))</f>
        <v>#N/A</v>
      </c>
      <c r="B42" t="str">
        <f>IF(ISNUMBER(B2:B38),AVERAGEA(B2:B38),INDEX(B2:B38,MODE(MATCH(B2:B38,B2:B38,0))))</f>
        <v>mammal</v>
      </c>
      <c r="C42" t="str">
        <f t="shared" si="0"/>
        <v>sentient</v>
      </c>
      <c r="D42">
        <f t="shared" si="0"/>
        <v>180</v>
      </c>
      <c r="E42" t="str">
        <f t="shared" si="0"/>
        <v>green, yellow</v>
      </c>
      <c r="F42" t="str">
        <f t="shared" si="0"/>
        <v>yellow</v>
      </c>
      <c r="G42" t="e">
        <f t="shared" si="0"/>
        <v>#N/A</v>
      </c>
      <c r="H42" t="str">
        <f t="shared" si="0"/>
        <v>Nal Hutta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96" zoomScaleNormal="96" workbookViewId="0">
      <selection activeCell="I27" sqref="I27"/>
    </sheetView>
  </sheetViews>
  <sheetFormatPr defaultRowHeight="15" x14ac:dyDescent="0.25"/>
  <cols>
    <col min="1" max="1" width="14.85546875" bestFit="1" customWidth="1"/>
    <col min="2" max="2" width="17.28515625" customWidth="1"/>
    <col min="3" max="3" width="15.7109375" customWidth="1"/>
    <col min="4" max="4" width="11" customWidth="1"/>
    <col min="5" max="5" width="23.28515625" bestFit="1" customWidth="1"/>
    <col min="6" max="6" width="33.5703125" bestFit="1" customWidth="1"/>
    <col min="7" max="7" width="37.5703125" bestFit="1" customWidth="1"/>
    <col min="8" max="8" width="15.5703125" customWidth="1"/>
    <col min="9" max="9" width="20.42578125" bestFit="1" customWidth="1"/>
  </cols>
  <sheetData>
    <row r="1" spans="1:9" x14ac:dyDescent="0.25">
      <c r="A1" t="s">
        <v>0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</row>
    <row r="2" spans="1:9" x14ac:dyDescent="0.25">
      <c r="A2" t="s">
        <v>35</v>
      </c>
      <c r="B2">
        <v>24</v>
      </c>
      <c r="C2">
        <v>364</v>
      </c>
      <c r="D2">
        <v>12500</v>
      </c>
      <c r="E2" t="s">
        <v>336</v>
      </c>
      <c r="F2" t="s">
        <v>337</v>
      </c>
      <c r="G2" t="s">
        <v>338</v>
      </c>
      <c r="H2">
        <v>40</v>
      </c>
      <c r="I2" s="7">
        <v>2000000000</v>
      </c>
    </row>
    <row r="3" spans="1:9" x14ac:dyDescent="0.25">
      <c r="A3" t="s">
        <v>339</v>
      </c>
      <c r="B3">
        <v>24</v>
      </c>
      <c r="C3">
        <v>4818</v>
      </c>
      <c r="D3">
        <v>10200</v>
      </c>
      <c r="E3" t="s">
        <v>340</v>
      </c>
      <c r="F3" t="s">
        <v>337</v>
      </c>
      <c r="G3" t="s">
        <v>341</v>
      </c>
      <c r="H3">
        <v>8</v>
      </c>
      <c r="I3" s="7">
        <v>1000</v>
      </c>
    </row>
    <row r="4" spans="1:9" x14ac:dyDescent="0.25">
      <c r="A4" t="s">
        <v>342</v>
      </c>
      <c r="B4">
        <v>23</v>
      </c>
      <c r="C4">
        <v>549</v>
      </c>
      <c r="D4">
        <v>7200</v>
      </c>
      <c r="E4" t="s">
        <v>343</v>
      </c>
      <c r="F4" t="s">
        <v>344</v>
      </c>
      <c r="G4" t="s">
        <v>345</v>
      </c>
      <c r="H4">
        <v>100</v>
      </c>
      <c r="I4" s="8">
        <v>28055761189</v>
      </c>
    </row>
    <row r="5" spans="1:9" hidden="1" x14ac:dyDescent="0.25">
      <c r="A5" t="s">
        <v>346</v>
      </c>
      <c r="B5">
        <v>23</v>
      </c>
      <c r="C5">
        <v>341</v>
      </c>
      <c r="D5">
        <v>8900</v>
      </c>
      <c r="E5" t="s">
        <v>347</v>
      </c>
      <c r="F5" t="s">
        <v>348</v>
      </c>
      <c r="G5" t="s">
        <v>349</v>
      </c>
      <c r="H5">
        <v>8</v>
      </c>
      <c r="I5" s="3">
        <v>28055761189</v>
      </c>
    </row>
    <row r="6" spans="1:9" x14ac:dyDescent="0.25">
      <c r="A6" t="s">
        <v>102</v>
      </c>
      <c r="B6">
        <v>12</v>
      </c>
      <c r="C6">
        <v>5110</v>
      </c>
      <c r="D6">
        <v>118000</v>
      </c>
      <c r="E6" t="s">
        <v>336</v>
      </c>
      <c r="F6" t="s">
        <v>350</v>
      </c>
      <c r="G6" t="s">
        <v>351</v>
      </c>
      <c r="H6">
        <v>0</v>
      </c>
      <c r="I6" s="7">
        <v>6000000</v>
      </c>
    </row>
    <row r="7" spans="1:9" x14ac:dyDescent="0.25">
      <c r="A7" t="s">
        <v>115</v>
      </c>
      <c r="B7">
        <v>18</v>
      </c>
      <c r="C7">
        <v>402</v>
      </c>
      <c r="D7">
        <v>4900</v>
      </c>
      <c r="E7" t="s">
        <v>336</v>
      </c>
      <c r="F7" t="s">
        <v>352</v>
      </c>
      <c r="G7" t="s">
        <v>353</v>
      </c>
      <c r="H7">
        <v>8</v>
      </c>
      <c r="I7" s="7">
        <v>30000000</v>
      </c>
    </row>
    <row r="8" spans="1:9" x14ac:dyDescent="0.25">
      <c r="A8" t="s">
        <v>27</v>
      </c>
      <c r="B8">
        <v>26</v>
      </c>
      <c r="C8">
        <v>312</v>
      </c>
      <c r="D8">
        <v>12120</v>
      </c>
      <c r="E8" t="s">
        <v>336</v>
      </c>
      <c r="F8" t="s">
        <v>337</v>
      </c>
      <c r="G8" t="s">
        <v>354</v>
      </c>
      <c r="H8">
        <v>12</v>
      </c>
      <c r="I8" s="7">
        <v>4500000000</v>
      </c>
    </row>
    <row r="9" spans="1:9" x14ac:dyDescent="0.25">
      <c r="A9" t="s">
        <v>128</v>
      </c>
      <c r="B9">
        <v>24</v>
      </c>
      <c r="C9">
        <v>368</v>
      </c>
      <c r="D9">
        <v>12240</v>
      </c>
      <c r="E9" t="s">
        <v>336</v>
      </c>
      <c r="F9" t="s">
        <v>337</v>
      </c>
      <c r="G9" t="s">
        <v>355</v>
      </c>
      <c r="H9" s="3">
        <v>16</v>
      </c>
      <c r="I9" s="7">
        <v>1000000000000</v>
      </c>
    </row>
    <row r="10" spans="1:9" x14ac:dyDescent="0.25">
      <c r="A10" t="s">
        <v>88</v>
      </c>
      <c r="B10">
        <v>27</v>
      </c>
      <c r="C10">
        <v>463</v>
      </c>
      <c r="D10">
        <v>19720</v>
      </c>
      <c r="E10" t="s">
        <v>336</v>
      </c>
      <c r="F10" t="s">
        <v>337</v>
      </c>
      <c r="G10" t="s">
        <v>356</v>
      </c>
      <c r="H10">
        <v>100</v>
      </c>
      <c r="I10" s="7">
        <v>1000000000</v>
      </c>
    </row>
    <row r="11" spans="1:9" x14ac:dyDescent="0.25">
      <c r="A11" t="s">
        <v>190</v>
      </c>
      <c r="B11">
        <v>30</v>
      </c>
      <c r="C11">
        <v>256</v>
      </c>
      <c r="D11">
        <v>11370</v>
      </c>
      <c r="E11" t="s">
        <v>357</v>
      </c>
      <c r="F11" t="s">
        <v>358</v>
      </c>
      <c r="G11" t="s">
        <v>359</v>
      </c>
      <c r="H11">
        <v>5</v>
      </c>
      <c r="I11" s="7">
        <v>100000000000</v>
      </c>
    </row>
    <row r="12" spans="1:9" x14ac:dyDescent="0.25">
      <c r="A12" t="s">
        <v>246</v>
      </c>
      <c r="B12">
        <v>27</v>
      </c>
      <c r="C12">
        <v>351</v>
      </c>
      <c r="D12">
        <v>12900</v>
      </c>
      <c r="E12" t="s">
        <v>360</v>
      </c>
      <c r="F12" t="s">
        <v>337</v>
      </c>
      <c r="G12" t="s">
        <v>361</v>
      </c>
      <c r="H12">
        <v>0.9</v>
      </c>
      <c r="I12" s="7">
        <v>95000000</v>
      </c>
    </row>
    <row r="13" spans="1:9" x14ac:dyDescent="0.25">
      <c r="A13" t="s">
        <v>362</v>
      </c>
      <c r="B13">
        <v>36</v>
      </c>
      <c r="C13">
        <v>412</v>
      </c>
      <c r="D13">
        <v>4200</v>
      </c>
      <c r="E13" t="s">
        <v>363</v>
      </c>
      <c r="F13" t="s">
        <v>337</v>
      </c>
      <c r="G13" t="s">
        <v>364</v>
      </c>
      <c r="H13">
        <v>0</v>
      </c>
      <c r="I13" s="7">
        <v>20000</v>
      </c>
    </row>
    <row r="14" spans="1:9" x14ac:dyDescent="0.25">
      <c r="A14" t="s">
        <v>57</v>
      </c>
      <c r="B14">
        <v>26</v>
      </c>
      <c r="C14">
        <v>381</v>
      </c>
      <c r="D14">
        <v>12765</v>
      </c>
      <c r="E14" t="s">
        <v>365</v>
      </c>
      <c r="F14" t="s">
        <v>337</v>
      </c>
      <c r="G14" t="s">
        <v>366</v>
      </c>
      <c r="H14">
        <v>60</v>
      </c>
      <c r="I14" s="7">
        <v>45000000</v>
      </c>
    </row>
    <row r="15" spans="1:9" x14ac:dyDescent="0.25">
      <c r="A15" t="s">
        <v>367</v>
      </c>
      <c r="B15">
        <v>24</v>
      </c>
      <c r="C15">
        <v>590</v>
      </c>
      <c r="D15">
        <v>0</v>
      </c>
      <c r="E15" t="s">
        <v>368</v>
      </c>
      <c r="F15" t="s">
        <v>369</v>
      </c>
      <c r="G15" t="s">
        <v>370</v>
      </c>
      <c r="H15">
        <v>0</v>
      </c>
      <c r="I15" s="7">
        <v>1000000</v>
      </c>
    </row>
    <row r="16" spans="1:9" x14ac:dyDescent="0.25">
      <c r="A16" t="s">
        <v>371</v>
      </c>
      <c r="B16">
        <v>12</v>
      </c>
      <c r="C16">
        <v>167</v>
      </c>
      <c r="D16">
        <v>10088</v>
      </c>
      <c r="E16" t="s">
        <v>372</v>
      </c>
      <c r="F16" t="s">
        <v>337</v>
      </c>
      <c r="G16" t="s">
        <v>373</v>
      </c>
      <c r="H16" s="3">
        <v>16</v>
      </c>
      <c r="I16" s="7">
        <v>19000000</v>
      </c>
    </row>
    <row r="17" spans="1:9" x14ac:dyDescent="0.25">
      <c r="A17" t="s">
        <v>374</v>
      </c>
      <c r="B17">
        <v>34</v>
      </c>
      <c r="C17">
        <v>231</v>
      </c>
      <c r="D17">
        <v>9100</v>
      </c>
      <c r="E17" t="s">
        <v>375</v>
      </c>
      <c r="F17" t="s">
        <v>376</v>
      </c>
      <c r="G17" t="s">
        <v>377</v>
      </c>
      <c r="H17" s="3">
        <v>16</v>
      </c>
      <c r="I17" s="7">
        <v>8500000</v>
      </c>
    </row>
    <row r="18" spans="1:9" x14ac:dyDescent="0.25">
      <c r="A18" t="s">
        <v>124</v>
      </c>
      <c r="B18">
        <v>25</v>
      </c>
      <c r="C18">
        <v>278</v>
      </c>
      <c r="D18">
        <v>0</v>
      </c>
      <c r="E18" t="s">
        <v>378</v>
      </c>
      <c r="F18" t="s">
        <v>337</v>
      </c>
      <c r="G18" t="s">
        <v>379</v>
      </c>
      <c r="H18" s="3">
        <v>16</v>
      </c>
      <c r="I18" s="7">
        <v>10000000</v>
      </c>
    </row>
    <row r="19" spans="1:9" x14ac:dyDescent="0.25">
      <c r="A19" t="s">
        <v>380</v>
      </c>
      <c r="B19">
        <v>26</v>
      </c>
      <c r="C19">
        <v>392</v>
      </c>
      <c r="D19">
        <v>14920</v>
      </c>
      <c r="E19" t="s">
        <v>363</v>
      </c>
      <c r="F19" s="3" t="s">
        <v>337</v>
      </c>
      <c r="G19" t="s">
        <v>381</v>
      </c>
      <c r="H19" s="3">
        <v>16</v>
      </c>
      <c r="I19" s="7">
        <v>1400000000</v>
      </c>
    </row>
    <row r="20" spans="1:9" x14ac:dyDescent="0.25">
      <c r="A20" t="s">
        <v>50</v>
      </c>
      <c r="B20" s="3">
        <v>26</v>
      </c>
      <c r="C20" s="3">
        <v>455</v>
      </c>
      <c r="D20">
        <v>0</v>
      </c>
      <c r="E20" t="s">
        <v>336</v>
      </c>
      <c r="F20" t="s">
        <v>337</v>
      </c>
      <c r="G20" t="s">
        <v>382</v>
      </c>
      <c r="H20" s="3">
        <v>16</v>
      </c>
      <c r="I20" s="8">
        <v>28055761189</v>
      </c>
    </row>
    <row r="21" spans="1:9" x14ac:dyDescent="0.25">
      <c r="A21" t="s">
        <v>54</v>
      </c>
      <c r="B21">
        <v>24</v>
      </c>
      <c r="C21">
        <v>360</v>
      </c>
      <c r="D21">
        <v>13490</v>
      </c>
      <c r="E21" t="s">
        <v>383</v>
      </c>
      <c r="F21" t="s">
        <v>337</v>
      </c>
      <c r="G21" t="s">
        <v>384</v>
      </c>
      <c r="H21" s="3">
        <v>16</v>
      </c>
      <c r="I21" s="7">
        <v>22000000000</v>
      </c>
    </row>
    <row r="22" spans="1:9" x14ac:dyDescent="0.25">
      <c r="A22" t="s">
        <v>61</v>
      </c>
      <c r="B22">
        <v>25</v>
      </c>
      <c r="C22">
        <v>329</v>
      </c>
      <c r="D22">
        <v>11000</v>
      </c>
      <c r="E22" t="s">
        <v>336</v>
      </c>
      <c r="F22" t="s">
        <v>337</v>
      </c>
      <c r="G22" t="s">
        <v>385</v>
      </c>
      <c r="H22">
        <v>70</v>
      </c>
      <c r="I22" s="7">
        <v>3000000000</v>
      </c>
    </row>
    <row r="23" spans="1:9" x14ac:dyDescent="0.25">
      <c r="A23" t="s">
        <v>65</v>
      </c>
      <c r="B23">
        <v>29</v>
      </c>
      <c r="C23">
        <v>305</v>
      </c>
      <c r="D23">
        <v>7549</v>
      </c>
      <c r="E23" t="s">
        <v>363</v>
      </c>
      <c r="F23" t="s">
        <v>337</v>
      </c>
      <c r="G23" t="s">
        <v>386</v>
      </c>
      <c r="H23">
        <v>60</v>
      </c>
      <c r="I23" s="7">
        <v>1300000000</v>
      </c>
    </row>
    <row r="24" spans="1:9" x14ac:dyDescent="0.25">
      <c r="A24" t="s">
        <v>72</v>
      </c>
      <c r="B24">
        <v>87</v>
      </c>
      <c r="C24">
        <v>413</v>
      </c>
      <c r="D24">
        <v>12150</v>
      </c>
      <c r="E24" t="s">
        <v>336</v>
      </c>
      <c r="F24" t="s">
        <v>337</v>
      </c>
      <c r="G24" t="s">
        <v>387</v>
      </c>
      <c r="H24" s="3">
        <v>16</v>
      </c>
      <c r="I24" s="7">
        <v>7000000000</v>
      </c>
    </row>
    <row r="25" spans="1:9" x14ac:dyDescent="0.25">
      <c r="A25" t="s">
        <v>388</v>
      </c>
      <c r="B25">
        <v>25</v>
      </c>
      <c r="C25">
        <v>378</v>
      </c>
      <c r="D25">
        <v>9830</v>
      </c>
      <c r="E25" t="s">
        <v>336</v>
      </c>
      <c r="F25" t="s">
        <v>337</v>
      </c>
      <c r="G25" t="s">
        <v>389</v>
      </c>
      <c r="H25" s="3">
        <v>16</v>
      </c>
      <c r="I25" s="7">
        <v>1000</v>
      </c>
    </row>
    <row r="26" spans="1:9" x14ac:dyDescent="0.25">
      <c r="A26" t="s">
        <v>78</v>
      </c>
      <c r="B26">
        <v>26</v>
      </c>
      <c r="C26">
        <v>680</v>
      </c>
      <c r="D26">
        <v>6400</v>
      </c>
      <c r="E26" t="s">
        <v>336</v>
      </c>
      <c r="F26" s="3" t="s">
        <v>337</v>
      </c>
      <c r="G26" t="s">
        <v>390</v>
      </c>
      <c r="H26">
        <v>98</v>
      </c>
      <c r="I26" s="7">
        <v>62000000</v>
      </c>
    </row>
    <row r="27" spans="1:9" x14ac:dyDescent="0.25">
      <c r="A27" t="s">
        <v>391</v>
      </c>
      <c r="B27">
        <v>26</v>
      </c>
      <c r="C27">
        <v>334</v>
      </c>
      <c r="D27">
        <v>14050</v>
      </c>
      <c r="E27" t="s">
        <v>336</v>
      </c>
      <c r="F27" t="s">
        <v>337</v>
      </c>
      <c r="G27" t="s">
        <v>392</v>
      </c>
      <c r="H27">
        <v>10</v>
      </c>
      <c r="I27" s="7">
        <v>4000000000</v>
      </c>
    </row>
    <row r="28" spans="1:9" x14ac:dyDescent="0.25">
      <c r="A28" t="s">
        <v>94</v>
      </c>
      <c r="B28">
        <v>25</v>
      </c>
      <c r="C28">
        <v>371</v>
      </c>
      <c r="D28">
        <v>0</v>
      </c>
      <c r="E28" t="s">
        <v>393</v>
      </c>
      <c r="F28" t="s">
        <v>394</v>
      </c>
      <c r="G28" t="s">
        <v>395</v>
      </c>
      <c r="H28" s="3">
        <v>16</v>
      </c>
      <c r="I28" s="7">
        <v>42000000</v>
      </c>
    </row>
    <row r="29" spans="1:9" x14ac:dyDescent="0.25">
      <c r="A29" t="s">
        <v>99</v>
      </c>
      <c r="B29">
        <v>20</v>
      </c>
      <c r="C29">
        <v>326</v>
      </c>
      <c r="D29">
        <v>0</v>
      </c>
      <c r="E29" t="s">
        <v>393</v>
      </c>
      <c r="F29" t="s">
        <v>337</v>
      </c>
      <c r="G29" t="s">
        <v>396</v>
      </c>
      <c r="H29" s="3">
        <v>16</v>
      </c>
      <c r="I29" s="7">
        <v>300000000</v>
      </c>
    </row>
    <row r="30" spans="1:9" x14ac:dyDescent="0.25">
      <c r="A30" t="s">
        <v>106</v>
      </c>
      <c r="B30">
        <v>21</v>
      </c>
      <c r="C30">
        <v>398</v>
      </c>
      <c r="D30">
        <v>11030</v>
      </c>
      <c r="E30" t="s">
        <v>336</v>
      </c>
      <c r="F30">
        <v>1</v>
      </c>
      <c r="G30" t="s">
        <v>397</v>
      </c>
      <c r="H30">
        <v>100</v>
      </c>
      <c r="I30" s="7">
        <v>27000000000</v>
      </c>
    </row>
    <row r="31" spans="1:9" x14ac:dyDescent="0.25">
      <c r="A31" t="s">
        <v>111</v>
      </c>
      <c r="B31">
        <v>20</v>
      </c>
      <c r="C31">
        <v>368</v>
      </c>
      <c r="D31">
        <v>13500</v>
      </c>
      <c r="E31" t="s">
        <v>336</v>
      </c>
      <c r="F31">
        <v>1</v>
      </c>
      <c r="G31" t="s">
        <v>398</v>
      </c>
      <c r="H31">
        <v>40</v>
      </c>
      <c r="I31" s="7">
        <v>1200000000</v>
      </c>
    </row>
    <row r="32" spans="1:9" x14ac:dyDescent="0.25">
      <c r="A32" t="s">
        <v>118</v>
      </c>
      <c r="B32">
        <v>20</v>
      </c>
      <c r="C32">
        <v>263</v>
      </c>
      <c r="D32">
        <v>12780</v>
      </c>
      <c r="E32" t="s">
        <v>399</v>
      </c>
      <c r="F32">
        <v>1</v>
      </c>
      <c r="G32" t="s">
        <v>400</v>
      </c>
      <c r="H32">
        <v>5</v>
      </c>
      <c r="I32" s="7">
        <v>18500000000</v>
      </c>
    </row>
    <row r="33" spans="1:9" x14ac:dyDescent="0.25">
      <c r="A33" t="s">
        <v>135</v>
      </c>
      <c r="B33">
        <v>21</v>
      </c>
      <c r="C33">
        <v>184</v>
      </c>
      <c r="D33">
        <v>7900</v>
      </c>
      <c r="E33" t="s">
        <v>336</v>
      </c>
      <c r="F33">
        <v>1</v>
      </c>
      <c r="G33" t="s">
        <v>401</v>
      </c>
      <c r="H33" s="3">
        <v>16</v>
      </c>
      <c r="I33" s="7">
        <v>11000000</v>
      </c>
    </row>
    <row r="34" spans="1:9" x14ac:dyDescent="0.25">
      <c r="A34" t="s">
        <v>139</v>
      </c>
      <c r="B34">
        <v>26</v>
      </c>
      <c r="C34">
        <v>201</v>
      </c>
      <c r="D34">
        <v>18880</v>
      </c>
      <c r="E34" t="s">
        <v>402</v>
      </c>
      <c r="F34">
        <v>1.56</v>
      </c>
      <c r="G34" t="s">
        <v>403</v>
      </c>
      <c r="H34" s="3">
        <v>16</v>
      </c>
      <c r="I34" s="7">
        <v>2000000000</v>
      </c>
    </row>
    <row r="35" spans="1:9" x14ac:dyDescent="0.25">
      <c r="A35" t="s">
        <v>146</v>
      </c>
      <c r="B35">
        <v>24</v>
      </c>
      <c r="C35">
        <v>491</v>
      </c>
      <c r="D35">
        <v>10480</v>
      </c>
      <c r="E35" t="s">
        <v>336</v>
      </c>
      <c r="F35">
        <v>0.9</v>
      </c>
      <c r="G35" t="s">
        <v>404</v>
      </c>
      <c r="H35" s="3">
        <v>16</v>
      </c>
      <c r="I35" s="7">
        <v>5200</v>
      </c>
    </row>
    <row r="36" spans="1:9" x14ac:dyDescent="0.25">
      <c r="A36" t="s">
        <v>149</v>
      </c>
      <c r="B36">
        <v>30</v>
      </c>
      <c r="C36">
        <v>305</v>
      </c>
      <c r="D36">
        <v>10600</v>
      </c>
      <c r="E36" t="s">
        <v>405</v>
      </c>
      <c r="F36">
        <v>1</v>
      </c>
      <c r="G36" t="s">
        <v>406</v>
      </c>
      <c r="H36">
        <v>5</v>
      </c>
      <c r="I36" s="7">
        <v>1500000000</v>
      </c>
    </row>
    <row r="37" spans="1:9" x14ac:dyDescent="0.25">
      <c r="A37" t="s">
        <v>220</v>
      </c>
      <c r="B37" s="3">
        <v>26</v>
      </c>
      <c r="C37" s="3">
        <v>455</v>
      </c>
      <c r="D37" s="3">
        <v>8936</v>
      </c>
      <c r="E37" s="3" t="s">
        <v>336</v>
      </c>
      <c r="F37" s="3" t="s">
        <v>337</v>
      </c>
      <c r="G37" t="s">
        <v>406</v>
      </c>
      <c r="H37" s="3">
        <v>16</v>
      </c>
      <c r="I37" s="8">
        <v>28055761189</v>
      </c>
    </row>
    <row r="38" spans="1:9" x14ac:dyDescent="0.25">
      <c r="A38" t="s">
        <v>153</v>
      </c>
      <c r="B38">
        <v>22</v>
      </c>
      <c r="C38">
        <v>391</v>
      </c>
      <c r="D38">
        <v>14900</v>
      </c>
      <c r="E38" t="s">
        <v>407</v>
      </c>
      <c r="F38">
        <v>1</v>
      </c>
      <c r="G38" t="s">
        <v>408</v>
      </c>
      <c r="H38" s="3">
        <v>16</v>
      </c>
      <c r="I38" s="7">
        <v>421000000</v>
      </c>
    </row>
    <row r="39" spans="1:9" x14ac:dyDescent="0.25">
      <c r="A39" t="s">
        <v>156</v>
      </c>
      <c r="B39" s="3">
        <v>26</v>
      </c>
      <c r="C39" s="3">
        <v>455</v>
      </c>
      <c r="D39" s="3">
        <v>8936</v>
      </c>
      <c r="E39" s="3" t="s">
        <v>336</v>
      </c>
      <c r="F39" s="3" t="s">
        <v>337</v>
      </c>
      <c r="G39" t="s">
        <v>409</v>
      </c>
      <c r="H39" s="3">
        <v>16</v>
      </c>
      <c r="I39" s="8">
        <v>28055761189</v>
      </c>
    </row>
    <row r="40" spans="1:9" x14ac:dyDescent="0.25">
      <c r="A40" t="s">
        <v>159</v>
      </c>
      <c r="B40">
        <v>48</v>
      </c>
      <c r="C40">
        <v>1770</v>
      </c>
      <c r="D40">
        <v>12190</v>
      </c>
      <c r="E40" s="3" t="s">
        <v>336</v>
      </c>
      <c r="F40" s="3" t="s">
        <v>337</v>
      </c>
      <c r="G40" t="s">
        <v>410</v>
      </c>
      <c r="H40" s="3">
        <v>16</v>
      </c>
      <c r="I40" s="7">
        <v>0</v>
      </c>
    </row>
    <row r="41" spans="1:9" x14ac:dyDescent="0.25">
      <c r="A41" t="s">
        <v>162</v>
      </c>
      <c r="B41">
        <v>25</v>
      </c>
      <c r="C41">
        <v>383</v>
      </c>
      <c r="D41">
        <v>10120</v>
      </c>
      <c r="E41" t="s">
        <v>336</v>
      </c>
      <c r="F41">
        <v>0.98</v>
      </c>
      <c r="G41" t="s">
        <v>411</v>
      </c>
      <c r="H41" s="3">
        <v>16</v>
      </c>
      <c r="I41" s="7">
        <v>705300</v>
      </c>
    </row>
    <row r="42" spans="1:9" x14ac:dyDescent="0.25">
      <c r="A42" t="s">
        <v>164</v>
      </c>
      <c r="B42">
        <v>27</v>
      </c>
      <c r="C42">
        <v>386</v>
      </c>
      <c r="D42" s="3">
        <v>8936</v>
      </c>
      <c r="E42" t="s">
        <v>336</v>
      </c>
      <c r="F42">
        <v>1</v>
      </c>
      <c r="G42" t="s">
        <v>412</v>
      </c>
      <c r="H42">
        <v>20</v>
      </c>
      <c r="I42" s="7">
        <v>450000000</v>
      </c>
    </row>
    <row r="43" spans="1:9" x14ac:dyDescent="0.25">
      <c r="A43" t="s">
        <v>167</v>
      </c>
      <c r="B43">
        <v>33</v>
      </c>
      <c r="C43">
        <v>206</v>
      </c>
      <c r="D43">
        <v>15600</v>
      </c>
      <c r="E43" t="s">
        <v>413</v>
      </c>
      <c r="F43">
        <v>1</v>
      </c>
      <c r="G43" t="s">
        <v>414</v>
      </c>
      <c r="H43">
        <v>80</v>
      </c>
      <c r="I43" s="7">
        <v>500000000</v>
      </c>
    </row>
    <row r="44" spans="1:9" x14ac:dyDescent="0.25">
      <c r="A44" t="s">
        <v>170</v>
      </c>
      <c r="B44">
        <v>29</v>
      </c>
      <c r="C44">
        <v>413</v>
      </c>
      <c r="D44" s="3">
        <v>8936</v>
      </c>
      <c r="E44" s="3" t="s">
        <v>336</v>
      </c>
      <c r="F44" s="3" t="s">
        <v>337</v>
      </c>
      <c r="G44" t="s">
        <v>415</v>
      </c>
      <c r="H44" s="3">
        <v>16</v>
      </c>
      <c r="I44" s="8">
        <v>28055761189</v>
      </c>
    </row>
    <row r="45" spans="1:9" x14ac:dyDescent="0.25">
      <c r="A45" t="s">
        <v>302</v>
      </c>
      <c r="B45" s="3">
        <v>26</v>
      </c>
      <c r="C45" s="3">
        <v>455</v>
      </c>
      <c r="D45" s="3">
        <v>8936</v>
      </c>
      <c r="E45" s="3" t="s">
        <v>336</v>
      </c>
      <c r="F45" s="3" t="s">
        <v>337</v>
      </c>
      <c r="G45" t="s">
        <v>415</v>
      </c>
      <c r="H45" s="3">
        <v>16</v>
      </c>
      <c r="I45" s="8">
        <v>28055761189</v>
      </c>
    </row>
    <row r="46" spans="1:9" x14ac:dyDescent="0.25">
      <c r="A46" t="s">
        <v>174</v>
      </c>
      <c r="B46">
        <v>22</v>
      </c>
      <c r="C46">
        <v>481</v>
      </c>
      <c r="D46" s="3">
        <v>8936</v>
      </c>
      <c r="E46" t="s">
        <v>416</v>
      </c>
      <c r="F46">
        <v>1</v>
      </c>
      <c r="G46" t="s">
        <v>417</v>
      </c>
      <c r="H46" s="3">
        <v>16</v>
      </c>
      <c r="I46" s="8">
        <v>28055761189</v>
      </c>
    </row>
    <row r="47" spans="1:9" x14ac:dyDescent="0.25">
      <c r="A47" t="s">
        <v>177</v>
      </c>
      <c r="B47" s="3">
        <v>26</v>
      </c>
      <c r="C47" s="3">
        <v>455</v>
      </c>
      <c r="D47" s="3">
        <v>8936</v>
      </c>
      <c r="E47" s="3" t="s">
        <v>336</v>
      </c>
      <c r="F47" s="3" t="s">
        <v>337</v>
      </c>
      <c r="G47" t="s">
        <v>417</v>
      </c>
      <c r="H47" s="3">
        <v>16</v>
      </c>
      <c r="I47" s="8">
        <v>28055761189</v>
      </c>
    </row>
    <row r="48" spans="1:9" x14ac:dyDescent="0.25">
      <c r="A48" t="s">
        <v>181</v>
      </c>
      <c r="B48">
        <v>22</v>
      </c>
      <c r="C48">
        <v>409</v>
      </c>
      <c r="D48">
        <v>13400</v>
      </c>
      <c r="E48" t="s">
        <v>336</v>
      </c>
      <c r="F48">
        <v>1</v>
      </c>
      <c r="G48" t="s">
        <v>417</v>
      </c>
      <c r="H48" s="3">
        <v>16</v>
      </c>
      <c r="I48" s="8">
        <v>28055761189</v>
      </c>
    </row>
    <row r="49" spans="1:9" x14ac:dyDescent="0.25">
      <c r="A49" t="s">
        <v>184</v>
      </c>
      <c r="B49">
        <v>27</v>
      </c>
      <c r="C49">
        <v>318</v>
      </c>
      <c r="D49" s="3">
        <v>8936</v>
      </c>
      <c r="E49" t="s">
        <v>336</v>
      </c>
      <c r="F49">
        <v>1</v>
      </c>
      <c r="G49" t="s">
        <v>418</v>
      </c>
      <c r="H49" s="3">
        <v>16</v>
      </c>
      <c r="I49" s="7">
        <v>3500000000</v>
      </c>
    </row>
    <row r="50" spans="1:9" x14ac:dyDescent="0.25">
      <c r="A50" t="s">
        <v>193</v>
      </c>
      <c r="B50" s="3">
        <v>26</v>
      </c>
      <c r="C50" s="3">
        <v>455</v>
      </c>
      <c r="D50" s="3">
        <v>8936</v>
      </c>
      <c r="E50" s="3" t="s">
        <v>336</v>
      </c>
      <c r="F50" s="3" t="s">
        <v>337</v>
      </c>
      <c r="G50" t="s">
        <v>419</v>
      </c>
      <c r="H50" s="3">
        <v>16</v>
      </c>
      <c r="I50" s="8">
        <v>28055761189</v>
      </c>
    </row>
    <row r="51" spans="1:9" x14ac:dyDescent="0.25">
      <c r="A51" t="s">
        <v>200</v>
      </c>
      <c r="B51" s="3">
        <v>26</v>
      </c>
      <c r="C51" s="3">
        <v>455</v>
      </c>
      <c r="D51" s="3">
        <v>8936</v>
      </c>
      <c r="E51" s="3" t="s">
        <v>336</v>
      </c>
      <c r="F51" s="3" t="s">
        <v>337</v>
      </c>
      <c r="G51" t="s">
        <v>420</v>
      </c>
      <c r="H51" s="3">
        <v>16</v>
      </c>
      <c r="I51" s="8">
        <v>28055761189</v>
      </c>
    </row>
    <row r="52" spans="1:9" x14ac:dyDescent="0.25">
      <c r="A52" t="s">
        <v>205</v>
      </c>
      <c r="B52" s="3">
        <v>26</v>
      </c>
      <c r="C52" s="3">
        <v>455</v>
      </c>
      <c r="D52" s="3">
        <v>8936</v>
      </c>
      <c r="E52" s="3" t="s">
        <v>336</v>
      </c>
      <c r="F52" s="3" t="s">
        <v>337</v>
      </c>
      <c r="G52" t="s">
        <v>421</v>
      </c>
      <c r="H52" s="3">
        <v>16</v>
      </c>
      <c r="I52" s="8">
        <v>28055761189</v>
      </c>
    </row>
    <row r="53" spans="1:9" x14ac:dyDescent="0.25">
      <c r="A53" t="s">
        <v>209</v>
      </c>
      <c r="B53" s="3">
        <v>26</v>
      </c>
      <c r="C53" s="3">
        <v>455</v>
      </c>
      <c r="D53" s="3">
        <v>8936</v>
      </c>
      <c r="E53" s="3" t="s">
        <v>336</v>
      </c>
      <c r="F53" s="3" t="s">
        <v>337</v>
      </c>
      <c r="G53" t="s">
        <v>421</v>
      </c>
      <c r="H53" s="3">
        <v>16</v>
      </c>
      <c r="I53" s="8">
        <v>28055761189</v>
      </c>
    </row>
    <row r="54" spans="1:9" x14ac:dyDescent="0.25">
      <c r="A54" t="s">
        <v>212</v>
      </c>
      <c r="B54" s="3">
        <v>26</v>
      </c>
      <c r="C54" s="3">
        <v>455</v>
      </c>
      <c r="D54" s="3">
        <v>8936</v>
      </c>
      <c r="E54" t="s">
        <v>372</v>
      </c>
      <c r="F54" s="3" t="s">
        <v>337</v>
      </c>
      <c r="G54" t="s">
        <v>422</v>
      </c>
      <c r="H54">
        <v>100</v>
      </c>
      <c r="I54" s="7">
        <v>500000000</v>
      </c>
    </row>
    <row r="55" spans="1:9" x14ac:dyDescent="0.25">
      <c r="A55" t="s">
        <v>227</v>
      </c>
      <c r="B55">
        <v>27</v>
      </c>
      <c r="C55">
        <v>384</v>
      </c>
      <c r="D55" s="3">
        <v>8936</v>
      </c>
      <c r="E55" t="s">
        <v>336</v>
      </c>
      <c r="F55">
        <v>1</v>
      </c>
      <c r="G55" t="s">
        <v>423</v>
      </c>
      <c r="H55" s="3">
        <v>16</v>
      </c>
      <c r="I55" s="7">
        <v>500000000000</v>
      </c>
    </row>
    <row r="56" spans="1:9" x14ac:dyDescent="0.25">
      <c r="A56" t="s">
        <v>230</v>
      </c>
      <c r="B56">
        <v>28</v>
      </c>
      <c r="C56">
        <v>412</v>
      </c>
      <c r="D56">
        <v>13800</v>
      </c>
      <c r="E56" t="s">
        <v>336</v>
      </c>
      <c r="F56">
        <v>1</v>
      </c>
      <c r="G56" t="s">
        <v>424</v>
      </c>
      <c r="H56">
        <v>25</v>
      </c>
      <c r="I56" s="7">
        <v>5000000000</v>
      </c>
    </row>
    <row r="57" spans="1:9" x14ac:dyDescent="0.25">
      <c r="A57" t="s">
        <v>234</v>
      </c>
      <c r="B57" s="3">
        <v>26</v>
      </c>
      <c r="C57" s="3">
        <v>455</v>
      </c>
      <c r="D57" s="3">
        <v>8936</v>
      </c>
      <c r="E57" t="s">
        <v>336</v>
      </c>
      <c r="F57">
        <v>1</v>
      </c>
      <c r="G57" t="s">
        <v>425</v>
      </c>
      <c r="H57" s="3">
        <v>16</v>
      </c>
      <c r="I57" s="8">
        <v>28055761189</v>
      </c>
    </row>
    <row r="58" spans="1:9" x14ac:dyDescent="0.25">
      <c r="A58" t="s">
        <v>239</v>
      </c>
      <c r="B58">
        <v>23</v>
      </c>
      <c r="C58">
        <v>378</v>
      </c>
      <c r="D58">
        <v>13850</v>
      </c>
      <c r="E58" t="s">
        <v>402</v>
      </c>
      <c r="F58">
        <v>1</v>
      </c>
      <c r="G58" t="s">
        <v>426</v>
      </c>
      <c r="H58" s="3">
        <v>16</v>
      </c>
      <c r="I58" s="7">
        <v>4000000000</v>
      </c>
    </row>
    <row r="59" spans="1:9" x14ac:dyDescent="0.25">
      <c r="A59" t="s">
        <v>244</v>
      </c>
      <c r="B59" s="3">
        <v>26</v>
      </c>
      <c r="C59" s="3">
        <v>455</v>
      </c>
      <c r="D59" s="3">
        <v>8936</v>
      </c>
      <c r="E59" s="3" t="s">
        <v>336</v>
      </c>
      <c r="F59" s="3" t="s">
        <v>337</v>
      </c>
      <c r="G59" t="s">
        <v>426</v>
      </c>
      <c r="H59" s="3">
        <v>16</v>
      </c>
      <c r="I59" s="8">
        <v>28055761189</v>
      </c>
    </row>
    <row r="60" spans="1:9" x14ac:dyDescent="0.25">
      <c r="A60" t="s">
        <v>16</v>
      </c>
      <c r="B60">
        <v>23</v>
      </c>
      <c r="C60">
        <v>304</v>
      </c>
      <c r="D60">
        <v>10465</v>
      </c>
      <c r="E60" t="s">
        <v>393</v>
      </c>
      <c r="F60" t="s">
        <v>337</v>
      </c>
      <c r="G60" t="s">
        <v>427</v>
      </c>
      <c r="H60">
        <v>1</v>
      </c>
      <c r="I60" s="7">
        <v>200000</v>
      </c>
    </row>
    <row r="61" spans="1:9" x14ac:dyDescent="0.25">
      <c r="A61" t="s">
        <v>428</v>
      </c>
      <c r="B61" s="3">
        <v>26</v>
      </c>
      <c r="C61" s="3">
        <v>455</v>
      </c>
      <c r="D61" s="3">
        <v>8936</v>
      </c>
      <c r="E61" s="3" t="s">
        <v>336</v>
      </c>
      <c r="F61" s="3" t="s">
        <v>337</v>
      </c>
      <c r="G61" t="s">
        <v>419</v>
      </c>
      <c r="H61" s="3">
        <v>16</v>
      </c>
      <c r="I61" s="8">
        <v>28055761189</v>
      </c>
    </row>
    <row r="65" spans="1:9" x14ac:dyDescent="0.25">
      <c r="A65" t="e">
        <f>IF(ISNUMBER(A2:A61),AVERAGEA(A2:A61),INDEX(A2:A61,MODE(MATCH(A2:A61,A2:A61,0))))</f>
        <v>#N/A</v>
      </c>
      <c r="B65">
        <f>ROUND(AVERAGEA(B2:B61),0)</f>
        <v>26</v>
      </c>
      <c r="C65">
        <f>ROUND(AVERAGEA(C2:C61),0)</f>
        <v>561</v>
      </c>
      <c r="D65">
        <f>ROUND(AVERAGEA(D2:D61),0)</f>
        <v>11617</v>
      </c>
      <c r="E65" t="str">
        <f>IF(ISNUMBER(E2:E61),AVERAGEA(E2:E61),INDEX(E2:E61,MODE(MATCH(E2:E61,E2:E61,0))))</f>
        <v>temperate</v>
      </c>
      <c r="F65" t="str">
        <f>IF(ISNUMBER(F2:F61),AVERAGEA(F2:F61),INDEX(F2:F61,MODE(MATCH(F2:F61,F2:F61,0))))</f>
        <v>1 standard</v>
      </c>
      <c r="G65" t="str">
        <f>IF(ISNUMBER(G2:G61),AVERAGEA(G2:G61),INDEX(G2:G61,MODE(MATCH(G2:G61,G2:G61,0))))</f>
        <v>rocky</v>
      </c>
      <c r="H65">
        <f>ROUND(AVERAGEA(H2:H61),0)</f>
        <v>25</v>
      </c>
      <c r="I65" s="4">
        <f>ROUND(AVERAGEA(I2:I61),0)</f>
        <v>36472489545</v>
      </c>
    </row>
    <row r="68" spans="1:9" x14ac:dyDescent="0.25">
      <c r="I68">
        <v>28055761189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BN150"/>
  <sheetViews>
    <sheetView showGridLines="0" showRowColHeaders="0" topLeftCell="A15" zoomScale="19" zoomScaleNormal="19" workbookViewId="0">
      <selection activeCell="CC71" sqref="CC71"/>
    </sheetView>
  </sheetViews>
  <sheetFormatPr defaultRowHeight="15" x14ac:dyDescent="0.25"/>
  <sheetData>
    <row r="7" spans="7:66" x14ac:dyDescent="0.25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</row>
    <row r="8" spans="7:66" x14ac:dyDescent="0.25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</row>
    <row r="9" spans="7:66" x14ac:dyDescent="0.25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</row>
    <row r="10" spans="7:66" x14ac:dyDescent="0.2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7:66" x14ac:dyDescent="0.25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7:66" x14ac:dyDescent="0.2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7:66" x14ac:dyDescent="0.25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</row>
    <row r="14" spans="7:66" x14ac:dyDescent="0.25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7:66" x14ac:dyDescent="0.2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7:66" x14ac:dyDescent="0.25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7:66" x14ac:dyDescent="0.25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</row>
    <row r="18" spans="7:66" x14ac:dyDescent="0.25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</row>
    <row r="19" spans="7:66" x14ac:dyDescent="0.2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</row>
    <row r="20" spans="7:66" x14ac:dyDescent="0.25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</row>
    <row r="21" spans="7:66" x14ac:dyDescent="0.25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</row>
    <row r="22" spans="7:66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</row>
    <row r="23" spans="7:66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7:66" x14ac:dyDescent="0.25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7:66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</row>
    <row r="26" spans="7:66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</row>
    <row r="27" spans="7:66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</row>
    <row r="28" spans="7:66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7:66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</row>
    <row r="30" spans="7:66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7:66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7:66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</row>
    <row r="33" spans="7:66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</row>
    <row r="34" spans="7:66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7:66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7:66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</row>
    <row r="37" spans="7:66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</row>
    <row r="38" spans="7:66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</row>
    <row r="39" spans="7:66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</row>
    <row r="40" spans="7:66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</row>
    <row r="41" spans="7:66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spans="7:66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spans="7:66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</row>
    <row r="44" spans="7:66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</row>
    <row r="45" spans="7:66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</row>
    <row r="46" spans="7:66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</row>
    <row r="47" spans="7:66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</row>
    <row r="48" spans="7:66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</row>
    <row r="49" spans="7:66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</row>
    <row r="50" spans="7:66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</row>
    <row r="51" spans="7:66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</row>
    <row r="52" spans="7:66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</row>
    <row r="53" spans="7:66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7:66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7:66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7:66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7:66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7:66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7:66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7:66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</row>
    <row r="61" spans="7:66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</row>
    <row r="62" spans="7:66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</row>
    <row r="63" spans="7:66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</row>
    <row r="64" spans="7:66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</row>
    <row r="65" spans="7:66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</row>
    <row r="66" spans="7:66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</row>
    <row r="67" spans="7:66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</row>
    <row r="68" spans="7:66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</row>
    <row r="69" spans="7:66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</row>
    <row r="70" spans="7:66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</row>
    <row r="71" spans="7:66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</row>
    <row r="72" spans="7:66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</row>
    <row r="73" spans="7:66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</row>
    <row r="74" spans="7:66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</row>
    <row r="75" spans="7:66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</row>
    <row r="76" spans="7:66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</row>
    <row r="77" spans="7:66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</row>
    <row r="78" spans="7:66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</row>
    <row r="79" spans="7:66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</row>
    <row r="80" spans="7:66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</row>
    <row r="81" spans="7:66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</row>
    <row r="82" spans="7:66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</row>
    <row r="83" spans="7:66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</row>
    <row r="84" spans="7:66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</row>
    <row r="85" spans="7:66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</row>
    <row r="86" spans="7:66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</row>
    <row r="87" spans="7:66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</row>
    <row r="88" spans="7:66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</row>
    <row r="89" spans="7:66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</row>
    <row r="90" spans="7:66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</row>
    <row r="91" spans="7:66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</row>
    <row r="92" spans="7:66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</row>
    <row r="93" spans="7:66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</row>
    <row r="94" spans="7:66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</row>
    <row r="95" spans="7:66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</row>
    <row r="96" spans="7:66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</row>
    <row r="97" spans="7:66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</row>
    <row r="98" spans="7:66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</row>
    <row r="99" spans="7:66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</row>
    <row r="100" spans="7:66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</row>
    <row r="101" spans="7:66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</row>
    <row r="102" spans="7:66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</row>
    <row r="103" spans="7:66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</row>
    <row r="104" spans="7:66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</row>
    <row r="105" spans="7:66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</row>
    <row r="106" spans="7:66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</row>
    <row r="107" spans="7:66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</row>
    <row r="108" spans="7:66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</row>
    <row r="109" spans="7:66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</row>
    <row r="110" spans="7:66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</row>
    <row r="111" spans="7:66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</row>
    <row r="112" spans="7:66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</row>
    <row r="113" spans="7:66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</row>
    <row r="114" spans="7:66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</row>
    <row r="115" spans="7:66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</row>
    <row r="116" spans="7:66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</row>
    <row r="117" spans="7:66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</row>
    <row r="118" spans="7:66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</row>
    <row r="119" spans="7:66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</row>
    <row r="120" spans="7:66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</row>
    <row r="121" spans="7:66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</row>
    <row r="122" spans="7:66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7:66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</row>
    <row r="124" spans="7:66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</row>
    <row r="125" spans="7:66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</row>
    <row r="126" spans="7:66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</row>
    <row r="127" spans="7:66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</row>
    <row r="128" spans="7:66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</row>
    <row r="129" spans="7:66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</row>
    <row r="130" spans="7:66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</row>
    <row r="131" spans="7:66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</row>
    <row r="132" spans="7:66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</row>
    <row r="133" spans="7:66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</row>
    <row r="134" spans="7:66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</row>
    <row r="135" spans="7:66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</row>
    <row r="136" spans="7:66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</row>
    <row r="137" spans="7:66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</row>
    <row r="138" spans="7:66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</row>
    <row r="139" spans="7:66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</row>
    <row r="140" spans="7:66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</row>
    <row r="141" spans="7:66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</row>
    <row r="142" spans="7:66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</row>
    <row r="143" spans="7:66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</row>
    <row r="144" spans="7:66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</row>
    <row r="145" spans="7:66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</row>
    <row r="146" spans="7:66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</row>
    <row r="147" spans="7:66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</row>
    <row r="148" spans="7:66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</row>
    <row r="149" spans="7:66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</row>
    <row r="150" spans="7:66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Sheet6</vt:lpstr>
      <vt:lpstr>Pivot Tables </vt:lpstr>
      <vt:lpstr>characters</vt:lpstr>
      <vt:lpstr>species</vt:lpstr>
      <vt:lpstr>Planets</vt:lpstr>
      <vt:lpstr>Dashboard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</dc:creator>
  <cp:lastModifiedBy>Jonah</cp:lastModifiedBy>
  <dcterms:created xsi:type="dcterms:W3CDTF">2022-08-18T07:31:53Z</dcterms:created>
  <dcterms:modified xsi:type="dcterms:W3CDTF">2022-08-30T21:46:49Z</dcterms:modified>
</cp:coreProperties>
</file>