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/>
  <mc:AlternateContent xmlns:mc="http://schemas.openxmlformats.org/markup-compatibility/2006">
    <mc:Choice Requires="x15">
      <x15ac:absPath xmlns:x15ac="http://schemas.microsoft.com/office/spreadsheetml/2010/11/ac" url="/Volumes/Backup Plus/2_Mangroves/Papers/MarinePollutionBulletin_aug2021/supp/"/>
    </mc:Choice>
  </mc:AlternateContent>
  <xr:revisionPtr revIDLastSave="0" documentId="8_{D9006D35-500F-0C47-B0E4-6DB022A47256}" xr6:coauthVersionLast="47" xr6:coauthVersionMax="47" xr10:uidLastSave="{00000000-0000-0000-0000-000000000000}"/>
  <bookViews>
    <workbookView xWindow="0" yWindow="460" windowWidth="28800" windowHeight="16620" xr2:uid="{00000000-000D-0000-FFFF-FFFF00000000}"/>
  </bookViews>
  <sheets>
    <sheet name="Main" sheetId="4" r:id="rId1"/>
  </sheets>
  <definedNames>
    <definedName name="_xlnm._FilterDatabase" localSheetId="0" hidden="1">Main!$A$1:$O$153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9" i="4" l="1"/>
  <c r="I150" i="4"/>
  <c r="I151" i="4"/>
  <c r="I152" i="4"/>
  <c r="I153" i="4"/>
  <c r="I148" i="4"/>
  <c r="I146" i="4"/>
  <c r="I145" i="4"/>
  <c r="I142" i="4"/>
  <c r="I143" i="4"/>
  <c r="I141" i="4"/>
  <c r="I138" i="4"/>
  <c r="I139" i="4"/>
  <c r="I137" i="4"/>
  <c r="I135" i="4"/>
  <c r="I133" i="4"/>
  <c r="I132" i="4"/>
  <c r="I129" i="4"/>
  <c r="I130" i="4"/>
  <c r="I128" i="4"/>
  <c r="I122" i="4"/>
  <c r="I123" i="4"/>
  <c r="I124" i="4"/>
  <c r="I125" i="4"/>
  <c r="I121" i="4"/>
  <c r="I119" i="4"/>
  <c r="I118" i="4"/>
  <c r="I115" i="4"/>
  <c r="I113" i="4"/>
  <c r="I112" i="4"/>
  <c r="I103" i="4"/>
  <c r="I104" i="4"/>
  <c r="I105" i="4"/>
  <c r="I106" i="4"/>
  <c r="I107" i="4"/>
  <c r="I108" i="4"/>
  <c r="I109" i="4"/>
  <c r="I110" i="4"/>
  <c r="I102" i="4"/>
  <c r="I100" i="4"/>
  <c r="I99" i="4"/>
  <c r="I94" i="4"/>
  <c r="I95" i="4"/>
  <c r="I96" i="4"/>
  <c r="I97" i="4"/>
  <c r="I93" i="4"/>
  <c r="I90" i="4"/>
  <c r="I87" i="4"/>
  <c r="I85" i="4"/>
  <c r="I82" i="4"/>
  <c r="I81" i="4"/>
  <c r="I78" i="4"/>
  <c r="I79" i="4"/>
  <c r="I77" i="4"/>
  <c r="I74" i="4"/>
  <c r="I73" i="4"/>
  <c r="I70" i="4"/>
  <c r="I68" i="4"/>
  <c r="I67" i="4"/>
  <c r="I65" i="4"/>
  <c r="I63" i="4"/>
  <c r="I62" i="4"/>
  <c r="I60" i="4"/>
  <c r="I58" i="4"/>
  <c r="I57" i="4"/>
  <c r="I54" i="4"/>
  <c r="I52" i="4"/>
  <c r="I43" i="4"/>
  <c r="I44" i="4"/>
  <c r="I45" i="4"/>
  <c r="I46" i="4"/>
  <c r="I47" i="4"/>
  <c r="I48" i="4"/>
  <c r="I49" i="4"/>
  <c r="I42" i="4"/>
  <c r="I38" i="4"/>
  <c r="I39" i="4"/>
  <c r="I40" i="4"/>
  <c r="I37" i="4"/>
  <c r="I33" i="4"/>
  <c r="I34" i="4"/>
  <c r="I32" i="4"/>
  <c r="I28" i="4"/>
  <c r="I29" i="4"/>
  <c r="I30" i="4"/>
  <c r="I27" i="4"/>
  <c r="I25" i="4"/>
  <c r="I23" i="4"/>
  <c r="I22" i="4"/>
  <c r="I18" i="4"/>
  <c r="I19" i="4"/>
  <c r="I20" i="4"/>
  <c r="I17" i="4"/>
  <c r="I15" i="4"/>
  <c r="I14" i="4"/>
  <c r="I12" i="4"/>
  <c r="I11" i="4"/>
  <c r="I9" i="4"/>
  <c r="I5" i="4"/>
  <c r="I6" i="4"/>
  <c r="I7" i="4"/>
  <c r="I4" i="4"/>
  <c r="F149" i="4"/>
  <c r="F150" i="4"/>
  <c r="F151" i="4"/>
  <c r="F152" i="4"/>
  <c r="F153" i="4"/>
  <c r="F148" i="4"/>
  <c r="F146" i="4"/>
  <c r="F145" i="4"/>
  <c r="F142" i="4"/>
  <c r="F143" i="4"/>
  <c r="F141" i="4"/>
  <c r="F138" i="4"/>
  <c r="F139" i="4"/>
  <c r="F137" i="4"/>
  <c r="F135" i="4"/>
  <c r="F133" i="4"/>
  <c r="F132" i="4"/>
  <c r="F129" i="4"/>
  <c r="F130" i="4"/>
  <c r="F128" i="4"/>
  <c r="F122" i="4"/>
  <c r="F123" i="4"/>
  <c r="F124" i="4"/>
  <c r="F125" i="4"/>
  <c r="F121" i="4"/>
  <c r="F119" i="4"/>
  <c r="F118" i="4"/>
  <c r="F115" i="4"/>
  <c r="F113" i="4"/>
  <c r="F112" i="4"/>
  <c r="F103" i="4"/>
  <c r="F104" i="4"/>
  <c r="F105" i="4"/>
  <c r="F106" i="4"/>
  <c r="F107" i="4"/>
  <c r="F108" i="4"/>
  <c r="F109" i="4"/>
  <c r="F110" i="4"/>
  <c r="F102" i="4"/>
  <c r="F100" i="4"/>
  <c r="F99" i="4"/>
  <c r="F94" i="4"/>
  <c r="F95" i="4"/>
  <c r="F96" i="4"/>
  <c r="F97" i="4"/>
  <c r="F93" i="4"/>
  <c r="F90" i="4"/>
  <c r="F87" i="4"/>
  <c r="F85" i="4"/>
  <c r="F82" i="4"/>
  <c r="F81" i="4"/>
  <c r="F78" i="4"/>
  <c r="F79" i="4"/>
  <c r="F77" i="4"/>
  <c r="F74" i="4"/>
  <c r="F73" i="4"/>
  <c r="F70" i="4"/>
  <c r="F68" i="4"/>
  <c r="F67" i="4"/>
  <c r="F65" i="4"/>
  <c r="F63" i="4"/>
  <c r="F62" i="4"/>
  <c r="F60" i="4"/>
  <c r="F58" i="4"/>
  <c r="F57" i="4"/>
  <c r="F54" i="4"/>
  <c r="F52" i="4"/>
  <c r="F43" i="4"/>
  <c r="F44" i="4"/>
  <c r="F45" i="4"/>
  <c r="F46" i="4"/>
  <c r="F47" i="4"/>
  <c r="F48" i="4"/>
  <c r="F49" i="4"/>
  <c r="F42" i="4"/>
  <c r="F39" i="4"/>
  <c r="F40" i="4"/>
  <c r="F38" i="4"/>
  <c r="F37" i="4"/>
  <c r="F33" i="4"/>
  <c r="F34" i="4"/>
  <c r="F32" i="4"/>
  <c r="F28" i="4"/>
  <c r="F29" i="4"/>
  <c r="F30" i="4"/>
  <c r="F27" i="4"/>
  <c r="F25" i="4"/>
  <c r="F23" i="4"/>
  <c r="F22" i="4"/>
  <c r="F18" i="4"/>
  <c r="F19" i="4"/>
  <c r="F20" i="4"/>
  <c r="F17" i="4"/>
  <c r="F15" i="4"/>
  <c r="F14" i="4"/>
  <c r="F12" i="4"/>
  <c r="F11" i="4"/>
  <c r="F9" i="4"/>
  <c r="F5" i="4"/>
  <c r="F6" i="4"/>
  <c r="F7" i="4"/>
  <c r="F4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2" i="4"/>
</calcChain>
</file>

<file path=xl/sharedStrings.xml><?xml version="1.0" encoding="utf-8"?>
<sst xmlns="http://schemas.openxmlformats.org/spreadsheetml/2006/main" count="211" uniqueCount="160">
  <si>
    <t>Coral Sea</t>
  </si>
  <si>
    <t>Tropical Southwestern Pacific</t>
  </si>
  <si>
    <t>Central Indo-Pacific</t>
  </si>
  <si>
    <t>Western Galapagos Islands</t>
  </si>
  <si>
    <t>Galapagos</t>
  </si>
  <si>
    <t>Tropical Eastern Pacific</t>
  </si>
  <si>
    <t>Samoa Islands</t>
  </si>
  <si>
    <t>Central Polynesia</t>
  </si>
  <si>
    <t>Eastern Indo-Pacific</t>
  </si>
  <si>
    <t>West Caroline Islands</t>
  </si>
  <si>
    <t>Tropical Northwestern Pacific</t>
  </si>
  <si>
    <t>Bermuda</t>
  </si>
  <si>
    <t>Tropical Northwestern Atlantic</t>
  </si>
  <si>
    <t>Tropical Atlantic</t>
  </si>
  <si>
    <t>Mariana Islands</t>
  </si>
  <si>
    <t>Eastern Galapagos Islands</t>
  </si>
  <si>
    <t>Tonga Islands</t>
  </si>
  <si>
    <t>Seychelles</t>
  </si>
  <si>
    <t>Western Indian Ocean</t>
  </si>
  <si>
    <t>Western Indo-Pacific</t>
  </si>
  <si>
    <t>East Caroline Islands</t>
  </si>
  <si>
    <t>Southeast Papua New Guinea</t>
  </si>
  <si>
    <t>Eastern Coral Triangle</t>
  </si>
  <si>
    <t>Hawaii</t>
  </si>
  <si>
    <t>Eastern Caribbean</t>
  </si>
  <si>
    <t>Northern Monsoon Current Coast</t>
  </si>
  <si>
    <t>Northeastern New Zealand</t>
  </si>
  <si>
    <t>Northern New Zealand</t>
  </si>
  <si>
    <t>Temperate Australasia</t>
  </si>
  <si>
    <t>Angolan</t>
  </si>
  <si>
    <t>Gulf of Guinea</t>
  </si>
  <si>
    <t>Exmouth to Broome</t>
  </si>
  <si>
    <t>Northwest Australian Shelf</t>
  </si>
  <si>
    <t>South Kuroshio</t>
  </si>
  <si>
    <t>Torres Strait Northern Great Barrier Reef</t>
  </si>
  <si>
    <t>Northeast Australian Shelf</t>
  </si>
  <si>
    <t>New Caledonia</t>
  </si>
  <si>
    <t>Maldives</t>
  </si>
  <si>
    <t>Central Indian Ocean Islands</t>
  </si>
  <si>
    <t>Vanuatu</t>
  </si>
  <si>
    <t>Great Australian Bight</t>
  </si>
  <si>
    <t>Southwest Australian Shelf</t>
  </si>
  <si>
    <t>Natal</t>
  </si>
  <si>
    <t>Agulhas</t>
  </si>
  <si>
    <t>Temperate Southern Africa</t>
  </si>
  <si>
    <t>Nicoya</t>
  </si>
  <si>
    <t>Tropical East Pacific</t>
  </si>
  <si>
    <t>Fiji Islands</t>
  </si>
  <si>
    <t>Lesser Sunda</t>
  </si>
  <si>
    <t>Western Coral Triangle</t>
  </si>
  <si>
    <t>Mexican Tropical Pacific</t>
  </si>
  <si>
    <t>Halmahera</t>
  </si>
  <si>
    <t>Ningaloo</t>
  </si>
  <si>
    <t>Bassian</t>
  </si>
  <si>
    <t>Southeast Australian Shelf</t>
  </si>
  <si>
    <t>Andaman and Nicobar Islands</t>
  </si>
  <si>
    <t>Andaman</t>
  </si>
  <si>
    <t>Northeast Sulawesi</t>
  </si>
  <si>
    <t>Magdalena Transition</t>
  </si>
  <si>
    <t>Warm Temperate Northeast Pacific</t>
  </si>
  <si>
    <t>Temperate Northern Pacific</t>
  </si>
  <si>
    <t>Tweed-Moreton</t>
  </si>
  <si>
    <t>East Central Australian Shelf</t>
  </si>
  <si>
    <t>Gulf of Aden</t>
  </si>
  <si>
    <t>Red Sea and Gulf of Aden</t>
  </si>
  <si>
    <t>Western Arabian Sea</t>
  </si>
  <si>
    <t>Somali/Arabian</t>
  </si>
  <si>
    <t>Gulf of Oman</t>
  </si>
  <si>
    <t>East African Coral Coast</t>
  </si>
  <si>
    <t>Solomon Sea</t>
  </si>
  <si>
    <t>Western Sumatra</t>
  </si>
  <si>
    <t>Chiapas-Nicaragua</t>
  </si>
  <si>
    <t>Central and Southern Great Barrier Reef</t>
  </si>
  <si>
    <t>Gulf of Guinea South</t>
  </si>
  <si>
    <t>Southern Java</t>
  </si>
  <si>
    <t>Java Transitional</t>
  </si>
  <si>
    <t>Bismarck Sea</t>
  </si>
  <si>
    <t>Central New Zealand</t>
  </si>
  <si>
    <t>Southern New Zealand</t>
  </si>
  <si>
    <t>Gulf of Papua</t>
  </si>
  <si>
    <t>Sahul Shelf</t>
  </si>
  <si>
    <t>Delagoa</t>
  </si>
  <si>
    <t>Shark Bay</t>
  </si>
  <si>
    <t>West Central Australian Shelf</t>
  </si>
  <si>
    <t>Eastern Brazil</t>
  </si>
  <si>
    <t>Tropical Southwestern Atlantic</t>
  </si>
  <si>
    <t>Southeastern Brazil</t>
  </si>
  <si>
    <t>Warm Temperate Southwestern Atlantic</t>
  </si>
  <si>
    <t>Temperate South America</t>
  </si>
  <si>
    <t>Andaman Sea Coral Coast</t>
  </si>
  <si>
    <t>Manning-Hawkesbury</t>
  </si>
  <si>
    <t>Western and Northern Madagascar</t>
  </si>
  <si>
    <t>Bight of Sofala/Swamp Coast</t>
  </si>
  <si>
    <t>Southern California Bight</t>
  </si>
  <si>
    <t>Sulawesi Sea/Makassar Strait</t>
  </si>
  <si>
    <t>Northeastern Brazil</t>
  </si>
  <si>
    <t>Gulf of Guinea Upwelling</t>
  </si>
  <si>
    <t>Southern Red Sea</t>
  </si>
  <si>
    <t>Cape Howe</t>
  </si>
  <si>
    <t>Banda Sea</t>
  </si>
  <si>
    <t>Panama Bight</t>
  </si>
  <si>
    <t>Solomon Archipelago</t>
  </si>
  <si>
    <t>Central Peru</t>
  </si>
  <si>
    <t>Warm Temperate Southeastern Pacific</t>
  </si>
  <si>
    <t>South India and Sri Lanka</t>
  </si>
  <si>
    <t>West and South Indian Shelf</t>
  </si>
  <si>
    <t>Gulf of Guinea West</t>
  </si>
  <si>
    <t>Malacca Strait</t>
  </si>
  <si>
    <t>Sunda Shelf</t>
  </si>
  <si>
    <t>Gulf of Thailand</t>
  </si>
  <si>
    <t>Guayaquil</t>
  </si>
  <si>
    <t>Northern and Central Red Sea</t>
  </si>
  <si>
    <t>Arafura Sea</t>
  </si>
  <si>
    <t>Central Kuroshio Current</t>
  </si>
  <si>
    <t>Warm Temperate Northwest Pacific</t>
  </si>
  <si>
    <t>Southern Vietnam</t>
  </si>
  <si>
    <t>Eastern India</t>
  </si>
  <si>
    <t>Bay of Bengal</t>
  </si>
  <si>
    <t>Papua</t>
  </si>
  <si>
    <t>Floridian</t>
  </si>
  <si>
    <t>Guianan</t>
  </si>
  <si>
    <t>North Brazil Shelf</t>
  </si>
  <si>
    <t>Palawan/North Borneo</t>
  </si>
  <si>
    <t>Bahamian</t>
  </si>
  <si>
    <t>Gulf of Tonkin</t>
  </si>
  <si>
    <t>South China Sea</t>
  </si>
  <si>
    <t>Southern Caribbean</t>
  </si>
  <si>
    <t>Cortezian</t>
  </si>
  <si>
    <t>Eastern Philippines</t>
  </si>
  <si>
    <t>Western India</t>
  </si>
  <si>
    <t>South Australian Gulfs</t>
  </si>
  <si>
    <t>Arnhem Coast to Gulf of Carpenteria</t>
  </si>
  <si>
    <t>Southern Gulf of Mexico</t>
  </si>
  <si>
    <t>Southern China</t>
  </si>
  <si>
    <t>Western Caribbean</t>
  </si>
  <si>
    <t>Southwestern Caribbean</t>
  </si>
  <si>
    <t>Greater Antilles</t>
  </si>
  <si>
    <t>Bonaparte Coast</t>
  </si>
  <si>
    <t>Sunda Shelf/Java Sea</t>
  </si>
  <si>
    <t>Arabian (Persian) Gulf</t>
  </si>
  <si>
    <t>Carolinian</t>
  </si>
  <si>
    <t>Warm Temperate Northwest Atlantic</t>
  </si>
  <si>
    <t>Temperate Northern Atlantic</t>
  </si>
  <si>
    <t>Sahelian Upwelling</t>
  </si>
  <si>
    <t>West African Transition</t>
  </si>
  <si>
    <t>East China Sea</t>
  </si>
  <si>
    <t>Amazonia</t>
  </si>
  <si>
    <t>Gulf of Guinea Central</t>
  </si>
  <si>
    <t>Northern Bay of Bengal</t>
  </si>
  <si>
    <t>Northern Gulf of Mexico</t>
  </si>
  <si>
    <t>Area(indun_rcp_85)</t>
  </si>
  <si>
    <t>Area(indun_rcp_26)</t>
  </si>
  <si>
    <t>% cover(indun_rcp_85)</t>
  </si>
  <si>
    <t>% cover(indun_rcp_26)</t>
  </si>
  <si>
    <t>Realm</t>
  </si>
  <si>
    <t>Province</t>
  </si>
  <si>
    <t>Ecoregion</t>
  </si>
  <si>
    <t>Area</t>
  </si>
  <si>
    <t>DI (indun_rcp_26)</t>
  </si>
  <si>
    <t>DI (indun_rcp_85)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</si>
</sst>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4" borderId="1" xfId="0" applyNumberFormat="1" applyFont="1" applyFill="1" applyBorder="1"/>
    <xf numFmtId="0" fontId="3" fillId="4" borderId="1" xfId="0" applyFont="1" applyFill="1" applyBorder="1"/>
    <xf numFmtId="0" fontId="3" fillId="4" borderId="0" xfId="0" applyFont="1" applyFill="1"/>
    <xf numFmtId="0" fontId="4" fillId="0" borderId="1" xfId="0" applyNumberFormat="1" applyFont="1" applyFill="1" applyBorder="1"/>
    <xf numFmtId="0" fontId="4" fillId="0" borderId="1" xfId="0" applyFont="1" applyFill="1" applyBorder="1"/>
    <xf numFmtId="0" fontId="4" fillId="0" borderId="0" xfId="0" applyFont="1"/>
    <xf numFmtId="0" fontId="1" fillId="2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3" borderId="2" xfId="0" applyFont="1" applyFill="1" applyBorder="1"/>
    <xf numFmtId="0" fontId="2" fillId="3" borderId="2" xfId="0" applyNumberFormat="1" applyFont="1" applyFill="1" applyBorder="1"/>
    <xf numFmtId="0" fontId="2" fillId="3" borderId="0" xfId="0" applyFont="1" applyFill="1"/>
    <xf numFmtId="0" fontId="2" fillId="3" borderId="1" xfId="0" applyFont="1" applyFill="1" applyBorder="1"/>
    <xf numFmtId="0" fontId="2" fillId="3" borderId="1" xfId="0" applyNumberFormat="1" applyFont="1" applyFill="1" applyBorder="1"/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F390F-E976-47E5-9667-3A7A440464DE}">
  <dimension ref="A1:J153"/>
  <sheetViews>
    <sheetView tabSelected="1" zoomScale="110" zoomScaleNormal="110" workbookViewId="0">
      <selection activeCell="I155" sqref="I155"/>
    </sheetView>
  </sheetViews>
  <sheetFormatPr baseColWidth="10" defaultColWidth="8.83203125" defaultRowHeight="15" x14ac:dyDescent="0.2"/>
  <cols>
    <col min="1" max="1" width="20.83203125" customWidth="1"/>
    <col min="2" max="2" width="25.33203125" customWidth="1"/>
    <col min="3" max="3" width="33.5" bestFit="1" customWidth="1"/>
    <col min="4" max="4" width="11" bestFit="1" customWidth="1"/>
    <col min="5" max="5" width="20.1640625" bestFit="1" customWidth="1"/>
    <col min="6" max="6" width="20.1640625" customWidth="1"/>
    <col min="7" max="7" width="22.83203125" bestFit="1" customWidth="1"/>
    <col min="8" max="8" width="20.1640625" bestFit="1" customWidth="1"/>
    <col min="9" max="9" width="20.1640625" customWidth="1"/>
    <col min="10" max="10" width="22.83203125" bestFit="1" customWidth="1"/>
    <col min="13" max="13" width="12.5" customWidth="1"/>
    <col min="14" max="14" width="17.33203125" customWidth="1"/>
    <col min="15" max="15" width="17.5" customWidth="1"/>
  </cols>
  <sheetData>
    <row r="1" spans="1:10" s="7" customFormat="1" ht="34.25" customHeight="1" thickBot="1" x14ac:dyDescent="0.25">
      <c r="A1" s="8" t="s">
        <v>154</v>
      </c>
      <c r="B1" s="9" t="s">
        <v>155</v>
      </c>
      <c r="C1" s="9" t="s">
        <v>156</v>
      </c>
      <c r="D1" s="9" t="s">
        <v>157</v>
      </c>
      <c r="E1" s="9" t="s">
        <v>151</v>
      </c>
      <c r="F1" s="9" t="s">
        <v>158</v>
      </c>
      <c r="G1" s="9" t="s">
        <v>153</v>
      </c>
      <c r="H1" s="9" t="s">
        <v>150</v>
      </c>
      <c r="I1" s="16" t="s">
        <v>159</v>
      </c>
      <c r="J1" s="10" t="s">
        <v>152</v>
      </c>
    </row>
    <row r="2" spans="1:10" s="13" customFormat="1" x14ac:dyDescent="0.2">
      <c r="A2" s="11" t="s">
        <v>2</v>
      </c>
      <c r="B2" s="12"/>
      <c r="C2" s="11" t="s">
        <v>2</v>
      </c>
      <c r="D2" s="11">
        <v>30990913.400000006</v>
      </c>
      <c r="E2" s="12">
        <v>7118.9706799999994</v>
      </c>
      <c r="F2" s="12"/>
      <c r="G2" s="12">
        <f t="shared" ref="G2:G33" si="0">E2/D2*100</f>
        <v>2.2971154764351017E-2</v>
      </c>
      <c r="H2" s="12">
        <v>16289.674380000006</v>
      </c>
      <c r="I2" s="12"/>
      <c r="J2" s="11">
        <f t="shared" ref="J2:J33" si="1">H2/D2*100</f>
        <v>5.2562743697641391E-2</v>
      </c>
    </row>
    <row r="3" spans="1:10" s="3" customFormat="1" ht="14" x14ac:dyDescent="0.2">
      <c r="A3" s="1"/>
      <c r="B3" s="2" t="s">
        <v>22</v>
      </c>
      <c r="C3" s="2" t="s">
        <v>22</v>
      </c>
      <c r="D3" s="2">
        <v>3589279.1000000006</v>
      </c>
      <c r="E3" s="1">
        <v>313.71548000000001</v>
      </c>
      <c r="F3" s="1"/>
      <c r="G3" s="1">
        <f t="shared" si="0"/>
        <v>8.7403478876858579E-3</v>
      </c>
      <c r="H3" s="1">
        <v>913.39160000000015</v>
      </c>
      <c r="I3" s="1"/>
      <c r="J3" s="2">
        <f t="shared" si="1"/>
        <v>2.5447773063955934E-2</v>
      </c>
    </row>
    <row r="4" spans="1:10" s="6" customFormat="1" ht="14" x14ac:dyDescent="0.2">
      <c r="A4" s="4"/>
      <c r="B4" s="4"/>
      <c r="C4" s="5" t="s">
        <v>76</v>
      </c>
      <c r="D4" s="5">
        <v>885638.4</v>
      </c>
      <c r="E4" s="4">
        <v>62.238399999999999</v>
      </c>
      <c r="F4" s="4">
        <f>E4/5685</f>
        <v>1.094782761653474E-2</v>
      </c>
      <c r="G4" s="4">
        <f t="shared" si="0"/>
        <v>7.0275182286585582E-3</v>
      </c>
      <c r="H4" s="4">
        <v>220.358</v>
      </c>
      <c r="I4" s="4">
        <f>H4/9958</f>
        <v>2.2128740710986142E-2</v>
      </c>
      <c r="J4" s="5">
        <f t="shared" si="1"/>
        <v>2.4881260794473233E-2</v>
      </c>
    </row>
    <row r="5" spans="1:10" s="6" customFormat="1" ht="14" x14ac:dyDescent="0.2">
      <c r="A5" s="4"/>
      <c r="B5" s="4"/>
      <c r="C5" s="5" t="s">
        <v>101</v>
      </c>
      <c r="D5" s="5">
        <v>1706741.7</v>
      </c>
      <c r="E5" s="4">
        <v>194.285</v>
      </c>
      <c r="F5" s="4">
        <f t="shared" ref="F5:F7" si="2">E5/5685</f>
        <v>3.4175021987686897E-2</v>
      </c>
      <c r="G5" s="4">
        <f t="shared" si="0"/>
        <v>1.1383386249952174E-2</v>
      </c>
      <c r="H5" s="4">
        <v>483.61</v>
      </c>
      <c r="I5" s="4">
        <f t="shared" ref="I5:I7" si="3">H5/9958</f>
        <v>4.8564972886121716E-2</v>
      </c>
      <c r="J5" s="5">
        <f t="shared" si="1"/>
        <v>2.8335277681444122E-2</v>
      </c>
    </row>
    <row r="6" spans="1:10" s="6" customFormat="1" ht="14" x14ac:dyDescent="0.2">
      <c r="A6" s="4"/>
      <c r="B6" s="4"/>
      <c r="C6" s="5" t="s">
        <v>69</v>
      </c>
      <c r="D6" s="5">
        <v>735485.8</v>
      </c>
      <c r="E6" s="4">
        <v>54.668900000000001</v>
      </c>
      <c r="F6" s="4">
        <f t="shared" si="2"/>
        <v>9.6163412489006159E-3</v>
      </c>
      <c r="G6" s="4">
        <f t="shared" si="0"/>
        <v>7.4330326975721346E-3</v>
      </c>
      <c r="H6" s="4">
        <v>186.715</v>
      </c>
      <c r="I6" s="4">
        <f t="shared" si="3"/>
        <v>1.87502510544286E-2</v>
      </c>
      <c r="J6" s="5">
        <f t="shared" si="1"/>
        <v>2.5386622012280861E-2</v>
      </c>
    </row>
    <row r="7" spans="1:10" s="6" customFormat="1" ht="14" x14ac:dyDescent="0.2">
      <c r="A7" s="4"/>
      <c r="B7" s="4"/>
      <c r="C7" s="5" t="s">
        <v>21</v>
      </c>
      <c r="D7" s="5">
        <v>261413.2</v>
      </c>
      <c r="E7" s="4">
        <v>2.52318</v>
      </c>
      <c r="F7" s="4">
        <f t="shared" si="2"/>
        <v>4.4383113456464377E-4</v>
      </c>
      <c r="G7" s="4">
        <f t="shared" si="0"/>
        <v>9.652075717676077E-4</v>
      </c>
      <c r="H7" s="4">
        <v>22.708600000000001</v>
      </c>
      <c r="I7" s="4">
        <f t="shared" si="3"/>
        <v>2.2804378389234786E-3</v>
      </c>
      <c r="J7" s="5">
        <f t="shared" si="1"/>
        <v>8.6868604951854007E-3</v>
      </c>
    </row>
    <row r="8" spans="1:10" s="3" customFormat="1" ht="14" x14ac:dyDescent="0.2">
      <c r="A8" s="1"/>
      <c r="B8" s="2" t="s">
        <v>75</v>
      </c>
      <c r="C8" s="2" t="s">
        <v>75</v>
      </c>
      <c r="D8" s="2">
        <v>731166.2</v>
      </c>
      <c r="E8" s="1">
        <v>94.845399999999998</v>
      </c>
      <c r="F8" s="1"/>
      <c r="G8" s="1">
        <f t="shared" si="0"/>
        <v>1.2971797656948584E-2</v>
      </c>
      <c r="H8" s="1">
        <v>210.40299999999999</v>
      </c>
      <c r="I8" s="1"/>
      <c r="J8" s="2">
        <f t="shared" si="1"/>
        <v>2.8776357550444755E-2</v>
      </c>
    </row>
    <row r="9" spans="1:10" s="6" customFormat="1" ht="14" x14ac:dyDescent="0.2">
      <c r="A9" s="4"/>
      <c r="B9" s="4"/>
      <c r="C9" s="5" t="s">
        <v>74</v>
      </c>
      <c r="D9" s="5">
        <v>731166.2</v>
      </c>
      <c r="E9" s="4">
        <v>94.845399999999998</v>
      </c>
      <c r="F9" s="4">
        <f>E9/5685</f>
        <v>1.6683447669305188E-2</v>
      </c>
      <c r="G9" s="4">
        <f t="shared" si="0"/>
        <v>1.2971797656948584E-2</v>
      </c>
      <c r="H9" s="4">
        <v>210.40299999999999</v>
      </c>
      <c r="I9" s="4">
        <f>H9/9958</f>
        <v>2.1129041976300462E-2</v>
      </c>
      <c r="J9" s="5">
        <f t="shared" si="1"/>
        <v>2.8776357550444755E-2</v>
      </c>
    </row>
    <row r="10" spans="1:10" s="3" customFormat="1" ht="14" x14ac:dyDescent="0.2">
      <c r="A10" s="1"/>
      <c r="B10" s="2" t="s">
        <v>35</v>
      </c>
      <c r="C10" s="2" t="s">
        <v>35</v>
      </c>
      <c r="D10" s="2">
        <v>919495</v>
      </c>
      <c r="E10" s="1">
        <v>121.1126</v>
      </c>
      <c r="F10" s="1"/>
      <c r="G10" s="1">
        <f t="shared" si="0"/>
        <v>1.3171643130196467E-2</v>
      </c>
      <c r="H10" s="1">
        <v>260.72829999999999</v>
      </c>
      <c r="I10" s="1"/>
      <c r="J10" s="2">
        <f t="shared" si="1"/>
        <v>2.835559736594544E-2</v>
      </c>
    </row>
    <row r="11" spans="1:10" s="6" customFormat="1" ht="14" x14ac:dyDescent="0.2">
      <c r="A11" s="4"/>
      <c r="B11" s="4"/>
      <c r="C11" s="5" t="s">
        <v>72</v>
      </c>
      <c r="D11" s="5">
        <v>660193.19999999995</v>
      </c>
      <c r="E11" s="4">
        <v>91.6755</v>
      </c>
      <c r="F11" s="4">
        <f>E11/5685</f>
        <v>1.6125857519788917E-2</v>
      </c>
      <c r="G11" s="4">
        <f t="shared" si="0"/>
        <v>1.3886162414275096E-2</v>
      </c>
      <c r="H11" s="4">
        <v>200.172</v>
      </c>
      <c r="I11" s="4">
        <f>H11/9958</f>
        <v>2.0101626832697329E-2</v>
      </c>
      <c r="J11" s="5">
        <f t="shared" si="1"/>
        <v>3.0320215355141501E-2</v>
      </c>
    </row>
    <row r="12" spans="1:10" s="6" customFormat="1" ht="14" x14ac:dyDescent="0.2">
      <c r="A12" s="4"/>
      <c r="B12" s="4"/>
      <c r="C12" s="5" t="s">
        <v>34</v>
      </c>
      <c r="D12" s="5">
        <v>259301.8</v>
      </c>
      <c r="E12" s="4">
        <v>29.437100000000001</v>
      </c>
      <c r="F12" s="4">
        <f>E12/5685</f>
        <v>5.1780299032541778E-3</v>
      </c>
      <c r="G12" s="4">
        <f t="shared" si="0"/>
        <v>1.13524472255881E-2</v>
      </c>
      <c r="H12" s="4">
        <v>60.5563</v>
      </c>
      <c r="I12" s="4">
        <f>H12/9958</f>
        <v>6.0811709178549911E-3</v>
      </c>
      <c r="J12" s="5">
        <f t="shared" si="1"/>
        <v>2.3353598008189688E-2</v>
      </c>
    </row>
    <row r="13" spans="1:10" s="3" customFormat="1" ht="14" x14ac:dyDescent="0.2">
      <c r="A13" s="1"/>
      <c r="B13" s="2" t="s">
        <v>32</v>
      </c>
      <c r="C13" s="2" t="s">
        <v>32</v>
      </c>
      <c r="D13" s="2">
        <v>1145392.0999999999</v>
      </c>
      <c r="E13" s="1">
        <v>88.549900000000008</v>
      </c>
      <c r="F13" s="1"/>
      <c r="G13" s="1">
        <f t="shared" si="0"/>
        <v>7.7309682858821898E-3</v>
      </c>
      <c r="H13" s="1">
        <v>169.91499999999999</v>
      </c>
      <c r="I13" s="1"/>
      <c r="J13" s="2">
        <f t="shared" si="1"/>
        <v>1.4834657930677189E-2</v>
      </c>
    </row>
    <row r="14" spans="1:10" s="6" customFormat="1" ht="14" x14ac:dyDescent="0.2">
      <c r="A14" s="4"/>
      <c r="B14" s="4"/>
      <c r="C14" s="5" t="s">
        <v>31</v>
      </c>
      <c r="D14" s="5">
        <v>971871.7</v>
      </c>
      <c r="E14" s="4">
        <v>32.801299999999998</v>
      </c>
      <c r="F14" s="4">
        <f>E14/5685</f>
        <v>5.7697977132805623E-3</v>
      </c>
      <c r="G14" s="4">
        <f t="shared" si="0"/>
        <v>3.3750648362330126E-3</v>
      </c>
      <c r="H14" s="4">
        <v>55.51</v>
      </c>
      <c r="I14" s="4">
        <f>H14/9958</f>
        <v>5.5744125326370759E-3</v>
      </c>
      <c r="J14" s="5">
        <f t="shared" si="1"/>
        <v>5.711659265312489E-3</v>
      </c>
    </row>
    <row r="15" spans="1:10" s="6" customFormat="1" ht="14" x14ac:dyDescent="0.2">
      <c r="A15" s="4"/>
      <c r="B15" s="4"/>
      <c r="C15" s="5" t="s">
        <v>52</v>
      </c>
      <c r="D15" s="5">
        <v>173520.4</v>
      </c>
      <c r="E15" s="4">
        <v>55.748600000000003</v>
      </c>
      <c r="F15" s="4">
        <f>E15/5685</f>
        <v>9.8062620932277932E-3</v>
      </c>
      <c r="G15" s="4">
        <f t="shared" si="0"/>
        <v>3.2127980341216368E-2</v>
      </c>
      <c r="H15" s="4">
        <v>114.405</v>
      </c>
      <c r="I15" s="4">
        <f>H15/9958</f>
        <v>1.1488752761598714E-2</v>
      </c>
      <c r="J15" s="5">
        <f t="shared" si="1"/>
        <v>6.5931729064709399E-2</v>
      </c>
    </row>
    <row r="16" spans="1:10" s="3" customFormat="1" ht="14" x14ac:dyDescent="0.2">
      <c r="A16" s="1"/>
      <c r="B16" s="2" t="s">
        <v>80</v>
      </c>
      <c r="C16" s="2" t="s">
        <v>80</v>
      </c>
      <c r="D16" s="2">
        <v>2947618.7</v>
      </c>
      <c r="E16" s="1">
        <v>1846.1258</v>
      </c>
      <c r="F16" s="1"/>
      <c r="G16" s="1">
        <f t="shared" si="0"/>
        <v>6.2631092685088471E-2</v>
      </c>
      <c r="H16" s="1">
        <v>4032.0439999999999</v>
      </c>
      <c r="I16" s="1"/>
      <c r="J16" s="2">
        <f t="shared" si="1"/>
        <v>0.13678987719815996</v>
      </c>
    </row>
    <row r="17" spans="1:10" s="6" customFormat="1" ht="14" x14ac:dyDescent="0.2">
      <c r="A17" s="4"/>
      <c r="B17" s="4"/>
      <c r="C17" s="5" t="s">
        <v>112</v>
      </c>
      <c r="D17" s="5">
        <v>618902.9</v>
      </c>
      <c r="E17" s="4">
        <v>359.97399999999999</v>
      </c>
      <c r="F17" s="4">
        <f>E17/5685</f>
        <v>6.3319964819700966E-2</v>
      </c>
      <c r="G17" s="4">
        <f t="shared" si="0"/>
        <v>5.8163243377919213E-2</v>
      </c>
      <c r="H17" s="4">
        <v>767.04700000000003</v>
      </c>
      <c r="I17" s="4">
        <f>H17/9958</f>
        <v>7.7028218517774652E-2</v>
      </c>
      <c r="J17" s="5">
        <f t="shared" si="1"/>
        <v>0.12393656581670565</v>
      </c>
    </row>
    <row r="18" spans="1:10" s="6" customFormat="1" ht="14" x14ac:dyDescent="0.2">
      <c r="A18" s="4"/>
      <c r="B18" s="4"/>
      <c r="C18" s="5" t="s">
        <v>131</v>
      </c>
      <c r="D18" s="5">
        <v>1302878.2</v>
      </c>
      <c r="E18" s="4">
        <v>433.98700000000002</v>
      </c>
      <c r="F18" s="4">
        <f t="shared" ref="F18:F20" si="4">E18/5685</f>
        <v>7.6338962181178541E-2</v>
      </c>
      <c r="G18" s="4">
        <f t="shared" si="0"/>
        <v>3.3309867338328331E-2</v>
      </c>
      <c r="H18" s="4">
        <v>1328.88</v>
      </c>
      <c r="I18" s="4">
        <f t="shared" ref="I18:I20" si="5">H18/9958</f>
        <v>0.13344848363125128</v>
      </c>
      <c r="J18" s="5">
        <f t="shared" si="1"/>
        <v>0.10199571993759664</v>
      </c>
    </row>
    <row r="19" spans="1:10" s="6" customFormat="1" ht="14" x14ac:dyDescent="0.2">
      <c r="A19" s="4"/>
      <c r="B19" s="4"/>
      <c r="C19" s="5" t="s">
        <v>137</v>
      </c>
      <c r="D19" s="5">
        <v>859813.4</v>
      </c>
      <c r="E19" s="4">
        <v>998.33699999999999</v>
      </c>
      <c r="F19" s="4">
        <f t="shared" si="4"/>
        <v>0.1756089709762533</v>
      </c>
      <c r="G19" s="4">
        <f t="shared" si="0"/>
        <v>0.11611089103752045</v>
      </c>
      <c r="H19" s="4">
        <v>1700.62</v>
      </c>
      <c r="I19" s="4">
        <f t="shared" si="5"/>
        <v>0.17077927294637477</v>
      </c>
      <c r="J19" s="5">
        <f t="shared" si="1"/>
        <v>0.1977894273338843</v>
      </c>
    </row>
    <row r="20" spans="1:10" s="6" customFormat="1" ht="14" x14ac:dyDescent="0.2">
      <c r="A20" s="4"/>
      <c r="B20" s="4"/>
      <c r="C20" s="5" t="s">
        <v>79</v>
      </c>
      <c r="D20" s="5">
        <v>166024.20000000001</v>
      </c>
      <c r="E20" s="4">
        <v>53.827800000000003</v>
      </c>
      <c r="F20" s="4">
        <f t="shared" si="4"/>
        <v>9.4683905013192623E-3</v>
      </c>
      <c r="G20" s="4">
        <f t="shared" si="0"/>
        <v>3.2421659011156206E-2</v>
      </c>
      <c r="H20" s="4">
        <v>235.49700000000001</v>
      </c>
      <c r="I20" s="4">
        <f t="shared" si="5"/>
        <v>2.3649025908817033E-2</v>
      </c>
      <c r="J20" s="5">
        <f t="shared" si="1"/>
        <v>0.14184498404449472</v>
      </c>
    </row>
    <row r="21" spans="1:10" s="3" customFormat="1" ht="14" x14ac:dyDescent="0.2">
      <c r="A21" s="1"/>
      <c r="B21" s="2" t="s">
        <v>125</v>
      </c>
      <c r="C21" s="2" t="s">
        <v>125</v>
      </c>
      <c r="D21" s="2">
        <v>2054988.2000000002</v>
      </c>
      <c r="E21" s="1">
        <v>1307.008</v>
      </c>
      <c r="F21" s="1"/>
      <c r="G21" s="1">
        <f t="shared" si="0"/>
        <v>6.3601727737414737E-2</v>
      </c>
      <c r="H21" s="1">
        <v>2459.2600000000002</v>
      </c>
      <c r="I21" s="1"/>
      <c r="J21" s="2">
        <f t="shared" si="1"/>
        <v>0.11967270663646634</v>
      </c>
    </row>
    <row r="22" spans="1:10" s="6" customFormat="1" ht="14" x14ac:dyDescent="0.2">
      <c r="A22" s="4"/>
      <c r="B22" s="4"/>
      <c r="C22" s="5" t="s">
        <v>124</v>
      </c>
      <c r="D22" s="5">
        <v>1320084.8</v>
      </c>
      <c r="E22" s="4">
        <v>497.90800000000002</v>
      </c>
      <c r="F22" s="4">
        <f>E22/5685</f>
        <v>8.7582761653474062E-2</v>
      </c>
      <c r="G22" s="4">
        <f t="shared" si="0"/>
        <v>3.7717879942258253E-2</v>
      </c>
      <c r="H22" s="4">
        <v>1009.27</v>
      </c>
      <c r="I22" s="4">
        <f>H22/9958</f>
        <v>0.10135268126129744</v>
      </c>
      <c r="J22" s="5">
        <f t="shared" si="1"/>
        <v>7.6454936834360943E-2</v>
      </c>
    </row>
    <row r="23" spans="1:10" s="6" customFormat="1" ht="14" x14ac:dyDescent="0.2">
      <c r="A23" s="4"/>
      <c r="B23" s="4"/>
      <c r="C23" s="5" t="s">
        <v>133</v>
      </c>
      <c r="D23" s="5">
        <v>734903.4</v>
      </c>
      <c r="E23" s="4">
        <v>809.1</v>
      </c>
      <c r="F23" s="4">
        <f>E23/5685</f>
        <v>0.14232189973614776</v>
      </c>
      <c r="G23" s="4">
        <f t="shared" si="0"/>
        <v>0.110096102426523</v>
      </c>
      <c r="H23" s="4">
        <v>1449.99</v>
      </c>
      <c r="I23" s="4">
        <f>H23/9958</f>
        <v>0.14561056437035549</v>
      </c>
      <c r="J23" s="5">
        <f t="shared" si="1"/>
        <v>0.19730348233522937</v>
      </c>
    </row>
    <row r="24" spans="1:10" s="3" customFormat="1" ht="14" x14ac:dyDescent="0.2">
      <c r="A24" s="1"/>
      <c r="B24" s="2" t="s">
        <v>33</v>
      </c>
      <c r="C24" s="2" t="s">
        <v>33</v>
      </c>
      <c r="D24" s="2">
        <v>1019451.8</v>
      </c>
      <c r="E24" s="1">
        <v>37.006599999999999</v>
      </c>
      <c r="F24" s="1"/>
      <c r="G24" s="1">
        <f t="shared" si="0"/>
        <v>3.6300490126163886E-3</v>
      </c>
      <c r="H24" s="1">
        <v>60.5563</v>
      </c>
      <c r="I24" s="1"/>
      <c r="J24" s="2">
        <f t="shared" si="1"/>
        <v>5.9400846611875118E-3</v>
      </c>
    </row>
    <row r="25" spans="1:10" s="6" customFormat="1" ht="14" x14ac:dyDescent="0.2">
      <c r="A25" s="4"/>
      <c r="B25" s="4"/>
      <c r="C25" s="5" t="s">
        <v>33</v>
      </c>
      <c r="D25" s="5">
        <v>1019451.8</v>
      </c>
      <c r="E25" s="4">
        <v>37.006599999999999</v>
      </c>
      <c r="F25" s="4">
        <f>E25/5685</f>
        <v>6.5095162708883022E-3</v>
      </c>
      <c r="G25" s="4">
        <f t="shared" si="0"/>
        <v>3.6300490126163886E-3</v>
      </c>
      <c r="H25" s="4">
        <v>60.5563</v>
      </c>
      <c r="I25" s="4">
        <f>H25/9958</f>
        <v>6.0811709178549911E-3</v>
      </c>
      <c r="J25" s="5">
        <f t="shared" si="1"/>
        <v>5.9400846611875118E-3</v>
      </c>
    </row>
    <row r="26" spans="1:10" s="3" customFormat="1" ht="14" x14ac:dyDescent="0.2">
      <c r="A26" s="1"/>
      <c r="B26" s="2" t="s">
        <v>108</v>
      </c>
      <c r="C26" s="2" t="s">
        <v>108</v>
      </c>
      <c r="D26" s="2">
        <v>3350684.2</v>
      </c>
      <c r="E26" s="1">
        <v>1815.202</v>
      </c>
      <c r="F26" s="1"/>
      <c r="G26" s="1">
        <f t="shared" si="0"/>
        <v>5.4174069881011165E-2</v>
      </c>
      <c r="H26" s="1">
        <v>3900.6970000000001</v>
      </c>
      <c r="I26" s="1"/>
      <c r="J26" s="2">
        <f t="shared" si="1"/>
        <v>0.11641493996957397</v>
      </c>
    </row>
    <row r="27" spans="1:10" s="6" customFormat="1" ht="14" x14ac:dyDescent="0.2">
      <c r="A27" s="4"/>
      <c r="B27" s="4"/>
      <c r="C27" s="5" t="s">
        <v>109</v>
      </c>
      <c r="D27" s="5">
        <v>644845.9</v>
      </c>
      <c r="E27" s="4">
        <v>383.52300000000002</v>
      </c>
      <c r="F27" s="4">
        <f>E27/5685</f>
        <v>6.74622691292876E-2</v>
      </c>
      <c r="G27" s="4">
        <f t="shared" si="0"/>
        <v>5.9475139719427542E-2</v>
      </c>
      <c r="H27" s="4">
        <v>658.55</v>
      </c>
      <c r="I27" s="4">
        <f>H27/9958</f>
        <v>6.613275758184374E-2</v>
      </c>
      <c r="J27" s="5">
        <f t="shared" si="1"/>
        <v>0.10212517440213234</v>
      </c>
    </row>
    <row r="28" spans="1:10" s="6" customFormat="1" ht="14" x14ac:dyDescent="0.2">
      <c r="A28" s="4"/>
      <c r="B28" s="4"/>
      <c r="C28" s="5" t="s">
        <v>107</v>
      </c>
      <c r="D28" s="5">
        <v>356901</v>
      </c>
      <c r="E28" s="4">
        <v>252.31800000000001</v>
      </c>
      <c r="F28" s="4">
        <f t="shared" ref="F28:F30" si="6">E28/5685</f>
        <v>4.4383113456464382E-2</v>
      </c>
      <c r="G28" s="4">
        <f t="shared" si="0"/>
        <v>7.069691595148235E-2</v>
      </c>
      <c r="H28" s="4">
        <v>631.63599999999997</v>
      </c>
      <c r="I28" s="4">
        <f t="shared" ref="I28:I30" si="7">H28/9958</f>
        <v>6.3430006025306282E-2</v>
      </c>
      <c r="J28" s="5">
        <f t="shared" si="1"/>
        <v>0.17697792945382612</v>
      </c>
    </row>
    <row r="29" spans="1:10" s="6" customFormat="1" ht="14" x14ac:dyDescent="0.2">
      <c r="A29" s="4"/>
      <c r="B29" s="4"/>
      <c r="C29" s="5" t="s">
        <v>115</v>
      </c>
      <c r="D29" s="5">
        <v>347840.8</v>
      </c>
      <c r="E29" s="4">
        <v>345.67599999999999</v>
      </c>
      <c r="F29" s="4">
        <f t="shared" si="6"/>
        <v>6.0804925241864552E-2</v>
      </c>
      <c r="G29" s="4">
        <f t="shared" si="0"/>
        <v>9.9377646325560426E-2</v>
      </c>
      <c r="H29" s="4">
        <v>825.92100000000005</v>
      </c>
      <c r="I29" s="4">
        <f t="shared" si="7"/>
        <v>8.2940449889536055E-2</v>
      </c>
      <c r="J29" s="5">
        <f t="shared" si="1"/>
        <v>0.23744224369309178</v>
      </c>
    </row>
    <row r="30" spans="1:10" s="6" customFormat="1" ht="14" x14ac:dyDescent="0.2">
      <c r="A30" s="4"/>
      <c r="B30" s="4"/>
      <c r="C30" s="5" t="s">
        <v>138</v>
      </c>
      <c r="D30" s="5">
        <v>2001096.5</v>
      </c>
      <c r="E30" s="4">
        <v>833.68499999999995</v>
      </c>
      <c r="F30" s="4">
        <f t="shared" si="6"/>
        <v>0.14664643799472293</v>
      </c>
      <c r="G30" s="4">
        <f t="shared" si="0"/>
        <v>4.1661409132443136E-2</v>
      </c>
      <c r="H30" s="4">
        <v>1784.59</v>
      </c>
      <c r="I30" s="4">
        <f t="shared" si="7"/>
        <v>0.1792116890941956</v>
      </c>
      <c r="J30" s="5">
        <f t="shared" si="1"/>
        <v>8.9180606732358988E-2</v>
      </c>
    </row>
    <row r="31" spans="1:10" s="3" customFormat="1" ht="14" x14ac:dyDescent="0.2">
      <c r="A31" s="1"/>
      <c r="B31" s="2" t="s">
        <v>10</v>
      </c>
      <c r="C31" s="2" t="s">
        <v>10</v>
      </c>
      <c r="D31" s="2">
        <v>4226958.3</v>
      </c>
      <c r="E31" s="1">
        <v>16.82122</v>
      </c>
      <c r="F31" s="1"/>
      <c r="G31" s="1">
        <f t="shared" si="0"/>
        <v>3.979509331804859E-4</v>
      </c>
      <c r="H31" s="1">
        <v>22.708639999999999</v>
      </c>
      <c r="I31" s="1"/>
      <c r="J31" s="2">
        <f t="shared" si="1"/>
        <v>5.3723359418994033E-4</v>
      </c>
    </row>
    <row r="32" spans="1:10" s="6" customFormat="1" ht="14" x14ac:dyDescent="0.2">
      <c r="A32" s="4"/>
      <c r="B32" s="4"/>
      <c r="C32" s="5" t="s">
        <v>20</v>
      </c>
      <c r="D32" s="5">
        <v>2241661</v>
      </c>
      <c r="E32" s="4">
        <v>10.9338</v>
      </c>
      <c r="F32" s="4">
        <f>E32/5685</f>
        <v>1.9232717678100263E-3</v>
      </c>
      <c r="G32" s="4">
        <f t="shared" si="0"/>
        <v>4.8775439283638334E-4</v>
      </c>
      <c r="H32" s="4">
        <v>15.139099999999999</v>
      </c>
      <c r="I32" s="4">
        <f>H32/9958</f>
        <v>1.5202952400080337E-3</v>
      </c>
      <c r="J32" s="5">
        <f t="shared" si="1"/>
        <v>6.7535189308285228E-4</v>
      </c>
    </row>
    <row r="33" spans="1:10" s="6" customFormat="1" ht="14" x14ac:dyDescent="0.2">
      <c r="A33" s="4"/>
      <c r="B33" s="4"/>
      <c r="C33" s="5" t="s">
        <v>14</v>
      </c>
      <c r="D33" s="5">
        <v>989505.3</v>
      </c>
      <c r="E33" s="4">
        <v>4.2053000000000003</v>
      </c>
      <c r="F33" s="4">
        <f t="shared" ref="F33:F34" si="8">E33/5685</f>
        <v>7.3971855760773971E-4</v>
      </c>
      <c r="G33" s="4">
        <f t="shared" si="0"/>
        <v>4.2499014406491813E-4</v>
      </c>
      <c r="H33" s="4">
        <v>5.04636</v>
      </c>
      <c r="I33" s="4">
        <f t="shared" ref="I33:I34" si="9">H33/9958</f>
        <v>5.0676441052420159E-4</v>
      </c>
      <c r="J33" s="5">
        <f t="shared" si="1"/>
        <v>5.0998817287790173E-4</v>
      </c>
    </row>
    <row r="34" spans="1:10" s="6" customFormat="1" ht="14" x14ac:dyDescent="0.2">
      <c r="A34" s="4"/>
      <c r="B34" s="4"/>
      <c r="C34" s="5" t="s">
        <v>9</v>
      </c>
      <c r="D34" s="5">
        <v>995792</v>
      </c>
      <c r="E34" s="4">
        <v>1.6821200000000001</v>
      </c>
      <c r="F34" s="4">
        <f t="shared" si="8"/>
        <v>2.9588742304309588E-4</v>
      </c>
      <c r="G34" s="4">
        <f t="shared" ref="G34:G65" si="10">E34/D34*100</f>
        <v>1.6892282725709787E-4</v>
      </c>
      <c r="H34" s="4">
        <v>2.52318</v>
      </c>
      <c r="I34" s="4">
        <f t="shared" si="9"/>
        <v>2.5338220526210079E-4</v>
      </c>
      <c r="J34" s="5">
        <f t="shared" ref="J34:J65" si="11">H34/D34*100</f>
        <v>2.5338424088564677E-4</v>
      </c>
    </row>
    <row r="35" spans="1:10" s="3" customFormat="1" ht="14" x14ac:dyDescent="0.2">
      <c r="A35" s="1"/>
      <c r="B35" s="2" t="s">
        <v>1</v>
      </c>
      <c r="C35" s="2" t="s">
        <v>1</v>
      </c>
      <c r="D35" s="2">
        <v>4999016.3</v>
      </c>
      <c r="E35" s="1">
        <v>68.966979999999992</v>
      </c>
      <c r="F35" s="1"/>
      <c r="G35" s="1">
        <f t="shared" si="10"/>
        <v>1.3796110246729941E-3</v>
      </c>
      <c r="H35" s="1">
        <v>211.94713999999999</v>
      </c>
      <c r="I35" s="1"/>
      <c r="J35" s="2">
        <f t="shared" si="11"/>
        <v>4.2397769337139384E-3</v>
      </c>
    </row>
    <row r="36" spans="1:10" s="6" customFormat="1" ht="14" x14ac:dyDescent="0.2">
      <c r="A36" s="4"/>
      <c r="B36" s="4"/>
      <c r="C36" s="5" t="s">
        <v>0</v>
      </c>
      <c r="D36" s="5">
        <v>733234.1</v>
      </c>
      <c r="E36" s="4">
        <v>0</v>
      </c>
      <c r="F36" s="4">
        <v>0</v>
      </c>
      <c r="G36" s="4">
        <f t="shared" si="10"/>
        <v>0</v>
      </c>
      <c r="H36" s="4">
        <v>0</v>
      </c>
      <c r="I36" s="4">
        <v>0</v>
      </c>
      <c r="J36" s="5">
        <f t="shared" si="11"/>
        <v>0</v>
      </c>
    </row>
    <row r="37" spans="1:10" s="6" customFormat="1" ht="14" x14ac:dyDescent="0.2">
      <c r="A37" s="4"/>
      <c r="B37" s="4"/>
      <c r="C37" s="5" t="s">
        <v>47</v>
      </c>
      <c r="D37" s="5">
        <v>798406.2</v>
      </c>
      <c r="E37" s="4">
        <v>27.754999999999999</v>
      </c>
      <c r="F37" s="4">
        <f>E37/75685</f>
        <v>3.6671731518795003E-4</v>
      </c>
      <c r="G37" s="4">
        <f t="shared" si="10"/>
        <v>3.4763006599898647E-3</v>
      </c>
      <c r="H37" s="4">
        <v>79.059600000000003</v>
      </c>
      <c r="I37" s="4">
        <f>H37/9958</f>
        <v>7.9393050813416355E-3</v>
      </c>
      <c r="J37" s="5">
        <f t="shared" si="11"/>
        <v>9.9021776133501969E-3</v>
      </c>
    </row>
    <row r="38" spans="1:10" s="6" customFormat="1" ht="14" x14ac:dyDescent="0.2">
      <c r="A38" s="4"/>
      <c r="B38" s="4"/>
      <c r="C38" s="5" t="s">
        <v>36</v>
      </c>
      <c r="D38" s="5">
        <v>1187579.8</v>
      </c>
      <c r="E38" s="4">
        <v>23.549700000000001</v>
      </c>
      <c r="F38" s="4">
        <f>E38/5685</f>
        <v>4.1424274406332458E-3</v>
      </c>
      <c r="G38" s="4">
        <f t="shared" si="10"/>
        <v>1.982999374021013E-3</v>
      </c>
      <c r="H38" s="4">
        <v>61.397399999999998</v>
      </c>
      <c r="I38" s="4">
        <f t="shared" ref="I38:I40" si="12">H38/9958</f>
        <v>6.1656356698132153E-3</v>
      </c>
      <c r="J38" s="5">
        <f t="shared" si="11"/>
        <v>5.1699599471126062E-3</v>
      </c>
    </row>
    <row r="39" spans="1:10" s="6" customFormat="1" ht="14" x14ac:dyDescent="0.2">
      <c r="A39" s="4"/>
      <c r="B39" s="4"/>
      <c r="C39" s="5" t="s">
        <v>16</v>
      </c>
      <c r="D39" s="5">
        <v>766263.4</v>
      </c>
      <c r="E39" s="4">
        <v>6.7284800000000002</v>
      </c>
      <c r="F39" s="4">
        <f t="shared" ref="F39:F40" si="13">E39/5685</f>
        <v>1.1835496921723835E-3</v>
      </c>
      <c r="G39" s="4">
        <f t="shared" si="10"/>
        <v>8.7808970126982441E-4</v>
      </c>
      <c r="H39" s="4">
        <v>7.5695399999999999</v>
      </c>
      <c r="I39" s="4">
        <f t="shared" si="12"/>
        <v>7.6014661578630244E-4</v>
      </c>
      <c r="J39" s="5">
        <f t="shared" si="11"/>
        <v>9.878509139285526E-4</v>
      </c>
    </row>
    <row r="40" spans="1:10" s="6" customFormat="1" ht="14" x14ac:dyDescent="0.2">
      <c r="A40" s="4"/>
      <c r="B40" s="4"/>
      <c r="C40" s="5" t="s">
        <v>39</v>
      </c>
      <c r="D40" s="5">
        <v>1513532.8</v>
      </c>
      <c r="E40" s="4">
        <v>10.9338</v>
      </c>
      <c r="F40" s="4">
        <f t="shared" si="13"/>
        <v>1.9232717678100263E-3</v>
      </c>
      <c r="G40" s="4">
        <f t="shared" si="10"/>
        <v>7.2240258024140606E-4</v>
      </c>
      <c r="H40" s="4">
        <v>63.9206</v>
      </c>
      <c r="I40" s="4">
        <f t="shared" si="12"/>
        <v>6.4190198835107452E-3</v>
      </c>
      <c r="J40" s="5">
        <f t="shared" si="11"/>
        <v>4.2232715405969394E-3</v>
      </c>
    </row>
    <row r="41" spans="1:10" s="3" customFormat="1" ht="14" x14ac:dyDescent="0.2">
      <c r="A41" s="1"/>
      <c r="B41" s="2" t="s">
        <v>49</v>
      </c>
      <c r="C41" s="2" t="s">
        <v>49</v>
      </c>
      <c r="D41" s="2">
        <v>6006863.5</v>
      </c>
      <c r="E41" s="1">
        <v>1409.6167</v>
      </c>
      <c r="F41" s="1"/>
      <c r="G41" s="1">
        <f t="shared" si="10"/>
        <v>2.3466767640050418E-2</v>
      </c>
      <c r="H41" s="1">
        <v>4048.0234</v>
      </c>
      <c r="I41" s="1"/>
      <c r="J41" s="2">
        <f t="shared" si="11"/>
        <v>6.7389968158923536E-2</v>
      </c>
    </row>
    <row r="42" spans="1:10" s="6" customFormat="1" ht="14" x14ac:dyDescent="0.2">
      <c r="A42" s="4"/>
      <c r="B42" s="4"/>
      <c r="C42" s="5" t="s">
        <v>99</v>
      </c>
      <c r="D42" s="5">
        <v>1032681.1</v>
      </c>
      <c r="E42" s="4">
        <v>170.73500000000001</v>
      </c>
      <c r="F42" s="4">
        <f>E42/5685</f>
        <v>3.0032541776605103E-2</v>
      </c>
      <c r="G42" s="4">
        <f t="shared" si="10"/>
        <v>1.6533177570500709E-2</v>
      </c>
      <c r="H42" s="4">
        <v>433.14600000000002</v>
      </c>
      <c r="I42" s="4">
        <f>H42/9958</f>
        <v>4.3497288612171121E-2</v>
      </c>
      <c r="J42" s="5">
        <f t="shared" si="11"/>
        <v>4.1943829513293118E-2</v>
      </c>
    </row>
    <row r="43" spans="1:10" s="6" customFormat="1" ht="14" x14ac:dyDescent="0.2">
      <c r="A43" s="4"/>
      <c r="B43" s="4"/>
      <c r="C43" s="5" t="s">
        <v>128</v>
      </c>
      <c r="D43" s="5">
        <v>1185098.5</v>
      </c>
      <c r="E43" s="4">
        <v>290.166</v>
      </c>
      <c r="F43" s="4">
        <f t="shared" ref="F43:F49" si="14">E43/5685</f>
        <v>5.1040633245382584E-2</v>
      </c>
      <c r="G43" s="4">
        <f t="shared" si="10"/>
        <v>2.448454706507518E-2</v>
      </c>
      <c r="H43" s="4">
        <v>1117.77</v>
      </c>
      <c r="I43" s="4">
        <f t="shared" ref="I43:I49" si="15">H43/9958</f>
        <v>0.11224844346254267</v>
      </c>
      <c r="J43" s="5">
        <f t="shared" si="11"/>
        <v>9.4318742281759696E-2</v>
      </c>
    </row>
    <row r="44" spans="1:10" s="6" customFormat="1" ht="14" x14ac:dyDescent="0.2">
      <c r="A44" s="4"/>
      <c r="B44" s="4"/>
      <c r="C44" s="5" t="s">
        <v>51</v>
      </c>
      <c r="D44" s="5">
        <v>296785</v>
      </c>
      <c r="E44" s="4">
        <v>21.026499999999999</v>
      </c>
      <c r="F44" s="4">
        <f t="shared" si="14"/>
        <v>3.6985927880386982E-3</v>
      </c>
      <c r="G44" s="4">
        <f t="shared" si="10"/>
        <v>7.0847583267348406E-3</v>
      </c>
      <c r="H44" s="4">
        <v>103.45</v>
      </c>
      <c r="I44" s="4">
        <f t="shared" si="15"/>
        <v>1.0388632255472987E-2</v>
      </c>
      <c r="J44" s="5">
        <f t="shared" si="11"/>
        <v>3.485688292871944E-2</v>
      </c>
    </row>
    <row r="45" spans="1:10" s="6" customFormat="1" ht="14" x14ac:dyDescent="0.2">
      <c r="A45" s="4"/>
      <c r="B45" s="4"/>
      <c r="C45" s="5" t="s">
        <v>48</v>
      </c>
      <c r="D45" s="5">
        <v>725884.6</v>
      </c>
      <c r="E45" s="4">
        <v>31.119199999999999</v>
      </c>
      <c r="F45" s="4">
        <f t="shared" si="14"/>
        <v>5.4739138082673701E-3</v>
      </c>
      <c r="G45" s="4">
        <f t="shared" si="10"/>
        <v>4.287072628348914E-3</v>
      </c>
      <c r="H45" s="4">
        <v>89.1524</v>
      </c>
      <c r="I45" s="4">
        <f t="shared" si="15"/>
        <v>8.9528419361317533E-3</v>
      </c>
      <c r="J45" s="5">
        <f t="shared" si="11"/>
        <v>1.228189715004286E-2</v>
      </c>
    </row>
    <row r="46" spans="1:10" s="6" customFormat="1" ht="14" x14ac:dyDescent="0.2">
      <c r="A46" s="4"/>
      <c r="B46" s="4"/>
      <c r="C46" s="5" t="s">
        <v>57</v>
      </c>
      <c r="D46" s="5">
        <v>112452.9</v>
      </c>
      <c r="E46" s="4">
        <v>69.808000000000007</v>
      </c>
      <c r="F46" s="4">
        <f t="shared" si="14"/>
        <v>1.2279331574318384E-2</v>
      </c>
      <c r="G46" s="4">
        <f t="shared" si="10"/>
        <v>6.2077545354543996E-2</v>
      </c>
      <c r="H46" s="4">
        <v>137.09299999999999</v>
      </c>
      <c r="I46" s="4">
        <f t="shared" si="15"/>
        <v>1.3767121912030528E-2</v>
      </c>
      <c r="J46" s="5">
        <f t="shared" si="11"/>
        <v>0.12191148471938028</v>
      </c>
    </row>
    <row r="47" spans="1:10" s="6" customFormat="1" ht="14" x14ac:dyDescent="0.2">
      <c r="A47" s="4"/>
      <c r="B47" s="4"/>
      <c r="C47" s="5" t="s">
        <v>122</v>
      </c>
      <c r="D47" s="5">
        <v>866288.9</v>
      </c>
      <c r="E47" s="4">
        <v>354.92700000000002</v>
      </c>
      <c r="F47" s="4">
        <f t="shared" si="14"/>
        <v>6.2432189973614778E-2</v>
      </c>
      <c r="G47" s="4">
        <f t="shared" si="10"/>
        <v>4.0970974001860123E-2</v>
      </c>
      <c r="H47" s="4">
        <v>936.1</v>
      </c>
      <c r="I47" s="4">
        <f t="shared" si="15"/>
        <v>9.4004820245029125E-2</v>
      </c>
      <c r="J47" s="5">
        <f t="shared" si="11"/>
        <v>0.10805863956008209</v>
      </c>
    </row>
    <row r="48" spans="1:10" s="6" customFormat="1" ht="14" x14ac:dyDescent="0.2">
      <c r="A48" s="4"/>
      <c r="B48" s="4"/>
      <c r="C48" s="5" t="s">
        <v>118</v>
      </c>
      <c r="D48" s="5">
        <v>861193.6</v>
      </c>
      <c r="E48" s="4">
        <v>330.53699999999998</v>
      </c>
      <c r="F48" s="4">
        <f t="shared" si="14"/>
        <v>5.8141952506596303E-2</v>
      </c>
      <c r="G48" s="4">
        <f t="shared" si="10"/>
        <v>3.8381265257893225E-2</v>
      </c>
      <c r="H48" s="4">
        <v>866.29200000000003</v>
      </c>
      <c r="I48" s="4">
        <f t="shared" si="15"/>
        <v>8.6994577224342243E-2</v>
      </c>
      <c r="J48" s="5">
        <f t="shared" si="11"/>
        <v>0.1005920155467946</v>
      </c>
    </row>
    <row r="49" spans="1:10" s="6" customFormat="1" ht="14" x14ac:dyDescent="0.2">
      <c r="A49" s="4"/>
      <c r="B49" s="4"/>
      <c r="C49" s="5" t="s">
        <v>94</v>
      </c>
      <c r="D49" s="5">
        <v>926478.9</v>
      </c>
      <c r="E49" s="4">
        <v>141.298</v>
      </c>
      <c r="F49" s="4">
        <f t="shared" si="14"/>
        <v>2.485452946350044E-2</v>
      </c>
      <c r="G49" s="4">
        <f t="shared" si="10"/>
        <v>1.5251075874474853E-2</v>
      </c>
      <c r="H49" s="4">
        <v>365.02</v>
      </c>
      <c r="I49" s="4">
        <f t="shared" si="15"/>
        <v>3.665595501104639E-2</v>
      </c>
      <c r="J49" s="5">
        <f t="shared" si="11"/>
        <v>3.9398630664983302E-2</v>
      </c>
    </row>
    <row r="50" spans="1:10" s="13" customFormat="1" x14ac:dyDescent="0.2">
      <c r="A50" s="14" t="s">
        <v>8</v>
      </c>
      <c r="B50" s="15"/>
      <c r="C50" s="14" t="s">
        <v>8</v>
      </c>
      <c r="D50" s="14">
        <v>3446243.8</v>
      </c>
      <c r="E50" s="15">
        <v>16.821179999999998</v>
      </c>
      <c r="F50" s="15"/>
      <c r="G50" s="15">
        <f t="shared" si="10"/>
        <v>4.8810185744839056E-4</v>
      </c>
      <c r="H50" s="15">
        <v>42.052980000000005</v>
      </c>
      <c r="I50" s="15"/>
      <c r="J50" s="14">
        <f t="shared" si="11"/>
        <v>1.2202555141339682E-3</v>
      </c>
    </row>
    <row r="51" spans="1:10" s="3" customFormat="1" ht="14" x14ac:dyDescent="0.2">
      <c r="A51" s="1"/>
      <c r="B51" s="2" t="s">
        <v>7</v>
      </c>
      <c r="C51" s="2" t="s">
        <v>7</v>
      </c>
      <c r="D51" s="2">
        <v>767434.4</v>
      </c>
      <c r="E51" s="1">
        <v>2.52318</v>
      </c>
      <c r="F51" s="1"/>
      <c r="G51" s="1">
        <f t="shared" si="10"/>
        <v>3.2878119615174924E-4</v>
      </c>
      <c r="H51" s="1">
        <v>2.52318</v>
      </c>
      <c r="I51" s="1"/>
      <c r="J51" s="2">
        <f t="shared" si="11"/>
        <v>3.2878119615174924E-4</v>
      </c>
    </row>
    <row r="52" spans="1:10" s="6" customFormat="1" ht="14" x14ac:dyDescent="0.2">
      <c r="A52" s="4"/>
      <c r="B52" s="4"/>
      <c r="C52" s="5" t="s">
        <v>6</v>
      </c>
      <c r="D52" s="5">
        <v>767434.4</v>
      </c>
      <c r="E52" s="4">
        <v>2.52318</v>
      </c>
      <c r="F52" s="4">
        <f>E52/5685</f>
        <v>4.4383113456464377E-4</v>
      </c>
      <c r="G52" s="4">
        <f t="shared" si="10"/>
        <v>3.2878119615174924E-4</v>
      </c>
      <c r="H52" s="4">
        <v>2.52318</v>
      </c>
      <c r="I52" s="4">
        <f>H52/9958</f>
        <v>2.5338220526210079E-4</v>
      </c>
      <c r="J52" s="5">
        <f t="shared" si="11"/>
        <v>3.2878119615174924E-4</v>
      </c>
    </row>
    <row r="53" spans="1:10" s="3" customFormat="1" ht="14" x14ac:dyDescent="0.2">
      <c r="A53" s="1"/>
      <c r="B53" s="2" t="s">
        <v>23</v>
      </c>
      <c r="C53" s="2" t="s">
        <v>23</v>
      </c>
      <c r="D53" s="2">
        <v>2678809.4</v>
      </c>
      <c r="E53" s="1">
        <v>14.298</v>
      </c>
      <c r="F53" s="1"/>
      <c r="G53" s="1">
        <f t="shared" si="10"/>
        <v>5.3374458070813105E-4</v>
      </c>
      <c r="H53" s="1">
        <v>39.529800000000002</v>
      </c>
      <c r="I53" s="1"/>
      <c r="J53" s="2">
        <f t="shared" si="11"/>
        <v>1.47564809948778E-3</v>
      </c>
    </row>
    <row r="54" spans="1:10" s="6" customFormat="1" ht="14" x14ac:dyDescent="0.2">
      <c r="A54" s="4"/>
      <c r="B54" s="4"/>
      <c r="C54" s="5" t="s">
        <v>23</v>
      </c>
      <c r="D54" s="5">
        <v>2678809.4</v>
      </c>
      <c r="E54" s="4">
        <v>14.298</v>
      </c>
      <c r="F54" s="4">
        <f>E54/5685</f>
        <v>2.5150395778364117E-3</v>
      </c>
      <c r="G54" s="4">
        <f t="shared" si="10"/>
        <v>5.3374458070813105E-4</v>
      </c>
      <c r="H54" s="4">
        <v>39.529800000000002</v>
      </c>
      <c r="I54" s="4">
        <f>H54/9958</f>
        <v>3.9696525406708177E-3</v>
      </c>
      <c r="J54" s="5">
        <f t="shared" si="11"/>
        <v>1.47564809948778E-3</v>
      </c>
    </row>
    <row r="55" spans="1:10" s="13" customFormat="1" x14ac:dyDescent="0.2">
      <c r="A55" s="14" t="s">
        <v>28</v>
      </c>
      <c r="B55" s="14"/>
      <c r="C55" s="14" t="s">
        <v>28</v>
      </c>
      <c r="D55" s="14">
        <v>4676643.2</v>
      </c>
      <c r="E55" s="15">
        <v>1620.2492999999999</v>
      </c>
      <c r="F55" s="15"/>
      <c r="G55" s="15">
        <f t="shared" si="10"/>
        <v>3.4645561585711734E-2</v>
      </c>
      <c r="H55" s="15">
        <v>2928.7265000000002</v>
      </c>
      <c r="I55" s="15"/>
      <c r="J55" s="14">
        <f t="shared" si="11"/>
        <v>6.2624544459581613E-2</v>
      </c>
    </row>
    <row r="56" spans="1:10" s="3" customFormat="1" ht="14" x14ac:dyDescent="0.2">
      <c r="A56" s="1"/>
      <c r="B56" s="2" t="s">
        <v>62</v>
      </c>
      <c r="C56" s="2" t="s">
        <v>62</v>
      </c>
      <c r="D56" s="2">
        <v>794274.7</v>
      </c>
      <c r="E56" s="1">
        <v>216.99380000000002</v>
      </c>
      <c r="F56" s="1"/>
      <c r="G56" s="1">
        <f t="shared" si="10"/>
        <v>2.7319742149661829E-2</v>
      </c>
      <c r="H56" s="1">
        <v>481.92700000000002</v>
      </c>
      <c r="I56" s="1"/>
      <c r="J56" s="2">
        <f t="shared" si="11"/>
        <v>6.0675103965920102E-2</v>
      </c>
    </row>
    <row r="57" spans="1:10" s="6" customFormat="1" ht="14" x14ac:dyDescent="0.2">
      <c r="A57" s="4"/>
      <c r="B57" s="4"/>
      <c r="C57" s="5" t="s">
        <v>90</v>
      </c>
      <c r="D57" s="5">
        <v>342850.1</v>
      </c>
      <c r="E57" s="4">
        <v>149.709</v>
      </c>
      <c r="F57" s="4">
        <f>E57/5685</f>
        <v>2.6334036939313986E-2</v>
      </c>
      <c r="G57" s="4">
        <f t="shared" si="10"/>
        <v>4.3666021972868029E-2</v>
      </c>
      <c r="H57" s="4">
        <v>328.85399999999998</v>
      </c>
      <c r="I57" s="4">
        <f>H57/9958</f>
        <v>3.3024101225145611E-2</v>
      </c>
      <c r="J57" s="5">
        <f t="shared" si="11"/>
        <v>9.5917720309838028E-2</v>
      </c>
    </row>
    <row r="58" spans="1:10" s="6" customFormat="1" ht="14" x14ac:dyDescent="0.2">
      <c r="A58" s="4"/>
      <c r="B58" s="4"/>
      <c r="C58" s="5" t="s">
        <v>61</v>
      </c>
      <c r="D58" s="5">
        <v>451424.6</v>
      </c>
      <c r="E58" s="4">
        <v>67.284800000000004</v>
      </c>
      <c r="F58" s="4">
        <f>E58/5685</f>
        <v>1.1835496921723835E-2</v>
      </c>
      <c r="G58" s="4">
        <f t="shared" si="10"/>
        <v>1.4904991885688111E-2</v>
      </c>
      <c r="H58" s="4">
        <v>153.07300000000001</v>
      </c>
      <c r="I58" s="4">
        <f>H58/9958</f>
        <v>1.5371861819642499E-2</v>
      </c>
      <c r="J58" s="5">
        <f t="shared" si="11"/>
        <v>3.3908874261615346E-2</v>
      </c>
    </row>
    <row r="59" spans="1:10" s="3" customFormat="1" ht="14" x14ac:dyDescent="0.2">
      <c r="A59" s="1"/>
      <c r="B59" s="2" t="s">
        <v>27</v>
      </c>
      <c r="C59" s="2" t="s">
        <v>27</v>
      </c>
      <c r="D59" s="2">
        <v>393591.3</v>
      </c>
      <c r="E59" s="1">
        <v>30.278199999999998</v>
      </c>
      <c r="F59" s="1"/>
      <c r="G59" s="1">
        <f t="shared" si="10"/>
        <v>7.6928021528931152E-3</v>
      </c>
      <c r="H59" s="1">
        <v>47.940399999999997</v>
      </c>
      <c r="I59" s="1"/>
      <c r="J59" s="2">
        <f t="shared" si="11"/>
        <v>1.2180248902859387E-2</v>
      </c>
    </row>
    <row r="60" spans="1:10" s="6" customFormat="1" ht="14" x14ac:dyDescent="0.2">
      <c r="A60" s="4"/>
      <c r="B60" s="4"/>
      <c r="C60" s="5" t="s">
        <v>26</v>
      </c>
      <c r="D60" s="5">
        <v>393591.3</v>
      </c>
      <c r="E60" s="4">
        <v>30.278199999999998</v>
      </c>
      <c r="F60" s="4">
        <f>E60/5685</f>
        <v>5.3259806508355314E-3</v>
      </c>
      <c r="G60" s="4">
        <f t="shared" si="10"/>
        <v>7.6928021528931152E-3</v>
      </c>
      <c r="H60" s="4">
        <v>47.940399999999997</v>
      </c>
      <c r="I60" s="4">
        <f>H60/9958</f>
        <v>4.8142598915444862E-3</v>
      </c>
      <c r="J60" s="5">
        <f t="shared" si="11"/>
        <v>1.2180248902859387E-2</v>
      </c>
    </row>
    <row r="61" spans="1:10" s="3" customFormat="1" ht="14" x14ac:dyDescent="0.2">
      <c r="A61" s="1"/>
      <c r="B61" s="2" t="s">
        <v>54</v>
      </c>
      <c r="C61" s="2" t="s">
        <v>54</v>
      </c>
      <c r="D61" s="2">
        <v>1027270</v>
      </c>
      <c r="E61" s="1">
        <v>286.8021</v>
      </c>
      <c r="F61" s="1"/>
      <c r="G61" s="1">
        <f t="shared" si="10"/>
        <v>2.7918862616449425E-2</v>
      </c>
      <c r="H61" s="1">
        <v>541.64300000000003</v>
      </c>
      <c r="I61" s="1"/>
      <c r="J61" s="2">
        <f t="shared" si="11"/>
        <v>5.2726449716238181E-2</v>
      </c>
    </row>
    <row r="62" spans="1:10" s="6" customFormat="1" ht="14" x14ac:dyDescent="0.2">
      <c r="A62" s="4"/>
      <c r="B62" s="4"/>
      <c r="C62" s="5" t="s">
        <v>53</v>
      </c>
      <c r="D62" s="5">
        <v>616780.4</v>
      </c>
      <c r="E62" s="4">
        <v>69.808099999999996</v>
      </c>
      <c r="F62" s="4">
        <f>E62/5685</f>
        <v>1.2279349164467898E-2</v>
      </c>
      <c r="G62" s="4">
        <f t="shared" si="10"/>
        <v>1.1318144999419567E-2</v>
      </c>
      <c r="H62" s="4">
        <v>125.318</v>
      </c>
      <c r="I62" s="4">
        <f>H62/9958</f>
        <v>1.258465555332396E-2</v>
      </c>
      <c r="J62" s="5">
        <f t="shared" si="11"/>
        <v>2.0318090522980298E-2</v>
      </c>
    </row>
    <row r="63" spans="1:10" s="6" customFormat="1" ht="14" x14ac:dyDescent="0.2">
      <c r="A63" s="4"/>
      <c r="B63" s="4"/>
      <c r="C63" s="5" t="s">
        <v>98</v>
      </c>
      <c r="D63" s="5">
        <v>410489.59999999998</v>
      </c>
      <c r="E63" s="4">
        <v>216.994</v>
      </c>
      <c r="F63" s="4">
        <f>E63/5685</f>
        <v>3.8169569041336851E-2</v>
      </c>
      <c r="G63" s="4">
        <f t="shared" si="10"/>
        <v>5.2862240602441574E-2</v>
      </c>
      <c r="H63" s="4">
        <v>416.32499999999999</v>
      </c>
      <c r="I63" s="4">
        <f>H63/9958</f>
        <v>4.180809399477807E-2</v>
      </c>
      <c r="J63" s="5">
        <f t="shared" si="11"/>
        <v>0.10142157072919754</v>
      </c>
    </row>
    <row r="64" spans="1:10" s="3" customFormat="1" ht="14" x14ac:dyDescent="0.2">
      <c r="A64" s="1"/>
      <c r="B64" s="2" t="s">
        <v>78</v>
      </c>
      <c r="C64" s="2" t="s">
        <v>78</v>
      </c>
      <c r="D64" s="2">
        <v>881426.6</v>
      </c>
      <c r="E64" s="1">
        <v>125.318</v>
      </c>
      <c r="F64" s="1"/>
      <c r="G64" s="1">
        <f t="shared" si="10"/>
        <v>1.4217633096164787E-2</v>
      </c>
      <c r="H64" s="1">
        <v>221.19900000000001</v>
      </c>
      <c r="I64" s="1"/>
      <c r="J64" s="2">
        <f t="shared" si="11"/>
        <v>2.5095566664314419E-2</v>
      </c>
    </row>
    <row r="65" spans="1:10" s="6" customFormat="1" ht="14" x14ac:dyDescent="0.2">
      <c r="A65" s="4"/>
      <c r="B65" s="4"/>
      <c r="C65" s="5" t="s">
        <v>77</v>
      </c>
      <c r="D65" s="5">
        <v>881426.6</v>
      </c>
      <c r="E65" s="4">
        <v>125.318</v>
      </c>
      <c r="F65" s="4">
        <f>E65/5685</f>
        <v>2.204362357080035E-2</v>
      </c>
      <c r="G65" s="4">
        <f t="shared" si="10"/>
        <v>1.4217633096164787E-2</v>
      </c>
      <c r="H65" s="4">
        <v>221.19900000000001</v>
      </c>
      <c r="I65" s="4">
        <f>H65/9958</f>
        <v>2.2213195420767225E-2</v>
      </c>
      <c r="J65" s="5">
        <f t="shared" si="11"/>
        <v>2.5095566664314419E-2</v>
      </c>
    </row>
    <row r="66" spans="1:10" s="3" customFormat="1" ht="14" x14ac:dyDescent="0.2">
      <c r="A66" s="1"/>
      <c r="B66" s="2" t="s">
        <v>41</v>
      </c>
      <c r="C66" s="2" t="s">
        <v>41</v>
      </c>
      <c r="D66" s="2">
        <v>1246236.1000000001</v>
      </c>
      <c r="E66" s="1">
        <v>834.09619999999995</v>
      </c>
      <c r="F66" s="1"/>
      <c r="G66" s="1">
        <f t="shared" ref="G66:G97" si="16">E66/D66*100</f>
        <v>6.6929227936825125E-2</v>
      </c>
      <c r="H66" s="1">
        <v>1392.1301000000001</v>
      </c>
      <c r="I66" s="1"/>
      <c r="J66" s="2">
        <f t="shared" ref="J66:J97" si="17">H66/D66*100</f>
        <v>0.11170677049076012</v>
      </c>
    </row>
    <row r="67" spans="1:10" s="6" customFormat="1" ht="14" x14ac:dyDescent="0.2">
      <c r="A67" s="4"/>
      <c r="B67" s="4"/>
      <c r="C67" s="5" t="s">
        <v>40</v>
      </c>
      <c r="D67" s="5">
        <v>755627.9</v>
      </c>
      <c r="E67" s="4">
        <v>16.821200000000001</v>
      </c>
      <c r="F67" s="4">
        <f>E67/5685</f>
        <v>2.9588742304309588E-3</v>
      </c>
      <c r="G67" s="4">
        <f t="shared" si="16"/>
        <v>2.2261221429224621E-3</v>
      </c>
      <c r="H67" s="4">
        <v>71.490099999999998</v>
      </c>
      <c r="I67" s="4">
        <f>H67/9958</f>
        <v>7.1791624824261895E-3</v>
      </c>
      <c r="J67" s="5">
        <f t="shared" si="17"/>
        <v>9.4610191074204642E-3</v>
      </c>
    </row>
    <row r="68" spans="1:10" s="6" customFormat="1" ht="14" x14ac:dyDescent="0.2">
      <c r="A68" s="4"/>
      <c r="B68" s="4"/>
      <c r="C68" s="5" t="s">
        <v>130</v>
      </c>
      <c r="D68" s="5">
        <v>490608.2</v>
      </c>
      <c r="E68" s="4">
        <v>817.27499999999998</v>
      </c>
      <c r="F68" s="4">
        <f>E68/5685</f>
        <v>0.14375989445910289</v>
      </c>
      <c r="G68" s="4">
        <f t="shared" si="16"/>
        <v>0.1665840481263868</v>
      </c>
      <c r="H68" s="4">
        <v>1320.64</v>
      </c>
      <c r="I68" s="4">
        <f>H68/9958</f>
        <v>0.13262100823458528</v>
      </c>
      <c r="J68" s="5">
        <f t="shared" si="17"/>
        <v>0.26918424926448442</v>
      </c>
    </row>
    <row r="69" spans="1:10" s="3" customFormat="1" ht="14" x14ac:dyDescent="0.2">
      <c r="A69" s="1"/>
      <c r="B69" s="2" t="s">
        <v>83</v>
      </c>
      <c r="C69" s="2" t="s">
        <v>83</v>
      </c>
      <c r="D69" s="2">
        <v>333844.5</v>
      </c>
      <c r="E69" s="1">
        <v>126.761</v>
      </c>
      <c r="F69" s="1"/>
      <c r="G69" s="1">
        <f t="shared" si="16"/>
        <v>3.797007289321825E-2</v>
      </c>
      <c r="H69" s="1">
        <v>243.887</v>
      </c>
      <c r="I69" s="1"/>
      <c r="J69" s="2">
        <f t="shared" si="17"/>
        <v>7.3054071581230173E-2</v>
      </c>
    </row>
    <row r="70" spans="1:10" s="6" customFormat="1" ht="14" x14ac:dyDescent="0.2">
      <c r="A70" s="4"/>
      <c r="B70" s="4"/>
      <c r="C70" s="5" t="s">
        <v>82</v>
      </c>
      <c r="D70" s="5">
        <v>333844.5</v>
      </c>
      <c r="E70" s="4">
        <v>126.761</v>
      </c>
      <c r="F70" s="4">
        <f>E70/5685</f>
        <v>2.229744942832014E-2</v>
      </c>
      <c r="G70" s="4">
        <f t="shared" si="16"/>
        <v>3.797007289321825E-2</v>
      </c>
      <c r="H70" s="4">
        <v>243.887</v>
      </c>
      <c r="I70" s="4">
        <f>H70/9958</f>
        <v>2.4491564571199036E-2</v>
      </c>
      <c r="J70" s="5">
        <f t="shared" si="17"/>
        <v>7.3054071581230173E-2</v>
      </c>
    </row>
    <row r="71" spans="1:10" s="13" customFormat="1" x14ac:dyDescent="0.2">
      <c r="A71" s="14" t="s">
        <v>142</v>
      </c>
      <c r="B71" s="15"/>
      <c r="C71" s="14" t="s">
        <v>142</v>
      </c>
      <c r="D71" s="14">
        <v>2015541.1</v>
      </c>
      <c r="E71" s="15">
        <v>6342.5290000000005</v>
      </c>
      <c r="F71" s="15"/>
      <c r="G71" s="15">
        <f t="shared" si="16"/>
        <v>0.31468120397048716</v>
      </c>
      <c r="H71" s="15">
        <v>11842.92</v>
      </c>
      <c r="I71" s="15"/>
      <c r="J71" s="14">
        <f t="shared" si="17"/>
        <v>0.58758017884130465</v>
      </c>
    </row>
    <row r="72" spans="1:10" s="3" customFormat="1" ht="14" x14ac:dyDescent="0.2">
      <c r="A72" s="1"/>
      <c r="B72" s="2" t="s">
        <v>141</v>
      </c>
      <c r="C72" s="2" t="s">
        <v>141</v>
      </c>
      <c r="D72" s="2">
        <v>2015541.1</v>
      </c>
      <c r="E72" s="1">
        <v>6342.5290000000005</v>
      </c>
      <c r="F72" s="1"/>
      <c r="G72" s="1">
        <f t="shared" si="16"/>
        <v>0.31468120397048716</v>
      </c>
      <c r="H72" s="1">
        <v>11842.92</v>
      </c>
      <c r="I72" s="1"/>
      <c r="J72" s="2">
        <f t="shared" si="17"/>
        <v>0.58758017884130465</v>
      </c>
    </row>
    <row r="73" spans="1:10" s="6" customFormat="1" ht="14" x14ac:dyDescent="0.2">
      <c r="A73" s="4"/>
      <c r="B73" s="4"/>
      <c r="C73" s="5" t="s">
        <v>140</v>
      </c>
      <c r="D73" s="5">
        <v>575610.5</v>
      </c>
      <c r="E73" s="4">
        <v>656.96900000000005</v>
      </c>
      <c r="F73" s="4">
        <f>E73/5685</f>
        <v>0.11556182937554971</v>
      </c>
      <c r="G73" s="4">
        <f t="shared" si="16"/>
        <v>0.11413429741118344</v>
      </c>
      <c r="H73" s="4">
        <v>1883.93</v>
      </c>
      <c r="I73" s="4">
        <f>H73/9958</f>
        <v>0.18918758786905002</v>
      </c>
      <c r="J73" s="5">
        <f t="shared" si="17"/>
        <v>0.32729250074486133</v>
      </c>
    </row>
    <row r="74" spans="1:10" s="6" customFormat="1" ht="14" x14ac:dyDescent="0.2">
      <c r="A74" s="4"/>
      <c r="B74" s="4"/>
      <c r="C74" s="5" t="s">
        <v>149</v>
      </c>
      <c r="D74" s="5">
        <v>1439930.6</v>
      </c>
      <c r="E74" s="4">
        <v>5685.56</v>
      </c>
      <c r="F74" s="4">
        <f>E74/5685</f>
        <v>1.0000985048372912</v>
      </c>
      <c r="G74" s="4">
        <f t="shared" si="16"/>
        <v>0.39484958511194918</v>
      </c>
      <c r="H74" s="4">
        <v>9958.99</v>
      </c>
      <c r="I74" s="4">
        <f>H74/9958</f>
        <v>1.0000994175537257</v>
      </c>
      <c r="J74" s="5">
        <f t="shared" si="17"/>
        <v>0.69162986049466546</v>
      </c>
    </row>
    <row r="75" spans="1:10" s="13" customFormat="1" x14ac:dyDescent="0.2">
      <c r="A75" s="14" t="s">
        <v>60</v>
      </c>
      <c r="B75" s="15"/>
      <c r="C75" s="14" t="s">
        <v>60</v>
      </c>
      <c r="D75" s="14">
        <v>3879705.1</v>
      </c>
      <c r="E75" s="15">
        <v>2966.9552999999996</v>
      </c>
      <c r="F75" s="15"/>
      <c r="G75" s="15">
        <f t="shared" si="16"/>
        <v>7.6473732500957348E-2</v>
      </c>
      <c r="H75" s="15">
        <v>5242.5029999999997</v>
      </c>
      <c r="I75" s="15"/>
      <c r="J75" s="14">
        <f t="shared" si="17"/>
        <v>0.13512632699841023</v>
      </c>
    </row>
    <row r="76" spans="1:10" s="3" customFormat="1" ht="14" x14ac:dyDescent="0.2">
      <c r="A76" s="1"/>
      <c r="B76" s="2" t="s">
        <v>59</v>
      </c>
      <c r="C76" s="2" t="s">
        <v>59</v>
      </c>
      <c r="D76" s="2">
        <v>1943857.1</v>
      </c>
      <c r="E76" s="1">
        <v>694.04829999999993</v>
      </c>
      <c r="F76" s="1"/>
      <c r="G76" s="1">
        <f t="shared" si="16"/>
        <v>3.5704697634409435E-2</v>
      </c>
      <c r="H76" s="1">
        <v>1630.152</v>
      </c>
      <c r="I76" s="1"/>
      <c r="J76" s="2">
        <f t="shared" si="17"/>
        <v>8.386172008220151E-2</v>
      </c>
    </row>
    <row r="77" spans="1:10" s="6" customFormat="1" ht="14" x14ac:dyDescent="0.2">
      <c r="A77" s="4"/>
      <c r="B77" s="4"/>
      <c r="C77" s="5" t="s">
        <v>127</v>
      </c>
      <c r="D77" s="5">
        <v>1044128.3</v>
      </c>
      <c r="E77" s="4">
        <v>492.02</v>
      </c>
      <c r="F77" s="4">
        <f>E77/5685</f>
        <v>8.6547053649956018E-2</v>
      </c>
      <c r="G77" s="4">
        <f t="shared" si="16"/>
        <v>4.7122561470654516E-2</v>
      </c>
      <c r="H77" s="4">
        <v>1113.0999999999999</v>
      </c>
      <c r="I77" s="4">
        <f>H77/9958</f>
        <v>0.11177947378991765</v>
      </c>
      <c r="J77" s="5">
        <f t="shared" si="17"/>
        <v>0.10660567288521916</v>
      </c>
    </row>
    <row r="78" spans="1:10" s="6" customFormat="1" ht="14" x14ac:dyDescent="0.2">
      <c r="A78" s="4"/>
      <c r="B78" s="4"/>
      <c r="C78" s="5" t="s">
        <v>58</v>
      </c>
      <c r="D78" s="5">
        <v>208910.8</v>
      </c>
      <c r="E78" s="4">
        <v>60.5563</v>
      </c>
      <c r="F78" s="4">
        <f t="shared" ref="F78:F79" si="18">E78/5685</f>
        <v>1.0651943711521549E-2</v>
      </c>
      <c r="G78" s="4">
        <f t="shared" si="16"/>
        <v>2.8986677567650887E-2</v>
      </c>
      <c r="H78" s="4">
        <v>153.07300000000001</v>
      </c>
      <c r="I78" s="4">
        <f t="shared" ref="I78:I79" si="19">H78/9958</f>
        <v>1.5371861819642499E-2</v>
      </c>
      <c r="J78" s="5">
        <f t="shared" si="17"/>
        <v>7.3271941900562354E-2</v>
      </c>
    </row>
    <row r="79" spans="1:10" s="6" customFormat="1" ht="14" x14ac:dyDescent="0.2">
      <c r="A79" s="4"/>
      <c r="B79" s="4"/>
      <c r="C79" s="5" t="s">
        <v>93</v>
      </c>
      <c r="D79" s="5">
        <v>690818</v>
      </c>
      <c r="E79" s="4">
        <v>141.47200000000001</v>
      </c>
      <c r="F79" s="4">
        <f t="shared" si="18"/>
        <v>2.4885136323658751E-2</v>
      </c>
      <c r="G79" s="4">
        <f t="shared" si="16"/>
        <v>2.0478910508990793E-2</v>
      </c>
      <c r="H79" s="4">
        <v>363.97899999999998</v>
      </c>
      <c r="I79" s="4">
        <f t="shared" si="19"/>
        <v>3.6551415946977306E-2</v>
      </c>
      <c r="J79" s="5">
        <f t="shared" si="17"/>
        <v>5.2688117564973692E-2</v>
      </c>
    </row>
    <row r="80" spans="1:10" s="3" customFormat="1" ht="14" x14ac:dyDescent="0.2">
      <c r="A80" s="1"/>
      <c r="B80" s="2" t="s">
        <v>114</v>
      </c>
      <c r="C80" s="2" t="s">
        <v>114</v>
      </c>
      <c r="D80" s="2">
        <v>1935848</v>
      </c>
      <c r="E80" s="1">
        <v>2272.9070000000002</v>
      </c>
      <c r="F80" s="1"/>
      <c r="G80" s="1">
        <f t="shared" si="16"/>
        <v>0.11741143932788112</v>
      </c>
      <c r="H80" s="1">
        <v>3612.3509999999997</v>
      </c>
      <c r="I80" s="1"/>
      <c r="J80" s="2">
        <f t="shared" si="17"/>
        <v>0.18660302875019111</v>
      </c>
    </row>
    <row r="81" spans="1:10" s="6" customFormat="1" ht="14" x14ac:dyDescent="0.2">
      <c r="A81" s="4"/>
      <c r="B81" s="4"/>
      <c r="C81" s="5" t="s">
        <v>113</v>
      </c>
      <c r="D81" s="5">
        <v>715403</v>
      </c>
      <c r="E81" s="4">
        <v>394.81700000000001</v>
      </c>
      <c r="F81" s="4">
        <f>E81/5685</f>
        <v>6.9448900615655229E-2</v>
      </c>
      <c r="G81" s="4">
        <f t="shared" si="16"/>
        <v>5.5188054844612061E-2</v>
      </c>
      <c r="H81" s="4">
        <v>774.61099999999999</v>
      </c>
      <c r="I81" s="4">
        <f>H81/9958</f>
        <v>7.7787808796947175E-2</v>
      </c>
      <c r="J81" s="5">
        <f t="shared" si="17"/>
        <v>0.108276174407991</v>
      </c>
    </row>
    <row r="82" spans="1:10" s="6" customFormat="1" ht="14" x14ac:dyDescent="0.2">
      <c r="A82" s="4"/>
      <c r="B82" s="4"/>
      <c r="C82" s="5" t="s">
        <v>145</v>
      </c>
      <c r="D82" s="5">
        <v>1220445</v>
      </c>
      <c r="E82" s="4">
        <v>1878.09</v>
      </c>
      <c r="F82" s="4">
        <f>E82/5685</f>
        <v>0.33035883905013191</v>
      </c>
      <c r="G82" s="4">
        <f t="shared" si="16"/>
        <v>0.15388567284883792</v>
      </c>
      <c r="H82" s="4">
        <v>2837.74</v>
      </c>
      <c r="I82" s="4">
        <f>H82/9958</f>
        <v>0.28497087768628238</v>
      </c>
      <c r="J82" s="5">
        <f t="shared" si="17"/>
        <v>0.23251682787835581</v>
      </c>
    </row>
    <row r="83" spans="1:10" s="13" customFormat="1" x14ac:dyDescent="0.2">
      <c r="A83" s="14" t="s">
        <v>88</v>
      </c>
      <c r="B83" s="15"/>
      <c r="C83" s="14" t="s">
        <v>88</v>
      </c>
      <c r="D83" s="14">
        <v>1450084.1</v>
      </c>
      <c r="E83" s="15">
        <v>345.72399999999999</v>
      </c>
      <c r="F83" s="15"/>
      <c r="G83" s="15">
        <f t="shared" si="16"/>
        <v>2.3841651666961932E-2</v>
      </c>
      <c r="H83" s="15">
        <v>873.04700000000003</v>
      </c>
      <c r="I83" s="15"/>
      <c r="J83" s="14">
        <f t="shared" si="17"/>
        <v>6.020664594556964E-2</v>
      </c>
    </row>
    <row r="84" spans="1:10" s="3" customFormat="1" ht="14" x14ac:dyDescent="0.2">
      <c r="A84" s="1"/>
      <c r="B84" s="2" t="s">
        <v>103</v>
      </c>
      <c r="C84" s="2" t="s">
        <v>103</v>
      </c>
      <c r="D84" s="2">
        <v>634275.5</v>
      </c>
      <c r="E84" s="1">
        <v>226.10499999999999</v>
      </c>
      <c r="F84" s="1"/>
      <c r="G84" s="1">
        <f t="shared" si="16"/>
        <v>3.5647758742060817E-2</v>
      </c>
      <c r="H84" s="1">
        <v>566.73400000000004</v>
      </c>
      <c r="I84" s="1"/>
      <c r="J84" s="2">
        <f t="shared" si="17"/>
        <v>8.9351393834382703E-2</v>
      </c>
    </row>
    <row r="85" spans="1:10" s="6" customFormat="1" ht="14" x14ac:dyDescent="0.2">
      <c r="A85" s="4"/>
      <c r="B85" s="4"/>
      <c r="C85" s="5" t="s">
        <v>102</v>
      </c>
      <c r="D85" s="5">
        <v>634275.5</v>
      </c>
      <c r="E85" s="4">
        <v>226.10499999999999</v>
      </c>
      <c r="F85" s="4">
        <f>E85/5685</f>
        <v>3.9772207563764289E-2</v>
      </c>
      <c r="G85" s="4">
        <f t="shared" si="16"/>
        <v>3.5647758742060817E-2</v>
      </c>
      <c r="H85" s="4">
        <v>566.73400000000004</v>
      </c>
      <c r="I85" s="4">
        <f>H85/9958</f>
        <v>5.691243221530428E-2</v>
      </c>
      <c r="J85" s="5">
        <f t="shared" si="17"/>
        <v>8.9351393834382703E-2</v>
      </c>
    </row>
    <row r="86" spans="1:10" s="3" customFormat="1" ht="14" x14ac:dyDescent="0.2">
      <c r="A86" s="1"/>
      <c r="B86" s="2" t="s">
        <v>87</v>
      </c>
      <c r="C86" s="2" t="s">
        <v>87</v>
      </c>
      <c r="D86" s="2">
        <v>815808.6</v>
      </c>
      <c r="E86" s="1">
        <v>119.619</v>
      </c>
      <c r="F86" s="1"/>
      <c r="G86" s="1">
        <f t="shared" si="16"/>
        <v>1.4662630425813113E-2</v>
      </c>
      <c r="H86" s="1">
        <v>306.31299999999999</v>
      </c>
      <c r="I86" s="1"/>
      <c r="J86" s="2">
        <f t="shared" si="17"/>
        <v>3.7547164861954141E-2</v>
      </c>
    </row>
    <row r="87" spans="1:10" s="6" customFormat="1" ht="14" x14ac:dyDescent="0.2">
      <c r="A87" s="4"/>
      <c r="B87" s="4"/>
      <c r="C87" s="5" t="s">
        <v>86</v>
      </c>
      <c r="D87" s="5">
        <v>815808.6</v>
      </c>
      <c r="E87" s="4">
        <v>119.619</v>
      </c>
      <c r="F87" s="4">
        <f>E87/5685</f>
        <v>2.1041160949868073E-2</v>
      </c>
      <c r="G87" s="4">
        <f t="shared" si="16"/>
        <v>1.4662630425813113E-2</v>
      </c>
      <c r="H87" s="4">
        <v>306.31299999999999</v>
      </c>
      <c r="I87" s="4">
        <f>H87/9958</f>
        <v>3.0760494075115483E-2</v>
      </c>
      <c r="J87" s="5">
        <f t="shared" si="17"/>
        <v>3.7547164861954141E-2</v>
      </c>
    </row>
    <row r="88" spans="1:10" s="13" customFormat="1" x14ac:dyDescent="0.2">
      <c r="A88" s="14" t="s">
        <v>44</v>
      </c>
      <c r="B88" s="15"/>
      <c r="C88" s="14" t="s">
        <v>44</v>
      </c>
      <c r="D88" s="14">
        <v>568399.6</v>
      </c>
      <c r="E88" s="15">
        <v>42.398800000000001</v>
      </c>
      <c r="F88" s="15"/>
      <c r="G88" s="15">
        <f t="shared" si="16"/>
        <v>7.4593296687752771E-3</v>
      </c>
      <c r="H88" s="15">
        <v>73.085899999999995</v>
      </c>
      <c r="I88" s="15"/>
      <c r="J88" s="14">
        <f t="shared" si="17"/>
        <v>1.2858189907241312E-2</v>
      </c>
    </row>
    <row r="89" spans="1:10" s="3" customFormat="1" ht="14" x14ac:dyDescent="0.2">
      <c r="A89" s="1"/>
      <c r="B89" s="2" t="s">
        <v>43</v>
      </c>
      <c r="C89" s="2" t="s">
        <v>43</v>
      </c>
      <c r="D89" s="2">
        <v>568399.6</v>
      </c>
      <c r="E89" s="1">
        <v>42.398800000000001</v>
      </c>
      <c r="F89" s="1"/>
      <c r="G89" s="1">
        <f t="shared" si="16"/>
        <v>7.4593296687752771E-3</v>
      </c>
      <c r="H89" s="1">
        <v>73.085899999999995</v>
      </c>
      <c r="I89" s="1"/>
      <c r="J89" s="2">
        <f t="shared" si="17"/>
        <v>1.2858189907241312E-2</v>
      </c>
    </row>
    <row r="90" spans="1:10" s="6" customFormat="1" ht="14" x14ac:dyDescent="0.2">
      <c r="A90" s="4"/>
      <c r="B90" s="4"/>
      <c r="C90" s="5" t="s">
        <v>42</v>
      </c>
      <c r="D90" s="5">
        <v>568399.6</v>
      </c>
      <c r="E90" s="4">
        <v>42.398800000000001</v>
      </c>
      <c r="F90" s="4">
        <f>E90/5685</f>
        <v>7.458012313104662E-3</v>
      </c>
      <c r="G90" s="4">
        <f t="shared" si="16"/>
        <v>7.4593296687752771E-3</v>
      </c>
      <c r="H90" s="4">
        <v>73.085899999999995</v>
      </c>
      <c r="I90" s="4">
        <f>H90/9958</f>
        <v>7.3394155452902185E-3</v>
      </c>
      <c r="J90" s="5">
        <f t="shared" si="17"/>
        <v>1.2858189907241312E-2</v>
      </c>
    </row>
    <row r="91" spans="1:10" s="13" customFormat="1" x14ac:dyDescent="0.2">
      <c r="A91" s="14" t="s">
        <v>13</v>
      </c>
      <c r="B91" s="15"/>
      <c r="C91" s="14" t="s">
        <v>13</v>
      </c>
      <c r="D91" s="14">
        <v>17407102.900000002</v>
      </c>
      <c r="E91" s="15">
        <v>9274.1331800000007</v>
      </c>
      <c r="F91" s="15"/>
      <c r="G91" s="15">
        <f t="shared" si="16"/>
        <v>5.3277867277960418E-2</v>
      </c>
      <c r="H91" s="15">
        <v>21689.886760000001</v>
      </c>
      <c r="I91" s="15"/>
      <c r="J91" s="14">
        <f t="shared" si="17"/>
        <v>0.12460365682103253</v>
      </c>
    </row>
    <row r="92" spans="1:10" s="3" customFormat="1" ht="14" x14ac:dyDescent="0.2">
      <c r="A92" s="1"/>
      <c r="B92" s="2" t="s">
        <v>30</v>
      </c>
      <c r="C92" s="2" t="s">
        <v>30</v>
      </c>
      <c r="D92" s="2">
        <v>4279667.8</v>
      </c>
      <c r="E92" s="1">
        <v>1903.0486000000003</v>
      </c>
      <c r="F92" s="1"/>
      <c r="G92" s="1">
        <f t="shared" si="16"/>
        <v>4.4467203739505211E-2</v>
      </c>
      <c r="H92" s="1">
        <v>4975.8284999999996</v>
      </c>
      <c r="I92" s="1"/>
      <c r="J92" s="2">
        <f t="shared" si="17"/>
        <v>0.11626669948541332</v>
      </c>
    </row>
    <row r="93" spans="1:10" s="6" customFormat="1" ht="14" x14ac:dyDescent="0.2">
      <c r="A93" s="4"/>
      <c r="B93" s="4"/>
      <c r="C93" s="5" t="s">
        <v>29</v>
      </c>
      <c r="D93" s="5">
        <v>814787.4</v>
      </c>
      <c r="E93" s="4">
        <v>20.185400000000001</v>
      </c>
      <c r="F93" s="4">
        <f>E93/5685</f>
        <v>3.5506420404573442E-3</v>
      </c>
      <c r="G93" s="4">
        <f t="shared" si="16"/>
        <v>2.4773824435674876E-3</v>
      </c>
      <c r="H93" s="4">
        <v>49.622500000000002</v>
      </c>
      <c r="I93" s="4">
        <f>H93/9958</f>
        <v>4.9831793532837919E-3</v>
      </c>
      <c r="J93" s="5">
        <f t="shared" si="17"/>
        <v>6.0902389997685279E-3</v>
      </c>
    </row>
    <row r="94" spans="1:10" s="6" customFormat="1" ht="14" x14ac:dyDescent="0.2">
      <c r="A94" s="4"/>
      <c r="B94" s="4"/>
      <c r="C94" s="5" t="s">
        <v>147</v>
      </c>
      <c r="D94" s="5">
        <v>1214948</v>
      </c>
      <c r="E94" s="4">
        <v>1502.13</v>
      </c>
      <c r="F94" s="4">
        <f t="shared" ref="F94:F97" si="20">E94/5685</f>
        <v>0.26422691292875994</v>
      </c>
      <c r="G94" s="4">
        <f t="shared" si="16"/>
        <v>0.12363739024221614</v>
      </c>
      <c r="H94" s="4">
        <v>3723.37</v>
      </c>
      <c r="I94" s="4">
        <f t="shared" ref="I94:I97" si="21">H94/9958</f>
        <v>0.37390741112673226</v>
      </c>
      <c r="J94" s="5">
        <f t="shared" si="17"/>
        <v>0.30646332188702724</v>
      </c>
    </row>
    <row r="95" spans="1:10" s="6" customFormat="1" ht="14" x14ac:dyDescent="0.2">
      <c r="A95" s="4"/>
      <c r="B95" s="4"/>
      <c r="C95" s="5" t="s">
        <v>73</v>
      </c>
      <c r="D95" s="5">
        <v>525903.4</v>
      </c>
      <c r="E95" s="4">
        <v>58.874200000000002</v>
      </c>
      <c r="F95" s="4">
        <f t="shared" si="20"/>
        <v>1.0356059806508356E-2</v>
      </c>
      <c r="G95" s="4">
        <f t="shared" si="16"/>
        <v>1.1194869628148439E-2</v>
      </c>
      <c r="H95" s="4">
        <v>206.06</v>
      </c>
      <c r="I95" s="4">
        <f t="shared" si="21"/>
        <v>2.0692910222936334E-2</v>
      </c>
      <c r="J95" s="5">
        <f t="shared" si="17"/>
        <v>3.918210074321634E-2</v>
      </c>
    </row>
    <row r="96" spans="1:10" s="6" customFormat="1" ht="14" x14ac:dyDescent="0.2">
      <c r="A96" s="4"/>
      <c r="B96" s="4"/>
      <c r="C96" s="5" t="s">
        <v>96</v>
      </c>
      <c r="D96" s="5">
        <v>665157.30000000005</v>
      </c>
      <c r="E96" s="4">
        <v>126.15900000000001</v>
      </c>
      <c r="F96" s="4">
        <f t="shared" si="20"/>
        <v>2.2191556728232191E-2</v>
      </c>
      <c r="G96" s="4">
        <f t="shared" si="16"/>
        <v>1.896679176489531E-2</v>
      </c>
      <c r="H96" s="4">
        <v>391.93400000000003</v>
      </c>
      <c r="I96" s="4">
        <f t="shared" si="21"/>
        <v>3.9358706567583855E-2</v>
      </c>
      <c r="J96" s="5">
        <f t="shared" si="17"/>
        <v>5.8923505763223222E-2</v>
      </c>
    </row>
    <row r="97" spans="1:10" s="6" customFormat="1" ht="14" x14ac:dyDescent="0.2">
      <c r="A97" s="4"/>
      <c r="B97" s="4"/>
      <c r="C97" s="5" t="s">
        <v>106</v>
      </c>
      <c r="D97" s="5">
        <v>1058871.7</v>
      </c>
      <c r="E97" s="4">
        <v>195.7</v>
      </c>
      <c r="F97" s="4">
        <f t="shared" si="20"/>
        <v>3.4423922603342129E-2</v>
      </c>
      <c r="G97" s="4">
        <f t="shared" si="16"/>
        <v>1.8481936952323873E-2</v>
      </c>
      <c r="H97" s="4">
        <v>604.84199999999998</v>
      </c>
      <c r="I97" s="4">
        <f t="shared" si="21"/>
        <v>6.0739305081341635E-2</v>
      </c>
      <c r="J97" s="5">
        <f t="shared" si="17"/>
        <v>5.712136796176534E-2</v>
      </c>
    </row>
    <row r="98" spans="1:10" s="3" customFormat="1" ht="14" x14ac:dyDescent="0.2">
      <c r="A98" s="1"/>
      <c r="B98" s="2" t="s">
        <v>121</v>
      </c>
      <c r="C98" s="2" t="s">
        <v>121</v>
      </c>
      <c r="D98" s="2">
        <v>2612474.1</v>
      </c>
      <c r="E98" s="1">
        <v>2266.6509999999998</v>
      </c>
      <c r="F98" s="1"/>
      <c r="G98" s="1">
        <f t="shared" ref="G98:G129" si="22">E98/D98*100</f>
        <v>8.6762620919380584E-2</v>
      </c>
      <c r="H98" s="1">
        <v>4217.3890000000001</v>
      </c>
      <c r="I98" s="1"/>
      <c r="J98" s="2">
        <f t="shared" ref="J98:J129" si="23">H98/D98*100</f>
        <v>0.16143275831902026</v>
      </c>
    </row>
    <row r="99" spans="1:10" s="6" customFormat="1" ht="14" x14ac:dyDescent="0.2">
      <c r="A99" s="4"/>
      <c r="B99" s="4"/>
      <c r="C99" s="5" t="s">
        <v>146</v>
      </c>
      <c r="D99" s="5">
        <v>1541139.5</v>
      </c>
      <c r="E99" s="4">
        <v>1789.77</v>
      </c>
      <c r="F99" s="4">
        <f>E99/5685</f>
        <v>0.31482321899736149</v>
      </c>
      <c r="G99" s="4">
        <f t="shared" si="22"/>
        <v>0.11613290036365949</v>
      </c>
      <c r="H99" s="4">
        <v>3281.29</v>
      </c>
      <c r="I99" s="4">
        <f>H99/9958</f>
        <v>0.32951295440851575</v>
      </c>
      <c r="J99" s="5">
        <f t="shared" si="23"/>
        <v>0.21291323725074857</v>
      </c>
    </row>
    <row r="100" spans="1:10" s="6" customFormat="1" ht="14" x14ac:dyDescent="0.2">
      <c r="A100" s="4"/>
      <c r="B100" s="4"/>
      <c r="C100" s="5" t="s">
        <v>120</v>
      </c>
      <c r="D100" s="5">
        <v>1071334.6000000001</v>
      </c>
      <c r="E100" s="4">
        <v>476.88099999999997</v>
      </c>
      <c r="F100" s="4">
        <f>E100/5685</f>
        <v>8.388408091468777E-2</v>
      </c>
      <c r="G100" s="4">
        <f t="shared" si="22"/>
        <v>4.4512797402417502E-2</v>
      </c>
      <c r="H100" s="4">
        <v>936.09900000000005</v>
      </c>
      <c r="I100" s="4">
        <f>H100/9958</f>
        <v>9.4004719823257685E-2</v>
      </c>
      <c r="J100" s="5">
        <f t="shared" si="23"/>
        <v>8.7376903536952877E-2</v>
      </c>
    </row>
    <row r="101" spans="1:10" s="3" customFormat="1" ht="14" x14ac:dyDescent="0.2">
      <c r="A101" s="1"/>
      <c r="B101" s="2" t="s">
        <v>12</v>
      </c>
      <c r="C101" s="2" t="s">
        <v>12</v>
      </c>
      <c r="D101" s="2">
        <v>7559516.4000000004</v>
      </c>
      <c r="E101" s="1">
        <v>3551.0805799999998</v>
      </c>
      <c r="F101" s="1"/>
      <c r="G101" s="1">
        <f t="shared" si="22"/>
        <v>4.6974970250742487E-2</v>
      </c>
      <c r="H101" s="1">
        <v>9057.5662599999996</v>
      </c>
      <c r="I101" s="1"/>
      <c r="J101" s="2">
        <f t="shared" si="23"/>
        <v>0.11981674198100818</v>
      </c>
    </row>
    <row r="102" spans="1:10" s="6" customFormat="1" ht="14" x14ac:dyDescent="0.2">
      <c r="A102" s="4"/>
      <c r="B102" s="4"/>
      <c r="C102" s="5" t="s">
        <v>123</v>
      </c>
      <c r="D102" s="5">
        <v>958728.9</v>
      </c>
      <c r="E102" s="4">
        <v>353.245</v>
      </c>
      <c r="F102" s="4">
        <f>E102/5685</f>
        <v>6.2136323658751103E-2</v>
      </c>
      <c r="G102" s="4">
        <f t="shared" si="22"/>
        <v>3.6845139434098631E-2</v>
      </c>
      <c r="H102" s="4">
        <v>987.40499999999997</v>
      </c>
      <c r="I102" s="4">
        <f>H102/9958</f>
        <v>9.9156959228760791E-2</v>
      </c>
      <c r="J102" s="5">
        <f t="shared" si="23"/>
        <v>0.10299105409255942</v>
      </c>
    </row>
    <row r="103" spans="1:10" s="6" customFormat="1" ht="14" x14ac:dyDescent="0.2">
      <c r="A103" s="4"/>
      <c r="B103" s="4"/>
      <c r="C103" s="5" t="s">
        <v>11</v>
      </c>
      <c r="D103" s="5">
        <v>379918</v>
      </c>
      <c r="E103" s="4">
        <v>2.52318</v>
      </c>
      <c r="F103" s="4">
        <f t="shared" ref="F103:F110" si="24">E103/5685</f>
        <v>4.4383113456464377E-4</v>
      </c>
      <c r="G103" s="4">
        <f t="shared" si="22"/>
        <v>6.6413805084255021E-4</v>
      </c>
      <c r="H103" s="4">
        <v>5.04636</v>
      </c>
      <c r="I103" s="4">
        <f t="shared" ref="I103:I110" si="25">H103/9958</f>
        <v>5.0676441052420159E-4</v>
      </c>
      <c r="J103" s="5">
        <f t="shared" si="23"/>
        <v>1.3282761016851004E-3</v>
      </c>
    </row>
    <row r="104" spans="1:10" s="6" customFormat="1" ht="14" x14ac:dyDescent="0.2">
      <c r="A104" s="4"/>
      <c r="B104" s="4"/>
      <c r="C104" s="5" t="s">
        <v>24</v>
      </c>
      <c r="D104" s="5">
        <v>857616.8</v>
      </c>
      <c r="E104" s="4">
        <v>19.3444</v>
      </c>
      <c r="F104" s="4">
        <f t="shared" si="24"/>
        <v>3.402708883025506E-3</v>
      </c>
      <c r="G104" s="4">
        <f t="shared" si="22"/>
        <v>2.2555994705327599E-3</v>
      </c>
      <c r="H104" s="4">
        <v>41.2119</v>
      </c>
      <c r="I104" s="4">
        <f t="shared" si="25"/>
        <v>4.1385720024101225E-3</v>
      </c>
      <c r="J104" s="5">
        <f t="shared" si="23"/>
        <v>4.8053979353016403E-3</v>
      </c>
    </row>
    <row r="105" spans="1:10" s="6" customFormat="1" ht="14" x14ac:dyDescent="0.2">
      <c r="A105" s="4"/>
      <c r="B105" s="4"/>
      <c r="C105" s="5" t="s">
        <v>119</v>
      </c>
      <c r="D105" s="5">
        <v>240054.6</v>
      </c>
      <c r="E105" s="4">
        <v>351.68799999999999</v>
      </c>
      <c r="F105" s="4">
        <f t="shared" si="24"/>
        <v>6.186244503078276E-2</v>
      </c>
      <c r="G105" s="4">
        <f t="shared" si="22"/>
        <v>0.14650333715746333</v>
      </c>
      <c r="H105" s="4">
        <v>906.84299999999996</v>
      </c>
      <c r="I105" s="4">
        <f t="shared" si="25"/>
        <v>9.1066780478007633E-2</v>
      </c>
      <c r="J105" s="5">
        <f t="shared" si="23"/>
        <v>0.37776530839234068</v>
      </c>
    </row>
    <row r="106" spans="1:10" s="6" customFormat="1" ht="14" x14ac:dyDescent="0.2">
      <c r="A106" s="4"/>
      <c r="B106" s="4"/>
      <c r="C106" s="5" t="s">
        <v>136</v>
      </c>
      <c r="D106" s="5">
        <v>1287176.8</v>
      </c>
      <c r="E106" s="4">
        <v>725.83500000000004</v>
      </c>
      <c r="F106" s="4">
        <f t="shared" si="24"/>
        <v>0.1276754617414248</v>
      </c>
      <c r="G106" s="4">
        <f t="shared" si="22"/>
        <v>5.6389689435048858E-2</v>
      </c>
      <c r="H106" s="4">
        <v>1666.98</v>
      </c>
      <c r="I106" s="4">
        <f t="shared" si="25"/>
        <v>0.16740108455513156</v>
      </c>
      <c r="J106" s="5">
        <f t="shared" si="23"/>
        <v>0.12950668470718243</v>
      </c>
    </row>
    <row r="107" spans="1:10" s="6" customFormat="1" ht="14" x14ac:dyDescent="0.2">
      <c r="A107" s="4"/>
      <c r="B107" s="4"/>
      <c r="C107" s="5" t="s">
        <v>126</v>
      </c>
      <c r="D107" s="5">
        <v>1103253.2</v>
      </c>
      <c r="E107" s="4">
        <v>449.96699999999998</v>
      </c>
      <c r="F107" s="4">
        <f t="shared" si="24"/>
        <v>7.9149868073878624E-2</v>
      </c>
      <c r="G107" s="4">
        <f t="shared" si="22"/>
        <v>4.0785469736230998E-2</v>
      </c>
      <c r="H107" s="4">
        <v>1028.6199999999999</v>
      </c>
      <c r="I107" s="4">
        <f t="shared" si="25"/>
        <v>0.10329584253866238</v>
      </c>
      <c r="J107" s="5">
        <f t="shared" si="23"/>
        <v>9.3235170312671645E-2</v>
      </c>
    </row>
    <row r="108" spans="1:10" s="6" customFormat="1" ht="14" x14ac:dyDescent="0.2">
      <c r="A108" s="4"/>
      <c r="B108" s="4"/>
      <c r="C108" s="5" t="s">
        <v>132</v>
      </c>
      <c r="D108" s="5">
        <v>1171937.8</v>
      </c>
      <c r="E108" s="4">
        <v>415.48399999999998</v>
      </c>
      <c r="F108" s="4">
        <f t="shared" si="24"/>
        <v>7.3084256816182941E-2</v>
      </c>
      <c r="G108" s="4">
        <f t="shared" si="22"/>
        <v>3.5452734778245058E-2</v>
      </c>
      <c r="H108" s="4">
        <v>1409.62</v>
      </c>
      <c r="I108" s="4">
        <f t="shared" si="25"/>
        <v>0.14155653745732075</v>
      </c>
      <c r="J108" s="5">
        <f t="shared" si="23"/>
        <v>0.12028112754789545</v>
      </c>
    </row>
    <row r="109" spans="1:10" s="6" customFormat="1" ht="14" x14ac:dyDescent="0.2">
      <c r="A109" s="4"/>
      <c r="B109" s="4"/>
      <c r="C109" s="5" t="s">
        <v>135</v>
      </c>
      <c r="D109" s="5">
        <v>1162371.3</v>
      </c>
      <c r="E109" s="4">
        <v>873.86099999999999</v>
      </c>
      <c r="F109" s="4">
        <f t="shared" si="24"/>
        <v>0.15371345646437995</v>
      </c>
      <c r="G109" s="4">
        <f t="shared" si="22"/>
        <v>7.5179161770425676E-2</v>
      </c>
      <c r="H109" s="4">
        <v>1536.62</v>
      </c>
      <c r="I109" s="4">
        <f t="shared" si="25"/>
        <v>0.15431010243020685</v>
      </c>
      <c r="J109" s="5">
        <f t="shared" si="23"/>
        <v>0.13219700107874308</v>
      </c>
    </row>
    <row r="110" spans="1:10" s="6" customFormat="1" ht="14" x14ac:dyDescent="0.2">
      <c r="A110" s="4"/>
      <c r="B110" s="4"/>
      <c r="C110" s="5" t="s">
        <v>134</v>
      </c>
      <c r="D110" s="5">
        <v>398459</v>
      </c>
      <c r="E110" s="4">
        <v>359.13299999999998</v>
      </c>
      <c r="F110" s="4">
        <f t="shared" si="24"/>
        <v>6.3172031662269132E-2</v>
      </c>
      <c r="G110" s="4">
        <f t="shared" si="22"/>
        <v>9.0130477665205197E-2</v>
      </c>
      <c r="H110" s="4">
        <v>1475.22</v>
      </c>
      <c r="I110" s="4">
        <f t="shared" si="25"/>
        <v>0.14814420566378791</v>
      </c>
      <c r="J110" s="5">
        <f t="shared" si="23"/>
        <v>0.37023131614545035</v>
      </c>
    </row>
    <row r="111" spans="1:10" s="3" customFormat="1" ht="14" x14ac:dyDescent="0.2">
      <c r="A111" s="1"/>
      <c r="B111" s="2" t="s">
        <v>85</v>
      </c>
      <c r="C111" s="2" t="s">
        <v>85</v>
      </c>
      <c r="D111" s="2">
        <v>2237696.2999999998</v>
      </c>
      <c r="E111" s="1">
        <v>367.54300000000001</v>
      </c>
      <c r="F111" s="1"/>
      <c r="G111" s="1">
        <f t="shared" si="22"/>
        <v>1.6425061792344209E-2</v>
      </c>
      <c r="H111" s="1">
        <v>676.73299999999995</v>
      </c>
      <c r="I111" s="1"/>
      <c r="J111" s="2">
        <f t="shared" si="23"/>
        <v>3.0242397058081565E-2</v>
      </c>
    </row>
    <row r="112" spans="1:10" s="6" customFormat="1" ht="14" x14ac:dyDescent="0.2">
      <c r="A112" s="4"/>
      <c r="B112" s="4"/>
      <c r="C112" s="5" t="s">
        <v>84</v>
      </c>
      <c r="D112" s="5">
        <v>1064067</v>
      </c>
      <c r="E112" s="4">
        <v>194.285</v>
      </c>
      <c r="F112" s="4">
        <f>E112/5685</f>
        <v>3.4175021987686897E-2</v>
      </c>
      <c r="G112" s="4">
        <f t="shared" si="22"/>
        <v>1.8258718670910761E-2</v>
      </c>
      <c r="H112" s="4">
        <v>287.642</v>
      </c>
      <c r="I112" s="4">
        <f>H112/9958</f>
        <v>2.8885519180558344E-2</v>
      </c>
      <c r="J112" s="5">
        <f t="shared" si="23"/>
        <v>2.7032320333212099E-2</v>
      </c>
    </row>
    <row r="113" spans="1:10" s="6" customFormat="1" ht="14" x14ac:dyDescent="0.2">
      <c r="A113" s="4"/>
      <c r="B113" s="4"/>
      <c r="C113" s="5" t="s">
        <v>95</v>
      </c>
      <c r="D113" s="5">
        <v>1173629.3</v>
      </c>
      <c r="E113" s="4">
        <v>173.25800000000001</v>
      </c>
      <c r="F113" s="4">
        <f>E113/5685</f>
        <v>3.0476341248900616E-2</v>
      </c>
      <c r="G113" s="4">
        <f t="shared" si="22"/>
        <v>1.4762583040488168E-2</v>
      </c>
      <c r="H113" s="4">
        <v>389.09100000000001</v>
      </c>
      <c r="I113" s="4">
        <f>H113/9958</f>
        <v>3.9073207471379795E-2</v>
      </c>
      <c r="J113" s="5">
        <f t="shared" si="23"/>
        <v>3.3152802166748901E-2</v>
      </c>
    </row>
    <row r="114" spans="1:10" s="3" customFormat="1" ht="14" x14ac:dyDescent="0.2">
      <c r="A114" s="1"/>
      <c r="B114" s="2" t="s">
        <v>144</v>
      </c>
      <c r="C114" s="2" t="s">
        <v>144</v>
      </c>
      <c r="D114" s="2">
        <v>717748.3</v>
      </c>
      <c r="E114" s="1">
        <v>1185.81</v>
      </c>
      <c r="F114" s="1"/>
      <c r="G114" s="1">
        <f t="shared" si="22"/>
        <v>0.1652125125200575</v>
      </c>
      <c r="H114" s="1">
        <v>2762.37</v>
      </c>
      <c r="I114" s="1"/>
      <c r="J114" s="2">
        <f t="shared" si="23"/>
        <v>0.38486611532204251</v>
      </c>
    </row>
    <row r="115" spans="1:10" s="6" customFormat="1" ht="14" x14ac:dyDescent="0.2">
      <c r="A115" s="4"/>
      <c r="B115" s="4"/>
      <c r="C115" s="5" t="s">
        <v>143</v>
      </c>
      <c r="D115" s="5">
        <v>717748.3</v>
      </c>
      <c r="E115" s="4">
        <v>1185.81</v>
      </c>
      <c r="F115" s="4">
        <f>E115/5685</f>
        <v>0.20858575197889181</v>
      </c>
      <c r="G115" s="4">
        <f t="shared" si="22"/>
        <v>0.1652125125200575</v>
      </c>
      <c r="H115" s="4">
        <v>2762.37</v>
      </c>
      <c r="I115" s="4">
        <f>H115/9958</f>
        <v>0.27740208877284595</v>
      </c>
      <c r="J115" s="5">
        <f t="shared" si="23"/>
        <v>0.38486611532204251</v>
      </c>
    </row>
    <row r="116" spans="1:10" s="13" customFormat="1" x14ac:dyDescent="0.2">
      <c r="A116" s="14" t="s">
        <v>5</v>
      </c>
      <c r="B116" s="14"/>
      <c r="C116" s="14" t="s">
        <v>5</v>
      </c>
      <c r="D116" s="14">
        <v>3914054.3</v>
      </c>
      <c r="E116" s="15">
        <v>778.82184000000007</v>
      </c>
      <c r="F116" s="15"/>
      <c r="G116" s="15">
        <f t="shared" si="22"/>
        <v>1.9898084704650112E-2</v>
      </c>
      <c r="H116" s="15">
        <v>1529.8888000000002</v>
      </c>
      <c r="I116" s="15"/>
      <c r="J116" s="14">
        <f t="shared" si="23"/>
        <v>3.9087061209140614E-2</v>
      </c>
    </row>
    <row r="117" spans="1:10" s="3" customFormat="1" ht="14" x14ac:dyDescent="0.2">
      <c r="A117" s="1"/>
      <c r="B117" s="2" t="s">
        <v>4</v>
      </c>
      <c r="C117" s="2" t="s">
        <v>4</v>
      </c>
      <c r="D117" s="2">
        <v>636079.19999999995</v>
      </c>
      <c r="E117" s="1">
        <v>7.5695399999999999</v>
      </c>
      <c r="F117" s="1"/>
      <c r="G117" s="1">
        <f t="shared" si="22"/>
        <v>1.190031052736829E-3</v>
      </c>
      <c r="H117" s="1">
        <v>8.4106000000000005</v>
      </c>
      <c r="I117" s="1"/>
      <c r="J117" s="2">
        <f t="shared" si="23"/>
        <v>1.3222567252631435E-3</v>
      </c>
    </row>
    <row r="118" spans="1:10" s="6" customFormat="1" ht="14" x14ac:dyDescent="0.2">
      <c r="A118" s="4"/>
      <c r="B118" s="4"/>
      <c r="C118" s="5" t="s">
        <v>15</v>
      </c>
      <c r="D118" s="5">
        <v>400592.7</v>
      </c>
      <c r="E118" s="4">
        <v>6.7284800000000002</v>
      </c>
      <c r="F118" s="4">
        <f>E118/5685</f>
        <v>1.1835496921723835E-3</v>
      </c>
      <c r="G118" s="4">
        <f t="shared" si="22"/>
        <v>1.6796312064598284E-3</v>
      </c>
      <c r="H118" s="4">
        <v>7.5695399999999999</v>
      </c>
      <c r="I118" s="4">
        <f>H118/9958</f>
        <v>7.6014661578630244E-4</v>
      </c>
      <c r="J118" s="5">
        <f t="shared" si="23"/>
        <v>1.8895851072673064E-3</v>
      </c>
    </row>
    <row r="119" spans="1:10" s="6" customFormat="1" ht="14" x14ac:dyDescent="0.2">
      <c r="A119" s="4"/>
      <c r="B119" s="4"/>
      <c r="C119" s="5" t="s">
        <v>3</v>
      </c>
      <c r="D119" s="5">
        <v>235486.5</v>
      </c>
      <c r="E119" s="4">
        <v>0.84106000000000003</v>
      </c>
      <c r="F119" s="4">
        <f>E119/5685</f>
        <v>1.4794371152154794E-4</v>
      </c>
      <c r="G119" s="4">
        <f t="shared" si="22"/>
        <v>3.5715847829918064E-4</v>
      </c>
      <c r="H119" s="4">
        <v>0.84106000000000003</v>
      </c>
      <c r="I119" s="4">
        <f>H119/9958</f>
        <v>8.4460735087366941E-5</v>
      </c>
      <c r="J119" s="5">
        <f t="shared" si="23"/>
        <v>3.5715847829918064E-4</v>
      </c>
    </row>
    <row r="120" spans="1:10" s="3" customFormat="1" ht="14" x14ac:dyDescent="0.2">
      <c r="A120" s="1"/>
      <c r="B120" s="2" t="s">
        <v>46</v>
      </c>
      <c r="C120" s="2" t="s">
        <v>46</v>
      </c>
      <c r="D120" s="2">
        <v>3277975.0999999996</v>
      </c>
      <c r="E120" s="1">
        <v>771.2523000000001</v>
      </c>
      <c r="F120" s="1"/>
      <c r="G120" s="1">
        <f t="shared" si="22"/>
        <v>2.3528314781890814E-2</v>
      </c>
      <c r="H120" s="1">
        <v>1521.4782</v>
      </c>
      <c r="I120" s="1"/>
      <c r="J120" s="2">
        <f t="shared" si="23"/>
        <v>4.6415184788926554E-2</v>
      </c>
    </row>
    <row r="121" spans="1:10" s="6" customFormat="1" ht="14" x14ac:dyDescent="0.2">
      <c r="A121" s="4"/>
      <c r="B121" s="4"/>
      <c r="C121" s="5" t="s">
        <v>71</v>
      </c>
      <c r="D121" s="5">
        <v>614586.4</v>
      </c>
      <c r="E121" s="4">
        <v>105.974</v>
      </c>
      <c r="F121" s="4">
        <f>E121/5685</f>
        <v>1.8640985048372912E-2</v>
      </c>
      <c r="G121" s="4">
        <f t="shared" si="22"/>
        <v>1.7243141078292654E-2</v>
      </c>
      <c r="H121" s="4">
        <v>190.92099999999999</v>
      </c>
      <c r="I121" s="4">
        <f>H121/9958</f>
        <v>1.9172625025105441E-2</v>
      </c>
      <c r="J121" s="5">
        <f t="shared" si="23"/>
        <v>3.1064956855537316E-2</v>
      </c>
    </row>
    <row r="122" spans="1:10" s="6" customFormat="1" ht="14" x14ac:dyDescent="0.2">
      <c r="A122" s="4"/>
      <c r="B122" s="4"/>
      <c r="C122" s="5" t="s">
        <v>110</v>
      </c>
      <c r="D122" s="5">
        <v>504583.4</v>
      </c>
      <c r="E122" s="4">
        <v>427.25799999999998</v>
      </c>
      <c r="F122" s="4">
        <f t="shared" ref="F122:F125" si="26">E122/5685</f>
        <v>7.5155321020228663E-2</v>
      </c>
      <c r="G122" s="4">
        <f t="shared" si="22"/>
        <v>8.4675397565595681E-2</v>
      </c>
      <c r="H122" s="4">
        <v>683.78200000000004</v>
      </c>
      <c r="I122" s="4">
        <f t="shared" ref="I122:I125" si="27">H122/9958</f>
        <v>6.8666599718819041E-2</v>
      </c>
      <c r="J122" s="5">
        <f t="shared" si="23"/>
        <v>0.13551416871819405</v>
      </c>
    </row>
    <row r="123" spans="1:10" s="6" customFormat="1" ht="14" x14ac:dyDescent="0.2">
      <c r="A123" s="4"/>
      <c r="B123" s="4"/>
      <c r="C123" s="5" t="s">
        <v>50</v>
      </c>
      <c r="D123" s="5">
        <v>914314.2</v>
      </c>
      <c r="E123" s="4">
        <v>38.688699999999997</v>
      </c>
      <c r="F123" s="4">
        <f t="shared" si="26"/>
        <v>6.8054001759014944E-3</v>
      </c>
      <c r="G123" s="4">
        <f t="shared" si="22"/>
        <v>4.2314447265502384E-3</v>
      </c>
      <c r="H123" s="4">
        <v>95.880799999999994</v>
      </c>
      <c r="I123" s="4">
        <f t="shared" si="27"/>
        <v>9.6285197830889725E-3</v>
      </c>
      <c r="J123" s="5">
        <f t="shared" si="23"/>
        <v>1.0486635775754111E-2</v>
      </c>
    </row>
    <row r="124" spans="1:10" s="6" customFormat="1" ht="14" x14ac:dyDescent="0.2">
      <c r="A124" s="4"/>
      <c r="B124" s="4"/>
      <c r="C124" s="5" t="s">
        <v>45</v>
      </c>
      <c r="D124" s="5">
        <v>331012.40000000002</v>
      </c>
      <c r="E124" s="4">
        <v>36.165599999999998</v>
      </c>
      <c r="F124" s="4">
        <f t="shared" si="26"/>
        <v>6.3615831134564644E-3</v>
      </c>
      <c r="G124" s="4">
        <f t="shared" si="22"/>
        <v>1.0925753838828996E-2</v>
      </c>
      <c r="H124" s="4">
        <v>75.695400000000006</v>
      </c>
      <c r="I124" s="4">
        <f t="shared" si="27"/>
        <v>7.601466157863025E-3</v>
      </c>
      <c r="J124" s="5">
        <f t="shared" si="23"/>
        <v>2.286784422577523E-2</v>
      </c>
    </row>
    <row r="125" spans="1:10" s="6" customFormat="1" ht="14" x14ac:dyDescent="0.2">
      <c r="A125" s="4"/>
      <c r="B125" s="4"/>
      <c r="C125" s="5" t="s">
        <v>100</v>
      </c>
      <c r="D125" s="5">
        <v>913478.7</v>
      </c>
      <c r="E125" s="4">
        <v>163.166</v>
      </c>
      <c r="F125" s="4">
        <f t="shared" si="26"/>
        <v>2.8701143359718555E-2</v>
      </c>
      <c r="G125" s="4">
        <f t="shared" si="22"/>
        <v>1.7862047577026155E-2</v>
      </c>
      <c r="H125" s="4">
        <v>475.19900000000001</v>
      </c>
      <c r="I125" s="4">
        <f t="shared" si="27"/>
        <v>4.7720325366539466E-2</v>
      </c>
      <c r="J125" s="5">
        <f t="shared" si="23"/>
        <v>5.2020807929073778E-2</v>
      </c>
    </row>
    <row r="126" spans="1:10" s="13" customFormat="1" x14ac:dyDescent="0.2">
      <c r="A126" s="14" t="s">
        <v>19</v>
      </c>
      <c r="B126" s="15"/>
      <c r="C126" s="14" t="s">
        <v>19</v>
      </c>
      <c r="D126" s="14">
        <v>20160628.499999996</v>
      </c>
      <c r="E126" s="15">
        <v>6148.6414000000004</v>
      </c>
      <c r="F126" s="15"/>
      <c r="G126" s="15">
        <f t="shared" si="22"/>
        <v>3.0498262492163884E-2</v>
      </c>
      <c r="H126" s="15">
        <v>12464.5954</v>
      </c>
      <c r="I126" s="15"/>
      <c r="J126" s="14">
        <f t="shared" si="23"/>
        <v>6.1826422722882884E-2</v>
      </c>
    </row>
    <row r="127" spans="1:10" s="3" customFormat="1" ht="14" x14ac:dyDescent="0.2">
      <c r="A127" s="1"/>
      <c r="B127" s="2" t="s">
        <v>56</v>
      </c>
      <c r="C127" s="2" t="s">
        <v>56</v>
      </c>
      <c r="D127" s="2">
        <v>2023513.2</v>
      </c>
      <c r="E127" s="1">
        <v>320.44410000000005</v>
      </c>
      <c r="F127" s="1"/>
      <c r="G127" s="1">
        <f t="shared" si="22"/>
        <v>1.5836027163054833E-2</v>
      </c>
      <c r="H127" s="1">
        <v>632.47799999999995</v>
      </c>
      <c r="I127" s="1"/>
      <c r="J127" s="2">
        <f t="shared" si="23"/>
        <v>3.1256430647450185E-2</v>
      </c>
    </row>
    <row r="128" spans="1:10" s="6" customFormat="1" ht="14" x14ac:dyDescent="0.2">
      <c r="A128" s="4"/>
      <c r="B128" s="4"/>
      <c r="C128" s="5" t="s">
        <v>55</v>
      </c>
      <c r="D128" s="5">
        <v>786359.5</v>
      </c>
      <c r="E128" s="4">
        <v>70.649000000000001</v>
      </c>
      <c r="F128" s="4">
        <f>E128/5685</f>
        <v>1.242726473175022E-2</v>
      </c>
      <c r="G128" s="4">
        <f t="shared" si="22"/>
        <v>8.9843131544795982E-3</v>
      </c>
      <c r="H128" s="4">
        <v>126.15900000000001</v>
      </c>
      <c r="I128" s="4">
        <f>H128/9958</f>
        <v>1.2669110263105042E-2</v>
      </c>
      <c r="J128" s="5">
        <f t="shared" si="23"/>
        <v>1.6043425430734927E-2</v>
      </c>
    </row>
    <row r="129" spans="1:10" s="6" customFormat="1" ht="14" x14ac:dyDescent="0.2">
      <c r="A129" s="4"/>
      <c r="B129" s="4"/>
      <c r="C129" s="5" t="s">
        <v>89</v>
      </c>
      <c r="D129" s="5">
        <v>334294.40000000002</v>
      </c>
      <c r="E129" s="4">
        <v>164.84800000000001</v>
      </c>
      <c r="F129" s="4">
        <f t="shared" ref="F129:F130" si="28">E129/5685</f>
        <v>2.8997009674582238E-2</v>
      </c>
      <c r="G129" s="4">
        <f t="shared" si="22"/>
        <v>4.9312222998650297E-2</v>
      </c>
      <c r="H129" s="4">
        <v>316.23899999999998</v>
      </c>
      <c r="I129" s="4">
        <f t="shared" ref="I129:I130" si="29">H129/9958</f>
        <v>3.17572805784294E-2</v>
      </c>
      <c r="J129" s="5">
        <f t="shared" si="23"/>
        <v>9.4598952300726527E-2</v>
      </c>
    </row>
    <row r="130" spans="1:10" s="6" customFormat="1" ht="14" x14ac:dyDescent="0.2">
      <c r="A130" s="4"/>
      <c r="B130" s="4"/>
      <c r="C130" s="5" t="s">
        <v>70</v>
      </c>
      <c r="D130" s="5">
        <v>902859.3</v>
      </c>
      <c r="E130" s="4">
        <v>84.947100000000006</v>
      </c>
      <c r="F130" s="4">
        <f t="shared" si="28"/>
        <v>1.4942321899736148E-2</v>
      </c>
      <c r="G130" s="4">
        <f t="shared" ref="G130:G153" si="30">E130/D130*100</f>
        <v>9.4086753052219762E-3</v>
      </c>
      <c r="H130" s="4">
        <v>190.08</v>
      </c>
      <c r="I130" s="4">
        <f t="shared" si="29"/>
        <v>1.9088170315324362E-2</v>
      </c>
      <c r="J130" s="5">
        <f t="shared" ref="J130:J153" si="31">H130/D130*100</f>
        <v>2.105311425600866E-2</v>
      </c>
    </row>
    <row r="131" spans="1:10" s="3" customFormat="1" ht="14" x14ac:dyDescent="0.2">
      <c r="A131" s="1"/>
      <c r="B131" s="2" t="s">
        <v>117</v>
      </c>
      <c r="C131" s="2" t="s">
        <v>117</v>
      </c>
      <c r="D131" s="2">
        <v>2517593.5</v>
      </c>
      <c r="E131" s="1">
        <v>2625.7869999999998</v>
      </c>
      <c r="F131" s="1"/>
      <c r="G131" s="1">
        <f t="shared" si="30"/>
        <v>0.1042974967960475</v>
      </c>
      <c r="H131" s="1">
        <v>5244.009</v>
      </c>
      <c r="I131" s="1"/>
      <c r="J131" s="2">
        <f t="shared" si="31"/>
        <v>0.20829450822779771</v>
      </c>
    </row>
    <row r="132" spans="1:10" s="6" customFormat="1" ht="14" x14ac:dyDescent="0.2">
      <c r="A132" s="4"/>
      <c r="B132" s="4"/>
      <c r="C132" s="5" t="s">
        <v>116</v>
      </c>
      <c r="D132" s="5">
        <v>987835.8</v>
      </c>
      <c r="E132" s="4">
        <v>386.04700000000003</v>
      </c>
      <c r="F132" s="4">
        <f>E132/5685</f>
        <v>6.7906244503078278E-2</v>
      </c>
      <c r="G132" s="4">
        <f t="shared" si="30"/>
        <v>3.9080077883389124E-2</v>
      </c>
      <c r="H132" s="4">
        <v>832.649</v>
      </c>
      <c r="I132" s="4">
        <f>H132/9958</f>
        <v>8.36160875677847E-2</v>
      </c>
      <c r="J132" s="5">
        <f t="shared" si="31"/>
        <v>8.4290223132225006E-2</v>
      </c>
    </row>
    <row r="133" spans="1:10" s="6" customFormat="1" ht="14" x14ac:dyDescent="0.2">
      <c r="A133" s="4"/>
      <c r="B133" s="4"/>
      <c r="C133" s="5" t="s">
        <v>148</v>
      </c>
      <c r="D133" s="5">
        <v>1529757.7</v>
      </c>
      <c r="E133" s="4">
        <v>2239.7399999999998</v>
      </c>
      <c r="F133" s="4">
        <f>E133/5685</f>
        <v>0.39397361477572557</v>
      </c>
      <c r="G133" s="4">
        <f t="shared" si="30"/>
        <v>0.1464114218872701</v>
      </c>
      <c r="H133" s="4">
        <v>4411.3599999999997</v>
      </c>
      <c r="I133" s="4">
        <f>H133/9958</f>
        <v>0.44299658565977101</v>
      </c>
      <c r="J133" s="5">
        <f t="shared" si="31"/>
        <v>0.28836985099012735</v>
      </c>
    </row>
    <row r="134" spans="1:10" s="3" customFormat="1" ht="14" x14ac:dyDescent="0.2">
      <c r="A134" s="1"/>
      <c r="B134" s="2" t="s">
        <v>38</v>
      </c>
      <c r="C134" s="2" t="s">
        <v>38</v>
      </c>
      <c r="D134" s="2">
        <v>1303850.6000000001</v>
      </c>
      <c r="E134" s="1">
        <v>46.258299999999998</v>
      </c>
      <c r="F134" s="1"/>
      <c r="G134" s="1">
        <f t="shared" si="30"/>
        <v>3.5478221201110001E-3</v>
      </c>
      <c r="H134" s="1">
        <v>62.238399999999999</v>
      </c>
      <c r="I134" s="1"/>
      <c r="J134" s="2">
        <f t="shared" si="31"/>
        <v>4.7734303301313809E-3</v>
      </c>
    </row>
    <row r="135" spans="1:10" s="6" customFormat="1" ht="14" x14ac:dyDescent="0.2">
      <c r="A135" s="4"/>
      <c r="B135" s="4"/>
      <c r="C135" s="5" t="s">
        <v>37</v>
      </c>
      <c r="D135" s="5">
        <v>1303850.6000000001</v>
      </c>
      <c r="E135" s="4">
        <v>46.258299999999998</v>
      </c>
      <c r="F135" s="4">
        <f>E135/5685</f>
        <v>8.1369041336851362E-3</v>
      </c>
      <c r="G135" s="4">
        <f t="shared" si="30"/>
        <v>3.5478221201110001E-3</v>
      </c>
      <c r="H135" s="4">
        <v>62.238399999999999</v>
      </c>
      <c r="I135" s="4">
        <f>H135/9958</f>
        <v>6.2500903795942959E-3</v>
      </c>
      <c r="J135" s="5">
        <f t="shared" si="31"/>
        <v>4.7734303301313809E-3</v>
      </c>
    </row>
    <row r="136" spans="1:10" s="3" customFormat="1" ht="14" x14ac:dyDescent="0.2">
      <c r="A136" s="1"/>
      <c r="B136" s="2" t="s">
        <v>64</v>
      </c>
      <c r="C136" s="2" t="s">
        <v>64</v>
      </c>
      <c r="D136" s="2">
        <v>3184396.5999999996</v>
      </c>
      <c r="E136" s="1">
        <v>659.39059999999995</v>
      </c>
      <c r="F136" s="1"/>
      <c r="G136" s="1">
        <f t="shared" si="30"/>
        <v>2.0706924508084201E-2</v>
      </c>
      <c r="H136" s="1">
        <v>1260.749</v>
      </c>
      <c r="I136" s="1"/>
      <c r="J136" s="2">
        <f t="shared" si="31"/>
        <v>3.9591456667175194E-2</v>
      </c>
    </row>
    <row r="137" spans="1:10" s="6" customFormat="1" ht="14" x14ac:dyDescent="0.2">
      <c r="A137" s="4"/>
      <c r="B137" s="4"/>
      <c r="C137" s="5" t="s">
        <v>63</v>
      </c>
      <c r="D137" s="5">
        <v>1123932.2</v>
      </c>
      <c r="E137" s="4">
        <v>78.218599999999995</v>
      </c>
      <c r="F137" s="4">
        <f>E137/5685</f>
        <v>1.375876868953386E-2</v>
      </c>
      <c r="G137" s="4">
        <f t="shared" si="30"/>
        <v>6.9593699691137953E-3</v>
      </c>
      <c r="H137" s="4">
        <v>160.96100000000001</v>
      </c>
      <c r="I137" s="4">
        <f>H137/9958</f>
        <v>1.61639887527616E-2</v>
      </c>
      <c r="J137" s="5">
        <f t="shared" si="31"/>
        <v>1.4321237526605253E-2</v>
      </c>
    </row>
    <row r="138" spans="1:10" s="6" customFormat="1" ht="14" x14ac:dyDescent="0.2">
      <c r="A138" s="4"/>
      <c r="B138" s="4"/>
      <c r="C138" s="5" t="s">
        <v>111</v>
      </c>
      <c r="D138" s="5">
        <v>1128630.8999999999</v>
      </c>
      <c r="E138" s="4">
        <v>369.22500000000002</v>
      </c>
      <c r="F138" s="4">
        <f t="shared" ref="F138:F139" si="32">E138/5685</f>
        <v>6.4947229551451185E-2</v>
      </c>
      <c r="G138" s="4">
        <f t="shared" si="30"/>
        <v>3.271441531505119E-2</v>
      </c>
      <c r="H138" s="4">
        <v>686.30600000000004</v>
      </c>
      <c r="I138" s="4">
        <f t="shared" ref="I138:I139" si="33">H138/9958</f>
        <v>6.8920064269933731E-2</v>
      </c>
      <c r="J138" s="5">
        <f t="shared" si="31"/>
        <v>6.0808719662025924E-2</v>
      </c>
    </row>
    <row r="139" spans="1:10" s="6" customFormat="1" ht="14" x14ac:dyDescent="0.2">
      <c r="A139" s="4"/>
      <c r="B139" s="4"/>
      <c r="C139" s="5" t="s">
        <v>97</v>
      </c>
      <c r="D139" s="5">
        <v>931833.5</v>
      </c>
      <c r="E139" s="4">
        <v>211.947</v>
      </c>
      <c r="F139" s="4">
        <f t="shared" si="32"/>
        <v>3.7281794195250663E-2</v>
      </c>
      <c r="G139" s="4">
        <f t="shared" si="30"/>
        <v>2.2745157799113253E-2</v>
      </c>
      <c r="H139" s="4">
        <v>413.48200000000003</v>
      </c>
      <c r="I139" s="4">
        <f t="shared" si="33"/>
        <v>4.1522594898574017E-2</v>
      </c>
      <c r="J139" s="5">
        <f t="shared" si="31"/>
        <v>4.4372948600796179E-2</v>
      </c>
    </row>
    <row r="140" spans="1:10" s="3" customFormat="1" ht="14" x14ac:dyDescent="0.2">
      <c r="A140" s="1"/>
      <c r="B140" s="2" t="s">
        <v>66</v>
      </c>
      <c r="C140" s="2" t="s">
        <v>66</v>
      </c>
      <c r="D140" s="2">
        <v>2921917.5</v>
      </c>
      <c r="E140" s="1">
        <v>1040.3912</v>
      </c>
      <c r="F140" s="1"/>
      <c r="G140" s="1">
        <f t="shared" si="30"/>
        <v>3.5606453638749209E-2</v>
      </c>
      <c r="H140" s="1">
        <v>2190.962</v>
      </c>
      <c r="I140" s="1"/>
      <c r="J140" s="2">
        <f t="shared" si="31"/>
        <v>7.4983705049851676E-2</v>
      </c>
    </row>
    <row r="141" spans="1:10" s="6" customFormat="1" ht="14" x14ac:dyDescent="0.2">
      <c r="A141" s="4"/>
      <c r="B141" s="4"/>
      <c r="C141" s="5" t="s">
        <v>139</v>
      </c>
      <c r="D141" s="5">
        <v>1250236.8</v>
      </c>
      <c r="E141" s="4">
        <v>896.57</v>
      </c>
      <c r="F141" s="4">
        <f>E141/5685</f>
        <v>0.15770800351802991</v>
      </c>
      <c r="G141" s="4">
        <f t="shared" si="30"/>
        <v>7.1712014875901911E-2</v>
      </c>
      <c r="H141" s="4">
        <v>1856.22</v>
      </c>
      <c r="I141" s="4">
        <f>H141/9958</f>
        <v>0.18640490058244627</v>
      </c>
      <c r="J141" s="5">
        <f t="shared" si="31"/>
        <v>0.14846947394285626</v>
      </c>
    </row>
    <row r="142" spans="1:10" s="6" customFormat="1" ht="14" x14ac:dyDescent="0.2">
      <c r="A142" s="4"/>
      <c r="B142" s="4"/>
      <c r="C142" s="5" t="s">
        <v>67</v>
      </c>
      <c r="D142" s="5">
        <v>702808.8</v>
      </c>
      <c r="E142" s="4">
        <v>73.172200000000004</v>
      </c>
      <c r="F142" s="4">
        <f t="shared" ref="F142:F143" si="34">E142/5685</f>
        <v>1.2871099384344768E-2</v>
      </c>
      <c r="G142" s="4">
        <f t="shared" si="30"/>
        <v>1.0411394962612876E-2</v>
      </c>
      <c r="H142" s="4">
        <v>173.25800000000001</v>
      </c>
      <c r="I142" s="4">
        <f t="shared" ref="I142:I143" si="35">H142/9958</f>
        <v>1.7398875276159874E-2</v>
      </c>
      <c r="J142" s="5">
        <f t="shared" si="31"/>
        <v>2.465222404728E-2</v>
      </c>
    </row>
    <row r="143" spans="1:10" s="6" customFormat="1" ht="14" x14ac:dyDescent="0.2">
      <c r="A143" s="4"/>
      <c r="B143" s="4"/>
      <c r="C143" s="5" t="s">
        <v>65</v>
      </c>
      <c r="D143" s="5">
        <v>968871.9</v>
      </c>
      <c r="E143" s="4">
        <v>70.649000000000001</v>
      </c>
      <c r="F143" s="4">
        <f t="shared" si="34"/>
        <v>1.242726473175022E-2</v>
      </c>
      <c r="G143" s="4">
        <f t="shared" si="30"/>
        <v>7.2918824459662834E-3</v>
      </c>
      <c r="H143" s="4">
        <v>161.48400000000001</v>
      </c>
      <c r="I143" s="4">
        <f t="shared" si="35"/>
        <v>1.6216509339224746E-2</v>
      </c>
      <c r="J143" s="5">
        <f t="shared" si="31"/>
        <v>1.6667218855248047E-2</v>
      </c>
    </row>
    <row r="144" spans="1:10" s="3" customFormat="1" ht="14" x14ac:dyDescent="0.2">
      <c r="A144" s="1"/>
      <c r="B144" s="2" t="s">
        <v>105</v>
      </c>
      <c r="C144" s="2" t="s">
        <v>105</v>
      </c>
      <c r="D144" s="2">
        <v>2520388.4</v>
      </c>
      <c r="E144" s="1">
        <v>829.28500000000008</v>
      </c>
      <c r="F144" s="1"/>
      <c r="G144" s="1">
        <f t="shared" si="30"/>
        <v>3.2903063670662827E-2</v>
      </c>
      <c r="H144" s="1">
        <v>1898.2719999999999</v>
      </c>
      <c r="I144" s="1"/>
      <c r="J144" s="2">
        <f t="shared" si="31"/>
        <v>7.5316645640806784E-2</v>
      </c>
    </row>
    <row r="145" spans="1:10" s="6" customFormat="1" ht="14" x14ac:dyDescent="0.2">
      <c r="A145" s="4"/>
      <c r="B145" s="4"/>
      <c r="C145" s="5" t="s">
        <v>104</v>
      </c>
      <c r="D145" s="5">
        <v>803872.2</v>
      </c>
      <c r="E145" s="4">
        <v>270.82100000000003</v>
      </c>
      <c r="F145" s="4">
        <f>E145/5685</f>
        <v>4.7637818821459989E-2</v>
      </c>
      <c r="G145" s="4">
        <f t="shared" si="30"/>
        <v>3.3689559111510517E-2</v>
      </c>
      <c r="H145" s="4">
        <v>588.74199999999996</v>
      </c>
      <c r="I145" s="4">
        <f>H145/9958</f>
        <v>5.9122514561156858E-2</v>
      </c>
      <c r="J145" s="5">
        <f t="shared" si="31"/>
        <v>7.3238258519202432E-2</v>
      </c>
    </row>
    <row r="146" spans="1:10" s="6" customFormat="1" ht="14" x14ac:dyDescent="0.2">
      <c r="A146" s="4"/>
      <c r="B146" s="4"/>
      <c r="C146" s="5" t="s">
        <v>129</v>
      </c>
      <c r="D146" s="5">
        <v>1716516.2</v>
      </c>
      <c r="E146" s="4">
        <v>558.46400000000006</v>
      </c>
      <c r="F146" s="4">
        <f>E146/5685</f>
        <v>9.823465259454707E-2</v>
      </c>
      <c r="G146" s="4">
        <f t="shared" si="30"/>
        <v>3.2534735180477767E-2</v>
      </c>
      <c r="H146" s="4">
        <v>1309.53</v>
      </c>
      <c r="I146" s="4">
        <f>H146/9958</f>
        <v>0.13150532235388632</v>
      </c>
      <c r="J146" s="5">
        <f t="shared" si="31"/>
        <v>7.628998782534066E-2</v>
      </c>
    </row>
    <row r="147" spans="1:10" s="3" customFormat="1" ht="14" x14ac:dyDescent="0.2">
      <c r="A147" s="1"/>
      <c r="B147" s="2" t="s">
        <v>18</v>
      </c>
      <c r="C147" s="2" t="s">
        <v>18</v>
      </c>
      <c r="D147" s="2">
        <v>5688968.7000000002</v>
      </c>
      <c r="E147" s="1">
        <v>627.08519999999999</v>
      </c>
      <c r="F147" s="1"/>
      <c r="G147" s="1">
        <f t="shared" si="30"/>
        <v>1.1022827388732162E-2</v>
      </c>
      <c r="H147" s="1">
        <v>1175.8870000000002</v>
      </c>
      <c r="I147" s="1"/>
      <c r="J147" s="2">
        <f t="shared" si="31"/>
        <v>2.0669598691938667E-2</v>
      </c>
    </row>
    <row r="148" spans="1:10" s="6" customFormat="1" ht="14" x14ac:dyDescent="0.2">
      <c r="A148" s="4"/>
      <c r="B148" s="4"/>
      <c r="C148" s="5" t="s">
        <v>92</v>
      </c>
      <c r="D148" s="5">
        <v>654239.9</v>
      </c>
      <c r="E148" s="4">
        <v>171.57599999999999</v>
      </c>
      <c r="F148" s="4">
        <f>E148/5685</f>
        <v>3.0180474934036937E-2</v>
      </c>
      <c r="G148" s="4">
        <f t="shared" si="30"/>
        <v>2.6225242453112384E-2</v>
      </c>
      <c r="H148" s="4">
        <v>354.92700000000002</v>
      </c>
      <c r="I148" s="4">
        <f>H148/9958</f>
        <v>3.564239807190199E-2</v>
      </c>
      <c r="J148" s="5">
        <f t="shared" si="31"/>
        <v>5.4250283420500645E-2</v>
      </c>
    </row>
    <row r="149" spans="1:10" s="6" customFormat="1" ht="14" x14ac:dyDescent="0.2">
      <c r="A149" s="4"/>
      <c r="B149" s="4"/>
      <c r="C149" s="5" t="s">
        <v>81</v>
      </c>
      <c r="D149" s="5">
        <v>628108.6</v>
      </c>
      <c r="E149" s="4">
        <v>107.31</v>
      </c>
      <c r="F149" s="4">
        <f t="shared" ref="F149:F153" si="36">E149/5685</f>
        <v>1.8875989445910291E-2</v>
      </c>
      <c r="G149" s="4">
        <f t="shared" si="30"/>
        <v>1.7084625174691129E-2</v>
      </c>
      <c r="H149" s="4">
        <v>238.10599999999999</v>
      </c>
      <c r="I149" s="4">
        <f t="shared" ref="I149:I153" si="37">H149/9958</f>
        <v>2.3911026310504117E-2</v>
      </c>
      <c r="J149" s="5">
        <f t="shared" si="31"/>
        <v>3.7908412653480626E-2</v>
      </c>
    </row>
    <row r="150" spans="1:10" s="6" customFormat="1" ht="14" x14ac:dyDescent="0.2">
      <c r="A150" s="4"/>
      <c r="B150" s="4"/>
      <c r="C150" s="5" t="s">
        <v>68</v>
      </c>
      <c r="D150" s="5">
        <v>1072109.3999999999</v>
      </c>
      <c r="E150" s="4">
        <v>95.880799999999994</v>
      </c>
      <c r="F150" s="4">
        <f t="shared" si="36"/>
        <v>1.6865576077396655E-2</v>
      </c>
      <c r="G150" s="4">
        <f t="shared" si="30"/>
        <v>8.943191804866182E-3</v>
      </c>
      <c r="H150" s="4">
        <v>174.09899999999999</v>
      </c>
      <c r="I150" s="4">
        <f t="shared" si="37"/>
        <v>1.7483329985940949E-2</v>
      </c>
      <c r="J150" s="5">
        <f t="shared" si="31"/>
        <v>1.6238921139950832E-2</v>
      </c>
    </row>
    <row r="151" spans="1:10" s="6" customFormat="1" ht="14" x14ac:dyDescent="0.2">
      <c r="A151" s="4"/>
      <c r="B151" s="4"/>
      <c r="C151" s="5" t="s">
        <v>25</v>
      </c>
      <c r="D151" s="5">
        <v>598130.9</v>
      </c>
      <c r="E151" s="4">
        <v>24.390699999999999</v>
      </c>
      <c r="F151" s="4">
        <f t="shared" si="36"/>
        <v>4.2903605980650836E-3</v>
      </c>
      <c r="G151" s="4">
        <f t="shared" si="30"/>
        <v>4.0778197548396178E-3</v>
      </c>
      <c r="H151" s="4">
        <v>44.576099999999997</v>
      </c>
      <c r="I151" s="4">
        <f t="shared" si="37"/>
        <v>4.4764109258887321E-3</v>
      </c>
      <c r="J151" s="5">
        <f t="shared" si="31"/>
        <v>7.4525659851380349E-3</v>
      </c>
    </row>
    <row r="152" spans="1:10" s="6" customFormat="1" ht="14" x14ac:dyDescent="0.2">
      <c r="A152" s="4"/>
      <c r="B152" s="4"/>
      <c r="C152" s="5" t="s">
        <v>17</v>
      </c>
      <c r="D152" s="5">
        <v>1183576.2</v>
      </c>
      <c r="E152" s="4">
        <v>10.092700000000001</v>
      </c>
      <c r="F152" s="4">
        <f t="shared" si="36"/>
        <v>1.7753210202286721E-3</v>
      </c>
      <c r="G152" s="4">
        <f t="shared" si="30"/>
        <v>8.5272921168911653E-4</v>
      </c>
      <c r="H152" s="4">
        <v>12.6159</v>
      </c>
      <c r="I152" s="4">
        <f t="shared" si="37"/>
        <v>1.266911026310504E-3</v>
      </c>
      <c r="J152" s="5">
        <f t="shared" si="31"/>
        <v>1.0659136268539365E-3</v>
      </c>
    </row>
    <row r="153" spans="1:10" s="6" customFormat="1" ht="14" x14ac:dyDescent="0.2">
      <c r="A153" s="4"/>
      <c r="B153" s="4"/>
      <c r="C153" s="5" t="s">
        <v>91</v>
      </c>
      <c r="D153" s="5">
        <v>1552803.7</v>
      </c>
      <c r="E153" s="4">
        <v>217.83500000000001</v>
      </c>
      <c r="F153" s="4">
        <f t="shared" si="36"/>
        <v>3.8317502198768692E-2</v>
      </c>
      <c r="G153" s="4">
        <f t="shared" si="30"/>
        <v>1.4028495681714308E-2</v>
      </c>
      <c r="H153" s="4">
        <v>351.56299999999999</v>
      </c>
      <c r="I153" s="4">
        <f t="shared" si="37"/>
        <v>3.5304579232777668E-2</v>
      </c>
      <c r="J153" s="5">
        <f t="shared" si="31"/>
        <v>2.2640530802444638E-2</v>
      </c>
    </row>
  </sheetData>
  <autoFilter ref="A1:O153" xr:uid="{98BB1229-DF9B-4AE3-A628-46A4980085FC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Perkhaliuk</dc:creator>
  <cp:lastModifiedBy>Microsoft Office User</cp:lastModifiedBy>
  <dcterms:created xsi:type="dcterms:W3CDTF">2015-06-05T18:19:34Z</dcterms:created>
  <dcterms:modified xsi:type="dcterms:W3CDTF">2021-07-30T08:13:05Z</dcterms:modified>
</cp:coreProperties>
</file>