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ransport Engineering\Transport Modeling\Algorithm\Term Project\With Project\"/>
    </mc:Choice>
  </mc:AlternateContent>
  <xr:revisionPtr revIDLastSave="0" documentId="8_{38C8F744-D1D7-4C50-A2C7-E58092D22AC7}" xr6:coauthVersionLast="47" xr6:coauthVersionMax="47" xr10:uidLastSave="{00000000-0000-0000-0000-000000000000}"/>
  <bookViews>
    <workbookView xWindow="-108" yWindow="-108" windowWidth="23256" windowHeight="12456" activeTab="2" xr2:uid="{5F68F726-6B51-4B31-978B-119050FA6101}"/>
  </bookViews>
  <sheets>
    <sheet name="Network" sheetId="1" r:id="rId1"/>
    <sheet name="OD demand" sheetId="2" r:id="rId2"/>
    <sheet name="Modal Split" sheetId="6" r:id="rId3"/>
    <sheet name="OD Demand_Modal Split" sheetId="7" r:id="rId4"/>
    <sheet name="Financial" sheetId="5" state="hidden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49" i="6" l="1"/>
  <c r="BL249" i="6"/>
  <c r="BN248" i="6"/>
  <c r="BL248" i="6"/>
  <c r="BN247" i="6"/>
  <c r="BL247" i="6"/>
  <c r="BN246" i="6"/>
  <c r="BM246" i="6"/>
  <c r="BL246" i="6"/>
  <c r="BN245" i="6"/>
  <c r="BM245" i="6"/>
  <c r="BL245" i="6"/>
  <c r="BN244" i="6"/>
  <c r="BM244" i="6"/>
  <c r="BL244" i="6"/>
  <c r="BN243" i="6"/>
  <c r="BM243" i="6"/>
  <c r="BL243" i="6"/>
  <c r="BN242" i="6"/>
  <c r="BM242" i="6"/>
  <c r="BL242" i="6"/>
  <c r="BN241" i="6"/>
  <c r="BL241" i="6"/>
  <c r="BN240" i="6"/>
  <c r="BL240" i="6"/>
  <c r="BN239" i="6"/>
  <c r="BM239" i="6"/>
  <c r="BL239" i="6"/>
  <c r="BN238" i="6"/>
  <c r="BL238" i="6"/>
  <c r="BN237" i="6"/>
  <c r="BL237" i="6"/>
  <c r="BN236" i="6"/>
  <c r="BM236" i="6"/>
  <c r="BL236" i="6"/>
  <c r="BN235" i="6"/>
  <c r="BM235" i="6"/>
  <c r="BL235" i="6"/>
  <c r="BN234" i="6"/>
  <c r="BM234" i="6"/>
  <c r="BL234" i="6"/>
  <c r="BN233" i="6"/>
  <c r="BL233" i="6"/>
  <c r="BN232" i="6"/>
  <c r="BL232" i="6"/>
  <c r="BN231" i="6"/>
  <c r="BM231" i="6"/>
  <c r="BL231" i="6"/>
  <c r="BN230" i="6"/>
  <c r="BL230" i="6"/>
  <c r="BN229" i="6"/>
  <c r="BL229" i="6"/>
  <c r="BN228" i="6"/>
  <c r="BL228" i="6"/>
  <c r="BN227" i="6"/>
  <c r="BL227" i="6"/>
  <c r="BN226" i="6"/>
  <c r="BL226" i="6"/>
  <c r="BN225" i="6"/>
  <c r="BL225" i="6"/>
  <c r="BN224" i="6"/>
  <c r="BL224" i="6"/>
  <c r="BN223" i="6"/>
  <c r="BL223" i="6"/>
  <c r="BN222" i="6"/>
  <c r="BL222" i="6"/>
  <c r="BN221" i="6"/>
  <c r="BM221" i="6"/>
  <c r="BL221" i="6"/>
  <c r="BN220" i="6"/>
  <c r="BM220" i="6"/>
  <c r="BL220" i="6"/>
  <c r="BN219" i="6"/>
  <c r="BM219" i="6"/>
  <c r="BL219" i="6"/>
  <c r="BN218" i="6"/>
  <c r="BL218" i="6"/>
  <c r="BN217" i="6"/>
  <c r="BM217" i="6"/>
  <c r="BL217" i="6"/>
  <c r="BN216" i="6"/>
  <c r="BL216" i="6"/>
  <c r="AG236" i="6"/>
  <c r="AU250" i="6"/>
  <c r="C531" i="7" l="1"/>
  <c r="D531" i="7"/>
  <c r="E531" i="7"/>
  <c r="F531" i="7"/>
  <c r="G531" i="7"/>
  <c r="H531" i="7"/>
  <c r="I531" i="7"/>
  <c r="J531" i="7"/>
  <c r="K531" i="7"/>
  <c r="L531" i="7"/>
  <c r="M531" i="7"/>
  <c r="N531" i="7"/>
  <c r="O531" i="7"/>
  <c r="P531" i="7"/>
  <c r="Q531" i="7"/>
  <c r="R531" i="7"/>
  <c r="S531" i="7"/>
  <c r="T531" i="7"/>
  <c r="U531" i="7"/>
  <c r="V531" i="7"/>
  <c r="W531" i="7"/>
  <c r="X531" i="7"/>
  <c r="Y531" i="7"/>
  <c r="Z531" i="7"/>
  <c r="C532" i="7"/>
  <c r="D532" i="7"/>
  <c r="E532" i="7"/>
  <c r="F532" i="7"/>
  <c r="G532" i="7"/>
  <c r="H532" i="7"/>
  <c r="I532" i="7"/>
  <c r="J532" i="7"/>
  <c r="K532" i="7"/>
  <c r="L532" i="7"/>
  <c r="M532" i="7"/>
  <c r="N532" i="7"/>
  <c r="O532" i="7"/>
  <c r="P532" i="7"/>
  <c r="Q532" i="7"/>
  <c r="R532" i="7"/>
  <c r="S532" i="7"/>
  <c r="T532" i="7"/>
  <c r="U532" i="7"/>
  <c r="V532" i="7"/>
  <c r="W532" i="7"/>
  <c r="X532" i="7"/>
  <c r="Y532" i="7"/>
  <c r="Z532" i="7"/>
  <c r="C533" i="7"/>
  <c r="D533" i="7"/>
  <c r="E533" i="7"/>
  <c r="F533" i="7"/>
  <c r="G533" i="7"/>
  <c r="H533" i="7"/>
  <c r="I533" i="7"/>
  <c r="J533" i="7"/>
  <c r="K533" i="7"/>
  <c r="L533" i="7"/>
  <c r="M533" i="7"/>
  <c r="N533" i="7"/>
  <c r="O533" i="7"/>
  <c r="P533" i="7"/>
  <c r="Q533" i="7"/>
  <c r="R533" i="7"/>
  <c r="S533" i="7"/>
  <c r="T533" i="7"/>
  <c r="U533" i="7"/>
  <c r="V533" i="7"/>
  <c r="W533" i="7"/>
  <c r="X533" i="7"/>
  <c r="Y533" i="7"/>
  <c r="Z533" i="7"/>
  <c r="C534" i="7"/>
  <c r="D534" i="7"/>
  <c r="E534" i="7"/>
  <c r="F534" i="7"/>
  <c r="G534" i="7"/>
  <c r="H534" i="7"/>
  <c r="I534" i="7"/>
  <c r="J534" i="7"/>
  <c r="K534" i="7"/>
  <c r="L534" i="7"/>
  <c r="M534" i="7"/>
  <c r="N534" i="7"/>
  <c r="O534" i="7"/>
  <c r="P534" i="7"/>
  <c r="Q534" i="7"/>
  <c r="R534" i="7"/>
  <c r="S534" i="7"/>
  <c r="T534" i="7"/>
  <c r="U534" i="7"/>
  <c r="V534" i="7"/>
  <c r="W534" i="7"/>
  <c r="X534" i="7"/>
  <c r="Y534" i="7"/>
  <c r="Z534" i="7"/>
  <c r="C535" i="7"/>
  <c r="D535" i="7"/>
  <c r="E535" i="7"/>
  <c r="F535" i="7"/>
  <c r="G535" i="7"/>
  <c r="H535" i="7"/>
  <c r="I535" i="7"/>
  <c r="J535" i="7"/>
  <c r="K535" i="7"/>
  <c r="L535" i="7"/>
  <c r="M535" i="7"/>
  <c r="N535" i="7"/>
  <c r="O535" i="7"/>
  <c r="P535" i="7"/>
  <c r="Q535" i="7"/>
  <c r="R535" i="7"/>
  <c r="S535" i="7"/>
  <c r="T535" i="7"/>
  <c r="U535" i="7"/>
  <c r="V535" i="7"/>
  <c r="W535" i="7"/>
  <c r="X535" i="7"/>
  <c r="Y535" i="7"/>
  <c r="Z535" i="7"/>
  <c r="C536" i="7"/>
  <c r="D536" i="7"/>
  <c r="E536" i="7"/>
  <c r="F536" i="7"/>
  <c r="G536" i="7"/>
  <c r="H536" i="7"/>
  <c r="I536" i="7"/>
  <c r="J536" i="7"/>
  <c r="K536" i="7"/>
  <c r="L536" i="7"/>
  <c r="M536" i="7"/>
  <c r="N536" i="7"/>
  <c r="O536" i="7"/>
  <c r="P536" i="7"/>
  <c r="Q536" i="7"/>
  <c r="R536" i="7"/>
  <c r="S536" i="7"/>
  <c r="T536" i="7"/>
  <c r="U536" i="7"/>
  <c r="V536" i="7"/>
  <c r="W536" i="7"/>
  <c r="X536" i="7"/>
  <c r="Y536" i="7"/>
  <c r="Z536" i="7"/>
  <c r="C537" i="7"/>
  <c r="D537" i="7"/>
  <c r="E537" i="7"/>
  <c r="F537" i="7"/>
  <c r="G537" i="7"/>
  <c r="H537" i="7"/>
  <c r="I537" i="7"/>
  <c r="J537" i="7"/>
  <c r="K537" i="7"/>
  <c r="L537" i="7"/>
  <c r="M537" i="7"/>
  <c r="N537" i="7"/>
  <c r="O537" i="7"/>
  <c r="P537" i="7"/>
  <c r="Q537" i="7"/>
  <c r="R537" i="7"/>
  <c r="S537" i="7"/>
  <c r="T537" i="7"/>
  <c r="U537" i="7"/>
  <c r="V537" i="7"/>
  <c r="W537" i="7"/>
  <c r="X537" i="7"/>
  <c r="Y537" i="7"/>
  <c r="Z537" i="7"/>
  <c r="C538" i="7"/>
  <c r="D538" i="7"/>
  <c r="E538" i="7"/>
  <c r="F538" i="7"/>
  <c r="G538" i="7"/>
  <c r="H538" i="7"/>
  <c r="I538" i="7"/>
  <c r="J538" i="7"/>
  <c r="K538" i="7"/>
  <c r="L538" i="7"/>
  <c r="M538" i="7"/>
  <c r="N538" i="7"/>
  <c r="O538" i="7"/>
  <c r="P538" i="7"/>
  <c r="Q538" i="7"/>
  <c r="R538" i="7"/>
  <c r="S538" i="7"/>
  <c r="T538" i="7"/>
  <c r="U538" i="7"/>
  <c r="V538" i="7"/>
  <c r="W538" i="7"/>
  <c r="X538" i="7"/>
  <c r="Y538" i="7"/>
  <c r="Z538" i="7"/>
  <c r="C539" i="7"/>
  <c r="D539" i="7"/>
  <c r="E539" i="7"/>
  <c r="F539" i="7"/>
  <c r="G539" i="7"/>
  <c r="H539" i="7"/>
  <c r="I539" i="7"/>
  <c r="J539" i="7"/>
  <c r="K539" i="7"/>
  <c r="L539" i="7"/>
  <c r="M539" i="7"/>
  <c r="N539" i="7"/>
  <c r="O539" i="7"/>
  <c r="P539" i="7"/>
  <c r="Q539" i="7"/>
  <c r="R539" i="7"/>
  <c r="S539" i="7"/>
  <c r="T539" i="7"/>
  <c r="U539" i="7"/>
  <c r="V539" i="7"/>
  <c r="W539" i="7"/>
  <c r="X539" i="7"/>
  <c r="Y539" i="7"/>
  <c r="Z539" i="7"/>
  <c r="C540" i="7"/>
  <c r="D540" i="7"/>
  <c r="E540" i="7"/>
  <c r="F540" i="7"/>
  <c r="G540" i="7"/>
  <c r="H540" i="7"/>
  <c r="I540" i="7"/>
  <c r="J540" i="7"/>
  <c r="K540" i="7"/>
  <c r="L540" i="7"/>
  <c r="M540" i="7"/>
  <c r="N540" i="7"/>
  <c r="O540" i="7"/>
  <c r="P540" i="7"/>
  <c r="Q540" i="7"/>
  <c r="R540" i="7"/>
  <c r="S540" i="7"/>
  <c r="T540" i="7"/>
  <c r="U540" i="7"/>
  <c r="V540" i="7"/>
  <c r="W540" i="7"/>
  <c r="X540" i="7"/>
  <c r="Y540" i="7"/>
  <c r="Z540" i="7"/>
  <c r="C541" i="7"/>
  <c r="D541" i="7"/>
  <c r="E541" i="7"/>
  <c r="F541" i="7"/>
  <c r="G541" i="7"/>
  <c r="H541" i="7"/>
  <c r="I541" i="7"/>
  <c r="J541" i="7"/>
  <c r="K541" i="7"/>
  <c r="L541" i="7"/>
  <c r="M541" i="7"/>
  <c r="N541" i="7"/>
  <c r="O541" i="7"/>
  <c r="P541" i="7"/>
  <c r="Q541" i="7"/>
  <c r="R541" i="7"/>
  <c r="S541" i="7"/>
  <c r="T541" i="7"/>
  <c r="U541" i="7"/>
  <c r="V541" i="7"/>
  <c r="W541" i="7"/>
  <c r="X541" i="7"/>
  <c r="Y541" i="7"/>
  <c r="Z541" i="7"/>
  <c r="C542" i="7"/>
  <c r="D542" i="7"/>
  <c r="E542" i="7"/>
  <c r="F542" i="7"/>
  <c r="G542" i="7"/>
  <c r="H542" i="7"/>
  <c r="I542" i="7"/>
  <c r="J542" i="7"/>
  <c r="K542" i="7"/>
  <c r="L542" i="7"/>
  <c r="M542" i="7"/>
  <c r="N542" i="7"/>
  <c r="O542" i="7"/>
  <c r="P542" i="7"/>
  <c r="Q542" i="7"/>
  <c r="R542" i="7"/>
  <c r="S542" i="7"/>
  <c r="T542" i="7"/>
  <c r="U542" i="7"/>
  <c r="V542" i="7"/>
  <c r="W542" i="7"/>
  <c r="X542" i="7"/>
  <c r="Y542" i="7"/>
  <c r="Z542" i="7"/>
  <c r="C543" i="7"/>
  <c r="D543" i="7"/>
  <c r="E543" i="7"/>
  <c r="F543" i="7"/>
  <c r="G543" i="7"/>
  <c r="H543" i="7"/>
  <c r="I543" i="7"/>
  <c r="J543" i="7"/>
  <c r="K543" i="7"/>
  <c r="L543" i="7"/>
  <c r="M543" i="7"/>
  <c r="N543" i="7"/>
  <c r="O543" i="7"/>
  <c r="P543" i="7"/>
  <c r="Q543" i="7"/>
  <c r="R543" i="7"/>
  <c r="S543" i="7"/>
  <c r="T543" i="7"/>
  <c r="U543" i="7"/>
  <c r="V543" i="7"/>
  <c r="W543" i="7"/>
  <c r="X543" i="7"/>
  <c r="Y543" i="7"/>
  <c r="Z543" i="7"/>
  <c r="C544" i="7"/>
  <c r="D544" i="7"/>
  <c r="E544" i="7"/>
  <c r="F544" i="7"/>
  <c r="G544" i="7"/>
  <c r="H544" i="7"/>
  <c r="I544" i="7"/>
  <c r="J544" i="7"/>
  <c r="K544" i="7"/>
  <c r="L544" i="7"/>
  <c r="M544" i="7"/>
  <c r="N544" i="7"/>
  <c r="O544" i="7"/>
  <c r="P544" i="7"/>
  <c r="Q544" i="7"/>
  <c r="R544" i="7"/>
  <c r="S544" i="7"/>
  <c r="T544" i="7"/>
  <c r="U544" i="7"/>
  <c r="V544" i="7"/>
  <c r="W544" i="7"/>
  <c r="X544" i="7"/>
  <c r="Y544" i="7"/>
  <c r="Z544" i="7"/>
  <c r="C545" i="7"/>
  <c r="D545" i="7"/>
  <c r="E545" i="7"/>
  <c r="F545" i="7"/>
  <c r="G545" i="7"/>
  <c r="H545" i="7"/>
  <c r="I545" i="7"/>
  <c r="J545" i="7"/>
  <c r="K545" i="7"/>
  <c r="L545" i="7"/>
  <c r="M545" i="7"/>
  <c r="N545" i="7"/>
  <c r="O545" i="7"/>
  <c r="P545" i="7"/>
  <c r="Q545" i="7"/>
  <c r="R545" i="7"/>
  <c r="S545" i="7"/>
  <c r="T545" i="7"/>
  <c r="U545" i="7"/>
  <c r="V545" i="7"/>
  <c r="W545" i="7"/>
  <c r="X545" i="7"/>
  <c r="Y545" i="7"/>
  <c r="Z545" i="7"/>
  <c r="C546" i="7"/>
  <c r="D546" i="7"/>
  <c r="E546" i="7"/>
  <c r="F546" i="7"/>
  <c r="G546" i="7"/>
  <c r="H546" i="7"/>
  <c r="I546" i="7"/>
  <c r="J546" i="7"/>
  <c r="K546" i="7"/>
  <c r="L546" i="7"/>
  <c r="M546" i="7"/>
  <c r="N546" i="7"/>
  <c r="O546" i="7"/>
  <c r="P546" i="7"/>
  <c r="Q546" i="7"/>
  <c r="R546" i="7"/>
  <c r="S546" i="7"/>
  <c r="T546" i="7"/>
  <c r="U546" i="7"/>
  <c r="V546" i="7"/>
  <c r="W546" i="7"/>
  <c r="X546" i="7"/>
  <c r="Y546" i="7"/>
  <c r="Z546" i="7"/>
  <c r="C547" i="7"/>
  <c r="D547" i="7"/>
  <c r="E547" i="7"/>
  <c r="F547" i="7"/>
  <c r="G547" i="7"/>
  <c r="H547" i="7"/>
  <c r="I547" i="7"/>
  <c r="J547" i="7"/>
  <c r="K547" i="7"/>
  <c r="L547" i="7"/>
  <c r="M547" i="7"/>
  <c r="N547" i="7"/>
  <c r="O547" i="7"/>
  <c r="P547" i="7"/>
  <c r="Q547" i="7"/>
  <c r="R547" i="7"/>
  <c r="S547" i="7"/>
  <c r="T547" i="7"/>
  <c r="U547" i="7"/>
  <c r="V547" i="7"/>
  <c r="W547" i="7"/>
  <c r="X547" i="7"/>
  <c r="Y547" i="7"/>
  <c r="Z547" i="7"/>
  <c r="C548" i="7"/>
  <c r="D548" i="7"/>
  <c r="E548" i="7"/>
  <c r="F548" i="7"/>
  <c r="G548" i="7"/>
  <c r="H548" i="7"/>
  <c r="I548" i="7"/>
  <c r="J548" i="7"/>
  <c r="K548" i="7"/>
  <c r="L548" i="7"/>
  <c r="M548" i="7"/>
  <c r="N548" i="7"/>
  <c r="O548" i="7"/>
  <c r="P548" i="7"/>
  <c r="Q548" i="7"/>
  <c r="R548" i="7"/>
  <c r="S548" i="7"/>
  <c r="T548" i="7"/>
  <c r="U548" i="7"/>
  <c r="V548" i="7"/>
  <c r="W548" i="7"/>
  <c r="X548" i="7"/>
  <c r="Y548" i="7"/>
  <c r="Z548" i="7"/>
  <c r="C549" i="7"/>
  <c r="D549" i="7"/>
  <c r="E549" i="7"/>
  <c r="F549" i="7"/>
  <c r="G549" i="7"/>
  <c r="H549" i="7"/>
  <c r="I549" i="7"/>
  <c r="J549" i="7"/>
  <c r="K549" i="7"/>
  <c r="L549" i="7"/>
  <c r="M549" i="7"/>
  <c r="N549" i="7"/>
  <c r="O549" i="7"/>
  <c r="P549" i="7"/>
  <c r="Q549" i="7"/>
  <c r="R549" i="7"/>
  <c r="S549" i="7"/>
  <c r="T549" i="7"/>
  <c r="U549" i="7"/>
  <c r="V549" i="7"/>
  <c r="W549" i="7"/>
  <c r="X549" i="7"/>
  <c r="Y549" i="7"/>
  <c r="Z549" i="7"/>
  <c r="C550" i="7"/>
  <c r="D550" i="7"/>
  <c r="E550" i="7"/>
  <c r="F550" i="7"/>
  <c r="G550" i="7"/>
  <c r="H550" i="7"/>
  <c r="I550" i="7"/>
  <c r="J550" i="7"/>
  <c r="K550" i="7"/>
  <c r="L550" i="7"/>
  <c r="M550" i="7"/>
  <c r="N550" i="7"/>
  <c r="O550" i="7"/>
  <c r="P550" i="7"/>
  <c r="Q550" i="7"/>
  <c r="R550" i="7"/>
  <c r="S550" i="7"/>
  <c r="T550" i="7"/>
  <c r="U550" i="7"/>
  <c r="V550" i="7"/>
  <c r="W550" i="7"/>
  <c r="X550" i="7"/>
  <c r="Y550" i="7"/>
  <c r="Z550" i="7"/>
  <c r="C551" i="7"/>
  <c r="D551" i="7"/>
  <c r="E551" i="7"/>
  <c r="F551" i="7"/>
  <c r="G551" i="7"/>
  <c r="H551" i="7"/>
  <c r="I551" i="7"/>
  <c r="J551" i="7"/>
  <c r="K551" i="7"/>
  <c r="L551" i="7"/>
  <c r="M551" i="7"/>
  <c r="N551" i="7"/>
  <c r="O551" i="7"/>
  <c r="P551" i="7"/>
  <c r="Q551" i="7"/>
  <c r="R551" i="7"/>
  <c r="S551" i="7"/>
  <c r="T551" i="7"/>
  <c r="U551" i="7"/>
  <c r="V551" i="7"/>
  <c r="W551" i="7"/>
  <c r="X551" i="7"/>
  <c r="Y551" i="7"/>
  <c r="Z551" i="7"/>
  <c r="C552" i="7"/>
  <c r="D552" i="7"/>
  <c r="E552" i="7"/>
  <c r="F552" i="7"/>
  <c r="G552" i="7"/>
  <c r="H552" i="7"/>
  <c r="I552" i="7"/>
  <c r="J552" i="7"/>
  <c r="K552" i="7"/>
  <c r="L552" i="7"/>
  <c r="M552" i="7"/>
  <c r="N552" i="7"/>
  <c r="O552" i="7"/>
  <c r="P552" i="7"/>
  <c r="Q552" i="7"/>
  <c r="R552" i="7"/>
  <c r="S552" i="7"/>
  <c r="T552" i="7"/>
  <c r="U552" i="7"/>
  <c r="V552" i="7"/>
  <c r="W552" i="7"/>
  <c r="X552" i="7"/>
  <c r="Y552" i="7"/>
  <c r="Z552" i="7"/>
  <c r="C553" i="7"/>
  <c r="D553" i="7"/>
  <c r="E553" i="7"/>
  <c r="F553" i="7"/>
  <c r="G553" i="7"/>
  <c r="H553" i="7"/>
  <c r="I553" i="7"/>
  <c r="J553" i="7"/>
  <c r="K553" i="7"/>
  <c r="L553" i="7"/>
  <c r="M553" i="7"/>
  <c r="N553" i="7"/>
  <c r="O553" i="7"/>
  <c r="P553" i="7"/>
  <c r="Q553" i="7"/>
  <c r="R553" i="7"/>
  <c r="S553" i="7"/>
  <c r="T553" i="7"/>
  <c r="U553" i="7"/>
  <c r="V553" i="7"/>
  <c r="W553" i="7"/>
  <c r="X553" i="7"/>
  <c r="Y553" i="7"/>
  <c r="Z553" i="7"/>
  <c r="D530" i="7"/>
  <c r="E530" i="7"/>
  <c r="F530" i="7"/>
  <c r="G530" i="7"/>
  <c r="H530" i="7"/>
  <c r="I530" i="7"/>
  <c r="J530" i="7"/>
  <c r="K530" i="7"/>
  <c r="L530" i="7"/>
  <c r="M530" i="7"/>
  <c r="N530" i="7"/>
  <c r="O530" i="7"/>
  <c r="P530" i="7"/>
  <c r="Q530" i="7"/>
  <c r="R530" i="7"/>
  <c r="S530" i="7"/>
  <c r="T530" i="7"/>
  <c r="U530" i="7"/>
  <c r="V530" i="7"/>
  <c r="W530" i="7"/>
  <c r="X530" i="7"/>
  <c r="Y530" i="7"/>
  <c r="Z530" i="7"/>
  <c r="C530" i="7"/>
  <c r="C505" i="7"/>
  <c r="D505" i="7"/>
  <c r="E505" i="7"/>
  <c r="F505" i="7"/>
  <c r="G505" i="7"/>
  <c r="H505" i="7"/>
  <c r="I505" i="7"/>
  <c r="J505" i="7"/>
  <c r="K505" i="7"/>
  <c r="L505" i="7"/>
  <c r="M505" i="7"/>
  <c r="N505" i="7"/>
  <c r="O505" i="7"/>
  <c r="P505" i="7"/>
  <c r="Q505" i="7"/>
  <c r="R505" i="7"/>
  <c r="S505" i="7"/>
  <c r="T505" i="7"/>
  <c r="U505" i="7"/>
  <c r="V505" i="7"/>
  <c r="W505" i="7"/>
  <c r="X505" i="7"/>
  <c r="Y505" i="7"/>
  <c r="Z505" i="7"/>
  <c r="C506" i="7"/>
  <c r="D506" i="7"/>
  <c r="E506" i="7"/>
  <c r="F506" i="7"/>
  <c r="G506" i="7"/>
  <c r="H506" i="7"/>
  <c r="I506" i="7"/>
  <c r="J506" i="7"/>
  <c r="K506" i="7"/>
  <c r="L506" i="7"/>
  <c r="M506" i="7"/>
  <c r="N506" i="7"/>
  <c r="O506" i="7"/>
  <c r="P506" i="7"/>
  <c r="Q506" i="7"/>
  <c r="R506" i="7"/>
  <c r="S506" i="7"/>
  <c r="T506" i="7"/>
  <c r="U506" i="7"/>
  <c r="V506" i="7"/>
  <c r="W506" i="7"/>
  <c r="X506" i="7"/>
  <c r="Y506" i="7"/>
  <c r="Z506" i="7"/>
  <c r="C507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Q507" i="7"/>
  <c r="R507" i="7"/>
  <c r="S507" i="7"/>
  <c r="T507" i="7"/>
  <c r="U507" i="7"/>
  <c r="V507" i="7"/>
  <c r="W507" i="7"/>
  <c r="X507" i="7"/>
  <c r="Y507" i="7"/>
  <c r="Z507" i="7"/>
  <c r="C508" i="7"/>
  <c r="D508" i="7"/>
  <c r="E508" i="7"/>
  <c r="F508" i="7"/>
  <c r="G508" i="7"/>
  <c r="H508" i="7"/>
  <c r="I508" i="7"/>
  <c r="J508" i="7"/>
  <c r="K508" i="7"/>
  <c r="L508" i="7"/>
  <c r="M508" i="7"/>
  <c r="N508" i="7"/>
  <c r="O508" i="7"/>
  <c r="P508" i="7"/>
  <c r="Q508" i="7"/>
  <c r="R508" i="7"/>
  <c r="S508" i="7"/>
  <c r="T508" i="7"/>
  <c r="U508" i="7"/>
  <c r="V508" i="7"/>
  <c r="W508" i="7"/>
  <c r="X508" i="7"/>
  <c r="Y508" i="7"/>
  <c r="Z508" i="7"/>
  <c r="C509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P509" i="7"/>
  <c r="Q509" i="7"/>
  <c r="R509" i="7"/>
  <c r="S509" i="7"/>
  <c r="T509" i="7"/>
  <c r="U509" i="7"/>
  <c r="V509" i="7"/>
  <c r="W509" i="7"/>
  <c r="X509" i="7"/>
  <c r="Y509" i="7"/>
  <c r="Z509" i="7"/>
  <c r="C510" i="7"/>
  <c r="D510" i="7"/>
  <c r="E510" i="7"/>
  <c r="F510" i="7"/>
  <c r="G510" i="7"/>
  <c r="H510" i="7"/>
  <c r="I510" i="7"/>
  <c r="J510" i="7"/>
  <c r="K510" i="7"/>
  <c r="L510" i="7"/>
  <c r="M510" i="7"/>
  <c r="N510" i="7"/>
  <c r="O510" i="7"/>
  <c r="P510" i="7"/>
  <c r="Q510" i="7"/>
  <c r="R510" i="7"/>
  <c r="S510" i="7"/>
  <c r="T510" i="7"/>
  <c r="U510" i="7"/>
  <c r="V510" i="7"/>
  <c r="W510" i="7"/>
  <c r="X510" i="7"/>
  <c r="Y510" i="7"/>
  <c r="Z510" i="7"/>
  <c r="C511" i="7"/>
  <c r="D511" i="7"/>
  <c r="E511" i="7"/>
  <c r="F511" i="7"/>
  <c r="G511" i="7"/>
  <c r="H511" i="7"/>
  <c r="I511" i="7"/>
  <c r="J511" i="7"/>
  <c r="K511" i="7"/>
  <c r="L511" i="7"/>
  <c r="M511" i="7"/>
  <c r="N511" i="7"/>
  <c r="O511" i="7"/>
  <c r="P511" i="7"/>
  <c r="Q511" i="7"/>
  <c r="R511" i="7"/>
  <c r="S511" i="7"/>
  <c r="T511" i="7"/>
  <c r="U511" i="7"/>
  <c r="V511" i="7"/>
  <c r="W511" i="7"/>
  <c r="X511" i="7"/>
  <c r="Y511" i="7"/>
  <c r="Z511" i="7"/>
  <c r="C512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P512" i="7"/>
  <c r="Q512" i="7"/>
  <c r="R512" i="7"/>
  <c r="S512" i="7"/>
  <c r="T512" i="7"/>
  <c r="U512" i="7"/>
  <c r="V512" i="7"/>
  <c r="W512" i="7"/>
  <c r="X512" i="7"/>
  <c r="Y512" i="7"/>
  <c r="Z512" i="7"/>
  <c r="C513" i="7"/>
  <c r="D513" i="7"/>
  <c r="E513" i="7"/>
  <c r="F513" i="7"/>
  <c r="G513" i="7"/>
  <c r="H513" i="7"/>
  <c r="I513" i="7"/>
  <c r="J513" i="7"/>
  <c r="K513" i="7"/>
  <c r="L513" i="7"/>
  <c r="M513" i="7"/>
  <c r="N513" i="7"/>
  <c r="O513" i="7"/>
  <c r="P513" i="7"/>
  <c r="Q513" i="7"/>
  <c r="R513" i="7"/>
  <c r="S513" i="7"/>
  <c r="T513" i="7"/>
  <c r="U513" i="7"/>
  <c r="V513" i="7"/>
  <c r="W513" i="7"/>
  <c r="X513" i="7"/>
  <c r="Y513" i="7"/>
  <c r="Z513" i="7"/>
  <c r="C514" i="7"/>
  <c r="D514" i="7"/>
  <c r="E514" i="7"/>
  <c r="F514" i="7"/>
  <c r="G514" i="7"/>
  <c r="H514" i="7"/>
  <c r="I514" i="7"/>
  <c r="J514" i="7"/>
  <c r="K514" i="7"/>
  <c r="L514" i="7"/>
  <c r="M514" i="7"/>
  <c r="N514" i="7"/>
  <c r="O514" i="7"/>
  <c r="P514" i="7"/>
  <c r="Q514" i="7"/>
  <c r="R514" i="7"/>
  <c r="S514" i="7"/>
  <c r="T514" i="7"/>
  <c r="U514" i="7"/>
  <c r="V514" i="7"/>
  <c r="W514" i="7"/>
  <c r="X514" i="7"/>
  <c r="Y514" i="7"/>
  <c r="Z514" i="7"/>
  <c r="C515" i="7"/>
  <c r="D515" i="7"/>
  <c r="E515" i="7"/>
  <c r="F515" i="7"/>
  <c r="G515" i="7"/>
  <c r="H515" i="7"/>
  <c r="I515" i="7"/>
  <c r="J515" i="7"/>
  <c r="K515" i="7"/>
  <c r="L515" i="7"/>
  <c r="M515" i="7"/>
  <c r="N515" i="7"/>
  <c r="O515" i="7"/>
  <c r="P515" i="7"/>
  <c r="Q515" i="7"/>
  <c r="R515" i="7"/>
  <c r="S515" i="7"/>
  <c r="T515" i="7"/>
  <c r="U515" i="7"/>
  <c r="V515" i="7"/>
  <c r="W515" i="7"/>
  <c r="X515" i="7"/>
  <c r="Y515" i="7"/>
  <c r="Z515" i="7"/>
  <c r="C516" i="7"/>
  <c r="D516" i="7"/>
  <c r="E516" i="7"/>
  <c r="F516" i="7"/>
  <c r="G516" i="7"/>
  <c r="H516" i="7"/>
  <c r="I516" i="7"/>
  <c r="J516" i="7"/>
  <c r="K516" i="7"/>
  <c r="L516" i="7"/>
  <c r="M516" i="7"/>
  <c r="N516" i="7"/>
  <c r="O516" i="7"/>
  <c r="P516" i="7"/>
  <c r="Q516" i="7"/>
  <c r="R516" i="7"/>
  <c r="S516" i="7"/>
  <c r="T516" i="7"/>
  <c r="U516" i="7"/>
  <c r="V516" i="7"/>
  <c r="W516" i="7"/>
  <c r="X516" i="7"/>
  <c r="Y516" i="7"/>
  <c r="Z516" i="7"/>
  <c r="C517" i="7"/>
  <c r="D517" i="7"/>
  <c r="E517" i="7"/>
  <c r="F517" i="7"/>
  <c r="G517" i="7"/>
  <c r="H517" i="7"/>
  <c r="I517" i="7"/>
  <c r="J517" i="7"/>
  <c r="K517" i="7"/>
  <c r="L517" i="7"/>
  <c r="M517" i="7"/>
  <c r="N517" i="7"/>
  <c r="O517" i="7"/>
  <c r="P517" i="7"/>
  <c r="Q517" i="7"/>
  <c r="R517" i="7"/>
  <c r="S517" i="7"/>
  <c r="T517" i="7"/>
  <c r="U517" i="7"/>
  <c r="V517" i="7"/>
  <c r="W517" i="7"/>
  <c r="X517" i="7"/>
  <c r="Y517" i="7"/>
  <c r="Z517" i="7"/>
  <c r="C518" i="7"/>
  <c r="D518" i="7"/>
  <c r="E518" i="7"/>
  <c r="F518" i="7"/>
  <c r="G518" i="7"/>
  <c r="H518" i="7"/>
  <c r="I518" i="7"/>
  <c r="J518" i="7"/>
  <c r="K518" i="7"/>
  <c r="L518" i="7"/>
  <c r="M518" i="7"/>
  <c r="N518" i="7"/>
  <c r="O518" i="7"/>
  <c r="P518" i="7"/>
  <c r="Q518" i="7"/>
  <c r="R518" i="7"/>
  <c r="S518" i="7"/>
  <c r="T518" i="7"/>
  <c r="U518" i="7"/>
  <c r="V518" i="7"/>
  <c r="W518" i="7"/>
  <c r="X518" i="7"/>
  <c r="Y518" i="7"/>
  <c r="Z518" i="7"/>
  <c r="C519" i="7"/>
  <c r="D519" i="7"/>
  <c r="E519" i="7"/>
  <c r="F519" i="7"/>
  <c r="G519" i="7"/>
  <c r="H519" i="7"/>
  <c r="I519" i="7"/>
  <c r="J519" i="7"/>
  <c r="K519" i="7"/>
  <c r="L519" i="7"/>
  <c r="M519" i="7"/>
  <c r="N519" i="7"/>
  <c r="O519" i="7"/>
  <c r="P519" i="7"/>
  <c r="Q519" i="7"/>
  <c r="R519" i="7"/>
  <c r="S519" i="7"/>
  <c r="T519" i="7"/>
  <c r="U519" i="7"/>
  <c r="V519" i="7"/>
  <c r="W519" i="7"/>
  <c r="X519" i="7"/>
  <c r="Y519" i="7"/>
  <c r="Z519" i="7"/>
  <c r="C520" i="7"/>
  <c r="D520" i="7"/>
  <c r="E520" i="7"/>
  <c r="F520" i="7"/>
  <c r="G520" i="7"/>
  <c r="H520" i="7"/>
  <c r="I520" i="7"/>
  <c r="J520" i="7"/>
  <c r="K520" i="7"/>
  <c r="L520" i="7"/>
  <c r="M520" i="7"/>
  <c r="N520" i="7"/>
  <c r="O520" i="7"/>
  <c r="P520" i="7"/>
  <c r="Q520" i="7"/>
  <c r="R520" i="7"/>
  <c r="S520" i="7"/>
  <c r="T520" i="7"/>
  <c r="U520" i="7"/>
  <c r="V520" i="7"/>
  <c r="W520" i="7"/>
  <c r="X520" i="7"/>
  <c r="Y520" i="7"/>
  <c r="Z520" i="7"/>
  <c r="C521" i="7"/>
  <c r="D521" i="7"/>
  <c r="E521" i="7"/>
  <c r="F521" i="7"/>
  <c r="G521" i="7"/>
  <c r="H521" i="7"/>
  <c r="I521" i="7"/>
  <c r="J521" i="7"/>
  <c r="K521" i="7"/>
  <c r="L521" i="7"/>
  <c r="M521" i="7"/>
  <c r="N521" i="7"/>
  <c r="O521" i="7"/>
  <c r="P521" i="7"/>
  <c r="Q521" i="7"/>
  <c r="R521" i="7"/>
  <c r="S521" i="7"/>
  <c r="T521" i="7"/>
  <c r="U521" i="7"/>
  <c r="V521" i="7"/>
  <c r="W521" i="7"/>
  <c r="X521" i="7"/>
  <c r="Y521" i="7"/>
  <c r="Z521" i="7"/>
  <c r="C522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Q522" i="7"/>
  <c r="R522" i="7"/>
  <c r="S522" i="7"/>
  <c r="T522" i="7"/>
  <c r="U522" i="7"/>
  <c r="V522" i="7"/>
  <c r="W522" i="7"/>
  <c r="X522" i="7"/>
  <c r="Y522" i="7"/>
  <c r="Z522" i="7"/>
  <c r="C523" i="7"/>
  <c r="D523" i="7"/>
  <c r="E523" i="7"/>
  <c r="F523" i="7"/>
  <c r="G523" i="7"/>
  <c r="H523" i="7"/>
  <c r="I523" i="7"/>
  <c r="J523" i="7"/>
  <c r="K523" i="7"/>
  <c r="L523" i="7"/>
  <c r="M523" i="7"/>
  <c r="N523" i="7"/>
  <c r="O523" i="7"/>
  <c r="P523" i="7"/>
  <c r="Q523" i="7"/>
  <c r="R523" i="7"/>
  <c r="S523" i="7"/>
  <c r="T523" i="7"/>
  <c r="U523" i="7"/>
  <c r="V523" i="7"/>
  <c r="W523" i="7"/>
  <c r="X523" i="7"/>
  <c r="Y523" i="7"/>
  <c r="Z523" i="7"/>
  <c r="C524" i="7"/>
  <c r="D524" i="7"/>
  <c r="E524" i="7"/>
  <c r="F524" i="7"/>
  <c r="G524" i="7"/>
  <c r="H524" i="7"/>
  <c r="I524" i="7"/>
  <c r="J524" i="7"/>
  <c r="K524" i="7"/>
  <c r="L524" i="7"/>
  <c r="M524" i="7"/>
  <c r="N524" i="7"/>
  <c r="O524" i="7"/>
  <c r="P524" i="7"/>
  <c r="Q524" i="7"/>
  <c r="R524" i="7"/>
  <c r="S524" i="7"/>
  <c r="T524" i="7"/>
  <c r="U524" i="7"/>
  <c r="V524" i="7"/>
  <c r="W524" i="7"/>
  <c r="X524" i="7"/>
  <c r="Y524" i="7"/>
  <c r="Z524" i="7"/>
  <c r="C525" i="7"/>
  <c r="D525" i="7"/>
  <c r="E525" i="7"/>
  <c r="F525" i="7"/>
  <c r="G525" i="7"/>
  <c r="H525" i="7"/>
  <c r="I525" i="7"/>
  <c r="J525" i="7"/>
  <c r="K525" i="7"/>
  <c r="L525" i="7"/>
  <c r="M525" i="7"/>
  <c r="N525" i="7"/>
  <c r="O525" i="7"/>
  <c r="P525" i="7"/>
  <c r="Q525" i="7"/>
  <c r="R525" i="7"/>
  <c r="S525" i="7"/>
  <c r="T525" i="7"/>
  <c r="U525" i="7"/>
  <c r="V525" i="7"/>
  <c r="W525" i="7"/>
  <c r="X525" i="7"/>
  <c r="Y525" i="7"/>
  <c r="Z525" i="7"/>
  <c r="C526" i="7"/>
  <c r="D526" i="7"/>
  <c r="E526" i="7"/>
  <c r="F526" i="7"/>
  <c r="G526" i="7"/>
  <c r="H526" i="7"/>
  <c r="I526" i="7"/>
  <c r="J526" i="7"/>
  <c r="K526" i="7"/>
  <c r="L526" i="7"/>
  <c r="M526" i="7"/>
  <c r="N526" i="7"/>
  <c r="O526" i="7"/>
  <c r="P526" i="7"/>
  <c r="Q526" i="7"/>
  <c r="R526" i="7"/>
  <c r="S526" i="7"/>
  <c r="T526" i="7"/>
  <c r="U526" i="7"/>
  <c r="V526" i="7"/>
  <c r="W526" i="7"/>
  <c r="X526" i="7"/>
  <c r="Y526" i="7"/>
  <c r="Z526" i="7"/>
  <c r="C527" i="7"/>
  <c r="D527" i="7"/>
  <c r="E527" i="7"/>
  <c r="F527" i="7"/>
  <c r="G527" i="7"/>
  <c r="H527" i="7"/>
  <c r="I527" i="7"/>
  <c r="J527" i="7"/>
  <c r="K527" i="7"/>
  <c r="L527" i="7"/>
  <c r="M527" i="7"/>
  <c r="N527" i="7"/>
  <c r="O527" i="7"/>
  <c r="P527" i="7"/>
  <c r="Q527" i="7"/>
  <c r="R527" i="7"/>
  <c r="S527" i="7"/>
  <c r="T527" i="7"/>
  <c r="U527" i="7"/>
  <c r="V527" i="7"/>
  <c r="W527" i="7"/>
  <c r="X527" i="7"/>
  <c r="Y527" i="7"/>
  <c r="Z527" i="7"/>
  <c r="D504" i="7"/>
  <c r="E504" i="7"/>
  <c r="F504" i="7"/>
  <c r="G504" i="7"/>
  <c r="H504" i="7"/>
  <c r="I504" i="7"/>
  <c r="J504" i="7"/>
  <c r="K504" i="7"/>
  <c r="L504" i="7"/>
  <c r="M504" i="7"/>
  <c r="N504" i="7"/>
  <c r="O504" i="7"/>
  <c r="P504" i="7"/>
  <c r="Q504" i="7"/>
  <c r="R504" i="7"/>
  <c r="S504" i="7"/>
  <c r="T504" i="7"/>
  <c r="U504" i="7"/>
  <c r="V504" i="7"/>
  <c r="W504" i="7"/>
  <c r="X504" i="7"/>
  <c r="Y504" i="7"/>
  <c r="Z504" i="7"/>
  <c r="C504" i="7"/>
  <c r="C479" i="7"/>
  <c r="D479" i="7"/>
  <c r="E479" i="7"/>
  <c r="F479" i="7"/>
  <c r="G479" i="7"/>
  <c r="H479" i="7"/>
  <c r="I479" i="7"/>
  <c r="J479" i="7"/>
  <c r="K479" i="7"/>
  <c r="L479" i="7"/>
  <c r="M479" i="7"/>
  <c r="N479" i="7"/>
  <c r="O479" i="7"/>
  <c r="P479" i="7"/>
  <c r="Q479" i="7"/>
  <c r="R479" i="7"/>
  <c r="S479" i="7"/>
  <c r="T479" i="7"/>
  <c r="U479" i="7"/>
  <c r="V479" i="7"/>
  <c r="W479" i="7"/>
  <c r="X479" i="7"/>
  <c r="Y479" i="7"/>
  <c r="Z479" i="7"/>
  <c r="C480" i="7"/>
  <c r="D480" i="7"/>
  <c r="E480" i="7"/>
  <c r="F480" i="7"/>
  <c r="G480" i="7"/>
  <c r="H480" i="7"/>
  <c r="I480" i="7"/>
  <c r="J480" i="7"/>
  <c r="K480" i="7"/>
  <c r="L480" i="7"/>
  <c r="M480" i="7"/>
  <c r="N480" i="7"/>
  <c r="O480" i="7"/>
  <c r="P480" i="7"/>
  <c r="Q480" i="7"/>
  <c r="R480" i="7"/>
  <c r="S480" i="7"/>
  <c r="T480" i="7"/>
  <c r="U480" i="7"/>
  <c r="V480" i="7"/>
  <c r="W480" i="7"/>
  <c r="X480" i="7"/>
  <c r="Y480" i="7"/>
  <c r="Z480" i="7"/>
  <c r="C481" i="7"/>
  <c r="D481" i="7"/>
  <c r="E481" i="7"/>
  <c r="F481" i="7"/>
  <c r="G481" i="7"/>
  <c r="H481" i="7"/>
  <c r="I481" i="7"/>
  <c r="J481" i="7"/>
  <c r="K481" i="7"/>
  <c r="L481" i="7"/>
  <c r="M481" i="7"/>
  <c r="N481" i="7"/>
  <c r="O481" i="7"/>
  <c r="P481" i="7"/>
  <c r="Q481" i="7"/>
  <c r="R481" i="7"/>
  <c r="S481" i="7"/>
  <c r="T481" i="7"/>
  <c r="U481" i="7"/>
  <c r="V481" i="7"/>
  <c r="W481" i="7"/>
  <c r="X481" i="7"/>
  <c r="Y481" i="7"/>
  <c r="Z481" i="7"/>
  <c r="C482" i="7"/>
  <c r="D482" i="7"/>
  <c r="E482" i="7"/>
  <c r="F482" i="7"/>
  <c r="G482" i="7"/>
  <c r="H482" i="7"/>
  <c r="I482" i="7"/>
  <c r="J482" i="7"/>
  <c r="K482" i="7"/>
  <c r="L482" i="7"/>
  <c r="M482" i="7"/>
  <c r="N482" i="7"/>
  <c r="O482" i="7"/>
  <c r="P482" i="7"/>
  <c r="Q482" i="7"/>
  <c r="R482" i="7"/>
  <c r="S482" i="7"/>
  <c r="T482" i="7"/>
  <c r="U482" i="7"/>
  <c r="V482" i="7"/>
  <c r="W482" i="7"/>
  <c r="X482" i="7"/>
  <c r="Y482" i="7"/>
  <c r="Z482" i="7"/>
  <c r="C483" i="7"/>
  <c r="D483" i="7"/>
  <c r="E483" i="7"/>
  <c r="F483" i="7"/>
  <c r="G483" i="7"/>
  <c r="H483" i="7"/>
  <c r="I483" i="7"/>
  <c r="J483" i="7"/>
  <c r="K483" i="7"/>
  <c r="L483" i="7"/>
  <c r="M483" i="7"/>
  <c r="N483" i="7"/>
  <c r="O483" i="7"/>
  <c r="P483" i="7"/>
  <c r="Q483" i="7"/>
  <c r="R483" i="7"/>
  <c r="S483" i="7"/>
  <c r="T483" i="7"/>
  <c r="U483" i="7"/>
  <c r="V483" i="7"/>
  <c r="W483" i="7"/>
  <c r="X483" i="7"/>
  <c r="Y483" i="7"/>
  <c r="Z483" i="7"/>
  <c r="C484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Q484" i="7"/>
  <c r="R484" i="7"/>
  <c r="S484" i="7"/>
  <c r="T484" i="7"/>
  <c r="U484" i="7"/>
  <c r="V484" i="7"/>
  <c r="W484" i="7"/>
  <c r="X484" i="7"/>
  <c r="Y484" i="7"/>
  <c r="Z484" i="7"/>
  <c r="C485" i="7"/>
  <c r="D485" i="7"/>
  <c r="E485" i="7"/>
  <c r="F485" i="7"/>
  <c r="G485" i="7"/>
  <c r="H485" i="7"/>
  <c r="I485" i="7"/>
  <c r="J485" i="7"/>
  <c r="K485" i="7"/>
  <c r="L485" i="7"/>
  <c r="M485" i="7"/>
  <c r="N485" i="7"/>
  <c r="O485" i="7"/>
  <c r="P485" i="7"/>
  <c r="Q485" i="7"/>
  <c r="R485" i="7"/>
  <c r="S485" i="7"/>
  <c r="T485" i="7"/>
  <c r="U485" i="7"/>
  <c r="V485" i="7"/>
  <c r="W485" i="7"/>
  <c r="X485" i="7"/>
  <c r="Y485" i="7"/>
  <c r="Z485" i="7"/>
  <c r="C486" i="7"/>
  <c r="D486" i="7"/>
  <c r="E486" i="7"/>
  <c r="F486" i="7"/>
  <c r="G486" i="7"/>
  <c r="H486" i="7"/>
  <c r="I486" i="7"/>
  <c r="J486" i="7"/>
  <c r="K486" i="7"/>
  <c r="L486" i="7"/>
  <c r="M486" i="7"/>
  <c r="N486" i="7"/>
  <c r="O486" i="7"/>
  <c r="P486" i="7"/>
  <c r="Q486" i="7"/>
  <c r="R486" i="7"/>
  <c r="S486" i="7"/>
  <c r="T486" i="7"/>
  <c r="U486" i="7"/>
  <c r="V486" i="7"/>
  <c r="W486" i="7"/>
  <c r="X486" i="7"/>
  <c r="Y486" i="7"/>
  <c r="Z486" i="7"/>
  <c r="C487" i="7"/>
  <c r="D487" i="7"/>
  <c r="E487" i="7"/>
  <c r="F487" i="7"/>
  <c r="G487" i="7"/>
  <c r="H487" i="7"/>
  <c r="I487" i="7"/>
  <c r="J487" i="7"/>
  <c r="K487" i="7"/>
  <c r="L487" i="7"/>
  <c r="M487" i="7"/>
  <c r="N487" i="7"/>
  <c r="O487" i="7"/>
  <c r="P487" i="7"/>
  <c r="Q487" i="7"/>
  <c r="R487" i="7"/>
  <c r="S487" i="7"/>
  <c r="T487" i="7"/>
  <c r="U487" i="7"/>
  <c r="V487" i="7"/>
  <c r="W487" i="7"/>
  <c r="X487" i="7"/>
  <c r="Y487" i="7"/>
  <c r="Z487" i="7"/>
  <c r="C488" i="7"/>
  <c r="D488" i="7"/>
  <c r="E488" i="7"/>
  <c r="F488" i="7"/>
  <c r="G488" i="7"/>
  <c r="H488" i="7"/>
  <c r="I488" i="7"/>
  <c r="J488" i="7"/>
  <c r="K488" i="7"/>
  <c r="L488" i="7"/>
  <c r="M488" i="7"/>
  <c r="N488" i="7"/>
  <c r="O488" i="7"/>
  <c r="P488" i="7"/>
  <c r="Q488" i="7"/>
  <c r="R488" i="7"/>
  <c r="S488" i="7"/>
  <c r="T488" i="7"/>
  <c r="U488" i="7"/>
  <c r="V488" i="7"/>
  <c r="W488" i="7"/>
  <c r="X488" i="7"/>
  <c r="Y488" i="7"/>
  <c r="Z488" i="7"/>
  <c r="C489" i="7"/>
  <c r="D489" i="7"/>
  <c r="E489" i="7"/>
  <c r="F489" i="7"/>
  <c r="G489" i="7"/>
  <c r="H489" i="7"/>
  <c r="I489" i="7"/>
  <c r="J489" i="7"/>
  <c r="K489" i="7"/>
  <c r="L489" i="7"/>
  <c r="M489" i="7"/>
  <c r="N489" i="7"/>
  <c r="O489" i="7"/>
  <c r="P489" i="7"/>
  <c r="Q489" i="7"/>
  <c r="R489" i="7"/>
  <c r="S489" i="7"/>
  <c r="T489" i="7"/>
  <c r="U489" i="7"/>
  <c r="V489" i="7"/>
  <c r="W489" i="7"/>
  <c r="X489" i="7"/>
  <c r="Y489" i="7"/>
  <c r="Z489" i="7"/>
  <c r="C490" i="7"/>
  <c r="D490" i="7"/>
  <c r="E490" i="7"/>
  <c r="F490" i="7"/>
  <c r="G490" i="7"/>
  <c r="H490" i="7"/>
  <c r="I490" i="7"/>
  <c r="J490" i="7"/>
  <c r="K490" i="7"/>
  <c r="L490" i="7"/>
  <c r="M490" i="7"/>
  <c r="N490" i="7"/>
  <c r="O490" i="7"/>
  <c r="P490" i="7"/>
  <c r="Q490" i="7"/>
  <c r="R490" i="7"/>
  <c r="S490" i="7"/>
  <c r="T490" i="7"/>
  <c r="U490" i="7"/>
  <c r="V490" i="7"/>
  <c r="W490" i="7"/>
  <c r="X490" i="7"/>
  <c r="Y490" i="7"/>
  <c r="Z490" i="7"/>
  <c r="C491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Q491" i="7"/>
  <c r="R491" i="7"/>
  <c r="S491" i="7"/>
  <c r="T491" i="7"/>
  <c r="U491" i="7"/>
  <c r="V491" i="7"/>
  <c r="W491" i="7"/>
  <c r="X491" i="7"/>
  <c r="Y491" i="7"/>
  <c r="Z491" i="7"/>
  <c r="C492" i="7"/>
  <c r="D492" i="7"/>
  <c r="E492" i="7"/>
  <c r="F492" i="7"/>
  <c r="G492" i="7"/>
  <c r="H492" i="7"/>
  <c r="I492" i="7"/>
  <c r="J492" i="7"/>
  <c r="K492" i="7"/>
  <c r="L492" i="7"/>
  <c r="M492" i="7"/>
  <c r="N492" i="7"/>
  <c r="O492" i="7"/>
  <c r="P492" i="7"/>
  <c r="Q492" i="7"/>
  <c r="R492" i="7"/>
  <c r="S492" i="7"/>
  <c r="T492" i="7"/>
  <c r="U492" i="7"/>
  <c r="V492" i="7"/>
  <c r="W492" i="7"/>
  <c r="X492" i="7"/>
  <c r="Y492" i="7"/>
  <c r="Z492" i="7"/>
  <c r="C493" i="7"/>
  <c r="D493" i="7"/>
  <c r="E493" i="7"/>
  <c r="F493" i="7"/>
  <c r="G493" i="7"/>
  <c r="H493" i="7"/>
  <c r="I493" i="7"/>
  <c r="J493" i="7"/>
  <c r="K493" i="7"/>
  <c r="L493" i="7"/>
  <c r="M493" i="7"/>
  <c r="N493" i="7"/>
  <c r="O493" i="7"/>
  <c r="P493" i="7"/>
  <c r="Q493" i="7"/>
  <c r="R493" i="7"/>
  <c r="S493" i="7"/>
  <c r="T493" i="7"/>
  <c r="U493" i="7"/>
  <c r="V493" i="7"/>
  <c r="W493" i="7"/>
  <c r="X493" i="7"/>
  <c r="Y493" i="7"/>
  <c r="Z493" i="7"/>
  <c r="C494" i="7"/>
  <c r="D494" i="7"/>
  <c r="E494" i="7"/>
  <c r="F494" i="7"/>
  <c r="G494" i="7"/>
  <c r="H494" i="7"/>
  <c r="I494" i="7"/>
  <c r="J494" i="7"/>
  <c r="K494" i="7"/>
  <c r="L494" i="7"/>
  <c r="M494" i="7"/>
  <c r="N494" i="7"/>
  <c r="O494" i="7"/>
  <c r="P494" i="7"/>
  <c r="Q494" i="7"/>
  <c r="R494" i="7"/>
  <c r="S494" i="7"/>
  <c r="T494" i="7"/>
  <c r="U494" i="7"/>
  <c r="V494" i="7"/>
  <c r="W494" i="7"/>
  <c r="X494" i="7"/>
  <c r="Y494" i="7"/>
  <c r="Z494" i="7"/>
  <c r="C495" i="7"/>
  <c r="D495" i="7"/>
  <c r="E495" i="7"/>
  <c r="F495" i="7"/>
  <c r="G495" i="7"/>
  <c r="H495" i="7"/>
  <c r="I495" i="7"/>
  <c r="J495" i="7"/>
  <c r="K495" i="7"/>
  <c r="L495" i="7"/>
  <c r="M495" i="7"/>
  <c r="N495" i="7"/>
  <c r="O495" i="7"/>
  <c r="P495" i="7"/>
  <c r="Q495" i="7"/>
  <c r="R495" i="7"/>
  <c r="S495" i="7"/>
  <c r="T495" i="7"/>
  <c r="U495" i="7"/>
  <c r="V495" i="7"/>
  <c r="W495" i="7"/>
  <c r="X495" i="7"/>
  <c r="Y495" i="7"/>
  <c r="Z495" i="7"/>
  <c r="C496" i="7"/>
  <c r="D496" i="7"/>
  <c r="E496" i="7"/>
  <c r="F496" i="7"/>
  <c r="G496" i="7"/>
  <c r="H496" i="7"/>
  <c r="I496" i="7"/>
  <c r="J496" i="7"/>
  <c r="K496" i="7"/>
  <c r="L496" i="7"/>
  <c r="M496" i="7"/>
  <c r="N496" i="7"/>
  <c r="O496" i="7"/>
  <c r="P496" i="7"/>
  <c r="Q496" i="7"/>
  <c r="R496" i="7"/>
  <c r="S496" i="7"/>
  <c r="T496" i="7"/>
  <c r="U496" i="7"/>
  <c r="V496" i="7"/>
  <c r="W496" i="7"/>
  <c r="X496" i="7"/>
  <c r="Y496" i="7"/>
  <c r="Z496" i="7"/>
  <c r="C497" i="7"/>
  <c r="D497" i="7"/>
  <c r="E497" i="7"/>
  <c r="F497" i="7"/>
  <c r="G497" i="7"/>
  <c r="H497" i="7"/>
  <c r="I497" i="7"/>
  <c r="J497" i="7"/>
  <c r="K497" i="7"/>
  <c r="L497" i="7"/>
  <c r="M497" i="7"/>
  <c r="N497" i="7"/>
  <c r="O497" i="7"/>
  <c r="P497" i="7"/>
  <c r="Q497" i="7"/>
  <c r="R497" i="7"/>
  <c r="S497" i="7"/>
  <c r="T497" i="7"/>
  <c r="U497" i="7"/>
  <c r="V497" i="7"/>
  <c r="W497" i="7"/>
  <c r="X497" i="7"/>
  <c r="Y497" i="7"/>
  <c r="Z497" i="7"/>
  <c r="C498" i="7"/>
  <c r="D498" i="7"/>
  <c r="E498" i="7"/>
  <c r="F498" i="7"/>
  <c r="G498" i="7"/>
  <c r="H498" i="7"/>
  <c r="I498" i="7"/>
  <c r="J498" i="7"/>
  <c r="K498" i="7"/>
  <c r="L498" i="7"/>
  <c r="M498" i="7"/>
  <c r="N498" i="7"/>
  <c r="O498" i="7"/>
  <c r="P498" i="7"/>
  <c r="Q498" i="7"/>
  <c r="R498" i="7"/>
  <c r="S498" i="7"/>
  <c r="T498" i="7"/>
  <c r="U498" i="7"/>
  <c r="V498" i="7"/>
  <c r="W498" i="7"/>
  <c r="X498" i="7"/>
  <c r="Y498" i="7"/>
  <c r="Z498" i="7"/>
  <c r="C499" i="7"/>
  <c r="D499" i="7"/>
  <c r="E499" i="7"/>
  <c r="F499" i="7"/>
  <c r="G499" i="7"/>
  <c r="H499" i="7"/>
  <c r="I499" i="7"/>
  <c r="J499" i="7"/>
  <c r="K499" i="7"/>
  <c r="L499" i="7"/>
  <c r="M499" i="7"/>
  <c r="N499" i="7"/>
  <c r="O499" i="7"/>
  <c r="P499" i="7"/>
  <c r="Q499" i="7"/>
  <c r="R499" i="7"/>
  <c r="S499" i="7"/>
  <c r="T499" i="7"/>
  <c r="U499" i="7"/>
  <c r="V499" i="7"/>
  <c r="W499" i="7"/>
  <c r="X499" i="7"/>
  <c r="Y499" i="7"/>
  <c r="Z499" i="7"/>
  <c r="C500" i="7"/>
  <c r="D500" i="7"/>
  <c r="E500" i="7"/>
  <c r="F500" i="7"/>
  <c r="G500" i="7"/>
  <c r="H500" i="7"/>
  <c r="I500" i="7"/>
  <c r="J500" i="7"/>
  <c r="K500" i="7"/>
  <c r="L500" i="7"/>
  <c r="M500" i="7"/>
  <c r="N500" i="7"/>
  <c r="O500" i="7"/>
  <c r="P500" i="7"/>
  <c r="Q500" i="7"/>
  <c r="R500" i="7"/>
  <c r="S500" i="7"/>
  <c r="T500" i="7"/>
  <c r="U500" i="7"/>
  <c r="V500" i="7"/>
  <c r="W500" i="7"/>
  <c r="X500" i="7"/>
  <c r="Y500" i="7"/>
  <c r="Z500" i="7"/>
  <c r="C501" i="7"/>
  <c r="D501" i="7"/>
  <c r="E501" i="7"/>
  <c r="F501" i="7"/>
  <c r="G501" i="7"/>
  <c r="H501" i="7"/>
  <c r="I501" i="7"/>
  <c r="J501" i="7"/>
  <c r="K501" i="7"/>
  <c r="L501" i="7"/>
  <c r="M501" i="7"/>
  <c r="N501" i="7"/>
  <c r="O501" i="7"/>
  <c r="P501" i="7"/>
  <c r="Q501" i="7"/>
  <c r="R501" i="7"/>
  <c r="S501" i="7"/>
  <c r="T501" i="7"/>
  <c r="U501" i="7"/>
  <c r="V501" i="7"/>
  <c r="W501" i="7"/>
  <c r="X501" i="7"/>
  <c r="Y501" i="7"/>
  <c r="Z501" i="7"/>
  <c r="D478" i="7"/>
  <c r="E478" i="7"/>
  <c r="F478" i="7"/>
  <c r="G478" i="7"/>
  <c r="H478" i="7"/>
  <c r="I478" i="7"/>
  <c r="J478" i="7"/>
  <c r="K478" i="7"/>
  <c r="L478" i="7"/>
  <c r="M478" i="7"/>
  <c r="N478" i="7"/>
  <c r="O478" i="7"/>
  <c r="P478" i="7"/>
  <c r="Q478" i="7"/>
  <c r="R478" i="7"/>
  <c r="S478" i="7"/>
  <c r="T478" i="7"/>
  <c r="U478" i="7"/>
  <c r="V478" i="7"/>
  <c r="W478" i="7"/>
  <c r="X478" i="7"/>
  <c r="Y478" i="7"/>
  <c r="Z478" i="7"/>
  <c r="C478" i="7"/>
  <c r="C452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Q452" i="7"/>
  <c r="R452" i="7"/>
  <c r="S452" i="7"/>
  <c r="T452" i="7"/>
  <c r="U452" i="7"/>
  <c r="V452" i="7"/>
  <c r="W452" i="7"/>
  <c r="X452" i="7"/>
  <c r="Y452" i="7"/>
  <c r="Z452" i="7"/>
  <c r="C453" i="7"/>
  <c r="D453" i="7"/>
  <c r="E453" i="7"/>
  <c r="F453" i="7"/>
  <c r="G453" i="7"/>
  <c r="H453" i="7"/>
  <c r="I453" i="7"/>
  <c r="J453" i="7"/>
  <c r="K453" i="7"/>
  <c r="L453" i="7"/>
  <c r="M453" i="7"/>
  <c r="N453" i="7"/>
  <c r="O453" i="7"/>
  <c r="P453" i="7"/>
  <c r="Q453" i="7"/>
  <c r="R453" i="7"/>
  <c r="S453" i="7"/>
  <c r="T453" i="7"/>
  <c r="U453" i="7"/>
  <c r="V453" i="7"/>
  <c r="W453" i="7"/>
  <c r="X453" i="7"/>
  <c r="Y453" i="7"/>
  <c r="Z453" i="7"/>
  <c r="C454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Q454" i="7"/>
  <c r="R454" i="7"/>
  <c r="S454" i="7"/>
  <c r="T454" i="7"/>
  <c r="U454" i="7"/>
  <c r="V454" i="7"/>
  <c r="W454" i="7"/>
  <c r="X454" i="7"/>
  <c r="Y454" i="7"/>
  <c r="Z454" i="7"/>
  <c r="C455" i="7"/>
  <c r="D455" i="7"/>
  <c r="E455" i="7"/>
  <c r="F455" i="7"/>
  <c r="G455" i="7"/>
  <c r="H455" i="7"/>
  <c r="I455" i="7"/>
  <c r="J455" i="7"/>
  <c r="K455" i="7"/>
  <c r="L455" i="7"/>
  <c r="M455" i="7"/>
  <c r="N455" i="7"/>
  <c r="O455" i="7"/>
  <c r="P455" i="7"/>
  <c r="Q455" i="7"/>
  <c r="R455" i="7"/>
  <c r="S455" i="7"/>
  <c r="T455" i="7"/>
  <c r="U455" i="7"/>
  <c r="V455" i="7"/>
  <c r="W455" i="7"/>
  <c r="X455" i="7"/>
  <c r="Y455" i="7"/>
  <c r="Z455" i="7"/>
  <c r="C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P456" i="7"/>
  <c r="Q456" i="7"/>
  <c r="R456" i="7"/>
  <c r="S456" i="7"/>
  <c r="T456" i="7"/>
  <c r="U456" i="7"/>
  <c r="V456" i="7"/>
  <c r="W456" i="7"/>
  <c r="X456" i="7"/>
  <c r="Y456" i="7"/>
  <c r="Z456" i="7"/>
  <c r="C457" i="7"/>
  <c r="D457" i="7"/>
  <c r="E457" i="7"/>
  <c r="F457" i="7"/>
  <c r="G457" i="7"/>
  <c r="H457" i="7"/>
  <c r="I457" i="7"/>
  <c r="J457" i="7"/>
  <c r="K457" i="7"/>
  <c r="L457" i="7"/>
  <c r="M457" i="7"/>
  <c r="N457" i="7"/>
  <c r="O457" i="7"/>
  <c r="P457" i="7"/>
  <c r="Q457" i="7"/>
  <c r="R457" i="7"/>
  <c r="S457" i="7"/>
  <c r="T457" i="7"/>
  <c r="U457" i="7"/>
  <c r="V457" i="7"/>
  <c r="W457" i="7"/>
  <c r="X457" i="7"/>
  <c r="Y457" i="7"/>
  <c r="Z457" i="7"/>
  <c r="C458" i="7"/>
  <c r="D458" i="7"/>
  <c r="E458" i="7"/>
  <c r="F458" i="7"/>
  <c r="G458" i="7"/>
  <c r="H458" i="7"/>
  <c r="I458" i="7"/>
  <c r="J458" i="7"/>
  <c r="K458" i="7"/>
  <c r="L458" i="7"/>
  <c r="M458" i="7"/>
  <c r="N458" i="7"/>
  <c r="O458" i="7"/>
  <c r="P458" i="7"/>
  <c r="Q458" i="7"/>
  <c r="R458" i="7"/>
  <c r="S458" i="7"/>
  <c r="T458" i="7"/>
  <c r="U458" i="7"/>
  <c r="V458" i="7"/>
  <c r="W458" i="7"/>
  <c r="X458" i="7"/>
  <c r="Y458" i="7"/>
  <c r="Z458" i="7"/>
  <c r="C459" i="7"/>
  <c r="D459" i="7"/>
  <c r="E459" i="7"/>
  <c r="F459" i="7"/>
  <c r="G459" i="7"/>
  <c r="H459" i="7"/>
  <c r="I459" i="7"/>
  <c r="J459" i="7"/>
  <c r="K459" i="7"/>
  <c r="L459" i="7"/>
  <c r="M459" i="7"/>
  <c r="N459" i="7"/>
  <c r="O459" i="7"/>
  <c r="P459" i="7"/>
  <c r="Q459" i="7"/>
  <c r="R459" i="7"/>
  <c r="S459" i="7"/>
  <c r="T459" i="7"/>
  <c r="U459" i="7"/>
  <c r="V459" i="7"/>
  <c r="W459" i="7"/>
  <c r="X459" i="7"/>
  <c r="Y459" i="7"/>
  <c r="Z459" i="7"/>
  <c r="C460" i="7"/>
  <c r="D460" i="7"/>
  <c r="E460" i="7"/>
  <c r="F460" i="7"/>
  <c r="G460" i="7"/>
  <c r="H460" i="7"/>
  <c r="I460" i="7"/>
  <c r="J460" i="7"/>
  <c r="K460" i="7"/>
  <c r="L460" i="7"/>
  <c r="M460" i="7"/>
  <c r="N460" i="7"/>
  <c r="O460" i="7"/>
  <c r="P460" i="7"/>
  <c r="Q460" i="7"/>
  <c r="R460" i="7"/>
  <c r="S460" i="7"/>
  <c r="T460" i="7"/>
  <c r="U460" i="7"/>
  <c r="V460" i="7"/>
  <c r="W460" i="7"/>
  <c r="X460" i="7"/>
  <c r="Y460" i="7"/>
  <c r="Z460" i="7"/>
  <c r="C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Q461" i="7"/>
  <c r="R461" i="7"/>
  <c r="S461" i="7"/>
  <c r="T461" i="7"/>
  <c r="U461" i="7"/>
  <c r="V461" i="7"/>
  <c r="W461" i="7"/>
  <c r="X461" i="7"/>
  <c r="Y461" i="7"/>
  <c r="Z461" i="7"/>
  <c r="C462" i="7"/>
  <c r="D462" i="7"/>
  <c r="E462" i="7"/>
  <c r="F462" i="7"/>
  <c r="G462" i="7"/>
  <c r="H462" i="7"/>
  <c r="I462" i="7"/>
  <c r="J462" i="7"/>
  <c r="K462" i="7"/>
  <c r="L462" i="7"/>
  <c r="M462" i="7"/>
  <c r="N462" i="7"/>
  <c r="O462" i="7"/>
  <c r="P462" i="7"/>
  <c r="Q462" i="7"/>
  <c r="R462" i="7"/>
  <c r="S462" i="7"/>
  <c r="T462" i="7"/>
  <c r="U462" i="7"/>
  <c r="V462" i="7"/>
  <c r="W462" i="7"/>
  <c r="X462" i="7"/>
  <c r="Y462" i="7"/>
  <c r="Z462" i="7"/>
  <c r="C463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P463" i="7"/>
  <c r="Q463" i="7"/>
  <c r="R463" i="7"/>
  <c r="S463" i="7"/>
  <c r="T463" i="7"/>
  <c r="U463" i="7"/>
  <c r="V463" i="7"/>
  <c r="W463" i="7"/>
  <c r="X463" i="7"/>
  <c r="Y463" i="7"/>
  <c r="Z463" i="7"/>
  <c r="C464" i="7"/>
  <c r="D464" i="7"/>
  <c r="E464" i="7"/>
  <c r="F464" i="7"/>
  <c r="G464" i="7"/>
  <c r="H464" i="7"/>
  <c r="I464" i="7"/>
  <c r="J464" i="7"/>
  <c r="K464" i="7"/>
  <c r="L464" i="7"/>
  <c r="M464" i="7"/>
  <c r="N464" i="7"/>
  <c r="O464" i="7"/>
  <c r="P464" i="7"/>
  <c r="Q464" i="7"/>
  <c r="R464" i="7"/>
  <c r="S464" i="7"/>
  <c r="T464" i="7"/>
  <c r="U464" i="7"/>
  <c r="V464" i="7"/>
  <c r="W464" i="7"/>
  <c r="X464" i="7"/>
  <c r="Y464" i="7"/>
  <c r="Z464" i="7"/>
  <c r="C465" i="7"/>
  <c r="D465" i="7"/>
  <c r="E465" i="7"/>
  <c r="F465" i="7"/>
  <c r="G465" i="7"/>
  <c r="H465" i="7"/>
  <c r="I465" i="7"/>
  <c r="J465" i="7"/>
  <c r="K465" i="7"/>
  <c r="L465" i="7"/>
  <c r="M465" i="7"/>
  <c r="N465" i="7"/>
  <c r="O465" i="7"/>
  <c r="P465" i="7"/>
  <c r="Q465" i="7"/>
  <c r="R465" i="7"/>
  <c r="S465" i="7"/>
  <c r="T465" i="7"/>
  <c r="U465" i="7"/>
  <c r="V465" i="7"/>
  <c r="W465" i="7"/>
  <c r="X465" i="7"/>
  <c r="Y465" i="7"/>
  <c r="Z465" i="7"/>
  <c r="C466" i="7"/>
  <c r="D466" i="7"/>
  <c r="E466" i="7"/>
  <c r="F466" i="7"/>
  <c r="G466" i="7"/>
  <c r="H466" i="7"/>
  <c r="I466" i="7"/>
  <c r="J466" i="7"/>
  <c r="K466" i="7"/>
  <c r="L466" i="7"/>
  <c r="M466" i="7"/>
  <c r="N466" i="7"/>
  <c r="O466" i="7"/>
  <c r="P466" i="7"/>
  <c r="Q466" i="7"/>
  <c r="R466" i="7"/>
  <c r="S466" i="7"/>
  <c r="T466" i="7"/>
  <c r="U466" i="7"/>
  <c r="V466" i="7"/>
  <c r="W466" i="7"/>
  <c r="X466" i="7"/>
  <c r="Y466" i="7"/>
  <c r="Z466" i="7"/>
  <c r="C467" i="7"/>
  <c r="D467" i="7"/>
  <c r="E467" i="7"/>
  <c r="F467" i="7"/>
  <c r="G467" i="7"/>
  <c r="H467" i="7"/>
  <c r="I467" i="7"/>
  <c r="J467" i="7"/>
  <c r="K467" i="7"/>
  <c r="L467" i="7"/>
  <c r="M467" i="7"/>
  <c r="N467" i="7"/>
  <c r="O467" i="7"/>
  <c r="P467" i="7"/>
  <c r="Q467" i="7"/>
  <c r="R467" i="7"/>
  <c r="S467" i="7"/>
  <c r="T467" i="7"/>
  <c r="U467" i="7"/>
  <c r="V467" i="7"/>
  <c r="W467" i="7"/>
  <c r="X467" i="7"/>
  <c r="Y467" i="7"/>
  <c r="Z467" i="7"/>
  <c r="C468" i="7"/>
  <c r="D468" i="7"/>
  <c r="E468" i="7"/>
  <c r="F468" i="7"/>
  <c r="G468" i="7"/>
  <c r="H468" i="7"/>
  <c r="I468" i="7"/>
  <c r="J468" i="7"/>
  <c r="K468" i="7"/>
  <c r="L468" i="7"/>
  <c r="M468" i="7"/>
  <c r="N468" i="7"/>
  <c r="O468" i="7"/>
  <c r="P468" i="7"/>
  <c r="Q468" i="7"/>
  <c r="R468" i="7"/>
  <c r="S468" i="7"/>
  <c r="T468" i="7"/>
  <c r="U468" i="7"/>
  <c r="V468" i="7"/>
  <c r="W468" i="7"/>
  <c r="X468" i="7"/>
  <c r="Y468" i="7"/>
  <c r="Z468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Q469" i="7"/>
  <c r="R469" i="7"/>
  <c r="S469" i="7"/>
  <c r="T469" i="7"/>
  <c r="U469" i="7"/>
  <c r="V469" i="7"/>
  <c r="W469" i="7"/>
  <c r="X469" i="7"/>
  <c r="Y469" i="7"/>
  <c r="Z469" i="7"/>
  <c r="C470" i="7"/>
  <c r="D470" i="7"/>
  <c r="E470" i="7"/>
  <c r="F470" i="7"/>
  <c r="G470" i="7"/>
  <c r="H470" i="7"/>
  <c r="I470" i="7"/>
  <c r="J470" i="7"/>
  <c r="K470" i="7"/>
  <c r="L470" i="7"/>
  <c r="M470" i="7"/>
  <c r="N470" i="7"/>
  <c r="O470" i="7"/>
  <c r="P470" i="7"/>
  <c r="Q470" i="7"/>
  <c r="R470" i="7"/>
  <c r="S470" i="7"/>
  <c r="T470" i="7"/>
  <c r="U470" i="7"/>
  <c r="V470" i="7"/>
  <c r="W470" i="7"/>
  <c r="X470" i="7"/>
  <c r="Y470" i="7"/>
  <c r="Z470" i="7"/>
  <c r="C471" i="7"/>
  <c r="D471" i="7"/>
  <c r="E471" i="7"/>
  <c r="F471" i="7"/>
  <c r="G471" i="7"/>
  <c r="H471" i="7"/>
  <c r="I471" i="7"/>
  <c r="J471" i="7"/>
  <c r="K471" i="7"/>
  <c r="L471" i="7"/>
  <c r="M471" i="7"/>
  <c r="N471" i="7"/>
  <c r="O471" i="7"/>
  <c r="P471" i="7"/>
  <c r="Q471" i="7"/>
  <c r="R471" i="7"/>
  <c r="S471" i="7"/>
  <c r="T471" i="7"/>
  <c r="U471" i="7"/>
  <c r="V471" i="7"/>
  <c r="W471" i="7"/>
  <c r="X471" i="7"/>
  <c r="Y471" i="7"/>
  <c r="Z471" i="7"/>
  <c r="C472" i="7"/>
  <c r="D472" i="7"/>
  <c r="E472" i="7"/>
  <c r="F472" i="7"/>
  <c r="G472" i="7"/>
  <c r="H472" i="7"/>
  <c r="I472" i="7"/>
  <c r="J472" i="7"/>
  <c r="K472" i="7"/>
  <c r="L472" i="7"/>
  <c r="M472" i="7"/>
  <c r="N472" i="7"/>
  <c r="O472" i="7"/>
  <c r="P472" i="7"/>
  <c r="Q472" i="7"/>
  <c r="R472" i="7"/>
  <c r="S472" i="7"/>
  <c r="T472" i="7"/>
  <c r="U472" i="7"/>
  <c r="V472" i="7"/>
  <c r="W472" i="7"/>
  <c r="X472" i="7"/>
  <c r="Y472" i="7"/>
  <c r="Z472" i="7"/>
  <c r="C473" i="7"/>
  <c r="D473" i="7"/>
  <c r="E473" i="7"/>
  <c r="F473" i="7"/>
  <c r="G473" i="7"/>
  <c r="H473" i="7"/>
  <c r="I473" i="7"/>
  <c r="J473" i="7"/>
  <c r="K473" i="7"/>
  <c r="L473" i="7"/>
  <c r="M473" i="7"/>
  <c r="N473" i="7"/>
  <c r="O473" i="7"/>
  <c r="P473" i="7"/>
  <c r="Q473" i="7"/>
  <c r="R473" i="7"/>
  <c r="S473" i="7"/>
  <c r="T473" i="7"/>
  <c r="U473" i="7"/>
  <c r="V473" i="7"/>
  <c r="W473" i="7"/>
  <c r="X473" i="7"/>
  <c r="Y473" i="7"/>
  <c r="Z473" i="7"/>
  <c r="C474" i="7"/>
  <c r="D474" i="7"/>
  <c r="E474" i="7"/>
  <c r="F474" i="7"/>
  <c r="G474" i="7"/>
  <c r="H474" i="7"/>
  <c r="I474" i="7"/>
  <c r="J474" i="7"/>
  <c r="K474" i="7"/>
  <c r="L474" i="7"/>
  <c r="M474" i="7"/>
  <c r="N474" i="7"/>
  <c r="O474" i="7"/>
  <c r="P474" i="7"/>
  <c r="Q474" i="7"/>
  <c r="R474" i="7"/>
  <c r="S474" i="7"/>
  <c r="T474" i="7"/>
  <c r="U474" i="7"/>
  <c r="V474" i="7"/>
  <c r="W474" i="7"/>
  <c r="X474" i="7"/>
  <c r="Y474" i="7"/>
  <c r="Z474" i="7"/>
  <c r="D451" i="7"/>
  <c r="E451" i="7"/>
  <c r="F451" i="7"/>
  <c r="G451" i="7"/>
  <c r="H451" i="7"/>
  <c r="I451" i="7"/>
  <c r="J451" i="7"/>
  <c r="K451" i="7"/>
  <c r="L451" i="7"/>
  <c r="M451" i="7"/>
  <c r="N451" i="7"/>
  <c r="O451" i="7"/>
  <c r="P451" i="7"/>
  <c r="Q451" i="7"/>
  <c r="R451" i="7"/>
  <c r="S451" i="7"/>
  <c r="T451" i="7"/>
  <c r="U451" i="7"/>
  <c r="V451" i="7"/>
  <c r="W451" i="7"/>
  <c r="X451" i="7"/>
  <c r="Y451" i="7"/>
  <c r="Z451" i="7"/>
  <c r="C451" i="7"/>
  <c r="C426" i="7"/>
  <c r="D426" i="7"/>
  <c r="E426" i="7"/>
  <c r="F426" i="7"/>
  <c r="G426" i="7"/>
  <c r="H426" i="7"/>
  <c r="I426" i="7"/>
  <c r="J426" i="7"/>
  <c r="K426" i="7"/>
  <c r="L426" i="7"/>
  <c r="M426" i="7"/>
  <c r="N426" i="7"/>
  <c r="O426" i="7"/>
  <c r="P426" i="7"/>
  <c r="Q426" i="7"/>
  <c r="R426" i="7"/>
  <c r="S426" i="7"/>
  <c r="T426" i="7"/>
  <c r="U426" i="7"/>
  <c r="V426" i="7"/>
  <c r="W426" i="7"/>
  <c r="X426" i="7"/>
  <c r="Y426" i="7"/>
  <c r="Z426" i="7"/>
  <c r="C427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Q427" i="7"/>
  <c r="R427" i="7"/>
  <c r="S427" i="7"/>
  <c r="T427" i="7"/>
  <c r="U427" i="7"/>
  <c r="V427" i="7"/>
  <c r="W427" i="7"/>
  <c r="X427" i="7"/>
  <c r="Y427" i="7"/>
  <c r="Z427" i="7"/>
  <c r="C428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P428" i="7"/>
  <c r="Q428" i="7"/>
  <c r="R428" i="7"/>
  <c r="S428" i="7"/>
  <c r="T428" i="7"/>
  <c r="U428" i="7"/>
  <c r="V428" i="7"/>
  <c r="W428" i="7"/>
  <c r="X428" i="7"/>
  <c r="Y428" i="7"/>
  <c r="Z428" i="7"/>
  <c r="C429" i="7"/>
  <c r="D429" i="7"/>
  <c r="E429" i="7"/>
  <c r="F429" i="7"/>
  <c r="G429" i="7"/>
  <c r="H429" i="7"/>
  <c r="I429" i="7"/>
  <c r="J429" i="7"/>
  <c r="K429" i="7"/>
  <c r="L429" i="7"/>
  <c r="M429" i="7"/>
  <c r="N429" i="7"/>
  <c r="O429" i="7"/>
  <c r="P429" i="7"/>
  <c r="Q429" i="7"/>
  <c r="R429" i="7"/>
  <c r="S429" i="7"/>
  <c r="T429" i="7"/>
  <c r="U429" i="7"/>
  <c r="V429" i="7"/>
  <c r="W429" i="7"/>
  <c r="X429" i="7"/>
  <c r="Y429" i="7"/>
  <c r="Z429" i="7"/>
  <c r="C430" i="7"/>
  <c r="D430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Q430" i="7"/>
  <c r="R430" i="7"/>
  <c r="S430" i="7"/>
  <c r="T430" i="7"/>
  <c r="U430" i="7"/>
  <c r="V430" i="7"/>
  <c r="W430" i="7"/>
  <c r="X430" i="7"/>
  <c r="Y430" i="7"/>
  <c r="Z430" i="7"/>
  <c r="C431" i="7"/>
  <c r="D431" i="7"/>
  <c r="E431" i="7"/>
  <c r="F431" i="7"/>
  <c r="G431" i="7"/>
  <c r="H431" i="7"/>
  <c r="I431" i="7"/>
  <c r="J431" i="7"/>
  <c r="K431" i="7"/>
  <c r="L431" i="7"/>
  <c r="M431" i="7"/>
  <c r="N431" i="7"/>
  <c r="O431" i="7"/>
  <c r="P431" i="7"/>
  <c r="Q431" i="7"/>
  <c r="R431" i="7"/>
  <c r="S431" i="7"/>
  <c r="T431" i="7"/>
  <c r="U431" i="7"/>
  <c r="V431" i="7"/>
  <c r="W431" i="7"/>
  <c r="X431" i="7"/>
  <c r="Y431" i="7"/>
  <c r="Z431" i="7"/>
  <c r="C432" i="7"/>
  <c r="D432" i="7"/>
  <c r="E432" i="7"/>
  <c r="F432" i="7"/>
  <c r="G432" i="7"/>
  <c r="H432" i="7"/>
  <c r="I432" i="7"/>
  <c r="J432" i="7"/>
  <c r="K432" i="7"/>
  <c r="L432" i="7"/>
  <c r="M432" i="7"/>
  <c r="N432" i="7"/>
  <c r="O432" i="7"/>
  <c r="P432" i="7"/>
  <c r="Q432" i="7"/>
  <c r="R432" i="7"/>
  <c r="S432" i="7"/>
  <c r="T432" i="7"/>
  <c r="U432" i="7"/>
  <c r="V432" i="7"/>
  <c r="W432" i="7"/>
  <c r="X432" i="7"/>
  <c r="Y432" i="7"/>
  <c r="Z432" i="7"/>
  <c r="C433" i="7"/>
  <c r="D433" i="7"/>
  <c r="E433" i="7"/>
  <c r="F433" i="7"/>
  <c r="G433" i="7"/>
  <c r="H433" i="7"/>
  <c r="I433" i="7"/>
  <c r="J433" i="7"/>
  <c r="K433" i="7"/>
  <c r="L433" i="7"/>
  <c r="M433" i="7"/>
  <c r="N433" i="7"/>
  <c r="O433" i="7"/>
  <c r="P433" i="7"/>
  <c r="Q433" i="7"/>
  <c r="R433" i="7"/>
  <c r="S433" i="7"/>
  <c r="T433" i="7"/>
  <c r="U433" i="7"/>
  <c r="V433" i="7"/>
  <c r="W433" i="7"/>
  <c r="X433" i="7"/>
  <c r="Y433" i="7"/>
  <c r="Z433" i="7"/>
  <c r="C434" i="7"/>
  <c r="D434" i="7"/>
  <c r="E434" i="7"/>
  <c r="F434" i="7"/>
  <c r="G434" i="7"/>
  <c r="H434" i="7"/>
  <c r="I434" i="7"/>
  <c r="J434" i="7"/>
  <c r="K434" i="7"/>
  <c r="L434" i="7"/>
  <c r="M434" i="7"/>
  <c r="N434" i="7"/>
  <c r="O434" i="7"/>
  <c r="P434" i="7"/>
  <c r="Q434" i="7"/>
  <c r="R434" i="7"/>
  <c r="S434" i="7"/>
  <c r="T434" i="7"/>
  <c r="U434" i="7"/>
  <c r="V434" i="7"/>
  <c r="W434" i="7"/>
  <c r="X434" i="7"/>
  <c r="Y434" i="7"/>
  <c r="Z434" i="7"/>
  <c r="C435" i="7"/>
  <c r="D435" i="7"/>
  <c r="E435" i="7"/>
  <c r="F435" i="7"/>
  <c r="G435" i="7"/>
  <c r="H435" i="7"/>
  <c r="I435" i="7"/>
  <c r="J435" i="7"/>
  <c r="K435" i="7"/>
  <c r="L435" i="7"/>
  <c r="M435" i="7"/>
  <c r="N435" i="7"/>
  <c r="O435" i="7"/>
  <c r="P435" i="7"/>
  <c r="Q435" i="7"/>
  <c r="R435" i="7"/>
  <c r="S435" i="7"/>
  <c r="T435" i="7"/>
  <c r="U435" i="7"/>
  <c r="V435" i="7"/>
  <c r="W435" i="7"/>
  <c r="X435" i="7"/>
  <c r="Y435" i="7"/>
  <c r="Z435" i="7"/>
  <c r="C436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Q436" i="7"/>
  <c r="R436" i="7"/>
  <c r="S436" i="7"/>
  <c r="T436" i="7"/>
  <c r="U436" i="7"/>
  <c r="V436" i="7"/>
  <c r="W436" i="7"/>
  <c r="X436" i="7"/>
  <c r="Y436" i="7"/>
  <c r="Z436" i="7"/>
  <c r="C437" i="7"/>
  <c r="D437" i="7"/>
  <c r="E437" i="7"/>
  <c r="F437" i="7"/>
  <c r="G437" i="7"/>
  <c r="H437" i="7"/>
  <c r="I437" i="7"/>
  <c r="J437" i="7"/>
  <c r="K437" i="7"/>
  <c r="L437" i="7"/>
  <c r="M437" i="7"/>
  <c r="N437" i="7"/>
  <c r="O437" i="7"/>
  <c r="P437" i="7"/>
  <c r="Q437" i="7"/>
  <c r="R437" i="7"/>
  <c r="S437" i="7"/>
  <c r="T437" i="7"/>
  <c r="U437" i="7"/>
  <c r="V437" i="7"/>
  <c r="W437" i="7"/>
  <c r="X437" i="7"/>
  <c r="Y437" i="7"/>
  <c r="Z437" i="7"/>
  <c r="C438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Q438" i="7"/>
  <c r="R438" i="7"/>
  <c r="S438" i="7"/>
  <c r="T438" i="7"/>
  <c r="U438" i="7"/>
  <c r="V438" i="7"/>
  <c r="W438" i="7"/>
  <c r="X438" i="7"/>
  <c r="Y438" i="7"/>
  <c r="Z438" i="7"/>
  <c r="C439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Q439" i="7"/>
  <c r="R439" i="7"/>
  <c r="S439" i="7"/>
  <c r="T439" i="7"/>
  <c r="U439" i="7"/>
  <c r="V439" i="7"/>
  <c r="W439" i="7"/>
  <c r="X439" i="7"/>
  <c r="Y439" i="7"/>
  <c r="Z439" i="7"/>
  <c r="C440" i="7"/>
  <c r="D440" i="7"/>
  <c r="E440" i="7"/>
  <c r="F440" i="7"/>
  <c r="G440" i="7"/>
  <c r="H440" i="7"/>
  <c r="I440" i="7"/>
  <c r="J440" i="7"/>
  <c r="K440" i="7"/>
  <c r="L440" i="7"/>
  <c r="M440" i="7"/>
  <c r="N440" i="7"/>
  <c r="O440" i="7"/>
  <c r="P440" i="7"/>
  <c r="Q440" i="7"/>
  <c r="R440" i="7"/>
  <c r="S440" i="7"/>
  <c r="T440" i="7"/>
  <c r="U440" i="7"/>
  <c r="V440" i="7"/>
  <c r="W440" i="7"/>
  <c r="X440" i="7"/>
  <c r="Y440" i="7"/>
  <c r="Z440" i="7"/>
  <c r="C441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Q441" i="7"/>
  <c r="R441" i="7"/>
  <c r="S441" i="7"/>
  <c r="T441" i="7"/>
  <c r="U441" i="7"/>
  <c r="V441" i="7"/>
  <c r="W441" i="7"/>
  <c r="X441" i="7"/>
  <c r="Y441" i="7"/>
  <c r="Z441" i="7"/>
  <c r="C442" i="7"/>
  <c r="D442" i="7"/>
  <c r="E442" i="7"/>
  <c r="F442" i="7"/>
  <c r="G442" i="7"/>
  <c r="H442" i="7"/>
  <c r="I442" i="7"/>
  <c r="J442" i="7"/>
  <c r="K442" i="7"/>
  <c r="L442" i="7"/>
  <c r="M442" i="7"/>
  <c r="N442" i="7"/>
  <c r="O442" i="7"/>
  <c r="P442" i="7"/>
  <c r="Q442" i="7"/>
  <c r="R442" i="7"/>
  <c r="S442" i="7"/>
  <c r="T442" i="7"/>
  <c r="U442" i="7"/>
  <c r="V442" i="7"/>
  <c r="W442" i="7"/>
  <c r="X442" i="7"/>
  <c r="Y442" i="7"/>
  <c r="Z442" i="7"/>
  <c r="C443" i="7"/>
  <c r="D443" i="7"/>
  <c r="E443" i="7"/>
  <c r="F443" i="7"/>
  <c r="G443" i="7"/>
  <c r="H443" i="7"/>
  <c r="I443" i="7"/>
  <c r="J443" i="7"/>
  <c r="K443" i="7"/>
  <c r="L443" i="7"/>
  <c r="M443" i="7"/>
  <c r="N443" i="7"/>
  <c r="O443" i="7"/>
  <c r="P443" i="7"/>
  <c r="Q443" i="7"/>
  <c r="R443" i="7"/>
  <c r="S443" i="7"/>
  <c r="T443" i="7"/>
  <c r="U443" i="7"/>
  <c r="V443" i="7"/>
  <c r="W443" i="7"/>
  <c r="X443" i="7"/>
  <c r="Y443" i="7"/>
  <c r="Z443" i="7"/>
  <c r="C444" i="7"/>
  <c r="D444" i="7"/>
  <c r="E444" i="7"/>
  <c r="F444" i="7"/>
  <c r="G444" i="7"/>
  <c r="H444" i="7"/>
  <c r="I444" i="7"/>
  <c r="J444" i="7"/>
  <c r="K444" i="7"/>
  <c r="L444" i="7"/>
  <c r="M444" i="7"/>
  <c r="N444" i="7"/>
  <c r="O444" i="7"/>
  <c r="P444" i="7"/>
  <c r="Q444" i="7"/>
  <c r="R444" i="7"/>
  <c r="S444" i="7"/>
  <c r="T444" i="7"/>
  <c r="U444" i="7"/>
  <c r="V444" i="7"/>
  <c r="W444" i="7"/>
  <c r="X444" i="7"/>
  <c r="Y444" i="7"/>
  <c r="Z444" i="7"/>
  <c r="C445" i="7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Q445" i="7"/>
  <c r="R445" i="7"/>
  <c r="S445" i="7"/>
  <c r="T445" i="7"/>
  <c r="U445" i="7"/>
  <c r="V445" i="7"/>
  <c r="W445" i="7"/>
  <c r="X445" i="7"/>
  <c r="Y445" i="7"/>
  <c r="Z445" i="7"/>
  <c r="C446" i="7"/>
  <c r="D446" i="7"/>
  <c r="E446" i="7"/>
  <c r="F446" i="7"/>
  <c r="G446" i="7"/>
  <c r="H446" i="7"/>
  <c r="I446" i="7"/>
  <c r="J446" i="7"/>
  <c r="K446" i="7"/>
  <c r="L446" i="7"/>
  <c r="M446" i="7"/>
  <c r="N446" i="7"/>
  <c r="O446" i="7"/>
  <c r="P446" i="7"/>
  <c r="Q446" i="7"/>
  <c r="R446" i="7"/>
  <c r="S446" i="7"/>
  <c r="T446" i="7"/>
  <c r="U446" i="7"/>
  <c r="V446" i="7"/>
  <c r="W446" i="7"/>
  <c r="X446" i="7"/>
  <c r="Y446" i="7"/>
  <c r="Z446" i="7"/>
  <c r="C447" i="7"/>
  <c r="D447" i="7"/>
  <c r="E447" i="7"/>
  <c r="F447" i="7"/>
  <c r="G447" i="7"/>
  <c r="H447" i="7"/>
  <c r="I447" i="7"/>
  <c r="J447" i="7"/>
  <c r="K447" i="7"/>
  <c r="L447" i="7"/>
  <c r="M447" i="7"/>
  <c r="N447" i="7"/>
  <c r="O447" i="7"/>
  <c r="P447" i="7"/>
  <c r="Q447" i="7"/>
  <c r="R447" i="7"/>
  <c r="S447" i="7"/>
  <c r="T447" i="7"/>
  <c r="U447" i="7"/>
  <c r="V447" i="7"/>
  <c r="W447" i="7"/>
  <c r="X447" i="7"/>
  <c r="Y447" i="7"/>
  <c r="Z447" i="7"/>
  <c r="C448" i="7"/>
  <c r="D448" i="7"/>
  <c r="E448" i="7"/>
  <c r="F448" i="7"/>
  <c r="G448" i="7"/>
  <c r="H448" i="7"/>
  <c r="I448" i="7"/>
  <c r="J448" i="7"/>
  <c r="K448" i="7"/>
  <c r="L448" i="7"/>
  <c r="M448" i="7"/>
  <c r="N448" i="7"/>
  <c r="O448" i="7"/>
  <c r="P448" i="7"/>
  <c r="Q448" i="7"/>
  <c r="R448" i="7"/>
  <c r="S448" i="7"/>
  <c r="T448" i="7"/>
  <c r="U448" i="7"/>
  <c r="V448" i="7"/>
  <c r="W448" i="7"/>
  <c r="X448" i="7"/>
  <c r="Y448" i="7"/>
  <c r="Z448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Q425" i="7"/>
  <c r="R425" i="7"/>
  <c r="S425" i="7"/>
  <c r="T425" i="7"/>
  <c r="U425" i="7"/>
  <c r="V425" i="7"/>
  <c r="W425" i="7"/>
  <c r="X425" i="7"/>
  <c r="Y425" i="7"/>
  <c r="Z425" i="7"/>
  <c r="C425" i="7"/>
  <c r="C400" i="7"/>
  <c r="D400" i="7"/>
  <c r="E400" i="7"/>
  <c r="F400" i="7"/>
  <c r="G400" i="7"/>
  <c r="H400" i="7"/>
  <c r="I400" i="7"/>
  <c r="J400" i="7"/>
  <c r="K400" i="7"/>
  <c r="L400" i="7"/>
  <c r="M400" i="7"/>
  <c r="N400" i="7"/>
  <c r="O400" i="7"/>
  <c r="P400" i="7"/>
  <c r="Q400" i="7"/>
  <c r="R400" i="7"/>
  <c r="S400" i="7"/>
  <c r="T400" i="7"/>
  <c r="U400" i="7"/>
  <c r="V400" i="7"/>
  <c r="W400" i="7"/>
  <c r="X400" i="7"/>
  <c r="Y400" i="7"/>
  <c r="Z400" i="7"/>
  <c r="C401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Q401" i="7"/>
  <c r="R401" i="7"/>
  <c r="S401" i="7"/>
  <c r="T401" i="7"/>
  <c r="U401" i="7"/>
  <c r="V401" i="7"/>
  <c r="W401" i="7"/>
  <c r="X401" i="7"/>
  <c r="Y401" i="7"/>
  <c r="Z401" i="7"/>
  <c r="C402" i="7"/>
  <c r="D402" i="7"/>
  <c r="E402" i="7"/>
  <c r="F402" i="7"/>
  <c r="G402" i="7"/>
  <c r="H402" i="7"/>
  <c r="I402" i="7"/>
  <c r="J402" i="7"/>
  <c r="K402" i="7"/>
  <c r="L402" i="7"/>
  <c r="M402" i="7"/>
  <c r="N402" i="7"/>
  <c r="O402" i="7"/>
  <c r="P402" i="7"/>
  <c r="Q402" i="7"/>
  <c r="R402" i="7"/>
  <c r="S402" i="7"/>
  <c r="T402" i="7"/>
  <c r="U402" i="7"/>
  <c r="V402" i="7"/>
  <c r="W402" i="7"/>
  <c r="X402" i="7"/>
  <c r="Y402" i="7"/>
  <c r="Z402" i="7"/>
  <c r="C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Q403" i="7"/>
  <c r="R403" i="7"/>
  <c r="S403" i="7"/>
  <c r="T403" i="7"/>
  <c r="U403" i="7"/>
  <c r="V403" i="7"/>
  <c r="W403" i="7"/>
  <c r="X403" i="7"/>
  <c r="Y403" i="7"/>
  <c r="Z403" i="7"/>
  <c r="C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P404" i="7"/>
  <c r="Q404" i="7"/>
  <c r="R404" i="7"/>
  <c r="S404" i="7"/>
  <c r="T404" i="7"/>
  <c r="U404" i="7"/>
  <c r="V404" i="7"/>
  <c r="W404" i="7"/>
  <c r="X404" i="7"/>
  <c r="Y404" i="7"/>
  <c r="Z404" i="7"/>
  <c r="C405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P405" i="7"/>
  <c r="Q405" i="7"/>
  <c r="R405" i="7"/>
  <c r="S405" i="7"/>
  <c r="T405" i="7"/>
  <c r="U405" i="7"/>
  <c r="V405" i="7"/>
  <c r="W405" i="7"/>
  <c r="X405" i="7"/>
  <c r="Y405" i="7"/>
  <c r="Z405" i="7"/>
  <c r="C406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Q406" i="7"/>
  <c r="R406" i="7"/>
  <c r="S406" i="7"/>
  <c r="T406" i="7"/>
  <c r="U406" i="7"/>
  <c r="V406" i="7"/>
  <c r="W406" i="7"/>
  <c r="X406" i="7"/>
  <c r="Y406" i="7"/>
  <c r="Z406" i="7"/>
  <c r="C407" i="7"/>
  <c r="D407" i="7"/>
  <c r="E407" i="7"/>
  <c r="F407" i="7"/>
  <c r="G407" i="7"/>
  <c r="H407" i="7"/>
  <c r="I407" i="7"/>
  <c r="J407" i="7"/>
  <c r="K407" i="7"/>
  <c r="L407" i="7"/>
  <c r="M407" i="7"/>
  <c r="N407" i="7"/>
  <c r="O407" i="7"/>
  <c r="P407" i="7"/>
  <c r="Q407" i="7"/>
  <c r="R407" i="7"/>
  <c r="S407" i="7"/>
  <c r="T407" i="7"/>
  <c r="U407" i="7"/>
  <c r="V407" i="7"/>
  <c r="W407" i="7"/>
  <c r="X407" i="7"/>
  <c r="Y407" i="7"/>
  <c r="Z407" i="7"/>
  <c r="C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Q408" i="7"/>
  <c r="R408" i="7"/>
  <c r="S408" i="7"/>
  <c r="T408" i="7"/>
  <c r="U408" i="7"/>
  <c r="V408" i="7"/>
  <c r="W408" i="7"/>
  <c r="X408" i="7"/>
  <c r="Y408" i="7"/>
  <c r="Z408" i="7"/>
  <c r="C409" i="7"/>
  <c r="D409" i="7"/>
  <c r="E409" i="7"/>
  <c r="F409" i="7"/>
  <c r="G409" i="7"/>
  <c r="H409" i="7"/>
  <c r="I409" i="7"/>
  <c r="J409" i="7"/>
  <c r="K409" i="7"/>
  <c r="L409" i="7"/>
  <c r="M409" i="7"/>
  <c r="N409" i="7"/>
  <c r="O409" i="7"/>
  <c r="P409" i="7"/>
  <c r="Q409" i="7"/>
  <c r="R409" i="7"/>
  <c r="S409" i="7"/>
  <c r="T409" i="7"/>
  <c r="U409" i="7"/>
  <c r="V409" i="7"/>
  <c r="W409" i="7"/>
  <c r="X409" i="7"/>
  <c r="Y409" i="7"/>
  <c r="Z409" i="7"/>
  <c r="C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P410" i="7"/>
  <c r="Q410" i="7"/>
  <c r="R410" i="7"/>
  <c r="S410" i="7"/>
  <c r="T410" i="7"/>
  <c r="U410" i="7"/>
  <c r="V410" i="7"/>
  <c r="W410" i="7"/>
  <c r="X410" i="7"/>
  <c r="Y410" i="7"/>
  <c r="Z410" i="7"/>
  <c r="C411" i="7"/>
  <c r="D411" i="7"/>
  <c r="E411" i="7"/>
  <c r="F411" i="7"/>
  <c r="G411" i="7"/>
  <c r="H411" i="7"/>
  <c r="I411" i="7"/>
  <c r="J411" i="7"/>
  <c r="K411" i="7"/>
  <c r="L411" i="7"/>
  <c r="M411" i="7"/>
  <c r="N411" i="7"/>
  <c r="O411" i="7"/>
  <c r="P411" i="7"/>
  <c r="Q411" i="7"/>
  <c r="R411" i="7"/>
  <c r="S411" i="7"/>
  <c r="T411" i="7"/>
  <c r="U411" i="7"/>
  <c r="V411" i="7"/>
  <c r="W411" i="7"/>
  <c r="X411" i="7"/>
  <c r="Y411" i="7"/>
  <c r="Z411" i="7"/>
  <c r="C412" i="7"/>
  <c r="D412" i="7"/>
  <c r="E412" i="7"/>
  <c r="F412" i="7"/>
  <c r="G412" i="7"/>
  <c r="H412" i="7"/>
  <c r="I412" i="7"/>
  <c r="J412" i="7"/>
  <c r="K412" i="7"/>
  <c r="L412" i="7"/>
  <c r="M412" i="7"/>
  <c r="N412" i="7"/>
  <c r="O412" i="7"/>
  <c r="P412" i="7"/>
  <c r="Q412" i="7"/>
  <c r="R412" i="7"/>
  <c r="S412" i="7"/>
  <c r="T412" i="7"/>
  <c r="U412" i="7"/>
  <c r="V412" i="7"/>
  <c r="W412" i="7"/>
  <c r="X412" i="7"/>
  <c r="Y412" i="7"/>
  <c r="Z412" i="7"/>
  <c r="C413" i="7"/>
  <c r="D413" i="7"/>
  <c r="E413" i="7"/>
  <c r="F413" i="7"/>
  <c r="G413" i="7"/>
  <c r="H413" i="7"/>
  <c r="I413" i="7"/>
  <c r="J413" i="7"/>
  <c r="K413" i="7"/>
  <c r="L413" i="7"/>
  <c r="M413" i="7"/>
  <c r="N413" i="7"/>
  <c r="O413" i="7"/>
  <c r="P413" i="7"/>
  <c r="Q413" i="7"/>
  <c r="R413" i="7"/>
  <c r="S413" i="7"/>
  <c r="T413" i="7"/>
  <c r="U413" i="7"/>
  <c r="V413" i="7"/>
  <c r="W413" i="7"/>
  <c r="X413" i="7"/>
  <c r="Y413" i="7"/>
  <c r="Z413" i="7"/>
  <c r="C414" i="7"/>
  <c r="D414" i="7"/>
  <c r="E414" i="7"/>
  <c r="F414" i="7"/>
  <c r="G414" i="7"/>
  <c r="H414" i="7"/>
  <c r="I414" i="7"/>
  <c r="J414" i="7"/>
  <c r="K414" i="7"/>
  <c r="L414" i="7"/>
  <c r="M414" i="7"/>
  <c r="N414" i="7"/>
  <c r="O414" i="7"/>
  <c r="P414" i="7"/>
  <c r="Q414" i="7"/>
  <c r="R414" i="7"/>
  <c r="S414" i="7"/>
  <c r="T414" i="7"/>
  <c r="U414" i="7"/>
  <c r="V414" i="7"/>
  <c r="W414" i="7"/>
  <c r="X414" i="7"/>
  <c r="Y414" i="7"/>
  <c r="Z414" i="7"/>
  <c r="C415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P415" i="7"/>
  <c r="Q415" i="7"/>
  <c r="R415" i="7"/>
  <c r="S415" i="7"/>
  <c r="T415" i="7"/>
  <c r="U415" i="7"/>
  <c r="V415" i="7"/>
  <c r="W415" i="7"/>
  <c r="X415" i="7"/>
  <c r="Y415" i="7"/>
  <c r="Z415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Q416" i="7"/>
  <c r="R416" i="7"/>
  <c r="S416" i="7"/>
  <c r="T416" i="7"/>
  <c r="U416" i="7"/>
  <c r="V416" i="7"/>
  <c r="W416" i="7"/>
  <c r="X416" i="7"/>
  <c r="Y416" i="7"/>
  <c r="Z416" i="7"/>
  <c r="C417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Q417" i="7"/>
  <c r="R417" i="7"/>
  <c r="S417" i="7"/>
  <c r="T417" i="7"/>
  <c r="U417" i="7"/>
  <c r="V417" i="7"/>
  <c r="W417" i="7"/>
  <c r="X417" i="7"/>
  <c r="Y417" i="7"/>
  <c r="Z417" i="7"/>
  <c r="C418" i="7"/>
  <c r="D418" i="7"/>
  <c r="E418" i="7"/>
  <c r="F418" i="7"/>
  <c r="G418" i="7"/>
  <c r="H418" i="7"/>
  <c r="I418" i="7"/>
  <c r="J418" i="7"/>
  <c r="K418" i="7"/>
  <c r="L418" i="7"/>
  <c r="M418" i="7"/>
  <c r="N418" i="7"/>
  <c r="O418" i="7"/>
  <c r="P418" i="7"/>
  <c r="Q418" i="7"/>
  <c r="R418" i="7"/>
  <c r="S418" i="7"/>
  <c r="T418" i="7"/>
  <c r="U418" i="7"/>
  <c r="V418" i="7"/>
  <c r="W418" i="7"/>
  <c r="X418" i="7"/>
  <c r="Y418" i="7"/>
  <c r="Z418" i="7"/>
  <c r="C419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Q419" i="7"/>
  <c r="R419" i="7"/>
  <c r="S419" i="7"/>
  <c r="T419" i="7"/>
  <c r="U419" i="7"/>
  <c r="V419" i="7"/>
  <c r="W419" i="7"/>
  <c r="X419" i="7"/>
  <c r="Y419" i="7"/>
  <c r="Z419" i="7"/>
  <c r="C420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Q420" i="7"/>
  <c r="R420" i="7"/>
  <c r="S420" i="7"/>
  <c r="T420" i="7"/>
  <c r="U420" i="7"/>
  <c r="V420" i="7"/>
  <c r="W420" i="7"/>
  <c r="X420" i="7"/>
  <c r="Y420" i="7"/>
  <c r="Z420" i="7"/>
  <c r="C421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Q421" i="7"/>
  <c r="R421" i="7"/>
  <c r="S421" i="7"/>
  <c r="T421" i="7"/>
  <c r="U421" i="7"/>
  <c r="V421" i="7"/>
  <c r="W421" i="7"/>
  <c r="X421" i="7"/>
  <c r="Y421" i="7"/>
  <c r="Z421" i="7"/>
  <c r="C422" i="7"/>
  <c r="D422" i="7"/>
  <c r="E422" i="7"/>
  <c r="F422" i="7"/>
  <c r="G422" i="7"/>
  <c r="H422" i="7"/>
  <c r="I422" i="7"/>
  <c r="J422" i="7"/>
  <c r="K422" i="7"/>
  <c r="L422" i="7"/>
  <c r="M422" i="7"/>
  <c r="N422" i="7"/>
  <c r="O422" i="7"/>
  <c r="P422" i="7"/>
  <c r="Q422" i="7"/>
  <c r="R422" i="7"/>
  <c r="S422" i="7"/>
  <c r="T422" i="7"/>
  <c r="U422" i="7"/>
  <c r="V422" i="7"/>
  <c r="W422" i="7"/>
  <c r="X422" i="7"/>
  <c r="Y422" i="7"/>
  <c r="Z422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Q399" i="7"/>
  <c r="R399" i="7"/>
  <c r="S399" i="7"/>
  <c r="T399" i="7"/>
  <c r="U399" i="7"/>
  <c r="V399" i="7"/>
  <c r="W399" i="7"/>
  <c r="X399" i="7"/>
  <c r="Y399" i="7"/>
  <c r="Z399" i="7"/>
  <c r="C399" i="7"/>
  <c r="C373" i="7"/>
  <c r="D373" i="7"/>
  <c r="E373" i="7"/>
  <c r="F373" i="7"/>
  <c r="G373" i="7"/>
  <c r="H373" i="7"/>
  <c r="I373" i="7"/>
  <c r="J373" i="7"/>
  <c r="K373" i="7"/>
  <c r="L373" i="7"/>
  <c r="M373" i="7"/>
  <c r="N373" i="7"/>
  <c r="O373" i="7"/>
  <c r="P373" i="7"/>
  <c r="Q373" i="7"/>
  <c r="R373" i="7"/>
  <c r="S373" i="7"/>
  <c r="T373" i="7"/>
  <c r="U373" i="7"/>
  <c r="V373" i="7"/>
  <c r="W373" i="7"/>
  <c r="X373" i="7"/>
  <c r="Y373" i="7"/>
  <c r="Z373" i="7"/>
  <c r="C374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Q374" i="7"/>
  <c r="R374" i="7"/>
  <c r="S374" i="7"/>
  <c r="T374" i="7"/>
  <c r="U374" i="7"/>
  <c r="V374" i="7"/>
  <c r="W374" i="7"/>
  <c r="X374" i="7"/>
  <c r="Y374" i="7"/>
  <c r="Z374" i="7"/>
  <c r="C375" i="7"/>
  <c r="D375" i="7"/>
  <c r="E375" i="7"/>
  <c r="F375" i="7"/>
  <c r="G375" i="7"/>
  <c r="H375" i="7"/>
  <c r="I375" i="7"/>
  <c r="J375" i="7"/>
  <c r="K375" i="7"/>
  <c r="L375" i="7"/>
  <c r="M375" i="7"/>
  <c r="N375" i="7"/>
  <c r="O375" i="7"/>
  <c r="P375" i="7"/>
  <c r="Q375" i="7"/>
  <c r="R375" i="7"/>
  <c r="S375" i="7"/>
  <c r="T375" i="7"/>
  <c r="U375" i="7"/>
  <c r="V375" i="7"/>
  <c r="W375" i="7"/>
  <c r="X375" i="7"/>
  <c r="Y375" i="7"/>
  <c r="Z375" i="7"/>
  <c r="C376" i="7"/>
  <c r="D376" i="7"/>
  <c r="E376" i="7"/>
  <c r="F376" i="7"/>
  <c r="G376" i="7"/>
  <c r="H376" i="7"/>
  <c r="I376" i="7"/>
  <c r="J376" i="7"/>
  <c r="K376" i="7"/>
  <c r="L376" i="7"/>
  <c r="M376" i="7"/>
  <c r="N376" i="7"/>
  <c r="O376" i="7"/>
  <c r="P376" i="7"/>
  <c r="Q376" i="7"/>
  <c r="R376" i="7"/>
  <c r="S376" i="7"/>
  <c r="T376" i="7"/>
  <c r="U376" i="7"/>
  <c r="V376" i="7"/>
  <c r="W376" i="7"/>
  <c r="X376" i="7"/>
  <c r="Y376" i="7"/>
  <c r="Z376" i="7"/>
  <c r="C377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P377" i="7"/>
  <c r="Q377" i="7"/>
  <c r="R377" i="7"/>
  <c r="S377" i="7"/>
  <c r="T377" i="7"/>
  <c r="U377" i="7"/>
  <c r="V377" i="7"/>
  <c r="W377" i="7"/>
  <c r="X377" i="7"/>
  <c r="Y377" i="7"/>
  <c r="Z377" i="7"/>
  <c r="C378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Q378" i="7"/>
  <c r="R378" i="7"/>
  <c r="S378" i="7"/>
  <c r="T378" i="7"/>
  <c r="U378" i="7"/>
  <c r="V378" i="7"/>
  <c r="W378" i="7"/>
  <c r="X378" i="7"/>
  <c r="Y378" i="7"/>
  <c r="Z378" i="7"/>
  <c r="C379" i="7"/>
  <c r="D379" i="7"/>
  <c r="E379" i="7"/>
  <c r="F379" i="7"/>
  <c r="G379" i="7"/>
  <c r="H379" i="7"/>
  <c r="I379" i="7"/>
  <c r="J379" i="7"/>
  <c r="K379" i="7"/>
  <c r="L379" i="7"/>
  <c r="M379" i="7"/>
  <c r="N379" i="7"/>
  <c r="O379" i="7"/>
  <c r="P379" i="7"/>
  <c r="Q379" i="7"/>
  <c r="R379" i="7"/>
  <c r="S379" i="7"/>
  <c r="T379" i="7"/>
  <c r="U379" i="7"/>
  <c r="V379" i="7"/>
  <c r="W379" i="7"/>
  <c r="X379" i="7"/>
  <c r="Y379" i="7"/>
  <c r="Z379" i="7"/>
  <c r="C380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Q380" i="7"/>
  <c r="R380" i="7"/>
  <c r="S380" i="7"/>
  <c r="T380" i="7"/>
  <c r="U380" i="7"/>
  <c r="V380" i="7"/>
  <c r="W380" i="7"/>
  <c r="X380" i="7"/>
  <c r="Y380" i="7"/>
  <c r="Z380" i="7"/>
  <c r="C381" i="7"/>
  <c r="D381" i="7"/>
  <c r="E381" i="7"/>
  <c r="F381" i="7"/>
  <c r="G381" i="7"/>
  <c r="H381" i="7"/>
  <c r="I381" i="7"/>
  <c r="J381" i="7"/>
  <c r="K381" i="7"/>
  <c r="L381" i="7"/>
  <c r="M381" i="7"/>
  <c r="N381" i="7"/>
  <c r="O381" i="7"/>
  <c r="P381" i="7"/>
  <c r="Q381" i="7"/>
  <c r="R381" i="7"/>
  <c r="S381" i="7"/>
  <c r="T381" i="7"/>
  <c r="U381" i="7"/>
  <c r="V381" i="7"/>
  <c r="W381" i="7"/>
  <c r="X381" i="7"/>
  <c r="Y381" i="7"/>
  <c r="Z381" i="7"/>
  <c r="C382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P382" i="7"/>
  <c r="Q382" i="7"/>
  <c r="R382" i="7"/>
  <c r="S382" i="7"/>
  <c r="T382" i="7"/>
  <c r="U382" i="7"/>
  <c r="V382" i="7"/>
  <c r="W382" i="7"/>
  <c r="X382" i="7"/>
  <c r="Y382" i="7"/>
  <c r="Z382" i="7"/>
  <c r="C383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Q383" i="7"/>
  <c r="R383" i="7"/>
  <c r="S383" i="7"/>
  <c r="T383" i="7"/>
  <c r="U383" i="7"/>
  <c r="V383" i="7"/>
  <c r="W383" i="7"/>
  <c r="X383" i="7"/>
  <c r="Y383" i="7"/>
  <c r="Z383" i="7"/>
  <c r="C384" i="7"/>
  <c r="D384" i="7"/>
  <c r="E384" i="7"/>
  <c r="F384" i="7"/>
  <c r="G384" i="7"/>
  <c r="H384" i="7"/>
  <c r="I384" i="7"/>
  <c r="J384" i="7"/>
  <c r="K384" i="7"/>
  <c r="L384" i="7"/>
  <c r="M384" i="7"/>
  <c r="N384" i="7"/>
  <c r="O384" i="7"/>
  <c r="P384" i="7"/>
  <c r="Q384" i="7"/>
  <c r="R384" i="7"/>
  <c r="S384" i="7"/>
  <c r="T384" i="7"/>
  <c r="U384" i="7"/>
  <c r="V384" i="7"/>
  <c r="W384" i="7"/>
  <c r="X384" i="7"/>
  <c r="Y384" i="7"/>
  <c r="Z384" i="7"/>
  <c r="C385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Q385" i="7"/>
  <c r="R385" i="7"/>
  <c r="S385" i="7"/>
  <c r="T385" i="7"/>
  <c r="U385" i="7"/>
  <c r="V385" i="7"/>
  <c r="W385" i="7"/>
  <c r="X385" i="7"/>
  <c r="Y385" i="7"/>
  <c r="Z385" i="7"/>
  <c r="C386" i="7"/>
  <c r="D386" i="7"/>
  <c r="E386" i="7"/>
  <c r="F386" i="7"/>
  <c r="G386" i="7"/>
  <c r="H386" i="7"/>
  <c r="I386" i="7"/>
  <c r="J386" i="7"/>
  <c r="K386" i="7"/>
  <c r="L386" i="7"/>
  <c r="M386" i="7"/>
  <c r="N386" i="7"/>
  <c r="O386" i="7"/>
  <c r="P386" i="7"/>
  <c r="Q386" i="7"/>
  <c r="R386" i="7"/>
  <c r="S386" i="7"/>
  <c r="T386" i="7"/>
  <c r="U386" i="7"/>
  <c r="V386" i="7"/>
  <c r="W386" i="7"/>
  <c r="X386" i="7"/>
  <c r="Y386" i="7"/>
  <c r="Z386" i="7"/>
  <c r="C387" i="7"/>
  <c r="D387" i="7"/>
  <c r="E387" i="7"/>
  <c r="F387" i="7"/>
  <c r="G387" i="7"/>
  <c r="H387" i="7"/>
  <c r="I387" i="7"/>
  <c r="J387" i="7"/>
  <c r="K387" i="7"/>
  <c r="L387" i="7"/>
  <c r="M387" i="7"/>
  <c r="N387" i="7"/>
  <c r="O387" i="7"/>
  <c r="P387" i="7"/>
  <c r="Q387" i="7"/>
  <c r="R387" i="7"/>
  <c r="S387" i="7"/>
  <c r="T387" i="7"/>
  <c r="U387" i="7"/>
  <c r="V387" i="7"/>
  <c r="W387" i="7"/>
  <c r="X387" i="7"/>
  <c r="Y387" i="7"/>
  <c r="Z387" i="7"/>
  <c r="C388" i="7"/>
  <c r="D388" i="7"/>
  <c r="E388" i="7"/>
  <c r="F388" i="7"/>
  <c r="G388" i="7"/>
  <c r="H388" i="7"/>
  <c r="I388" i="7"/>
  <c r="J388" i="7"/>
  <c r="K388" i="7"/>
  <c r="L388" i="7"/>
  <c r="M388" i="7"/>
  <c r="N388" i="7"/>
  <c r="O388" i="7"/>
  <c r="P388" i="7"/>
  <c r="Q388" i="7"/>
  <c r="R388" i="7"/>
  <c r="S388" i="7"/>
  <c r="T388" i="7"/>
  <c r="U388" i="7"/>
  <c r="V388" i="7"/>
  <c r="W388" i="7"/>
  <c r="X388" i="7"/>
  <c r="Y388" i="7"/>
  <c r="Z388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Q389" i="7"/>
  <c r="R389" i="7"/>
  <c r="S389" i="7"/>
  <c r="T389" i="7"/>
  <c r="U389" i="7"/>
  <c r="V389" i="7"/>
  <c r="W389" i="7"/>
  <c r="X389" i="7"/>
  <c r="Y389" i="7"/>
  <c r="Z389" i="7"/>
  <c r="C390" i="7"/>
  <c r="D390" i="7"/>
  <c r="E390" i="7"/>
  <c r="F390" i="7"/>
  <c r="G390" i="7"/>
  <c r="H390" i="7"/>
  <c r="I390" i="7"/>
  <c r="J390" i="7"/>
  <c r="K390" i="7"/>
  <c r="L390" i="7"/>
  <c r="M390" i="7"/>
  <c r="N390" i="7"/>
  <c r="O390" i="7"/>
  <c r="P390" i="7"/>
  <c r="Q390" i="7"/>
  <c r="R390" i="7"/>
  <c r="S390" i="7"/>
  <c r="T390" i="7"/>
  <c r="U390" i="7"/>
  <c r="V390" i="7"/>
  <c r="W390" i="7"/>
  <c r="X390" i="7"/>
  <c r="Y390" i="7"/>
  <c r="Z390" i="7"/>
  <c r="C391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1" i="7"/>
  <c r="Q391" i="7"/>
  <c r="R391" i="7"/>
  <c r="S391" i="7"/>
  <c r="T391" i="7"/>
  <c r="U391" i="7"/>
  <c r="V391" i="7"/>
  <c r="W391" i="7"/>
  <c r="X391" i="7"/>
  <c r="Y391" i="7"/>
  <c r="Z391" i="7"/>
  <c r="C392" i="7"/>
  <c r="D392" i="7"/>
  <c r="E392" i="7"/>
  <c r="F392" i="7"/>
  <c r="G392" i="7"/>
  <c r="H392" i="7"/>
  <c r="I392" i="7"/>
  <c r="J392" i="7"/>
  <c r="K392" i="7"/>
  <c r="L392" i="7"/>
  <c r="M392" i="7"/>
  <c r="N392" i="7"/>
  <c r="O392" i="7"/>
  <c r="P392" i="7"/>
  <c r="Q392" i="7"/>
  <c r="R392" i="7"/>
  <c r="S392" i="7"/>
  <c r="T392" i="7"/>
  <c r="U392" i="7"/>
  <c r="V392" i="7"/>
  <c r="W392" i="7"/>
  <c r="X392" i="7"/>
  <c r="Y392" i="7"/>
  <c r="Z392" i="7"/>
  <c r="C393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3" i="7"/>
  <c r="Q393" i="7"/>
  <c r="R393" i="7"/>
  <c r="S393" i="7"/>
  <c r="T393" i="7"/>
  <c r="U393" i="7"/>
  <c r="V393" i="7"/>
  <c r="W393" i="7"/>
  <c r="X393" i="7"/>
  <c r="Y393" i="7"/>
  <c r="Z393" i="7"/>
  <c r="C394" i="7"/>
  <c r="D394" i="7"/>
  <c r="E394" i="7"/>
  <c r="F394" i="7"/>
  <c r="G394" i="7"/>
  <c r="H394" i="7"/>
  <c r="I394" i="7"/>
  <c r="J394" i="7"/>
  <c r="K394" i="7"/>
  <c r="L394" i="7"/>
  <c r="M394" i="7"/>
  <c r="N394" i="7"/>
  <c r="O394" i="7"/>
  <c r="P394" i="7"/>
  <c r="Q394" i="7"/>
  <c r="R394" i="7"/>
  <c r="S394" i="7"/>
  <c r="T394" i="7"/>
  <c r="U394" i="7"/>
  <c r="V394" i="7"/>
  <c r="W394" i="7"/>
  <c r="X394" i="7"/>
  <c r="Y394" i="7"/>
  <c r="Z394" i="7"/>
  <c r="C395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Q395" i="7"/>
  <c r="R395" i="7"/>
  <c r="S395" i="7"/>
  <c r="T395" i="7"/>
  <c r="U395" i="7"/>
  <c r="V395" i="7"/>
  <c r="W395" i="7"/>
  <c r="X395" i="7"/>
  <c r="Y395" i="7"/>
  <c r="Z395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Q372" i="7"/>
  <c r="R372" i="7"/>
  <c r="S372" i="7"/>
  <c r="T372" i="7"/>
  <c r="U372" i="7"/>
  <c r="V372" i="7"/>
  <c r="W372" i="7"/>
  <c r="X372" i="7"/>
  <c r="Y372" i="7"/>
  <c r="Z372" i="7"/>
  <c r="C372" i="7"/>
  <c r="C347" i="7"/>
  <c r="D347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R347" i="7"/>
  <c r="S347" i="7"/>
  <c r="T347" i="7"/>
  <c r="U347" i="7"/>
  <c r="V347" i="7"/>
  <c r="W347" i="7"/>
  <c r="X347" i="7"/>
  <c r="Y347" i="7"/>
  <c r="Z347" i="7"/>
  <c r="C348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T348" i="7"/>
  <c r="U348" i="7"/>
  <c r="V348" i="7"/>
  <c r="W348" i="7"/>
  <c r="X348" i="7"/>
  <c r="Y348" i="7"/>
  <c r="Z348" i="7"/>
  <c r="C349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Q349" i="7"/>
  <c r="R349" i="7"/>
  <c r="S349" i="7"/>
  <c r="T349" i="7"/>
  <c r="U349" i="7"/>
  <c r="V349" i="7"/>
  <c r="W349" i="7"/>
  <c r="X349" i="7"/>
  <c r="Y349" i="7"/>
  <c r="Z349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R350" i="7"/>
  <c r="S350" i="7"/>
  <c r="T350" i="7"/>
  <c r="U350" i="7"/>
  <c r="V350" i="7"/>
  <c r="W350" i="7"/>
  <c r="X350" i="7"/>
  <c r="Y350" i="7"/>
  <c r="Z350" i="7"/>
  <c r="C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R351" i="7"/>
  <c r="S351" i="7"/>
  <c r="T351" i="7"/>
  <c r="U351" i="7"/>
  <c r="V351" i="7"/>
  <c r="W351" i="7"/>
  <c r="X351" i="7"/>
  <c r="Y351" i="7"/>
  <c r="Z351" i="7"/>
  <c r="C352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R352" i="7"/>
  <c r="S352" i="7"/>
  <c r="T352" i="7"/>
  <c r="U352" i="7"/>
  <c r="V352" i="7"/>
  <c r="W352" i="7"/>
  <c r="X352" i="7"/>
  <c r="Y352" i="7"/>
  <c r="Z352" i="7"/>
  <c r="C353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R353" i="7"/>
  <c r="S353" i="7"/>
  <c r="T353" i="7"/>
  <c r="U353" i="7"/>
  <c r="V353" i="7"/>
  <c r="W353" i="7"/>
  <c r="X353" i="7"/>
  <c r="Y353" i="7"/>
  <c r="Z353" i="7"/>
  <c r="C354" i="7"/>
  <c r="D354" i="7"/>
  <c r="E354" i="7"/>
  <c r="F354" i="7"/>
  <c r="G354" i="7"/>
  <c r="H354" i="7"/>
  <c r="I354" i="7"/>
  <c r="J354" i="7"/>
  <c r="K354" i="7"/>
  <c r="L354" i="7"/>
  <c r="M354" i="7"/>
  <c r="N354" i="7"/>
  <c r="O354" i="7"/>
  <c r="P354" i="7"/>
  <c r="Q354" i="7"/>
  <c r="R354" i="7"/>
  <c r="S354" i="7"/>
  <c r="T354" i="7"/>
  <c r="U354" i="7"/>
  <c r="V354" i="7"/>
  <c r="W354" i="7"/>
  <c r="X354" i="7"/>
  <c r="Y354" i="7"/>
  <c r="Z354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C356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R356" i="7"/>
  <c r="S356" i="7"/>
  <c r="T356" i="7"/>
  <c r="U356" i="7"/>
  <c r="V356" i="7"/>
  <c r="W356" i="7"/>
  <c r="X356" i="7"/>
  <c r="Y356" i="7"/>
  <c r="Z356" i="7"/>
  <c r="C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R357" i="7"/>
  <c r="S357" i="7"/>
  <c r="T357" i="7"/>
  <c r="U357" i="7"/>
  <c r="V357" i="7"/>
  <c r="W357" i="7"/>
  <c r="X357" i="7"/>
  <c r="Y357" i="7"/>
  <c r="Z357" i="7"/>
  <c r="C358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R358" i="7"/>
  <c r="S358" i="7"/>
  <c r="T358" i="7"/>
  <c r="U358" i="7"/>
  <c r="V358" i="7"/>
  <c r="W358" i="7"/>
  <c r="X358" i="7"/>
  <c r="Y358" i="7"/>
  <c r="Z358" i="7"/>
  <c r="C359" i="7"/>
  <c r="D359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Q359" i="7"/>
  <c r="R359" i="7"/>
  <c r="S359" i="7"/>
  <c r="T359" i="7"/>
  <c r="U359" i="7"/>
  <c r="V359" i="7"/>
  <c r="W359" i="7"/>
  <c r="X359" i="7"/>
  <c r="Y359" i="7"/>
  <c r="Z359" i="7"/>
  <c r="C360" i="7"/>
  <c r="D360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U360" i="7"/>
  <c r="V360" i="7"/>
  <c r="W360" i="7"/>
  <c r="X360" i="7"/>
  <c r="Y360" i="7"/>
  <c r="Z360" i="7"/>
  <c r="C361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Q361" i="7"/>
  <c r="R361" i="7"/>
  <c r="S361" i="7"/>
  <c r="T361" i="7"/>
  <c r="U361" i="7"/>
  <c r="V361" i="7"/>
  <c r="W361" i="7"/>
  <c r="X361" i="7"/>
  <c r="Y361" i="7"/>
  <c r="Z361" i="7"/>
  <c r="C362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R362" i="7"/>
  <c r="S362" i="7"/>
  <c r="T362" i="7"/>
  <c r="U362" i="7"/>
  <c r="V362" i="7"/>
  <c r="W362" i="7"/>
  <c r="X362" i="7"/>
  <c r="Y362" i="7"/>
  <c r="Z362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R363" i="7"/>
  <c r="S363" i="7"/>
  <c r="T363" i="7"/>
  <c r="U363" i="7"/>
  <c r="V363" i="7"/>
  <c r="W363" i="7"/>
  <c r="X363" i="7"/>
  <c r="Y363" i="7"/>
  <c r="Z363" i="7"/>
  <c r="C364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4" i="7"/>
  <c r="Q364" i="7"/>
  <c r="R364" i="7"/>
  <c r="S364" i="7"/>
  <c r="T364" i="7"/>
  <c r="U364" i="7"/>
  <c r="V364" i="7"/>
  <c r="W364" i="7"/>
  <c r="X364" i="7"/>
  <c r="Y364" i="7"/>
  <c r="Z364" i="7"/>
  <c r="C365" i="7"/>
  <c r="D365" i="7"/>
  <c r="E365" i="7"/>
  <c r="F365" i="7"/>
  <c r="G365" i="7"/>
  <c r="H365" i="7"/>
  <c r="I365" i="7"/>
  <c r="J365" i="7"/>
  <c r="K365" i="7"/>
  <c r="L365" i="7"/>
  <c r="M365" i="7"/>
  <c r="N365" i="7"/>
  <c r="O365" i="7"/>
  <c r="P365" i="7"/>
  <c r="Q365" i="7"/>
  <c r="R365" i="7"/>
  <c r="S365" i="7"/>
  <c r="T365" i="7"/>
  <c r="U365" i="7"/>
  <c r="V365" i="7"/>
  <c r="W365" i="7"/>
  <c r="X365" i="7"/>
  <c r="Y365" i="7"/>
  <c r="Z365" i="7"/>
  <c r="C366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R366" i="7"/>
  <c r="S366" i="7"/>
  <c r="T366" i="7"/>
  <c r="U366" i="7"/>
  <c r="V366" i="7"/>
  <c r="W366" i="7"/>
  <c r="X366" i="7"/>
  <c r="Y366" i="7"/>
  <c r="Z366" i="7"/>
  <c r="C367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R367" i="7"/>
  <c r="S367" i="7"/>
  <c r="T367" i="7"/>
  <c r="U367" i="7"/>
  <c r="V367" i="7"/>
  <c r="W367" i="7"/>
  <c r="X367" i="7"/>
  <c r="Y367" i="7"/>
  <c r="Z367" i="7"/>
  <c r="C368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R368" i="7"/>
  <c r="S368" i="7"/>
  <c r="T368" i="7"/>
  <c r="U368" i="7"/>
  <c r="V368" i="7"/>
  <c r="W368" i="7"/>
  <c r="X368" i="7"/>
  <c r="Y368" i="7"/>
  <c r="Z368" i="7"/>
  <c r="C369" i="7"/>
  <c r="D369" i="7"/>
  <c r="E369" i="7"/>
  <c r="F369" i="7"/>
  <c r="G369" i="7"/>
  <c r="H369" i="7"/>
  <c r="I369" i="7"/>
  <c r="J369" i="7"/>
  <c r="K369" i="7"/>
  <c r="L369" i="7"/>
  <c r="M369" i="7"/>
  <c r="N369" i="7"/>
  <c r="O369" i="7"/>
  <c r="P369" i="7"/>
  <c r="Q369" i="7"/>
  <c r="R369" i="7"/>
  <c r="S369" i="7"/>
  <c r="T369" i="7"/>
  <c r="U369" i="7"/>
  <c r="V369" i="7"/>
  <c r="W369" i="7"/>
  <c r="X369" i="7"/>
  <c r="Y369" i="7"/>
  <c r="Z369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R346" i="7"/>
  <c r="S346" i="7"/>
  <c r="T346" i="7"/>
  <c r="U346" i="7"/>
  <c r="V346" i="7"/>
  <c r="W346" i="7"/>
  <c r="X346" i="7"/>
  <c r="Y346" i="7"/>
  <c r="Z346" i="7"/>
  <c r="C346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V321" i="7"/>
  <c r="W321" i="7"/>
  <c r="X321" i="7"/>
  <c r="Y321" i="7"/>
  <c r="Z321" i="7"/>
  <c r="C322" i="7"/>
  <c r="D322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R322" i="7"/>
  <c r="S322" i="7"/>
  <c r="T322" i="7"/>
  <c r="U322" i="7"/>
  <c r="V322" i="7"/>
  <c r="W322" i="7"/>
  <c r="X322" i="7"/>
  <c r="Y322" i="7"/>
  <c r="Z322" i="7"/>
  <c r="C323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R323" i="7"/>
  <c r="S323" i="7"/>
  <c r="T323" i="7"/>
  <c r="U323" i="7"/>
  <c r="V323" i="7"/>
  <c r="W323" i="7"/>
  <c r="X323" i="7"/>
  <c r="Y323" i="7"/>
  <c r="Z323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Q324" i="7"/>
  <c r="R324" i="7"/>
  <c r="S324" i="7"/>
  <c r="T324" i="7"/>
  <c r="U324" i="7"/>
  <c r="V324" i="7"/>
  <c r="W324" i="7"/>
  <c r="X324" i="7"/>
  <c r="Y324" i="7"/>
  <c r="Z324" i="7"/>
  <c r="C325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Q325" i="7"/>
  <c r="R325" i="7"/>
  <c r="S325" i="7"/>
  <c r="T325" i="7"/>
  <c r="U325" i="7"/>
  <c r="V325" i="7"/>
  <c r="W325" i="7"/>
  <c r="X325" i="7"/>
  <c r="Y325" i="7"/>
  <c r="Z325" i="7"/>
  <c r="C326" i="7"/>
  <c r="D326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R326" i="7"/>
  <c r="S326" i="7"/>
  <c r="T326" i="7"/>
  <c r="U326" i="7"/>
  <c r="V326" i="7"/>
  <c r="W326" i="7"/>
  <c r="X326" i="7"/>
  <c r="Y326" i="7"/>
  <c r="Z326" i="7"/>
  <c r="C327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Q327" i="7"/>
  <c r="R327" i="7"/>
  <c r="S327" i="7"/>
  <c r="T327" i="7"/>
  <c r="U327" i="7"/>
  <c r="V327" i="7"/>
  <c r="W327" i="7"/>
  <c r="X327" i="7"/>
  <c r="Y327" i="7"/>
  <c r="Z327" i="7"/>
  <c r="C328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Q328" i="7"/>
  <c r="R328" i="7"/>
  <c r="S328" i="7"/>
  <c r="T328" i="7"/>
  <c r="U328" i="7"/>
  <c r="V328" i="7"/>
  <c r="W328" i="7"/>
  <c r="X328" i="7"/>
  <c r="Y328" i="7"/>
  <c r="Z328" i="7"/>
  <c r="C329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Q329" i="7"/>
  <c r="R329" i="7"/>
  <c r="S329" i="7"/>
  <c r="T329" i="7"/>
  <c r="U329" i="7"/>
  <c r="V329" i="7"/>
  <c r="W329" i="7"/>
  <c r="X329" i="7"/>
  <c r="Y329" i="7"/>
  <c r="Z329" i="7"/>
  <c r="C330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Q330" i="7"/>
  <c r="R330" i="7"/>
  <c r="S330" i="7"/>
  <c r="T330" i="7"/>
  <c r="U330" i="7"/>
  <c r="V330" i="7"/>
  <c r="W330" i="7"/>
  <c r="X330" i="7"/>
  <c r="Y330" i="7"/>
  <c r="Z330" i="7"/>
  <c r="C331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Q331" i="7"/>
  <c r="R331" i="7"/>
  <c r="S331" i="7"/>
  <c r="T331" i="7"/>
  <c r="U331" i="7"/>
  <c r="V331" i="7"/>
  <c r="W331" i="7"/>
  <c r="X331" i="7"/>
  <c r="Y331" i="7"/>
  <c r="Z331" i="7"/>
  <c r="C332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R332" i="7"/>
  <c r="S332" i="7"/>
  <c r="T332" i="7"/>
  <c r="U332" i="7"/>
  <c r="V332" i="7"/>
  <c r="W332" i="7"/>
  <c r="X332" i="7"/>
  <c r="Y332" i="7"/>
  <c r="Z332" i="7"/>
  <c r="C333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Q333" i="7"/>
  <c r="R333" i="7"/>
  <c r="S333" i="7"/>
  <c r="T333" i="7"/>
  <c r="U333" i="7"/>
  <c r="V333" i="7"/>
  <c r="W333" i="7"/>
  <c r="X333" i="7"/>
  <c r="Y333" i="7"/>
  <c r="Z333" i="7"/>
  <c r="C334" i="7"/>
  <c r="D334" i="7"/>
  <c r="E334" i="7"/>
  <c r="F334" i="7"/>
  <c r="G334" i="7"/>
  <c r="H334" i="7"/>
  <c r="I334" i="7"/>
  <c r="J334" i="7"/>
  <c r="K334" i="7"/>
  <c r="L334" i="7"/>
  <c r="M334" i="7"/>
  <c r="N334" i="7"/>
  <c r="O334" i="7"/>
  <c r="P334" i="7"/>
  <c r="Q334" i="7"/>
  <c r="R334" i="7"/>
  <c r="S334" i="7"/>
  <c r="T334" i="7"/>
  <c r="U334" i="7"/>
  <c r="V334" i="7"/>
  <c r="W334" i="7"/>
  <c r="X334" i="7"/>
  <c r="Y334" i="7"/>
  <c r="Z334" i="7"/>
  <c r="C335" i="7"/>
  <c r="D335" i="7"/>
  <c r="E335" i="7"/>
  <c r="F335" i="7"/>
  <c r="G335" i="7"/>
  <c r="H335" i="7"/>
  <c r="I335" i="7"/>
  <c r="J335" i="7"/>
  <c r="K335" i="7"/>
  <c r="L335" i="7"/>
  <c r="M335" i="7"/>
  <c r="N335" i="7"/>
  <c r="O335" i="7"/>
  <c r="P335" i="7"/>
  <c r="Q335" i="7"/>
  <c r="R335" i="7"/>
  <c r="S335" i="7"/>
  <c r="T335" i="7"/>
  <c r="U335" i="7"/>
  <c r="V335" i="7"/>
  <c r="W335" i="7"/>
  <c r="X335" i="7"/>
  <c r="Y335" i="7"/>
  <c r="Z335" i="7"/>
  <c r="C336" i="7"/>
  <c r="D336" i="7"/>
  <c r="E336" i="7"/>
  <c r="F336" i="7"/>
  <c r="G336" i="7"/>
  <c r="H336" i="7"/>
  <c r="I336" i="7"/>
  <c r="J336" i="7"/>
  <c r="K336" i="7"/>
  <c r="L336" i="7"/>
  <c r="M336" i="7"/>
  <c r="N336" i="7"/>
  <c r="O336" i="7"/>
  <c r="P336" i="7"/>
  <c r="Q336" i="7"/>
  <c r="R336" i="7"/>
  <c r="S336" i="7"/>
  <c r="T336" i="7"/>
  <c r="U336" i="7"/>
  <c r="V336" i="7"/>
  <c r="W336" i="7"/>
  <c r="X336" i="7"/>
  <c r="Y336" i="7"/>
  <c r="Z336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R337" i="7"/>
  <c r="S337" i="7"/>
  <c r="T337" i="7"/>
  <c r="U337" i="7"/>
  <c r="V337" i="7"/>
  <c r="W337" i="7"/>
  <c r="X337" i="7"/>
  <c r="Y337" i="7"/>
  <c r="Z337" i="7"/>
  <c r="C338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38" i="7"/>
  <c r="Q338" i="7"/>
  <c r="R338" i="7"/>
  <c r="S338" i="7"/>
  <c r="T338" i="7"/>
  <c r="U338" i="7"/>
  <c r="V338" i="7"/>
  <c r="W338" i="7"/>
  <c r="X338" i="7"/>
  <c r="Y338" i="7"/>
  <c r="Z338" i="7"/>
  <c r="C339" i="7"/>
  <c r="D339" i="7"/>
  <c r="E339" i="7"/>
  <c r="F339" i="7"/>
  <c r="G339" i="7"/>
  <c r="H339" i="7"/>
  <c r="I339" i="7"/>
  <c r="J339" i="7"/>
  <c r="K339" i="7"/>
  <c r="L339" i="7"/>
  <c r="M339" i="7"/>
  <c r="N339" i="7"/>
  <c r="O339" i="7"/>
  <c r="P339" i="7"/>
  <c r="Q339" i="7"/>
  <c r="R339" i="7"/>
  <c r="S339" i="7"/>
  <c r="T339" i="7"/>
  <c r="U339" i="7"/>
  <c r="V339" i="7"/>
  <c r="W339" i="7"/>
  <c r="X339" i="7"/>
  <c r="Y339" i="7"/>
  <c r="Z339" i="7"/>
  <c r="C340" i="7"/>
  <c r="D340" i="7"/>
  <c r="E340" i="7"/>
  <c r="F340" i="7"/>
  <c r="G340" i="7"/>
  <c r="H340" i="7"/>
  <c r="I340" i="7"/>
  <c r="J340" i="7"/>
  <c r="K340" i="7"/>
  <c r="L340" i="7"/>
  <c r="M340" i="7"/>
  <c r="N340" i="7"/>
  <c r="O340" i="7"/>
  <c r="P340" i="7"/>
  <c r="Q340" i="7"/>
  <c r="R340" i="7"/>
  <c r="S340" i="7"/>
  <c r="T340" i="7"/>
  <c r="U340" i="7"/>
  <c r="V340" i="7"/>
  <c r="W340" i="7"/>
  <c r="X340" i="7"/>
  <c r="Y340" i="7"/>
  <c r="Z340" i="7"/>
  <c r="C341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Q341" i="7"/>
  <c r="R341" i="7"/>
  <c r="S341" i="7"/>
  <c r="T341" i="7"/>
  <c r="U341" i="7"/>
  <c r="V341" i="7"/>
  <c r="W341" i="7"/>
  <c r="X341" i="7"/>
  <c r="Y341" i="7"/>
  <c r="Z341" i="7"/>
  <c r="C342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Q342" i="7"/>
  <c r="R342" i="7"/>
  <c r="S342" i="7"/>
  <c r="T342" i="7"/>
  <c r="U342" i="7"/>
  <c r="V342" i="7"/>
  <c r="W342" i="7"/>
  <c r="X342" i="7"/>
  <c r="Y342" i="7"/>
  <c r="Z342" i="7"/>
  <c r="C343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U343" i="7"/>
  <c r="V343" i="7"/>
  <c r="W343" i="7"/>
  <c r="X343" i="7"/>
  <c r="Y343" i="7"/>
  <c r="Z343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T320" i="7"/>
  <c r="U320" i="7"/>
  <c r="V320" i="7"/>
  <c r="W320" i="7"/>
  <c r="X320" i="7"/>
  <c r="Y320" i="7"/>
  <c r="Z320" i="7"/>
  <c r="C320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V294" i="7"/>
  <c r="W294" i="7"/>
  <c r="X294" i="7"/>
  <c r="Y294" i="7"/>
  <c r="Z294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V295" i="7"/>
  <c r="W295" i="7"/>
  <c r="X295" i="7"/>
  <c r="Y295" i="7"/>
  <c r="Z295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R296" i="7"/>
  <c r="S296" i="7"/>
  <c r="T296" i="7"/>
  <c r="U296" i="7"/>
  <c r="V296" i="7"/>
  <c r="W296" i="7"/>
  <c r="X296" i="7"/>
  <c r="Y296" i="7"/>
  <c r="Z296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T297" i="7"/>
  <c r="U297" i="7"/>
  <c r="V297" i="7"/>
  <c r="W297" i="7"/>
  <c r="X297" i="7"/>
  <c r="Y297" i="7"/>
  <c r="Z297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T298" i="7"/>
  <c r="U298" i="7"/>
  <c r="V298" i="7"/>
  <c r="W298" i="7"/>
  <c r="X298" i="7"/>
  <c r="Y298" i="7"/>
  <c r="Z298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U299" i="7"/>
  <c r="V299" i="7"/>
  <c r="W299" i="7"/>
  <c r="X299" i="7"/>
  <c r="Y299" i="7"/>
  <c r="Z299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R300" i="7"/>
  <c r="S300" i="7"/>
  <c r="T300" i="7"/>
  <c r="U300" i="7"/>
  <c r="V300" i="7"/>
  <c r="W300" i="7"/>
  <c r="X300" i="7"/>
  <c r="Y300" i="7"/>
  <c r="Z300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V301" i="7"/>
  <c r="W301" i="7"/>
  <c r="X301" i="7"/>
  <c r="Y301" i="7"/>
  <c r="Z301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R302" i="7"/>
  <c r="S302" i="7"/>
  <c r="T302" i="7"/>
  <c r="U302" i="7"/>
  <c r="V302" i="7"/>
  <c r="W302" i="7"/>
  <c r="X302" i="7"/>
  <c r="Y302" i="7"/>
  <c r="Z302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R303" i="7"/>
  <c r="S303" i="7"/>
  <c r="T303" i="7"/>
  <c r="U303" i="7"/>
  <c r="V303" i="7"/>
  <c r="W303" i="7"/>
  <c r="X303" i="7"/>
  <c r="Y303" i="7"/>
  <c r="Z303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T304" i="7"/>
  <c r="U304" i="7"/>
  <c r="V304" i="7"/>
  <c r="W304" i="7"/>
  <c r="X304" i="7"/>
  <c r="Y304" i="7"/>
  <c r="Z304" i="7"/>
  <c r="C305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Q305" i="7"/>
  <c r="R305" i="7"/>
  <c r="S305" i="7"/>
  <c r="T305" i="7"/>
  <c r="U305" i="7"/>
  <c r="V305" i="7"/>
  <c r="W305" i="7"/>
  <c r="X305" i="7"/>
  <c r="Y305" i="7"/>
  <c r="Z305" i="7"/>
  <c r="C306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R306" i="7"/>
  <c r="S306" i="7"/>
  <c r="T306" i="7"/>
  <c r="U306" i="7"/>
  <c r="V306" i="7"/>
  <c r="W306" i="7"/>
  <c r="X306" i="7"/>
  <c r="Y306" i="7"/>
  <c r="Z306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V307" i="7"/>
  <c r="W307" i="7"/>
  <c r="X307" i="7"/>
  <c r="Y307" i="7"/>
  <c r="Z307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V308" i="7"/>
  <c r="W308" i="7"/>
  <c r="X308" i="7"/>
  <c r="Y308" i="7"/>
  <c r="Z308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V309" i="7"/>
  <c r="W309" i="7"/>
  <c r="X309" i="7"/>
  <c r="Y309" i="7"/>
  <c r="Z309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V310" i="7"/>
  <c r="W310" i="7"/>
  <c r="X310" i="7"/>
  <c r="Y310" i="7"/>
  <c r="Z310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U311" i="7"/>
  <c r="V311" i="7"/>
  <c r="W311" i="7"/>
  <c r="X311" i="7"/>
  <c r="Y311" i="7"/>
  <c r="Z311" i="7"/>
  <c r="C312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U312" i="7"/>
  <c r="V312" i="7"/>
  <c r="W312" i="7"/>
  <c r="X312" i="7"/>
  <c r="Y312" i="7"/>
  <c r="Z312" i="7"/>
  <c r="C313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U313" i="7"/>
  <c r="V313" i="7"/>
  <c r="W313" i="7"/>
  <c r="X313" i="7"/>
  <c r="Y313" i="7"/>
  <c r="Z313" i="7"/>
  <c r="C314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R314" i="7"/>
  <c r="S314" i="7"/>
  <c r="T314" i="7"/>
  <c r="U314" i="7"/>
  <c r="V314" i="7"/>
  <c r="W314" i="7"/>
  <c r="X314" i="7"/>
  <c r="Y314" i="7"/>
  <c r="Z314" i="7"/>
  <c r="C315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R315" i="7"/>
  <c r="S315" i="7"/>
  <c r="T315" i="7"/>
  <c r="U315" i="7"/>
  <c r="V315" i="7"/>
  <c r="W315" i="7"/>
  <c r="X315" i="7"/>
  <c r="Y315" i="7"/>
  <c r="Z315" i="7"/>
  <c r="C316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R316" i="7"/>
  <c r="S316" i="7"/>
  <c r="T316" i="7"/>
  <c r="U316" i="7"/>
  <c r="V316" i="7"/>
  <c r="W316" i="7"/>
  <c r="X316" i="7"/>
  <c r="Y316" i="7"/>
  <c r="Z316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V293" i="7"/>
  <c r="W293" i="7"/>
  <c r="X293" i="7"/>
  <c r="Y293" i="7"/>
  <c r="Z293" i="7"/>
  <c r="C293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V290" i="7"/>
  <c r="W290" i="7"/>
  <c r="X290" i="7"/>
  <c r="Y290" i="7"/>
  <c r="Z290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C267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C241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C214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C188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C162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C135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C109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C83" i="7"/>
  <c r="C160" i="2" l="1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C159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C133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C107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C81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C55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C29" i="2"/>
  <c r="BL14" i="6" l="1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BL13" i="6"/>
  <c r="N273" i="6"/>
  <c r="AK234" i="6"/>
  <c r="AK233" i="6"/>
  <c r="AK232" i="6"/>
  <c r="AK235" i="6"/>
  <c r="AM235" i="6" s="1"/>
  <c r="AJ235" i="6"/>
  <c r="AL235" i="6" s="1"/>
  <c r="AM234" i="6"/>
  <c r="AJ234" i="6"/>
  <c r="AL234" i="6" s="1"/>
  <c r="AM233" i="6"/>
  <c r="AJ233" i="6"/>
  <c r="AL233" i="6" s="1"/>
  <c r="AM232" i="6"/>
  <c r="AJ232" i="6"/>
  <c r="AL232" i="6" s="1"/>
  <c r="AK231" i="6"/>
  <c r="AM231" i="6" s="1"/>
  <c r="AJ231" i="6"/>
  <c r="AL231" i="6" s="1"/>
  <c r="AK230" i="6"/>
  <c r="AM230" i="6" s="1"/>
  <c r="AJ230" i="6"/>
  <c r="AL230" i="6" s="1"/>
  <c r="AK229" i="6"/>
  <c r="AM229" i="6" s="1"/>
  <c r="AJ229" i="6"/>
  <c r="AL229" i="6" s="1"/>
  <c r="AK228" i="6"/>
  <c r="AM228" i="6" s="1"/>
  <c r="AJ228" i="6"/>
  <c r="AL228" i="6" s="1"/>
  <c r="AK227" i="6"/>
  <c r="AM227" i="6" s="1"/>
  <c r="AJ227" i="6"/>
  <c r="AL227" i="6" s="1"/>
  <c r="AK226" i="6"/>
  <c r="AM226" i="6" s="1"/>
  <c r="AJ226" i="6"/>
  <c r="AL226" i="6" s="1"/>
  <c r="AK225" i="6"/>
  <c r="AM225" i="6" s="1"/>
  <c r="AJ225" i="6"/>
  <c r="AL225" i="6" s="1"/>
  <c r="AK224" i="6"/>
  <c r="AM224" i="6" s="1"/>
  <c r="AJ224" i="6"/>
  <c r="AL224" i="6" s="1"/>
  <c r="AK223" i="6"/>
  <c r="AM223" i="6" s="1"/>
  <c r="AJ223" i="6"/>
  <c r="AL223" i="6" s="1"/>
  <c r="AK222" i="6"/>
  <c r="AM222" i="6" s="1"/>
  <c r="AJ222" i="6"/>
  <c r="AL222" i="6" s="1"/>
  <c r="AK221" i="6"/>
  <c r="AM221" i="6" s="1"/>
  <c r="AJ221" i="6"/>
  <c r="AL221" i="6" s="1"/>
  <c r="AK220" i="6"/>
  <c r="AM220" i="6" s="1"/>
  <c r="AJ220" i="6"/>
  <c r="AL220" i="6" s="1"/>
  <c r="AK219" i="6"/>
  <c r="AM219" i="6" s="1"/>
  <c r="AJ219" i="6"/>
  <c r="AL219" i="6" s="1"/>
  <c r="AK218" i="6"/>
  <c r="AM218" i="6" s="1"/>
  <c r="AJ218" i="6"/>
  <c r="AL218" i="6" s="1"/>
  <c r="AK217" i="6"/>
  <c r="AM217" i="6" s="1"/>
  <c r="AJ217" i="6"/>
  <c r="AL217" i="6" s="1"/>
  <c r="AK216" i="6"/>
  <c r="AM216" i="6" s="1"/>
  <c r="AJ216" i="6"/>
  <c r="AL216" i="6" s="1"/>
  <c r="O289" i="6"/>
  <c r="R289" i="6" s="1"/>
  <c r="O254" i="6"/>
  <c r="R254" i="6" s="1"/>
  <c r="O291" i="6"/>
  <c r="R291" i="6" s="1"/>
  <c r="O288" i="6"/>
  <c r="R288" i="6" s="1"/>
  <c r="O287" i="6"/>
  <c r="R287" i="6" s="1"/>
  <c r="O285" i="6"/>
  <c r="R285" i="6" s="1"/>
  <c r="O282" i="6"/>
  <c r="R282" i="6" s="1"/>
  <c r="O261" i="6"/>
  <c r="R261" i="6" s="1"/>
  <c r="O260" i="6"/>
  <c r="R260" i="6" s="1"/>
  <c r="O272" i="6"/>
  <c r="R272" i="6" s="1"/>
  <c r="O273" i="6"/>
  <c r="R273" i="6" s="1"/>
  <c r="O268" i="6"/>
  <c r="R268" i="6" s="1"/>
  <c r="O266" i="6"/>
  <c r="R266" i="6" s="1"/>
  <c r="O245" i="6"/>
  <c r="R245" i="6" s="1"/>
  <c r="O244" i="6"/>
  <c r="R244" i="6" s="1"/>
  <c r="O263" i="6"/>
  <c r="R263" i="6" s="1"/>
  <c r="O270" i="6"/>
  <c r="R270" i="6" s="1"/>
  <c r="O265" i="6"/>
  <c r="R265" i="6" s="1"/>
  <c r="O269" i="6"/>
  <c r="R269" i="6" s="1"/>
  <c r="O233" i="6"/>
  <c r="R233" i="6" s="1"/>
  <c r="O235" i="6"/>
  <c r="R235" i="6" s="1"/>
  <c r="O232" i="6"/>
  <c r="R232" i="6" s="1"/>
  <c r="O236" i="6"/>
  <c r="R236" i="6" s="1"/>
  <c r="O239" i="6"/>
  <c r="R239" i="6" s="1"/>
  <c r="O238" i="6"/>
  <c r="R238" i="6" s="1"/>
  <c r="O228" i="6"/>
  <c r="R228" i="6" s="1"/>
  <c r="O224" i="6"/>
  <c r="R224" i="6" s="1"/>
  <c r="O226" i="6"/>
  <c r="R226" i="6" s="1"/>
  <c r="O223" i="6"/>
  <c r="R223" i="6" s="1"/>
  <c r="O221" i="6"/>
  <c r="R221" i="6" s="1"/>
  <c r="O220" i="6"/>
  <c r="R220" i="6" s="1"/>
  <c r="O217" i="6"/>
  <c r="R217" i="6" s="1"/>
  <c r="O218" i="6"/>
  <c r="R218" i="6" s="1"/>
  <c r="O216" i="6"/>
  <c r="R216" i="6" s="1"/>
  <c r="N287" i="6"/>
  <c r="Q287" i="6" s="1"/>
  <c r="N285" i="6"/>
  <c r="Q285" i="6" s="1"/>
  <c r="N282" i="6"/>
  <c r="Q282" i="6" s="1"/>
  <c r="N261" i="6"/>
  <c r="Q261" i="6" s="1"/>
  <c r="N260" i="6"/>
  <c r="Q260" i="6" s="1"/>
  <c r="N272" i="6"/>
  <c r="Q272" i="6" s="1"/>
  <c r="N268" i="6"/>
  <c r="Q268" i="6" s="1"/>
  <c r="Q273" i="6"/>
  <c r="N267" i="6"/>
  <c r="Q267" i="6" s="1"/>
  <c r="N264" i="6"/>
  <c r="Q264" i="6" s="1"/>
  <c r="N244" i="6"/>
  <c r="Q244" i="6" s="1"/>
  <c r="N263" i="6"/>
  <c r="Q263" i="6" s="1"/>
  <c r="N247" i="6"/>
  <c r="Q247" i="6" s="1"/>
  <c r="N242" i="6"/>
  <c r="Q242" i="6" s="1"/>
  <c r="N246" i="6"/>
  <c r="Q246" i="6" s="1"/>
  <c r="N225" i="6"/>
  <c r="Q225" i="6" s="1"/>
  <c r="N223" i="6"/>
  <c r="Q223" i="6" s="1"/>
  <c r="N221" i="6"/>
  <c r="Q221" i="6" s="1"/>
  <c r="N220" i="6"/>
  <c r="Q220" i="6" s="1"/>
  <c r="N217" i="6"/>
  <c r="Q217" i="6" s="1"/>
  <c r="M217" i="6"/>
  <c r="P217" i="6" s="1"/>
  <c r="M218" i="6"/>
  <c r="P218" i="6" s="1"/>
  <c r="M219" i="6"/>
  <c r="P219" i="6" s="1"/>
  <c r="M220" i="6"/>
  <c r="P220" i="6" s="1"/>
  <c r="M221" i="6"/>
  <c r="P221" i="6" s="1"/>
  <c r="M222" i="6"/>
  <c r="P222" i="6" s="1"/>
  <c r="M223" i="6"/>
  <c r="P223" i="6" s="1"/>
  <c r="M224" i="6"/>
  <c r="P224" i="6" s="1"/>
  <c r="M225" i="6"/>
  <c r="P225" i="6" s="1"/>
  <c r="M226" i="6"/>
  <c r="P226" i="6" s="1"/>
  <c r="M227" i="6"/>
  <c r="P227" i="6" s="1"/>
  <c r="M228" i="6"/>
  <c r="P228" i="6" s="1"/>
  <c r="M229" i="6"/>
  <c r="P229" i="6" s="1"/>
  <c r="M230" i="6"/>
  <c r="P230" i="6" s="1"/>
  <c r="M231" i="6"/>
  <c r="P231" i="6" s="1"/>
  <c r="M232" i="6"/>
  <c r="P232" i="6" s="1"/>
  <c r="M233" i="6"/>
  <c r="P233" i="6" s="1"/>
  <c r="M234" i="6"/>
  <c r="P234" i="6" s="1"/>
  <c r="M235" i="6"/>
  <c r="P235" i="6" s="1"/>
  <c r="M236" i="6"/>
  <c r="P236" i="6" s="1"/>
  <c r="M237" i="6"/>
  <c r="P237" i="6" s="1"/>
  <c r="M238" i="6"/>
  <c r="P238" i="6" s="1"/>
  <c r="M239" i="6"/>
  <c r="P239" i="6" s="1"/>
  <c r="M240" i="6"/>
  <c r="P240" i="6" s="1"/>
  <c r="M241" i="6"/>
  <c r="P241" i="6" s="1"/>
  <c r="M242" i="6"/>
  <c r="P242" i="6" s="1"/>
  <c r="M243" i="6"/>
  <c r="P243" i="6" s="1"/>
  <c r="M244" i="6"/>
  <c r="P244" i="6" s="1"/>
  <c r="M245" i="6"/>
  <c r="P245" i="6" s="1"/>
  <c r="M246" i="6"/>
  <c r="P246" i="6" s="1"/>
  <c r="M247" i="6"/>
  <c r="P247" i="6" s="1"/>
  <c r="M248" i="6"/>
  <c r="P248" i="6" s="1"/>
  <c r="M249" i="6"/>
  <c r="P249" i="6" s="1"/>
  <c r="M250" i="6"/>
  <c r="P250" i="6" s="1"/>
  <c r="S250" i="6" s="1"/>
  <c r="M251" i="6"/>
  <c r="P251" i="6" s="1"/>
  <c r="M252" i="6"/>
  <c r="P252" i="6" s="1"/>
  <c r="M253" i="6"/>
  <c r="P253" i="6" s="1"/>
  <c r="M254" i="6"/>
  <c r="P254" i="6" s="1"/>
  <c r="M255" i="6"/>
  <c r="P255" i="6" s="1"/>
  <c r="M256" i="6"/>
  <c r="P256" i="6" s="1"/>
  <c r="M257" i="6"/>
  <c r="P257" i="6" s="1"/>
  <c r="M258" i="6"/>
  <c r="P258" i="6" s="1"/>
  <c r="M259" i="6"/>
  <c r="P259" i="6" s="1"/>
  <c r="M260" i="6"/>
  <c r="P260" i="6" s="1"/>
  <c r="M261" i="6"/>
  <c r="P261" i="6" s="1"/>
  <c r="M262" i="6"/>
  <c r="P262" i="6" s="1"/>
  <c r="M263" i="6"/>
  <c r="P263" i="6" s="1"/>
  <c r="M264" i="6"/>
  <c r="P264" i="6" s="1"/>
  <c r="M265" i="6"/>
  <c r="P265" i="6" s="1"/>
  <c r="M266" i="6"/>
  <c r="P266" i="6" s="1"/>
  <c r="M267" i="6"/>
  <c r="P267" i="6" s="1"/>
  <c r="M268" i="6"/>
  <c r="P268" i="6" s="1"/>
  <c r="M269" i="6"/>
  <c r="P269" i="6" s="1"/>
  <c r="M270" i="6"/>
  <c r="P270" i="6" s="1"/>
  <c r="M271" i="6"/>
  <c r="P271" i="6" s="1"/>
  <c r="M272" i="6"/>
  <c r="P272" i="6" s="1"/>
  <c r="M273" i="6"/>
  <c r="P273" i="6" s="1"/>
  <c r="M274" i="6"/>
  <c r="P274" i="6" s="1"/>
  <c r="S274" i="6" s="1"/>
  <c r="M275" i="6"/>
  <c r="P275" i="6" s="1"/>
  <c r="M276" i="6"/>
  <c r="P276" i="6" s="1"/>
  <c r="U276" i="6" s="1"/>
  <c r="M277" i="6"/>
  <c r="P277" i="6" s="1"/>
  <c r="M278" i="6"/>
  <c r="P278" i="6" s="1"/>
  <c r="M279" i="6"/>
  <c r="P279" i="6" s="1"/>
  <c r="M280" i="6"/>
  <c r="P280" i="6" s="1"/>
  <c r="U280" i="6" s="1"/>
  <c r="M281" i="6"/>
  <c r="P281" i="6" s="1"/>
  <c r="M282" i="6"/>
  <c r="P282" i="6" s="1"/>
  <c r="M283" i="6"/>
  <c r="P283" i="6" s="1"/>
  <c r="M284" i="6"/>
  <c r="P284" i="6" s="1"/>
  <c r="U284" i="6" s="1"/>
  <c r="M285" i="6"/>
  <c r="P285" i="6" s="1"/>
  <c r="M286" i="6"/>
  <c r="P286" i="6" s="1"/>
  <c r="S286" i="6" s="1"/>
  <c r="M287" i="6"/>
  <c r="P287" i="6" s="1"/>
  <c r="M288" i="6"/>
  <c r="P288" i="6" s="1"/>
  <c r="M289" i="6"/>
  <c r="P289" i="6" s="1"/>
  <c r="M290" i="6"/>
  <c r="P290" i="6" s="1"/>
  <c r="M291" i="6"/>
  <c r="P291" i="6" s="1"/>
  <c r="M216" i="6"/>
  <c r="P216" i="6" s="1"/>
  <c r="E23" i="6"/>
  <c r="F23" i="6" s="1"/>
  <c r="E24" i="6"/>
  <c r="F24" i="6" s="1"/>
  <c r="E22" i="6"/>
  <c r="F22" i="6" s="1"/>
  <c r="K159" i="6"/>
  <c r="L159" i="6"/>
  <c r="M159" i="6"/>
  <c r="N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K160" i="6"/>
  <c r="L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J161" i="6"/>
  <c r="K161" i="6"/>
  <c r="M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J162" i="6"/>
  <c r="K162" i="6"/>
  <c r="L162" i="6"/>
  <c r="N162" i="6"/>
  <c r="O162" i="6"/>
  <c r="P162" i="6"/>
  <c r="Q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J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J164" i="6"/>
  <c r="K164" i="6"/>
  <c r="L164" i="6"/>
  <c r="M164" i="6"/>
  <c r="N164" i="6"/>
  <c r="O164" i="6"/>
  <c r="P164" i="6"/>
  <c r="R164" i="6"/>
  <c r="S164" i="6"/>
  <c r="T164" i="6"/>
  <c r="U164" i="6"/>
  <c r="V164" i="6"/>
  <c r="W164" i="6"/>
  <c r="X164" i="6"/>
  <c r="Y164" i="6"/>
  <c r="Z164" i="6"/>
  <c r="AB164" i="6"/>
  <c r="AC164" i="6"/>
  <c r="AD164" i="6"/>
  <c r="AE164" i="6"/>
  <c r="AF164" i="6"/>
  <c r="AG164" i="6"/>
  <c r="J165" i="6"/>
  <c r="K165" i="6"/>
  <c r="L165" i="6"/>
  <c r="M165" i="6"/>
  <c r="N165" i="6"/>
  <c r="O165" i="6"/>
  <c r="Q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J166" i="6"/>
  <c r="K166" i="6"/>
  <c r="L166" i="6"/>
  <c r="M166" i="6"/>
  <c r="O166" i="6"/>
  <c r="P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AA167" i="6"/>
  <c r="AB167" i="6"/>
  <c r="AC167" i="6"/>
  <c r="AD167" i="6"/>
  <c r="AE167" i="6"/>
  <c r="AF167" i="6"/>
  <c r="AG167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C172" i="6"/>
  <c r="AD172" i="6"/>
  <c r="AF172" i="6"/>
  <c r="AG172" i="6"/>
  <c r="J173" i="6"/>
  <c r="K173" i="6"/>
  <c r="L173" i="6"/>
  <c r="M173" i="6"/>
  <c r="N173" i="6"/>
  <c r="O173" i="6"/>
  <c r="P173" i="6"/>
  <c r="Q173" i="6"/>
  <c r="R173" i="6"/>
  <c r="T173" i="6"/>
  <c r="U173" i="6"/>
  <c r="V173" i="6"/>
  <c r="W173" i="6"/>
  <c r="X173" i="6"/>
  <c r="Y173" i="6"/>
  <c r="Z173" i="6"/>
  <c r="AB173" i="6"/>
  <c r="AC173" i="6"/>
  <c r="AD173" i="6"/>
  <c r="AE173" i="6"/>
  <c r="AF173" i="6"/>
  <c r="AG173" i="6"/>
  <c r="J174" i="6"/>
  <c r="K174" i="6"/>
  <c r="L174" i="6"/>
  <c r="M174" i="6"/>
  <c r="N174" i="6"/>
  <c r="O174" i="6"/>
  <c r="P174" i="6"/>
  <c r="Q174" i="6"/>
  <c r="R174" i="6"/>
  <c r="T174" i="6"/>
  <c r="U174" i="6"/>
  <c r="V174" i="6"/>
  <c r="W174" i="6"/>
  <c r="X174" i="6"/>
  <c r="Y174" i="6"/>
  <c r="Z174" i="6"/>
  <c r="AA174" i="6"/>
  <c r="AC174" i="6"/>
  <c r="AD174" i="6"/>
  <c r="AE174" i="6"/>
  <c r="AF174" i="6"/>
  <c r="AG174" i="6"/>
  <c r="J175" i="6"/>
  <c r="K175" i="6"/>
  <c r="L175" i="6"/>
  <c r="M175" i="6"/>
  <c r="N175" i="6"/>
  <c r="O175" i="6"/>
  <c r="Q175" i="6"/>
  <c r="R175" i="6"/>
  <c r="S175" i="6"/>
  <c r="T175" i="6"/>
  <c r="U175" i="6"/>
  <c r="V175" i="6"/>
  <c r="W175" i="6"/>
  <c r="X175" i="6"/>
  <c r="Z175" i="6"/>
  <c r="AA175" i="6"/>
  <c r="AB175" i="6"/>
  <c r="AC175" i="6"/>
  <c r="AD175" i="6"/>
  <c r="AE175" i="6"/>
  <c r="AF175" i="6"/>
  <c r="AG175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Y176" i="6"/>
  <c r="AA176" i="6"/>
  <c r="AB176" i="6"/>
  <c r="AC176" i="6"/>
  <c r="AD176" i="6"/>
  <c r="AE176" i="6"/>
  <c r="AF176" i="6"/>
  <c r="AG176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Y179" i="6"/>
  <c r="Z179" i="6"/>
  <c r="AA179" i="6"/>
  <c r="AB179" i="6"/>
  <c r="AC179" i="6"/>
  <c r="AD179" i="6"/>
  <c r="AE179" i="6"/>
  <c r="AG179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F180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W181" i="6"/>
  <c r="X181" i="6"/>
  <c r="Y181" i="6"/>
  <c r="Z181" i="6"/>
  <c r="AA181" i="6"/>
  <c r="AB181" i="6"/>
  <c r="AC181" i="6"/>
  <c r="AD181" i="6"/>
  <c r="AE181" i="6"/>
  <c r="AG181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J158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K134" i="6"/>
  <c r="L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J135" i="6"/>
  <c r="K135" i="6"/>
  <c r="M135" i="6"/>
  <c r="N135" i="6"/>
  <c r="O135" i="6"/>
  <c r="P135" i="6"/>
  <c r="Q135" i="6"/>
  <c r="R135" i="6"/>
  <c r="S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J141" i="6"/>
  <c r="K141" i="6"/>
  <c r="L141" i="6"/>
  <c r="M141" i="6"/>
  <c r="N141" i="6"/>
  <c r="O141" i="6"/>
  <c r="P141" i="6"/>
  <c r="Q141" i="6"/>
  <c r="R141" i="6"/>
  <c r="S141" i="6"/>
  <c r="U141" i="6"/>
  <c r="V141" i="6"/>
  <c r="W141" i="6"/>
  <c r="X141" i="6"/>
  <c r="Z141" i="6"/>
  <c r="AA141" i="6"/>
  <c r="AB141" i="6"/>
  <c r="AC141" i="6"/>
  <c r="AD141" i="6"/>
  <c r="AE141" i="6"/>
  <c r="AF141" i="6"/>
  <c r="AG141" i="6"/>
  <c r="J142" i="6"/>
  <c r="K142" i="6"/>
  <c r="L142" i="6"/>
  <c r="N142" i="6"/>
  <c r="O142" i="6"/>
  <c r="P142" i="6"/>
  <c r="Q142" i="6"/>
  <c r="R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C146" i="6"/>
  <c r="AD146" i="6"/>
  <c r="AF146" i="6"/>
  <c r="AG146" i="6"/>
  <c r="J147" i="6"/>
  <c r="K147" i="6"/>
  <c r="L147" i="6"/>
  <c r="M147" i="6"/>
  <c r="N147" i="6"/>
  <c r="O147" i="6"/>
  <c r="P147" i="6"/>
  <c r="Q147" i="6"/>
  <c r="R147" i="6"/>
  <c r="T147" i="6"/>
  <c r="U147" i="6"/>
  <c r="V147" i="6"/>
  <c r="W147" i="6"/>
  <c r="X147" i="6"/>
  <c r="Y147" i="6"/>
  <c r="AA147" i="6"/>
  <c r="AB147" i="6"/>
  <c r="AC147" i="6"/>
  <c r="AD147" i="6"/>
  <c r="AE147" i="6"/>
  <c r="AF147" i="6"/>
  <c r="AG147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Z148" i="6"/>
  <c r="AA148" i="6"/>
  <c r="AC148" i="6"/>
  <c r="AD148" i="6"/>
  <c r="AE148" i="6"/>
  <c r="AF148" i="6"/>
  <c r="AG148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Y150" i="6"/>
  <c r="AA150" i="6"/>
  <c r="AB150" i="6"/>
  <c r="AC150" i="6"/>
  <c r="AD150" i="6"/>
  <c r="AE150" i="6"/>
  <c r="AF150" i="6"/>
  <c r="AG150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Y153" i="6"/>
  <c r="Z153" i="6"/>
  <c r="AA153" i="6"/>
  <c r="AB153" i="6"/>
  <c r="AC153" i="6"/>
  <c r="AD153" i="6"/>
  <c r="AE153" i="6"/>
  <c r="AG153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F154" i="6"/>
  <c r="AG154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K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J132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K105" i="6"/>
  <c r="AK105" i="6" s="1"/>
  <c r="L105" i="6"/>
  <c r="AL105" i="6" s="1"/>
  <c r="M105" i="6"/>
  <c r="AM105" i="6" s="1"/>
  <c r="N105" i="6"/>
  <c r="AN105" i="6" s="1"/>
  <c r="O105" i="6"/>
  <c r="AO105" i="6" s="1"/>
  <c r="P105" i="6"/>
  <c r="AP105" i="6" s="1"/>
  <c r="Q105" i="6"/>
  <c r="AQ105" i="6" s="1"/>
  <c r="R105" i="6"/>
  <c r="AR105" i="6" s="1"/>
  <c r="S105" i="6"/>
  <c r="AS105" i="6" s="1"/>
  <c r="T105" i="6"/>
  <c r="AT105" i="6" s="1"/>
  <c r="U105" i="6"/>
  <c r="AU105" i="6" s="1"/>
  <c r="V105" i="6"/>
  <c r="AV105" i="6" s="1"/>
  <c r="W105" i="6"/>
  <c r="AW105" i="6" s="1"/>
  <c r="X105" i="6"/>
  <c r="AX105" i="6" s="1"/>
  <c r="Y105" i="6"/>
  <c r="AY105" i="6" s="1"/>
  <c r="Z105" i="6"/>
  <c r="AZ105" i="6" s="1"/>
  <c r="AA105" i="6"/>
  <c r="BA105" i="6" s="1"/>
  <c r="AB105" i="6"/>
  <c r="BB105" i="6" s="1"/>
  <c r="AC105" i="6"/>
  <c r="BC105" i="6" s="1"/>
  <c r="AD105" i="6"/>
  <c r="BD105" i="6" s="1"/>
  <c r="AE105" i="6"/>
  <c r="BE105" i="6" s="1"/>
  <c r="AF105" i="6"/>
  <c r="BF105" i="6" s="1"/>
  <c r="AG105" i="6"/>
  <c r="BG105" i="6" s="1"/>
  <c r="J105" i="6"/>
  <c r="G97" i="6"/>
  <c r="G43" i="6"/>
  <c r="L158" i="6" s="1"/>
  <c r="G44" i="6"/>
  <c r="J159" i="6" s="1"/>
  <c r="G45" i="6"/>
  <c r="O159" i="6" s="1"/>
  <c r="G46" i="6"/>
  <c r="J160" i="6" s="1"/>
  <c r="G47" i="6"/>
  <c r="M160" i="6" s="1"/>
  <c r="G48" i="6"/>
  <c r="G49" i="6"/>
  <c r="L161" i="6" s="1"/>
  <c r="G50" i="6"/>
  <c r="N161" i="6" s="1"/>
  <c r="G51" i="6"/>
  <c r="G52" i="6"/>
  <c r="M162" i="6" s="1"/>
  <c r="G53" i="6"/>
  <c r="G54" i="6"/>
  <c r="R162" i="6" s="1"/>
  <c r="G55" i="6"/>
  <c r="K163" i="6" s="1"/>
  <c r="G56" i="6"/>
  <c r="G57" i="6"/>
  <c r="G58" i="6"/>
  <c r="Q164" i="6" s="1"/>
  <c r="G59" i="6"/>
  <c r="AA164" i="6" s="1"/>
  <c r="G60" i="6"/>
  <c r="G61" i="6"/>
  <c r="P165" i="6" s="1"/>
  <c r="G62" i="6"/>
  <c r="R165" i="6" s="1"/>
  <c r="G63" i="6"/>
  <c r="G64" i="6"/>
  <c r="N166" i="6" s="1"/>
  <c r="G65" i="6"/>
  <c r="Q166" i="6" s="1"/>
  <c r="G66" i="6"/>
  <c r="G67" i="6"/>
  <c r="G68" i="6"/>
  <c r="G69" i="6"/>
  <c r="G70" i="6"/>
  <c r="Y167" i="6" s="1"/>
  <c r="G71" i="6"/>
  <c r="Z167" i="6" s="1"/>
  <c r="G72" i="6"/>
  <c r="G73" i="6"/>
  <c r="G74" i="6"/>
  <c r="G75" i="6"/>
  <c r="G76" i="6"/>
  <c r="G77" i="6"/>
  <c r="G78" i="6"/>
  <c r="G79" i="6"/>
  <c r="G80" i="6"/>
  <c r="AG170" i="6" s="1"/>
  <c r="G81" i="6"/>
  <c r="G82" i="6"/>
  <c r="G83" i="6"/>
  <c r="G84" i="6"/>
  <c r="G85" i="6"/>
  <c r="G86" i="6"/>
  <c r="AB172" i="6" s="1"/>
  <c r="G87" i="6"/>
  <c r="AE172" i="6" s="1"/>
  <c r="G88" i="6"/>
  <c r="G89" i="6"/>
  <c r="S173" i="6" s="1"/>
  <c r="G90" i="6"/>
  <c r="G91" i="6"/>
  <c r="AA173" i="6" s="1"/>
  <c r="G92" i="6"/>
  <c r="S174" i="6" s="1"/>
  <c r="G93" i="6"/>
  <c r="G94" i="6"/>
  <c r="AB174" i="6" s="1"/>
  <c r="G95" i="6"/>
  <c r="P175" i="6" s="1"/>
  <c r="G96" i="6"/>
  <c r="Y175" i="6" s="1"/>
  <c r="G98" i="6"/>
  <c r="X176" i="6" s="1"/>
  <c r="G99" i="6"/>
  <c r="Z176" i="6" s="1"/>
  <c r="G100" i="6"/>
  <c r="G101" i="6"/>
  <c r="G102" i="6"/>
  <c r="G103" i="6"/>
  <c r="G104" i="6"/>
  <c r="G105" i="6"/>
  <c r="G106" i="6"/>
  <c r="G107" i="6"/>
  <c r="G108" i="6"/>
  <c r="X179" i="6" s="1"/>
  <c r="G109" i="6"/>
  <c r="G110" i="6"/>
  <c r="G111" i="6"/>
  <c r="AF179" i="6" s="1"/>
  <c r="G112" i="6"/>
  <c r="G113" i="6"/>
  <c r="AE180" i="6" s="1"/>
  <c r="G114" i="6"/>
  <c r="AG180" i="6" s="1"/>
  <c r="G115" i="6"/>
  <c r="V181" i="6" s="1"/>
  <c r="G116" i="6"/>
  <c r="G117" i="6"/>
  <c r="AF181" i="6" s="1"/>
  <c r="G42" i="6"/>
  <c r="K158" i="6" s="1"/>
  <c r="F43" i="6"/>
  <c r="L132" i="6" s="1"/>
  <c r="F44" i="6"/>
  <c r="F45" i="6"/>
  <c r="F46" i="6"/>
  <c r="J134" i="6" s="1"/>
  <c r="F47" i="6"/>
  <c r="M134" i="6" s="1"/>
  <c r="F48" i="6"/>
  <c r="F49" i="6"/>
  <c r="L135" i="6" s="1"/>
  <c r="F50" i="6"/>
  <c r="F51" i="6"/>
  <c r="T135" i="6" s="1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T141" i="6" s="1"/>
  <c r="F69" i="6"/>
  <c r="F70" i="6"/>
  <c r="Y141" i="6" s="1"/>
  <c r="F71" i="6"/>
  <c r="F72" i="6"/>
  <c r="M142" i="6" s="1"/>
  <c r="F73" i="6"/>
  <c r="S142" i="6" s="1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AB146" i="6" s="1"/>
  <c r="F87" i="6"/>
  <c r="AE146" i="6" s="1"/>
  <c r="F88" i="6"/>
  <c r="F89" i="6"/>
  <c r="S147" i="6" s="1"/>
  <c r="F90" i="6"/>
  <c r="Z147" i="6" s="1"/>
  <c r="F91" i="6"/>
  <c r="F92" i="6"/>
  <c r="F93" i="6"/>
  <c r="Y148" i="6" s="1"/>
  <c r="F94" i="6"/>
  <c r="AB148" i="6" s="1"/>
  <c r="F95" i="6"/>
  <c r="F96" i="6"/>
  <c r="F97" i="6"/>
  <c r="F98" i="6"/>
  <c r="X150" i="6" s="1"/>
  <c r="F99" i="6"/>
  <c r="Z150" i="6" s="1"/>
  <c r="F100" i="6"/>
  <c r="F101" i="6"/>
  <c r="F102" i="6"/>
  <c r="F103" i="6"/>
  <c r="F104" i="6"/>
  <c r="F105" i="6"/>
  <c r="F106" i="6"/>
  <c r="F107" i="6"/>
  <c r="F108" i="6"/>
  <c r="X153" i="6" s="1"/>
  <c r="F109" i="6"/>
  <c r="F110" i="6"/>
  <c r="F111" i="6"/>
  <c r="AF153" i="6" s="1"/>
  <c r="F112" i="6"/>
  <c r="F113" i="6"/>
  <c r="AE154" i="6" s="1"/>
  <c r="F114" i="6"/>
  <c r="F115" i="6"/>
  <c r="F116" i="6"/>
  <c r="F117" i="6"/>
  <c r="F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42" i="6"/>
  <c r="U232" i="6" l="1"/>
  <c r="S223" i="6"/>
  <c r="T285" i="6"/>
  <c r="S221" i="6"/>
  <c r="U273" i="6"/>
  <c r="S244" i="6"/>
  <c r="U217" i="6"/>
  <c r="T246" i="6"/>
  <c r="T282" i="6"/>
  <c r="U238" i="6"/>
  <c r="U266" i="6"/>
  <c r="S268" i="6"/>
  <c r="S220" i="6"/>
  <c r="U270" i="6"/>
  <c r="AN228" i="6"/>
  <c r="S263" i="6"/>
  <c r="AO225" i="6"/>
  <c r="T267" i="6"/>
  <c r="T287" i="6"/>
  <c r="U239" i="6"/>
  <c r="U226" i="6"/>
  <c r="S272" i="6"/>
  <c r="S260" i="6"/>
  <c r="T225" i="6"/>
  <c r="T261" i="6"/>
  <c r="U228" i="6"/>
  <c r="U245" i="6"/>
  <c r="U254" i="6"/>
  <c r="S284" i="6"/>
  <c r="T284" i="6"/>
  <c r="S248" i="6"/>
  <c r="T248" i="6"/>
  <c r="U248" i="6"/>
  <c r="S236" i="6"/>
  <c r="T236" i="6"/>
  <c r="S224" i="6"/>
  <c r="T224" i="6"/>
  <c r="U224" i="6"/>
  <c r="S227" i="6"/>
  <c r="T227" i="6"/>
  <c r="U227" i="6"/>
  <c r="S283" i="6"/>
  <c r="T283" i="6"/>
  <c r="U283" i="6"/>
  <c r="S271" i="6"/>
  <c r="T271" i="6"/>
  <c r="U271" i="6"/>
  <c r="S259" i="6"/>
  <c r="T259" i="6"/>
  <c r="U259" i="6"/>
  <c r="S247" i="6"/>
  <c r="U247" i="6"/>
  <c r="S235" i="6"/>
  <c r="T235" i="6"/>
  <c r="U260" i="6"/>
  <c r="U236" i="6"/>
  <c r="U272" i="6"/>
  <c r="U290" i="6"/>
  <c r="S290" i="6"/>
  <c r="S278" i="6"/>
  <c r="T278" i="6"/>
  <c r="U278" i="6"/>
  <c r="S266" i="6"/>
  <c r="T266" i="6"/>
  <c r="S254" i="6"/>
  <c r="T254" i="6"/>
  <c r="S242" i="6"/>
  <c r="U242" i="6"/>
  <c r="S230" i="6"/>
  <c r="T230" i="6"/>
  <c r="U230" i="6"/>
  <c r="S218" i="6"/>
  <c r="T218" i="6"/>
  <c r="T264" i="6"/>
  <c r="U264" i="6"/>
  <c r="U261" i="6"/>
  <c r="AO220" i="6"/>
  <c r="S282" i="6"/>
  <c r="S270" i="6"/>
  <c r="T270" i="6"/>
  <c r="S258" i="6"/>
  <c r="T258" i="6"/>
  <c r="U258" i="6"/>
  <c r="S246" i="6"/>
  <c r="U246" i="6"/>
  <c r="AN223" i="6"/>
  <c r="S234" i="6"/>
  <c r="T234" i="6"/>
  <c r="U234" i="6"/>
  <c r="S222" i="6"/>
  <c r="T222" i="6"/>
  <c r="U222" i="6"/>
  <c r="T242" i="6"/>
  <c r="S287" i="6"/>
  <c r="U289" i="6"/>
  <c r="AO228" i="6"/>
  <c r="AN230" i="6"/>
  <c r="AN232" i="6"/>
  <c r="T281" i="6"/>
  <c r="U281" i="6"/>
  <c r="S281" i="6"/>
  <c r="T269" i="6"/>
  <c r="S269" i="6"/>
  <c r="T257" i="6"/>
  <c r="U257" i="6"/>
  <c r="S257" i="6"/>
  <c r="T245" i="6"/>
  <c r="S245" i="6"/>
  <c r="T233" i="6"/>
  <c r="S233" i="6"/>
  <c r="T247" i="6"/>
  <c r="AO223" i="6"/>
  <c r="AO230" i="6"/>
  <c r="AO232" i="6"/>
  <c r="T216" i="6"/>
  <c r="S216" i="6"/>
  <c r="S280" i="6"/>
  <c r="T280" i="6"/>
  <c r="S256" i="6"/>
  <c r="T256" i="6"/>
  <c r="S232" i="6"/>
  <c r="T232" i="6"/>
  <c r="T263" i="6"/>
  <c r="U216" i="6"/>
  <c r="S275" i="6"/>
  <c r="T275" i="6"/>
  <c r="U275" i="6"/>
  <c r="U268" i="6"/>
  <c r="U220" i="6"/>
  <c r="AO217" i="6"/>
  <c r="AN221" i="6"/>
  <c r="AN226" i="6"/>
  <c r="S291" i="6"/>
  <c r="T291" i="6"/>
  <c r="S279" i="6"/>
  <c r="T279" i="6"/>
  <c r="U279" i="6"/>
  <c r="S267" i="6"/>
  <c r="U267" i="6"/>
  <c r="S255" i="6"/>
  <c r="T255" i="6"/>
  <c r="U255" i="6"/>
  <c r="S243" i="6"/>
  <c r="T243" i="6"/>
  <c r="U243" i="6"/>
  <c r="S231" i="6"/>
  <c r="T231" i="6"/>
  <c r="U231" i="6"/>
  <c r="S219" i="6"/>
  <c r="T219" i="6"/>
  <c r="U219" i="6"/>
  <c r="T244" i="6"/>
  <c r="U269" i="6"/>
  <c r="AN220" i="6"/>
  <c r="AO221" i="6"/>
  <c r="AO224" i="6"/>
  <c r="T289" i="6"/>
  <c r="S289" i="6"/>
  <c r="T277" i="6"/>
  <c r="U277" i="6"/>
  <c r="S277" i="6"/>
  <c r="T265" i="6"/>
  <c r="S265" i="6"/>
  <c r="T253" i="6"/>
  <c r="U253" i="6"/>
  <c r="S253" i="6"/>
  <c r="T241" i="6"/>
  <c r="U241" i="6"/>
  <c r="S241" i="6"/>
  <c r="T229" i="6"/>
  <c r="U229" i="6"/>
  <c r="S229" i="6"/>
  <c r="S217" i="6"/>
  <c r="U282" i="6"/>
  <c r="U235" i="6"/>
  <c r="U256" i="6"/>
  <c r="AN222" i="6"/>
  <c r="S288" i="6"/>
  <c r="T288" i="6"/>
  <c r="S276" i="6"/>
  <c r="T276" i="6"/>
  <c r="S264" i="6"/>
  <c r="S252" i="6"/>
  <c r="T252" i="6"/>
  <c r="S240" i="6"/>
  <c r="T240" i="6"/>
  <c r="S228" i="6"/>
  <c r="T228" i="6"/>
  <c r="T217" i="6"/>
  <c r="T273" i="6"/>
  <c r="U221" i="6"/>
  <c r="U265" i="6"/>
  <c r="U285" i="6"/>
  <c r="S251" i="6"/>
  <c r="T251" i="6"/>
  <c r="U251" i="6"/>
  <c r="U233" i="6"/>
  <c r="U252" i="6"/>
  <c r="T268" i="6"/>
  <c r="U223" i="6"/>
  <c r="U287" i="6"/>
  <c r="T220" i="6"/>
  <c r="AO218" i="6"/>
  <c r="AN229" i="6"/>
  <c r="T221" i="6"/>
  <c r="T272" i="6"/>
  <c r="U263" i="6"/>
  <c r="S239" i="6"/>
  <c r="T239" i="6"/>
  <c r="U218" i="6"/>
  <c r="U244" i="6"/>
  <c r="AN216" i="6"/>
  <c r="AN234" i="6"/>
  <c r="S285" i="6"/>
  <c r="S273" i="6"/>
  <c r="S261" i="6"/>
  <c r="T249" i="6"/>
  <c r="U249" i="6"/>
  <c r="S249" i="6"/>
  <c r="T237" i="6"/>
  <c r="U237" i="6"/>
  <c r="S237" i="6"/>
  <c r="U225" i="6"/>
  <c r="S225" i="6"/>
  <c r="T223" i="6"/>
  <c r="T260" i="6"/>
  <c r="U291" i="6"/>
  <c r="S238" i="6"/>
  <c r="U288" i="6"/>
  <c r="U240" i="6"/>
  <c r="AO227" i="6"/>
  <c r="AN231" i="6"/>
  <c r="AO222" i="6"/>
  <c r="AO226" i="6"/>
  <c r="AN224" i="6"/>
  <c r="AN235" i="6"/>
  <c r="AO216" i="6"/>
  <c r="AN217" i="6"/>
  <c r="AO235" i="6"/>
  <c r="AN219" i="6"/>
  <c r="U286" i="6"/>
  <c r="U274" i="6"/>
  <c r="U262" i="6"/>
  <c r="U250" i="6"/>
  <c r="AO219" i="6"/>
  <c r="AO229" i="6"/>
  <c r="T286" i="6"/>
  <c r="T274" i="6"/>
  <c r="T262" i="6"/>
  <c r="T250" i="6"/>
  <c r="T238" i="6"/>
  <c r="T226" i="6"/>
  <c r="AO231" i="6"/>
  <c r="S262" i="6"/>
  <c r="S226" i="6"/>
  <c r="AO234" i="6"/>
  <c r="AN218" i="6"/>
  <c r="AN225" i="6"/>
  <c r="AN227" i="6"/>
  <c r="AN233" i="6"/>
  <c r="AO233" i="6"/>
  <c r="T290" i="6"/>
  <c r="BB119" i="6"/>
  <c r="AN166" i="6"/>
  <c r="AM162" i="6"/>
  <c r="AP175" i="6"/>
  <c r="AZ167" i="6"/>
  <c r="AM160" i="6"/>
  <c r="AY167" i="6"/>
  <c r="AJ160" i="6"/>
  <c r="BA173" i="6"/>
  <c r="AK163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BG159" i="6"/>
  <c r="AK160" i="6"/>
  <c r="AL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BG160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B161" i="6"/>
  <c r="BC161" i="6"/>
  <c r="BD161" i="6"/>
  <c r="BE161" i="6"/>
  <c r="BF161" i="6"/>
  <c r="BG161" i="6"/>
  <c r="AJ162" i="6"/>
  <c r="AK162" i="6"/>
  <c r="AL162" i="6"/>
  <c r="AN162" i="6"/>
  <c r="AO162" i="6"/>
  <c r="AP162" i="6"/>
  <c r="AQ162" i="6"/>
  <c r="AR162" i="6"/>
  <c r="AS162" i="6"/>
  <c r="AT162" i="6"/>
  <c r="AU162" i="6"/>
  <c r="AV162" i="6"/>
  <c r="AW162" i="6"/>
  <c r="AX162" i="6"/>
  <c r="AY162" i="6"/>
  <c r="AZ162" i="6"/>
  <c r="BA162" i="6"/>
  <c r="BB162" i="6"/>
  <c r="BC162" i="6"/>
  <c r="BD162" i="6"/>
  <c r="BE162" i="6"/>
  <c r="BF162" i="6"/>
  <c r="BG162" i="6"/>
  <c r="AJ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AZ163" i="6"/>
  <c r="BA163" i="6"/>
  <c r="BB163" i="6"/>
  <c r="BC163" i="6"/>
  <c r="BD163" i="6"/>
  <c r="BE163" i="6"/>
  <c r="BF163" i="6"/>
  <c r="BG163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Y165" i="6"/>
  <c r="AZ165" i="6"/>
  <c r="BA165" i="6"/>
  <c r="BB165" i="6"/>
  <c r="BC165" i="6"/>
  <c r="BD165" i="6"/>
  <c r="BE165" i="6"/>
  <c r="BF165" i="6"/>
  <c r="BG165" i="6"/>
  <c r="AJ166" i="6"/>
  <c r="AK166" i="6"/>
  <c r="AL166" i="6"/>
  <c r="AM166" i="6"/>
  <c r="AO166" i="6"/>
  <c r="AP166" i="6"/>
  <c r="AQ166" i="6"/>
  <c r="AR166" i="6"/>
  <c r="AS166" i="6"/>
  <c r="AT166" i="6"/>
  <c r="AU166" i="6"/>
  <c r="AV166" i="6"/>
  <c r="AW166" i="6"/>
  <c r="AX166" i="6"/>
  <c r="AY166" i="6"/>
  <c r="AZ166" i="6"/>
  <c r="BA166" i="6"/>
  <c r="BB166" i="6"/>
  <c r="BC166" i="6"/>
  <c r="BD166" i="6"/>
  <c r="BE166" i="6"/>
  <c r="BF166" i="6"/>
  <c r="BG166" i="6"/>
  <c r="AJ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BA167" i="6"/>
  <c r="BB167" i="6"/>
  <c r="BC167" i="6"/>
  <c r="BD167" i="6"/>
  <c r="BE167" i="6"/>
  <c r="BF167" i="6"/>
  <c r="BG167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BG169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AZ170" i="6"/>
  <c r="BA170" i="6"/>
  <c r="BB170" i="6"/>
  <c r="BC170" i="6"/>
  <c r="BD170" i="6"/>
  <c r="BE170" i="6"/>
  <c r="BF170" i="6"/>
  <c r="BG170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AY171" i="6"/>
  <c r="AZ171" i="6"/>
  <c r="BA171" i="6"/>
  <c r="BB171" i="6"/>
  <c r="BC171" i="6"/>
  <c r="BD171" i="6"/>
  <c r="BE171" i="6"/>
  <c r="BF171" i="6"/>
  <c r="BG171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Y172" i="6"/>
  <c r="AZ172" i="6"/>
  <c r="BA172" i="6"/>
  <c r="BB172" i="6"/>
  <c r="BC172" i="6"/>
  <c r="BD172" i="6"/>
  <c r="BE172" i="6"/>
  <c r="BF172" i="6"/>
  <c r="BG172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AY173" i="6"/>
  <c r="AZ173" i="6"/>
  <c r="BB173" i="6"/>
  <c r="BC173" i="6"/>
  <c r="BD173" i="6"/>
  <c r="BE173" i="6"/>
  <c r="BF173" i="6"/>
  <c r="BG173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BC174" i="6"/>
  <c r="BD174" i="6"/>
  <c r="BE174" i="6"/>
  <c r="BF174" i="6"/>
  <c r="BG174" i="6"/>
  <c r="AJ175" i="6"/>
  <c r="AK175" i="6"/>
  <c r="AL175" i="6"/>
  <c r="AM175" i="6"/>
  <c r="AN175" i="6"/>
  <c r="AO175" i="6"/>
  <c r="AQ175" i="6"/>
  <c r="AR175" i="6"/>
  <c r="AS175" i="6"/>
  <c r="AT175" i="6"/>
  <c r="AU175" i="6"/>
  <c r="AV175" i="6"/>
  <c r="AW175" i="6"/>
  <c r="AX175" i="6"/>
  <c r="AY175" i="6"/>
  <c r="AZ175" i="6"/>
  <c r="BA175" i="6"/>
  <c r="BB175" i="6"/>
  <c r="BC175" i="6"/>
  <c r="BD175" i="6"/>
  <c r="BE175" i="6"/>
  <c r="BF175" i="6"/>
  <c r="BG175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Y176" i="6"/>
  <c r="AZ176" i="6"/>
  <c r="BA176" i="6"/>
  <c r="BB176" i="6"/>
  <c r="BC176" i="6"/>
  <c r="BD176" i="6"/>
  <c r="BE176" i="6"/>
  <c r="BF176" i="6"/>
  <c r="BG176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Y177" i="6"/>
  <c r="AZ177" i="6"/>
  <c r="BA177" i="6"/>
  <c r="BB177" i="6"/>
  <c r="BC177" i="6"/>
  <c r="BD177" i="6"/>
  <c r="BE177" i="6"/>
  <c r="BF177" i="6"/>
  <c r="BG177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AZ178" i="6"/>
  <c r="BA178" i="6"/>
  <c r="BB178" i="6"/>
  <c r="BC178" i="6"/>
  <c r="BD178" i="6"/>
  <c r="BE178" i="6"/>
  <c r="BF178" i="6"/>
  <c r="BG178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BD179" i="6"/>
  <c r="BE179" i="6"/>
  <c r="BF179" i="6"/>
  <c r="BG179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Y180" i="6"/>
  <c r="AZ180" i="6"/>
  <c r="BA180" i="6"/>
  <c r="BB180" i="6"/>
  <c r="BC180" i="6"/>
  <c r="BD180" i="6"/>
  <c r="BE180" i="6"/>
  <c r="BF180" i="6"/>
  <c r="BG180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AZ181" i="6"/>
  <c r="BA181" i="6"/>
  <c r="BB181" i="6"/>
  <c r="BC181" i="6"/>
  <c r="BD181" i="6"/>
  <c r="BE181" i="6"/>
  <c r="BF181" i="6"/>
  <c r="BG181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Y158" i="6"/>
  <c r="AZ158" i="6"/>
  <c r="BA158" i="6"/>
  <c r="BB158" i="6"/>
  <c r="BC158" i="6"/>
  <c r="BD158" i="6"/>
  <c r="BE158" i="6"/>
  <c r="BF158" i="6"/>
  <c r="BG158" i="6"/>
  <c r="AJ158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BE134" i="6"/>
  <c r="BF134" i="6"/>
  <c r="BG134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BA135" i="6"/>
  <c r="BB135" i="6"/>
  <c r="BC135" i="6"/>
  <c r="BD135" i="6"/>
  <c r="BE135" i="6"/>
  <c r="BF135" i="6"/>
  <c r="BG135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AZ136" i="6"/>
  <c r="BA136" i="6"/>
  <c r="BB136" i="6"/>
  <c r="BC136" i="6"/>
  <c r="BD136" i="6"/>
  <c r="BE136" i="6"/>
  <c r="BF136" i="6"/>
  <c r="BG136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AZ137" i="6"/>
  <c r="BA137" i="6"/>
  <c r="BB137" i="6"/>
  <c r="BC137" i="6"/>
  <c r="BD137" i="6"/>
  <c r="BE137" i="6"/>
  <c r="BF137" i="6"/>
  <c r="BG137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BA138" i="6"/>
  <c r="BB138" i="6"/>
  <c r="BC138" i="6"/>
  <c r="BD138" i="6"/>
  <c r="BE138" i="6"/>
  <c r="BF138" i="6"/>
  <c r="BG138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AZ139" i="6"/>
  <c r="BA139" i="6"/>
  <c r="BB139" i="6"/>
  <c r="BC139" i="6"/>
  <c r="BD139" i="6"/>
  <c r="BE139" i="6"/>
  <c r="BF139" i="6"/>
  <c r="BG139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BC140" i="6"/>
  <c r="BD140" i="6"/>
  <c r="BE140" i="6"/>
  <c r="BF140" i="6"/>
  <c r="BG140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BG141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G142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BC143" i="6"/>
  <c r="BD143" i="6"/>
  <c r="BE143" i="6"/>
  <c r="BF143" i="6"/>
  <c r="BG143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BD144" i="6"/>
  <c r="BE144" i="6"/>
  <c r="BF144" i="6"/>
  <c r="BG144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BC145" i="6"/>
  <c r="BD145" i="6"/>
  <c r="BE145" i="6"/>
  <c r="BF145" i="6"/>
  <c r="BG145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BC146" i="6"/>
  <c r="BD146" i="6"/>
  <c r="BE146" i="6"/>
  <c r="BF146" i="6"/>
  <c r="BG146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BD147" i="6"/>
  <c r="BE147" i="6"/>
  <c r="BF147" i="6"/>
  <c r="BG147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BC148" i="6"/>
  <c r="BD148" i="6"/>
  <c r="BE148" i="6"/>
  <c r="BF148" i="6"/>
  <c r="BG148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BE149" i="6"/>
  <c r="BF149" i="6"/>
  <c r="BG149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BG150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BG151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Y152" i="6"/>
  <c r="AZ152" i="6"/>
  <c r="BA152" i="6"/>
  <c r="BB152" i="6"/>
  <c r="BC152" i="6"/>
  <c r="BD152" i="6"/>
  <c r="BE152" i="6"/>
  <c r="BF152" i="6"/>
  <c r="BG152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AZ153" i="6"/>
  <c r="BA153" i="6"/>
  <c r="BB153" i="6"/>
  <c r="BC153" i="6"/>
  <c r="BD153" i="6"/>
  <c r="BE153" i="6"/>
  <c r="BF153" i="6"/>
  <c r="BG153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AY154" i="6"/>
  <c r="AZ154" i="6"/>
  <c r="BA154" i="6"/>
  <c r="BB154" i="6"/>
  <c r="BC154" i="6"/>
  <c r="BD154" i="6"/>
  <c r="BE154" i="6"/>
  <c r="BF154" i="6"/>
  <c r="BG154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Y155" i="6"/>
  <c r="AZ155" i="6"/>
  <c r="BA155" i="6"/>
  <c r="BB155" i="6"/>
  <c r="BC155" i="6"/>
  <c r="BD155" i="6"/>
  <c r="BE155" i="6"/>
  <c r="BF155" i="6"/>
  <c r="BG155" i="6"/>
  <c r="AK132" i="6"/>
  <c r="AL132" i="6"/>
  <c r="BL105" i="6" s="1"/>
  <c r="E4" i="7" s="1"/>
  <c r="AM132" i="6"/>
  <c r="AN132" i="6"/>
  <c r="AO132" i="6"/>
  <c r="BO105" i="6" s="1"/>
  <c r="H4" i="7" s="1"/>
  <c r="AP132" i="6"/>
  <c r="BP105" i="6" s="1"/>
  <c r="I4" i="7" s="1"/>
  <c r="AQ132" i="6"/>
  <c r="AR132" i="6"/>
  <c r="AS132" i="6"/>
  <c r="BS105" i="6" s="1"/>
  <c r="L4" i="7" s="1"/>
  <c r="AT132" i="6"/>
  <c r="AU132" i="6"/>
  <c r="BU105" i="6" s="1"/>
  <c r="N4" i="7" s="1"/>
  <c r="AV132" i="6"/>
  <c r="BV105" i="6" s="1"/>
  <c r="O4" i="7" s="1"/>
  <c r="AW132" i="6"/>
  <c r="AX132" i="6"/>
  <c r="BX105" i="6" s="1"/>
  <c r="Q4" i="7" s="1"/>
  <c r="AY132" i="6"/>
  <c r="AZ132" i="6"/>
  <c r="BA132" i="6"/>
  <c r="CA105" i="6" s="1"/>
  <c r="T4" i="7" s="1"/>
  <c r="BB132" i="6"/>
  <c r="CB105" i="6" s="1"/>
  <c r="U4" i="7" s="1"/>
  <c r="BC132" i="6"/>
  <c r="BD132" i="6"/>
  <c r="BE132" i="6"/>
  <c r="CE105" i="6" s="1"/>
  <c r="X4" i="7" s="1"/>
  <c r="BF132" i="6"/>
  <c r="BG132" i="6"/>
  <c r="CG105" i="6" s="1"/>
  <c r="Z4" i="7" s="1"/>
  <c r="AJ132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C119" i="6"/>
  <c r="BD119" i="6"/>
  <c r="BE119" i="6"/>
  <c r="BF119" i="6"/>
  <c r="BG119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BD127" i="6"/>
  <c r="BE127" i="6"/>
  <c r="BF127" i="6"/>
  <c r="BG127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AJ105" i="6"/>
  <c r="CF113" i="6" l="1"/>
  <c r="Y12" i="7" s="1"/>
  <c r="BV114" i="6"/>
  <c r="O13" i="7" s="1"/>
  <c r="BJ114" i="6"/>
  <c r="C13" i="7" s="1"/>
  <c r="BV113" i="6"/>
  <c r="O12" i="7" s="1"/>
  <c r="BT109" i="6"/>
  <c r="M8" i="7" s="1"/>
  <c r="CE108" i="6"/>
  <c r="X7" i="7" s="1"/>
  <c r="BS108" i="6"/>
  <c r="L7" i="7" s="1"/>
  <c r="CE107" i="6"/>
  <c r="X6" i="7" s="1"/>
  <c r="BS107" i="6"/>
  <c r="L6" i="7" s="1"/>
  <c r="CC106" i="6"/>
  <c r="V5" i="7" s="1"/>
  <c r="BQ106" i="6"/>
  <c r="J5" i="7" s="1"/>
  <c r="CE127" i="6"/>
  <c r="X26" i="7" s="1"/>
  <c r="CE124" i="6"/>
  <c r="X23" i="7" s="1"/>
  <c r="CE122" i="6"/>
  <c r="X21" i="7" s="1"/>
  <c r="BS127" i="6"/>
  <c r="L26" i="7" s="1"/>
  <c r="CE125" i="6"/>
  <c r="X24" i="7" s="1"/>
  <c r="BQ119" i="6"/>
  <c r="J18" i="7" s="1"/>
  <c r="CC118" i="6"/>
  <c r="V17" i="7" s="1"/>
  <c r="BQ118" i="6"/>
  <c r="J17" i="7" s="1"/>
  <c r="CC117" i="6"/>
  <c r="V16" i="7" s="1"/>
  <c r="BQ117" i="6"/>
  <c r="J16" i="7" s="1"/>
  <c r="CC116" i="6"/>
  <c r="V15" i="7" s="1"/>
  <c r="BQ116" i="6"/>
  <c r="J15" i="7" s="1"/>
  <c r="CC115" i="6"/>
  <c r="V14" i="7" s="1"/>
  <c r="BQ115" i="6"/>
  <c r="J14" i="7" s="1"/>
  <c r="CC114" i="6"/>
  <c r="V13" i="7" s="1"/>
  <c r="BS128" i="6"/>
  <c r="L27" i="7" s="1"/>
  <c r="CE123" i="6"/>
  <c r="X22" i="7" s="1"/>
  <c r="BO114" i="6"/>
  <c r="H13" i="7" s="1"/>
  <c r="CA113" i="6"/>
  <c r="T12" i="7" s="1"/>
  <c r="BO113" i="6"/>
  <c r="H12" i="7" s="1"/>
  <c r="BZ112" i="6"/>
  <c r="S11" i="7" s="1"/>
  <c r="BN112" i="6"/>
  <c r="G11" i="7" s="1"/>
  <c r="BZ111" i="6"/>
  <c r="S10" i="7" s="1"/>
  <c r="BN111" i="6"/>
  <c r="G10" i="7" s="1"/>
  <c r="BZ110" i="6"/>
  <c r="S9" i="7" s="1"/>
  <c r="BN110" i="6"/>
  <c r="G9" i="7" s="1"/>
  <c r="BY109" i="6"/>
  <c r="R8" i="7" s="1"/>
  <c r="BL109" i="6"/>
  <c r="E8" i="7" s="1"/>
  <c r="BX108" i="6"/>
  <c r="Q7" i="7" s="1"/>
  <c r="BL108" i="6"/>
  <c r="E7" i="7" s="1"/>
  <c r="BX107" i="6"/>
  <c r="Q6" i="7" s="1"/>
  <c r="BK107" i="6"/>
  <c r="D6" i="7" s="1"/>
  <c r="BV106" i="6"/>
  <c r="O5" i="7" s="1"/>
  <c r="CD106" i="6"/>
  <c r="W5" i="7" s="1"/>
  <c r="BM122" i="6"/>
  <c r="F21" i="7" s="1"/>
  <c r="BY121" i="6"/>
  <c r="R20" i="7" s="1"/>
  <c r="BM121" i="6"/>
  <c r="F20" i="7" s="1"/>
  <c r="BX119" i="6"/>
  <c r="Q18" i="7" s="1"/>
  <c r="BL119" i="6"/>
  <c r="E18" i="7" s="1"/>
  <c r="BX118" i="6"/>
  <c r="Q17" i="7" s="1"/>
  <c r="BL118" i="6"/>
  <c r="E17" i="7" s="1"/>
  <c r="BX117" i="6"/>
  <c r="Q16" i="7" s="1"/>
  <c r="BX116" i="6"/>
  <c r="Q15" i="7" s="1"/>
  <c r="BL116" i="6"/>
  <c r="E15" i="7" s="1"/>
  <c r="BX115" i="6"/>
  <c r="Q14" i="7" s="1"/>
  <c r="BL115" i="6"/>
  <c r="E14" i="7" s="1"/>
  <c r="CG112" i="6"/>
  <c r="Z11" i="7" s="1"/>
  <c r="BU112" i="6"/>
  <c r="N11" i="7" s="1"/>
  <c r="CG111" i="6"/>
  <c r="Z10" i="7" s="1"/>
  <c r="BU111" i="6"/>
  <c r="N10" i="7" s="1"/>
  <c r="CG110" i="6"/>
  <c r="Z9" i="7" s="1"/>
  <c r="BU110" i="6"/>
  <c r="N9" i="7" s="1"/>
  <c r="CF109" i="6"/>
  <c r="Y8" i="7" s="1"/>
  <c r="BW128" i="6"/>
  <c r="P27" i="7" s="1"/>
  <c r="BK125" i="6"/>
  <c r="D24" i="7" s="1"/>
  <c r="BJ128" i="6"/>
  <c r="C27" i="7" s="1"/>
  <c r="BV126" i="6"/>
  <c r="O25" i="7" s="1"/>
  <c r="BJ125" i="6"/>
  <c r="C24" i="7" s="1"/>
  <c r="BV124" i="6"/>
  <c r="O23" i="7" s="1"/>
  <c r="BJ123" i="6"/>
  <c r="C22" i="7" s="1"/>
  <c r="BV122" i="6"/>
  <c r="O21" i="7" s="1"/>
  <c r="BJ122" i="6"/>
  <c r="C21" i="7" s="1"/>
  <c r="BV121" i="6"/>
  <c r="O20" i="7" s="1"/>
  <c r="BJ121" i="6"/>
  <c r="C20" i="7" s="1"/>
  <c r="BV120" i="6"/>
  <c r="O19" i="7" s="1"/>
  <c r="BU119" i="6"/>
  <c r="N18" i="7" s="1"/>
  <c r="BU118" i="6"/>
  <c r="N17" i="7" s="1"/>
  <c r="BU117" i="6"/>
  <c r="N16" i="7" s="1"/>
  <c r="CG116" i="6"/>
  <c r="Z15" i="7" s="1"/>
  <c r="BU116" i="6"/>
  <c r="N15" i="7" s="1"/>
  <c r="CG115" i="6"/>
  <c r="Z14" i="7" s="1"/>
  <c r="BU115" i="6"/>
  <c r="N14" i="7" s="1"/>
  <c r="CG114" i="6"/>
  <c r="Z13" i="7" s="1"/>
  <c r="BK128" i="6"/>
  <c r="D27" i="7" s="1"/>
  <c r="BK123" i="6"/>
  <c r="D22" i="7" s="1"/>
  <c r="BV127" i="6"/>
  <c r="O26" i="7" s="1"/>
  <c r="BJ126" i="6"/>
  <c r="C25" i="7" s="1"/>
  <c r="BJ124" i="6"/>
  <c r="C23" i="7" s="1"/>
  <c r="BT119" i="6"/>
  <c r="M18" i="7" s="1"/>
  <c r="CF118" i="6"/>
  <c r="Y17" i="7" s="1"/>
  <c r="BT118" i="6"/>
  <c r="M17" i="7" s="1"/>
  <c r="CF117" i="6"/>
  <c r="Y16" i="7" s="1"/>
  <c r="BT117" i="6"/>
  <c r="M16" i="7" s="1"/>
  <c r="CF116" i="6"/>
  <c r="Y15" i="7" s="1"/>
  <c r="BT116" i="6"/>
  <c r="M15" i="7" s="1"/>
  <c r="CF115" i="6"/>
  <c r="Y14" i="7" s="1"/>
  <c r="BT115" i="6"/>
  <c r="M14" i="7" s="1"/>
  <c r="CF114" i="6"/>
  <c r="Y13" i="7" s="1"/>
  <c r="BK127" i="6"/>
  <c r="D26" i="7" s="1"/>
  <c r="BW122" i="6"/>
  <c r="P21" i="7" s="1"/>
  <c r="BJ127" i="6"/>
  <c r="C26" i="7" s="1"/>
  <c r="BV125" i="6"/>
  <c r="O24" i="7" s="1"/>
  <c r="BV123" i="6"/>
  <c r="O22" i="7" s="1"/>
  <c r="BS114" i="6"/>
  <c r="L13" i="7" s="1"/>
  <c r="CE113" i="6"/>
  <c r="X12" i="7" s="1"/>
  <c r="BS113" i="6"/>
  <c r="L12" i="7" s="1"/>
  <c r="BW124" i="6"/>
  <c r="P23" i="7" s="1"/>
  <c r="BR114" i="6"/>
  <c r="K13" i="7" s="1"/>
  <c r="CD113" i="6"/>
  <c r="W12" i="7" s="1"/>
  <c r="CD112" i="6"/>
  <c r="W11" i="7" s="1"/>
  <c r="CD111" i="6"/>
  <c r="W10" i="7" s="1"/>
  <c r="BR111" i="6"/>
  <c r="K10" i="7" s="1"/>
  <c r="CD110" i="6"/>
  <c r="W9" i="7" s="1"/>
  <c r="BR110" i="6"/>
  <c r="K9" i="7" s="1"/>
  <c r="BK124" i="6"/>
  <c r="D23" i="7" s="1"/>
  <c r="BV128" i="6"/>
  <c r="O27" i="7" s="1"/>
  <c r="CC112" i="6"/>
  <c r="V11" i="7" s="1"/>
  <c r="BQ112" i="6"/>
  <c r="J11" i="7" s="1"/>
  <c r="CC111" i="6"/>
  <c r="V10" i="7" s="1"/>
  <c r="BQ111" i="6"/>
  <c r="J10" i="7" s="1"/>
  <c r="CC110" i="6"/>
  <c r="V9" i="7" s="1"/>
  <c r="BQ110" i="6"/>
  <c r="J9" i="7" s="1"/>
  <c r="CC109" i="6"/>
  <c r="V8" i="7" s="1"/>
  <c r="BQ109" i="6"/>
  <c r="J8" i="7" s="1"/>
  <c r="BW126" i="6"/>
  <c r="P25" i="7" s="1"/>
  <c r="CB109" i="6"/>
  <c r="U8" i="7" s="1"/>
  <c r="BP109" i="6"/>
  <c r="I8" i="7" s="1"/>
  <c r="CB108" i="6"/>
  <c r="U7" i="7" s="1"/>
  <c r="BP108" i="6"/>
  <c r="I7" i="7" s="1"/>
  <c r="CB107" i="6"/>
  <c r="U6" i="7" s="1"/>
  <c r="BP107" i="6"/>
  <c r="I6" i="7" s="1"/>
  <c r="BW123" i="6"/>
  <c r="P22" i="7" s="1"/>
  <c r="CA108" i="6"/>
  <c r="T7" i="7" s="1"/>
  <c r="BO108" i="6"/>
  <c r="H7" i="7" s="1"/>
  <c r="CA107" i="6"/>
  <c r="T6" i="7" s="1"/>
  <c r="BO107" i="6"/>
  <c r="H6" i="7" s="1"/>
  <c r="BK126" i="6"/>
  <c r="D25" i="7" s="1"/>
  <c r="BZ106" i="6"/>
  <c r="S5" i="7" s="1"/>
  <c r="BN106" i="6"/>
  <c r="G5" i="7" s="1"/>
  <c r="BW125" i="6"/>
  <c r="P24" i="7" s="1"/>
  <c r="BY106" i="6"/>
  <c r="R5" i="7" s="1"/>
  <c r="BM106" i="6"/>
  <c r="F5" i="7" s="1"/>
  <c r="BW127" i="6"/>
  <c r="P26" i="7" s="1"/>
  <c r="CD127" i="6"/>
  <c r="W26" i="7" s="1"/>
  <c r="CD122" i="6"/>
  <c r="W21" i="7" s="1"/>
  <c r="BP118" i="6"/>
  <c r="I17" i="7" s="1"/>
  <c r="BO117" i="6"/>
  <c r="H16" i="7" s="1"/>
  <c r="CA128" i="6"/>
  <c r="T27" i="7" s="1"/>
  <c r="CA127" i="6"/>
  <c r="T26" i="7" s="1"/>
  <c r="CA126" i="6"/>
  <c r="T25" i="7" s="1"/>
  <c r="CA125" i="6"/>
  <c r="T24" i="7" s="1"/>
  <c r="CA124" i="6"/>
  <c r="T23" i="7" s="1"/>
  <c r="CA123" i="6"/>
  <c r="T22" i="7" s="1"/>
  <c r="BN119" i="6"/>
  <c r="G18" i="7" s="1"/>
  <c r="BN118" i="6"/>
  <c r="G17" i="7" s="1"/>
  <c r="BN117" i="6"/>
  <c r="G16" i="7" s="1"/>
  <c r="BN116" i="6"/>
  <c r="G15" i="7" s="1"/>
  <c r="BN115" i="6"/>
  <c r="G14" i="7" s="1"/>
  <c r="BN114" i="6"/>
  <c r="G13" i="7" s="1"/>
  <c r="BZ113" i="6"/>
  <c r="S12" i="7" s="1"/>
  <c r="CD126" i="6"/>
  <c r="W25" i="7" s="1"/>
  <c r="BR123" i="6"/>
  <c r="K22" i="7" s="1"/>
  <c r="CC119" i="6"/>
  <c r="V18" i="7" s="1"/>
  <c r="CB115" i="6"/>
  <c r="U14" i="7" s="1"/>
  <c r="CA118" i="6"/>
  <c r="T17" i="7" s="1"/>
  <c r="BM119" i="6"/>
  <c r="F18" i="7" s="1"/>
  <c r="BM118" i="6"/>
  <c r="F17" i="7" s="1"/>
  <c r="BM117" i="6"/>
  <c r="F16" i="7" s="1"/>
  <c r="BM116" i="6"/>
  <c r="F15" i="7" s="1"/>
  <c r="BM115" i="6"/>
  <c r="F14" i="7" s="1"/>
  <c r="BY113" i="6"/>
  <c r="R12" i="7" s="1"/>
  <c r="BM113" i="6"/>
  <c r="F12" i="7" s="1"/>
  <c r="BY112" i="6"/>
  <c r="R11" i="7" s="1"/>
  <c r="BM112" i="6"/>
  <c r="F11" i="7" s="1"/>
  <c r="BY111" i="6"/>
  <c r="R10" i="7" s="1"/>
  <c r="BM111" i="6"/>
  <c r="F10" i="7" s="1"/>
  <c r="BM110" i="6"/>
  <c r="F9" i="7" s="1"/>
  <c r="BR128" i="6"/>
  <c r="K27" i="7" s="1"/>
  <c r="CD123" i="6"/>
  <c r="W22" i="7" s="1"/>
  <c r="BP117" i="6"/>
  <c r="I16" i="7" s="1"/>
  <c r="BP115" i="6"/>
  <c r="I14" i="7" s="1"/>
  <c r="BO115" i="6"/>
  <c r="H14" i="7" s="1"/>
  <c r="BM120" i="6"/>
  <c r="F19" i="7" s="1"/>
  <c r="BX114" i="6"/>
  <c r="Q13" i="7" s="1"/>
  <c r="BL114" i="6"/>
  <c r="E13" i="7" s="1"/>
  <c r="BX113" i="6"/>
  <c r="Q12" i="7" s="1"/>
  <c r="BL113" i="6"/>
  <c r="E12" i="7" s="1"/>
  <c r="BL112" i="6"/>
  <c r="E11" i="7" s="1"/>
  <c r="BL111" i="6"/>
  <c r="E10" i="7" s="1"/>
  <c r="BX110" i="6"/>
  <c r="Q9" i="7" s="1"/>
  <c r="BL110" i="6"/>
  <c r="E9" i="7" s="1"/>
  <c r="BX109" i="6"/>
  <c r="Q8" i="7" s="1"/>
  <c r="BR126" i="6"/>
  <c r="K25" i="7" s="1"/>
  <c r="CD121" i="6"/>
  <c r="W20" i="7" s="1"/>
  <c r="CB114" i="6"/>
  <c r="U13" i="7" s="1"/>
  <c r="BY120" i="6"/>
  <c r="R19" i="7" s="1"/>
  <c r="BW110" i="6"/>
  <c r="P9" i="7" s="1"/>
  <c r="BW109" i="6"/>
  <c r="P8" i="7" s="1"/>
  <c r="BK109" i="6"/>
  <c r="D8" i="7" s="1"/>
  <c r="BW108" i="6"/>
  <c r="P7" i="7" s="1"/>
  <c r="BK108" i="6"/>
  <c r="D7" i="7" s="1"/>
  <c r="BW107" i="6"/>
  <c r="P6" i="7" s="1"/>
  <c r="BR125" i="6"/>
  <c r="K24" i="7" s="1"/>
  <c r="CD120" i="6"/>
  <c r="W19" i="7" s="1"/>
  <c r="BP116" i="6"/>
  <c r="I15" i="7" s="1"/>
  <c r="BJ110" i="6"/>
  <c r="C9" i="7" s="1"/>
  <c r="BJ109" i="6"/>
  <c r="C8" i="7" s="1"/>
  <c r="CD128" i="6"/>
  <c r="W27" i="7" s="1"/>
  <c r="CD124" i="6"/>
  <c r="W23" i="7" s="1"/>
  <c r="BR121" i="6"/>
  <c r="K20" i="7" s="1"/>
  <c r="CB117" i="6"/>
  <c r="U16" i="7" s="1"/>
  <c r="BO118" i="6"/>
  <c r="H17" i="7" s="1"/>
  <c r="CG108" i="6"/>
  <c r="Z7" i="7" s="1"/>
  <c r="BU108" i="6"/>
  <c r="N7" i="7" s="1"/>
  <c r="CG107" i="6"/>
  <c r="Z6" i="7" s="1"/>
  <c r="BU107" i="6"/>
  <c r="N6" i="7" s="1"/>
  <c r="CG106" i="6"/>
  <c r="Z5" i="7" s="1"/>
  <c r="BU106" i="6"/>
  <c r="N5" i="7" s="1"/>
  <c r="CD125" i="6"/>
  <c r="W24" i="7" s="1"/>
  <c r="BR122" i="6"/>
  <c r="K21" i="7" s="1"/>
  <c r="CA117" i="6"/>
  <c r="T16" i="7" s="1"/>
  <c r="BR127" i="6"/>
  <c r="K26" i="7" s="1"/>
  <c r="BR124" i="6"/>
  <c r="K23" i="7" s="1"/>
  <c r="BP119" i="6"/>
  <c r="I18" i="7" s="1"/>
  <c r="CB116" i="6"/>
  <c r="U15" i="7" s="1"/>
  <c r="CB121" i="6"/>
  <c r="U20" i="7" s="1"/>
  <c r="BO119" i="6"/>
  <c r="H18" i="7" s="1"/>
  <c r="CE106" i="6"/>
  <c r="X5" i="7" s="1"/>
  <c r="BS106" i="6"/>
  <c r="L5" i="7" s="1"/>
  <c r="CF121" i="6"/>
  <c r="Y20" i="7" s="1"/>
  <c r="BT121" i="6"/>
  <c r="M20" i="7" s="1"/>
  <c r="BT120" i="6"/>
  <c r="M19" i="7" s="1"/>
  <c r="CF119" i="6"/>
  <c r="Y18" i="7" s="1"/>
  <c r="BS119" i="6"/>
  <c r="L18" i="7" s="1"/>
  <c r="CE118" i="6"/>
  <c r="X17" i="7" s="1"/>
  <c r="BS118" i="6"/>
  <c r="L17" i="7" s="1"/>
  <c r="CE117" i="6"/>
  <c r="X16" i="7" s="1"/>
  <c r="BS117" i="6"/>
  <c r="L16" i="7" s="1"/>
  <c r="CE116" i="6"/>
  <c r="X15" i="7" s="1"/>
  <c r="BS116" i="6"/>
  <c r="L15" i="7" s="1"/>
  <c r="CE115" i="6"/>
  <c r="X14" i="7" s="1"/>
  <c r="CE114" i="6"/>
  <c r="X13" i="7" s="1"/>
  <c r="BS120" i="6"/>
  <c r="L19" i="7" s="1"/>
  <c r="BQ114" i="6"/>
  <c r="J13" i="7" s="1"/>
  <c r="CC113" i="6"/>
  <c r="V12" i="7" s="1"/>
  <c r="BQ113" i="6"/>
  <c r="J12" i="7" s="1"/>
  <c r="CB112" i="6"/>
  <c r="U11" i="7" s="1"/>
  <c r="CB111" i="6"/>
  <c r="U10" i="7" s="1"/>
  <c r="BP111" i="6"/>
  <c r="I10" i="7" s="1"/>
  <c r="CB110" i="6"/>
  <c r="U9" i="7" s="1"/>
  <c r="BP110" i="6"/>
  <c r="I9" i="7" s="1"/>
  <c r="CA109" i="6"/>
  <c r="T8" i="7" s="1"/>
  <c r="BO109" i="6"/>
  <c r="H8" i="7" s="1"/>
  <c r="BZ108" i="6"/>
  <c r="S7" i="7" s="1"/>
  <c r="BN108" i="6"/>
  <c r="G7" i="7" s="1"/>
  <c r="BZ107" i="6"/>
  <c r="S6" i="7" s="1"/>
  <c r="BY108" i="6"/>
  <c r="R7" i="7" s="1"/>
  <c r="BM108" i="6"/>
  <c r="F7" i="7" s="1"/>
  <c r="BY107" i="6"/>
  <c r="R6" i="7" s="1"/>
  <c r="BL107" i="6"/>
  <c r="E6" i="7" s="1"/>
  <c r="BX106" i="6"/>
  <c r="Q5" i="7" s="1"/>
  <c r="BL106" i="6"/>
  <c r="E5" i="7" s="1"/>
  <c r="BY124" i="6"/>
  <c r="R23" i="7" s="1"/>
  <c r="CF112" i="6"/>
  <c r="Y11" i="7" s="1"/>
  <c r="CF110" i="6"/>
  <c r="Y9" i="7" s="1"/>
  <c r="CF127" i="6"/>
  <c r="Y26" i="7" s="1"/>
  <c r="BT126" i="6"/>
  <c r="M25" i="7" s="1"/>
  <c r="CF125" i="6"/>
  <c r="Y24" i="7" s="1"/>
  <c r="BT125" i="6"/>
  <c r="M24" i="7" s="1"/>
  <c r="CF124" i="6"/>
  <c r="Y23" i="7" s="1"/>
  <c r="BT124" i="6"/>
  <c r="M23" i="7" s="1"/>
  <c r="CF123" i="6"/>
  <c r="Y22" i="7" s="1"/>
  <c r="BT123" i="6"/>
  <c r="M22" i="7" s="1"/>
  <c r="CF122" i="6"/>
  <c r="Y21" i="7" s="1"/>
  <c r="CE112" i="6"/>
  <c r="X11" i="7" s="1"/>
  <c r="BS112" i="6"/>
  <c r="L11" i="7" s="1"/>
  <c r="CE111" i="6"/>
  <c r="X10" i="7" s="1"/>
  <c r="BS111" i="6"/>
  <c r="L10" i="7" s="1"/>
  <c r="CE109" i="6"/>
  <c r="X8" i="7" s="1"/>
  <c r="BS109" i="6"/>
  <c r="L8" i="7" s="1"/>
  <c r="BY126" i="6"/>
  <c r="R25" i="7" s="1"/>
  <c r="BT112" i="6"/>
  <c r="M11" i="7" s="1"/>
  <c r="BT128" i="6"/>
  <c r="M27" i="7" s="1"/>
  <c r="BT127" i="6"/>
  <c r="M26" i="7" s="1"/>
  <c r="CE121" i="6"/>
  <c r="X20" i="7" s="1"/>
  <c r="CE120" i="6"/>
  <c r="X19" i="7" s="1"/>
  <c r="BR119" i="6"/>
  <c r="K18" i="7" s="1"/>
  <c r="CD118" i="6"/>
  <c r="W17" i="7" s="1"/>
  <c r="BR118" i="6"/>
  <c r="K17" i="7" s="1"/>
  <c r="CD117" i="6"/>
  <c r="W16" i="7" s="1"/>
  <c r="BR117" i="6"/>
  <c r="K16" i="7" s="1"/>
  <c r="CD116" i="6"/>
  <c r="W15" i="7" s="1"/>
  <c r="BR116" i="6"/>
  <c r="K15" i="7" s="1"/>
  <c r="CD115" i="6"/>
  <c r="W14" i="7" s="1"/>
  <c r="BR115" i="6"/>
  <c r="K14" i="7" s="1"/>
  <c r="CD109" i="6"/>
  <c r="W8" i="7" s="1"/>
  <c r="CD108" i="6"/>
  <c r="W7" i="7" s="1"/>
  <c r="BR108" i="6"/>
  <c r="K7" i="7" s="1"/>
  <c r="CD107" i="6"/>
  <c r="W6" i="7" s="1"/>
  <c r="BR107" i="6"/>
  <c r="K6" i="7" s="1"/>
  <c r="BR106" i="6"/>
  <c r="K5" i="7" s="1"/>
  <c r="BM126" i="6"/>
  <c r="F25" i="7" s="1"/>
  <c r="BR120" i="6"/>
  <c r="K19" i="7" s="1"/>
  <c r="CD119" i="6"/>
  <c r="W18" i="7" s="1"/>
  <c r="CC108" i="6"/>
  <c r="V7" i="7" s="1"/>
  <c r="BQ108" i="6"/>
  <c r="J7" i="7" s="1"/>
  <c r="CC107" i="6"/>
  <c r="V6" i="7" s="1"/>
  <c r="BQ107" i="6"/>
  <c r="J6" i="7" s="1"/>
  <c r="BY128" i="6"/>
  <c r="R27" i="7" s="1"/>
  <c r="BM124" i="6"/>
  <c r="F23" i="7" s="1"/>
  <c r="CF111" i="6"/>
  <c r="Y10" i="7" s="1"/>
  <c r="BT110" i="6"/>
  <c r="M9" i="7" s="1"/>
  <c r="BP114" i="6"/>
  <c r="I13" i="7" s="1"/>
  <c r="CB113" i="6"/>
  <c r="U12" i="7" s="1"/>
  <c r="BP113" i="6"/>
  <c r="I12" i="7" s="1"/>
  <c r="CB106" i="6"/>
  <c r="U5" i="7" s="1"/>
  <c r="BP106" i="6"/>
  <c r="I5" i="7" s="1"/>
  <c r="BY127" i="6"/>
  <c r="R26" i="7" s="1"/>
  <c r="BY123" i="6"/>
  <c r="R22" i="7" s="1"/>
  <c r="CA112" i="6"/>
  <c r="T11" i="7" s="1"/>
  <c r="BO112" i="6"/>
  <c r="H11" i="7" s="1"/>
  <c r="CA111" i="6"/>
  <c r="T10" i="7" s="1"/>
  <c r="BO111" i="6"/>
  <c r="H10" i="7" s="1"/>
  <c r="CA110" i="6"/>
  <c r="T9" i="7" s="1"/>
  <c r="BO110" i="6"/>
  <c r="H9" i="7" s="1"/>
  <c r="CA106" i="6"/>
  <c r="T5" i="7" s="1"/>
  <c r="BO106" i="6"/>
  <c r="H5" i="7" s="1"/>
  <c r="BM128" i="6"/>
  <c r="F27" i="7" s="1"/>
  <c r="BM123" i="6"/>
  <c r="F22" i="7" s="1"/>
  <c r="BZ109" i="6"/>
  <c r="S8" i="7" s="1"/>
  <c r="BN109" i="6"/>
  <c r="G8" i="7" s="1"/>
  <c r="BY125" i="6"/>
  <c r="R24" i="7" s="1"/>
  <c r="BY122" i="6"/>
  <c r="R21" i="7" s="1"/>
  <c r="BW119" i="6"/>
  <c r="P18" i="7" s="1"/>
  <c r="BK119" i="6"/>
  <c r="D18" i="7" s="1"/>
  <c r="BW118" i="6"/>
  <c r="P17" i="7" s="1"/>
  <c r="BK118" i="6"/>
  <c r="D17" i="7" s="1"/>
  <c r="BW117" i="6"/>
  <c r="P16" i="7" s="1"/>
  <c r="BK117" i="6"/>
  <c r="D16" i="7" s="1"/>
  <c r="BW116" i="6"/>
  <c r="P15" i="7" s="1"/>
  <c r="BK116" i="6"/>
  <c r="D15" i="7" s="1"/>
  <c r="BW115" i="6"/>
  <c r="P14" i="7" s="1"/>
  <c r="BK115" i="6"/>
  <c r="D14" i="7" s="1"/>
  <c r="BW106" i="6"/>
  <c r="P5" i="7" s="1"/>
  <c r="BK106" i="6"/>
  <c r="D5" i="7" s="1"/>
  <c r="BM127" i="6"/>
  <c r="F26" i="7" s="1"/>
  <c r="BW121" i="6"/>
  <c r="P20" i="7" s="1"/>
  <c r="BW120" i="6"/>
  <c r="P19" i="7" s="1"/>
  <c r="BK120" i="6"/>
  <c r="D19" i="7" s="1"/>
  <c r="BJ119" i="6"/>
  <c r="C18" i="7" s="1"/>
  <c r="BJ118" i="6"/>
  <c r="C17" i="7" s="1"/>
  <c r="BJ117" i="6"/>
  <c r="C16" i="7" s="1"/>
  <c r="BJ116" i="6"/>
  <c r="C15" i="7" s="1"/>
  <c r="BJ115" i="6"/>
  <c r="C14" i="7" s="1"/>
  <c r="BM125" i="6"/>
  <c r="F24" i="7" s="1"/>
  <c r="BJ120" i="6"/>
  <c r="C19" i="7" s="1"/>
  <c r="BU114" i="6"/>
  <c r="N13" i="7" s="1"/>
  <c r="CG113" i="6"/>
  <c r="Z12" i="7" s="1"/>
  <c r="BU113" i="6"/>
  <c r="N12" i="7" s="1"/>
  <c r="BW105" i="6"/>
  <c r="P4" i="7" s="1"/>
  <c r="BT105" i="6"/>
  <c r="M4" i="7" s="1"/>
  <c r="CF105" i="6"/>
  <c r="Y4" i="7" s="1"/>
  <c r="BU128" i="6"/>
  <c r="N27" i="7" s="1"/>
  <c r="BU127" i="6"/>
  <c r="N26" i="7" s="1"/>
  <c r="CG126" i="6"/>
  <c r="Z25" i="7" s="1"/>
  <c r="BU126" i="6"/>
  <c r="N25" i="7" s="1"/>
  <c r="CG125" i="6"/>
  <c r="Z24" i="7" s="1"/>
  <c r="BU125" i="6"/>
  <c r="N24" i="7" s="1"/>
  <c r="CG124" i="6"/>
  <c r="Z23" i="7" s="1"/>
  <c r="BU124" i="6"/>
  <c r="N23" i="7" s="1"/>
  <c r="CG123" i="6"/>
  <c r="Z22" i="7" s="1"/>
  <c r="BU123" i="6"/>
  <c r="N22" i="7" s="1"/>
  <c r="CG122" i="6"/>
  <c r="Z21" i="7" s="1"/>
  <c r="BU122" i="6"/>
  <c r="N21" i="7" s="1"/>
  <c r="CG121" i="6"/>
  <c r="Z20" i="7" s="1"/>
  <c r="BU121" i="6"/>
  <c r="N20" i="7" s="1"/>
  <c r="CG120" i="6"/>
  <c r="Z19" i="7" s="1"/>
  <c r="BU120" i="6"/>
  <c r="N19" i="7" s="1"/>
  <c r="CG119" i="6"/>
  <c r="Z18" i="7" s="1"/>
  <c r="BL117" i="6"/>
  <c r="E16" i="7" s="1"/>
  <c r="CB119" i="6"/>
  <c r="U18" i="7" s="1"/>
  <c r="BZ128" i="6"/>
  <c r="S27" i="7" s="1"/>
  <c r="BZ127" i="6"/>
  <c r="S26" i="7" s="1"/>
  <c r="BZ126" i="6"/>
  <c r="S25" i="7" s="1"/>
  <c r="BZ125" i="6"/>
  <c r="S24" i="7" s="1"/>
  <c r="BZ124" i="6"/>
  <c r="S23" i="7" s="1"/>
  <c r="BZ123" i="6"/>
  <c r="S22" i="7" s="1"/>
  <c r="BZ122" i="6"/>
  <c r="S21" i="7" s="1"/>
  <c r="BX126" i="6"/>
  <c r="Q25" i="7" s="1"/>
  <c r="BX125" i="6"/>
  <c r="Q24" i="7" s="1"/>
  <c r="BX124" i="6"/>
  <c r="Q23" i="7" s="1"/>
  <c r="BX123" i="6"/>
  <c r="Q22" i="7" s="1"/>
  <c r="BX122" i="6"/>
  <c r="Q21" i="7" s="1"/>
  <c r="BX121" i="6"/>
  <c r="Q20" i="7" s="1"/>
  <c r="BX120" i="6"/>
  <c r="Q19" i="7" s="1"/>
  <c r="BN105" i="6"/>
  <c r="G4" i="7" s="1"/>
  <c r="BM105" i="6"/>
  <c r="F4" i="7" s="1"/>
  <c r="BZ105" i="6"/>
  <c r="S4" i="7" s="1"/>
  <c r="BR113" i="6"/>
  <c r="K12" i="7" s="1"/>
  <c r="BS126" i="6"/>
  <c r="L25" i="7" s="1"/>
  <c r="BS125" i="6"/>
  <c r="L24" i="7" s="1"/>
  <c r="BS124" i="6"/>
  <c r="L23" i="7" s="1"/>
  <c r="BS123" i="6"/>
  <c r="L22" i="7" s="1"/>
  <c r="BS122" i="6"/>
  <c r="L21" i="7" s="1"/>
  <c r="BZ121" i="6"/>
  <c r="S20" i="7" s="1"/>
  <c r="CB127" i="6"/>
  <c r="U26" i="7" s="1"/>
  <c r="CB123" i="6"/>
  <c r="U22" i="7" s="1"/>
  <c r="CB124" i="6"/>
  <c r="U23" i="7" s="1"/>
  <c r="CB128" i="6"/>
  <c r="U27" i="7" s="1"/>
  <c r="CB125" i="6"/>
  <c r="U24" i="7" s="1"/>
  <c r="CB120" i="6"/>
  <c r="U19" i="7" s="1"/>
  <c r="CE128" i="6"/>
  <c r="X27" i="7" s="1"/>
  <c r="CB118" i="6"/>
  <c r="U17" i="7" s="1"/>
  <c r="CG118" i="6"/>
  <c r="Z17" i="7" s="1"/>
  <c r="CA116" i="6"/>
  <c r="T15" i="7" s="1"/>
  <c r="CA115" i="6"/>
  <c r="T14" i="7" s="1"/>
  <c r="CA114" i="6"/>
  <c r="T13" i="7" s="1"/>
  <c r="BZ119" i="6"/>
  <c r="S18" i="7" s="1"/>
  <c r="BZ118" i="6"/>
  <c r="S17" i="7" s="1"/>
  <c r="BZ117" i="6"/>
  <c r="S16" i="7" s="1"/>
  <c r="BZ116" i="6"/>
  <c r="S15" i="7" s="1"/>
  <c r="BZ115" i="6"/>
  <c r="S14" i="7" s="1"/>
  <c r="CA119" i="6"/>
  <c r="T18" i="7" s="1"/>
  <c r="BY117" i="6"/>
  <c r="R16" i="7" s="1"/>
  <c r="BY116" i="6"/>
  <c r="R15" i="7" s="1"/>
  <c r="BY115" i="6"/>
  <c r="R14" i="7" s="1"/>
  <c r="BY118" i="6"/>
  <c r="R17" i="7" s="1"/>
  <c r="BY119" i="6"/>
  <c r="R18" i="7" s="1"/>
  <c r="BV119" i="6"/>
  <c r="O18" i="7" s="1"/>
  <c r="BV118" i="6"/>
  <c r="O17" i="7" s="1"/>
  <c r="BV117" i="6"/>
  <c r="O16" i="7" s="1"/>
  <c r="BV116" i="6"/>
  <c r="O15" i="7" s="1"/>
  <c r="BV115" i="6"/>
  <c r="O14" i="7" s="1"/>
  <c r="BT113" i="6"/>
  <c r="M12" i="7" s="1"/>
  <c r="BX112" i="6"/>
  <c r="Q11" i="7" s="1"/>
  <c r="BX111" i="6"/>
  <c r="Q10" i="7" s="1"/>
  <c r="BW112" i="6"/>
  <c r="P11" i="7" s="1"/>
  <c r="BW111" i="6"/>
  <c r="P10" i="7" s="1"/>
  <c r="BV109" i="6"/>
  <c r="O8" i="7" s="1"/>
  <c r="BY110" i="6"/>
  <c r="R9" i="7" s="1"/>
  <c r="CE110" i="6"/>
  <c r="X9" i="7" s="1"/>
  <c r="BS110" i="6"/>
  <c r="L9" i="7" s="1"/>
  <c r="BM114" i="6"/>
  <c r="F13" i="7" s="1"/>
  <c r="BL125" i="6"/>
  <c r="E24" i="7" s="1"/>
  <c r="BL120" i="6"/>
  <c r="E19" i="7" s="1"/>
  <c r="BK113" i="6"/>
  <c r="D12" i="7" s="1"/>
  <c r="BK112" i="6"/>
  <c r="D11" i="7" s="1"/>
  <c r="BL127" i="6"/>
  <c r="E26" i="7" s="1"/>
  <c r="BL124" i="6"/>
  <c r="E23" i="7" s="1"/>
  <c r="BL121" i="6"/>
  <c r="E20" i="7" s="1"/>
  <c r="BL126" i="6"/>
  <c r="E25" i="7" s="1"/>
  <c r="BL128" i="6"/>
  <c r="E27" i="7" s="1"/>
  <c r="BL122" i="6"/>
  <c r="E21" i="7" s="1"/>
  <c r="BK121" i="6"/>
  <c r="D20" i="7" s="1"/>
  <c r="BK122" i="6"/>
  <c r="D21" i="7" s="1"/>
  <c r="BL123" i="6"/>
  <c r="E22" i="7" s="1"/>
  <c r="BJ108" i="6"/>
  <c r="C7" i="7" s="1"/>
  <c r="BN107" i="6"/>
  <c r="G6" i="7" s="1"/>
  <c r="BV108" i="6"/>
  <c r="O7" i="7" s="1"/>
  <c r="BV107" i="6"/>
  <c r="O6" i="7" s="1"/>
  <c r="BY105" i="6"/>
  <c r="R4" i="7" s="1"/>
  <c r="BX127" i="6"/>
  <c r="Q26" i="7" s="1"/>
  <c r="BX128" i="6"/>
  <c r="Q27" i="7" s="1"/>
  <c r="CB126" i="6"/>
  <c r="U25" i="7" s="1"/>
  <c r="CA121" i="6"/>
  <c r="T20" i="7" s="1"/>
  <c r="CB122" i="6"/>
  <c r="U21" i="7" s="1"/>
  <c r="CA122" i="6"/>
  <c r="T21" i="7" s="1"/>
  <c r="BT122" i="6"/>
  <c r="M21" i="7" s="1"/>
  <c r="CE126" i="6"/>
  <c r="X25" i="7" s="1"/>
  <c r="CC126" i="6"/>
  <c r="V25" i="7" s="1"/>
  <c r="CC127" i="6"/>
  <c r="V26" i="7" s="1"/>
  <c r="CC128" i="6"/>
  <c r="V27" i="7" s="1"/>
  <c r="CC125" i="6"/>
  <c r="V24" i="7" s="1"/>
  <c r="CC124" i="6"/>
  <c r="V23" i="7" s="1"/>
  <c r="CC123" i="6"/>
  <c r="V22" i="7" s="1"/>
  <c r="CC122" i="6"/>
  <c r="V21" i="7" s="1"/>
  <c r="CC121" i="6"/>
  <c r="V20" i="7" s="1"/>
  <c r="CC120" i="6"/>
  <c r="V19" i="7" s="1"/>
  <c r="CF120" i="6"/>
  <c r="Y19" i="7" s="1"/>
  <c r="BQ122" i="6"/>
  <c r="J21" i="7" s="1"/>
  <c r="BQ128" i="6"/>
  <c r="J27" i="7" s="1"/>
  <c r="BQ120" i="6"/>
  <c r="J19" i="7" s="1"/>
  <c r="BQ125" i="6"/>
  <c r="J24" i="7" s="1"/>
  <c r="BQ124" i="6"/>
  <c r="J23" i="7" s="1"/>
  <c r="BQ121" i="6"/>
  <c r="J20" i="7" s="1"/>
  <c r="BQ126" i="6"/>
  <c r="J25" i="7" s="1"/>
  <c r="BQ127" i="6"/>
  <c r="J26" i="7" s="1"/>
  <c r="BQ123" i="6"/>
  <c r="J22" i="7" s="1"/>
  <c r="CC105" i="6"/>
  <c r="V4" i="7" s="1"/>
  <c r="BQ105" i="6"/>
  <c r="J4" i="7" s="1"/>
  <c r="BO122" i="6"/>
  <c r="H21" i="7" s="1"/>
  <c r="BP123" i="6"/>
  <c r="I22" i="7" s="1"/>
  <c r="BO126" i="6"/>
  <c r="H25" i="7" s="1"/>
  <c r="BN126" i="6"/>
  <c r="G25" i="7" s="1"/>
  <c r="BN121" i="6"/>
  <c r="G20" i="7" s="1"/>
  <c r="BN120" i="6"/>
  <c r="G19" i="7" s="1"/>
  <c r="BP124" i="6"/>
  <c r="I23" i="7" s="1"/>
  <c r="BO128" i="6"/>
  <c r="H27" i="7" s="1"/>
  <c r="BO125" i="6"/>
  <c r="H24" i="7" s="1"/>
  <c r="BN127" i="6"/>
  <c r="G26" i="7" s="1"/>
  <c r="BP121" i="6"/>
  <c r="I20" i="7" s="1"/>
  <c r="BO123" i="6"/>
  <c r="H22" i="7" s="1"/>
  <c r="BN123" i="6"/>
  <c r="G22" i="7" s="1"/>
  <c r="BN125" i="6"/>
  <c r="G24" i="7" s="1"/>
  <c r="BP127" i="6"/>
  <c r="I26" i="7" s="1"/>
  <c r="BO127" i="6"/>
  <c r="H26" i="7" s="1"/>
  <c r="BO124" i="6"/>
  <c r="H23" i="7" s="1"/>
  <c r="BO120" i="6"/>
  <c r="H19" i="7" s="1"/>
  <c r="BN122" i="6"/>
  <c r="G21" i="7" s="1"/>
  <c r="BP125" i="6"/>
  <c r="I24" i="7" s="1"/>
  <c r="BN124" i="6"/>
  <c r="G23" i="7" s="1"/>
  <c r="BP126" i="6"/>
  <c r="I25" i="7" s="1"/>
  <c r="BP120" i="6"/>
  <c r="I19" i="7" s="1"/>
  <c r="BO121" i="6"/>
  <c r="H20" i="7" s="1"/>
  <c r="BN128" i="6"/>
  <c r="G27" i="7" s="1"/>
  <c r="BP128" i="6"/>
  <c r="I27" i="7" s="1"/>
  <c r="CD105" i="6"/>
  <c r="W4" i="7" s="1"/>
  <c r="BR105" i="6"/>
  <c r="K4" i="7" s="1"/>
  <c r="BJ106" i="6"/>
  <c r="C5" i="7" s="1"/>
  <c r="BK105" i="6"/>
  <c r="D4" i="7" s="1"/>
  <c r="BW114" i="6"/>
  <c r="P13" i="7" s="1"/>
  <c r="BK114" i="6"/>
  <c r="D13" i="7" s="1"/>
  <c r="BW113" i="6"/>
  <c r="P12" i="7" s="1"/>
  <c r="BJ113" i="6"/>
  <c r="C12" i="7" s="1"/>
  <c r="BV112" i="6"/>
  <c r="O11" i="7" s="1"/>
  <c r="BJ112" i="6"/>
  <c r="C11" i="7" s="1"/>
  <c r="BV111" i="6"/>
  <c r="O10" i="7" s="1"/>
  <c r="BJ111" i="6"/>
  <c r="C10" i="7" s="1"/>
  <c r="BV110" i="6"/>
  <c r="O9" i="7" s="1"/>
  <c r="BJ107" i="6"/>
  <c r="C6" i="7" s="1"/>
  <c r="CG109" i="6"/>
  <c r="Z8" i="7" s="1"/>
  <c r="BU109" i="6"/>
  <c r="N8" i="7" s="1"/>
  <c r="CF108" i="6"/>
  <c r="Y7" i="7" s="1"/>
  <c r="CF107" i="6"/>
  <c r="Y6" i="7" s="1"/>
  <c r="BT107" i="6"/>
  <c r="M6" i="7" s="1"/>
  <c r="CF106" i="6"/>
  <c r="Y5" i="7" s="1"/>
  <c r="BP122" i="6"/>
  <c r="I21" i="7" s="1"/>
  <c r="CA120" i="6"/>
  <c r="T19" i="7" s="1"/>
  <c r="BZ114" i="6"/>
  <c r="S13" i="7" s="1"/>
  <c r="BN113" i="6"/>
  <c r="G12" i="7" s="1"/>
  <c r="BM109" i="6"/>
  <c r="F8" i="7" s="1"/>
  <c r="BK110" i="6"/>
  <c r="D9" i="7" s="1"/>
  <c r="BS121" i="6"/>
  <c r="L20" i="7" s="1"/>
  <c r="BR112" i="6"/>
  <c r="K11" i="7" s="1"/>
  <c r="CF128" i="6"/>
  <c r="Y27" i="7" s="1"/>
  <c r="CG127" i="6"/>
  <c r="Z26" i="7" s="1"/>
  <c r="CF126" i="6"/>
  <c r="Y25" i="7" s="1"/>
  <c r="BY114" i="6"/>
  <c r="R13" i="7" s="1"/>
  <c r="BT114" i="6"/>
  <c r="M13" i="7" s="1"/>
  <c r="BO116" i="6"/>
  <c r="H15" i="7" s="1"/>
  <c r="CE119" i="6"/>
  <c r="X18" i="7" s="1"/>
  <c r="BZ120" i="6"/>
  <c r="S19" i="7" s="1"/>
  <c r="BS115" i="6"/>
  <c r="L14" i="7" s="1"/>
  <c r="BT108" i="6"/>
  <c r="M7" i="7" s="1"/>
  <c r="BM107" i="6"/>
  <c r="F6" i="7" s="1"/>
  <c r="BK111" i="6"/>
  <c r="D10" i="7" s="1"/>
  <c r="CG128" i="6"/>
  <c r="Z27" i="7" s="1"/>
  <c r="CG117" i="6"/>
  <c r="Z16" i="7" s="1"/>
  <c r="BR109" i="6"/>
  <c r="K8" i="7" s="1"/>
  <c r="BP112" i="6"/>
  <c r="I11" i="7" s="1"/>
  <c r="CD114" i="6"/>
  <c r="W13" i="7" s="1"/>
  <c r="BT111" i="6"/>
  <c r="M10" i="7" s="1"/>
  <c r="BJ105" i="6"/>
  <c r="C4" i="7" s="1"/>
  <c r="BT159" i="6"/>
  <c r="M57" i="7" s="1"/>
  <c r="BT152" i="6"/>
  <c r="M50" i="7" s="1"/>
  <c r="CF142" i="6"/>
  <c r="Y40" i="7" s="1"/>
  <c r="CF165" i="6"/>
  <c r="Y63" i="7" s="1"/>
  <c r="BJ132" i="6"/>
  <c r="C30" i="7" s="1"/>
  <c r="BV132" i="6"/>
  <c r="O30" i="7" s="1"/>
  <c r="CG155" i="6"/>
  <c r="Z53" i="7" s="1"/>
  <c r="BU155" i="6"/>
  <c r="N53" i="7" s="1"/>
  <c r="CG154" i="6"/>
  <c r="Z52" i="7" s="1"/>
  <c r="BU154" i="6"/>
  <c r="N52" i="7" s="1"/>
  <c r="CG153" i="6"/>
  <c r="Z51" i="7" s="1"/>
  <c r="BU153" i="6"/>
  <c r="N51" i="7" s="1"/>
  <c r="CG152" i="6"/>
  <c r="Z50" i="7" s="1"/>
  <c r="BU152" i="6"/>
  <c r="N50" i="7" s="1"/>
  <c r="CG151" i="6"/>
  <c r="Z49" i="7" s="1"/>
  <c r="BU151" i="6"/>
  <c r="N49" i="7" s="1"/>
  <c r="CG150" i="6"/>
  <c r="Z48" i="7" s="1"/>
  <c r="BU150" i="6"/>
  <c r="N48" i="7" s="1"/>
  <c r="CF155" i="6"/>
  <c r="Y53" i="7" s="1"/>
  <c r="BT149" i="6"/>
  <c r="M47" i="7" s="1"/>
  <c r="BT144" i="6"/>
  <c r="M42" i="7" s="1"/>
  <c r="CF138" i="6"/>
  <c r="Y36" i="7" s="1"/>
  <c r="BT134" i="6"/>
  <c r="M32" i="7" s="1"/>
  <c r="CF179" i="6"/>
  <c r="Y77" i="7" s="1"/>
  <c r="BT174" i="6"/>
  <c r="M72" i="7" s="1"/>
  <c r="BT170" i="6"/>
  <c r="M68" i="7" s="1"/>
  <c r="BT165" i="6"/>
  <c r="M63" i="7" s="1"/>
  <c r="BT161" i="6"/>
  <c r="M59" i="7" s="1"/>
  <c r="CF132" i="6"/>
  <c r="Y30" i="7" s="1"/>
  <c r="BT132" i="6"/>
  <c r="M30" i="7" s="1"/>
  <c r="CE155" i="6"/>
  <c r="X53" i="7" s="1"/>
  <c r="BS155" i="6"/>
  <c r="L53" i="7" s="1"/>
  <c r="CE154" i="6"/>
  <c r="X52" i="7" s="1"/>
  <c r="BS154" i="6"/>
  <c r="L52" i="7" s="1"/>
  <c r="CE153" i="6"/>
  <c r="X51" i="7" s="1"/>
  <c r="BS153" i="6"/>
  <c r="L51" i="7" s="1"/>
  <c r="CE152" i="6"/>
  <c r="X50" i="7" s="1"/>
  <c r="BS152" i="6"/>
  <c r="L50" i="7" s="1"/>
  <c r="CE151" i="6"/>
  <c r="X49" i="7" s="1"/>
  <c r="BS151" i="6"/>
  <c r="L49" i="7" s="1"/>
  <c r="CE150" i="6"/>
  <c r="X48" i="7" s="1"/>
  <c r="BS150" i="6"/>
  <c r="L48" i="7" s="1"/>
  <c r="CE149" i="6"/>
  <c r="X47" i="7" s="1"/>
  <c r="BS149" i="6"/>
  <c r="L47" i="7" s="1"/>
  <c r="CE148" i="6"/>
  <c r="X46" i="7" s="1"/>
  <c r="BS148" i="6"/>
  <c r="L46" i="7" s="1"/>
  <c r="BT155" i="6"/>
  <c r="M53" i="7" s="1"/>
  <c r="BT150" i="6"/>
  <c r="M48" i="7" s="1"/>
  <c r="BT145" i="6"/>
  <c r="M43" i="7" s="1"/>
  <c r="CF139" i="6"/>
  <c r="Y37" i="7" s="1"/>
  <c r="BT135" i="6"/>
  <c r="M33" i="7" s="1"/>
  <c r="BT180" i="6"/>
  <c r="M78" i="7" s="1"/>
  <c r="CF175" i="6"/>
  <c r="Y73" i="7" s="1"/>
  <c r="BT171" i="6"/>
  <c r="M69" i="7" s="1"/>
  <c r="BT166" i="6"/>
  <c r="M64" i="7" s="1"/>
  <c r="BT162" i="6"/>
  <c r="M60" i="7" s="1"/>
  <c r="CE132" i="6"/>
  <c r="X30" i="7" s="1"/>
  <c r="BS132" i="6"/>
  <c r="L30" i="7" s="1"/>
  <c r="CD155" i="6"/>
  <c r="W53" i="7" s="1"/>
  <c r="BR155" i="6"/>
  <c r="K53" i="7" s="1"/>
  <c r="CD154" i="6"/>
  <c r="W52" i="7" s="1"/>
  <c r="BR154" i="6"/>
  <c r="K52" i="7" s="1"/>
  <c r="CD153" i="6"/>
  <c r="W51" i="7" s="1"/>
  <c r="BR153" i="6"/>
  <c r="K51" i="7" s="1"/>
  <c r="CD152" i="6"/>
  <c r="W50" i="7" s="1"/>
  <c r="BR152" i="6"/>
  <c r="K50" i="7" s="1"/>
  <c r="CD151" i="6"/>
  <c r="W49" i="7" s="1"/>
  <c r="BR151" i="6"/>
  <c r="K49" i="7" s="1"/>
  <c r="CD150" i="6"/>
  <c r="W48" i="7" s="1"/>
  <c r="BR150" i="6"/>
  <c r="K48" i="7" s="1"/>
  <c r="CD149" i="6"/>
  <c r="W47" i="7" s="1"/>
  <c r="BR149" i="6"/>
  <c r="K47" i="7" s="1"/>
  <c r="CD148" i="6"/>
  <c r="W46" i="7" s="1"/>
  <c r="BR148" i="6"/>
  <c r="K46" i="7" s="1"/>
  <c r="CG132" i="6"/>
  <c r="Z30" i="7" s="1"/>
  <c r="CF151" i="6"/>
  <c r="Y49" i="7" s="1"/>
  <c r="CF146" i="6"/>
  <c r="Y44" i="7" s="1"/>
  <c r="CF140" i="6"/>
  <c r="Y38" i="7" s="1"/>
  <c r="CF136" i="6"/>
  <c r="Y34" i="7" s="1"/>
  <c r="BU158" i="6"/>
  <c r="N56" i="7" s="1"/>
  <c r="BT177" i="6"/>
  <c r="M75" i="7" s="1"/>
  <c r="BT172" i="6"/>
  <c r="M70" i="7" s="1"/>
  <c r="CF166" i="6"/>
  <c r="Y64" i="7" s="1"/>
  <c r="BT160" i="6"/>
  <c r="M58" i="7" s="1"/>
  <c r="CD132" i="6"/>
  <c r="W30" i="7" s="1"/>
  <c r="BR132" i="6"/>
  <c r="K30" i="7" s="1"/>
  <c r="CC155" i="6"/>
  <c r="V53" i="7" s="1"/>
  <c r="BQ155" i="6"/>
  <c r="J53" i="7" s="1"/>
  <c r="CC154" i="6"/>
  <c r="V52" i="7" s="1"/>
  <c r="BQ154" i="6"/>
  <c r="J52" i="7" s="1"/>
  <c r="CC153" i="6"/>
  <c r="V51" i="7" s="1"/>
  <c r="BQ153" i="6"/>
  <c r="J51" i="7" s="1"/>
  <c r="CC152" i="6"/>
  <c r="V50" i="7" s="1"/>
  <c r="BQ152" i="6"/>
  <c r="J50" i="7" s="1"/>
  <c r="CC151" i="6"/>
  <c r="V49" i="7" s="1"/>
  <c r="CF153" i="6"/>
  <c r="Y51" i="7" s="1"/>
  <c r="CF147" i="6"/>
  <c r="Y45" i="7" s="1"/>
  <c r="BT142" i="6"/>
  <c r="M40" i="7" s="1"/>
  <c r="BT136" i="6"/>
  <c r="M34" i="7" s="1"/>
  <c r="CF180" i="6"/>
  <c r="Y78" i="7" s="1"/>
  <c r="BT175" i="6"/>
  <c r="M73" i="7" s="1"/>
  <c r="BT169" i="6"/>
  <c r="M67" i="7" s="1"/>
  <c r="BT163" i="6"/>
  <c r="M61" i="7" s="1"/>
  <c r="CC132" i="6"/>
  <c r="V30" i="7" s="1"/>
  <c r="BQ132" i="6"/>
  <c r="J30" i="7" s="1"/>
  <c r="CB155" i="6"/>
  <c r="U53" i="7" s="1"/>
  <c r="BP155" i="6"/>
  <c r="I53" i="7" s="1"/>
  <c r="CB154" i="6"/>
  <c r="U52" i="7" s="1"/>
  <c r="BP154" i="6"/>
  <c r="I52" i="7" s="1"/>
  <c r="CB153" i="6"/>
  <c r="U51" i="7" s="1"/>
  <c r="BP153" i="6"/>
  <c r="I51" i="7" s="1"/>
  <c r="CB152" i="6"/>
  <c r="U50" i="7" s="1"/>
  <c r="BP152" i="6"/>
  <c r="I50" i="7" s="1"/>
  <c r="CB151" i="6"/>
  <c r="U49" i="7" s="1"/>
  <c r="BP151" i="6"/>
  <c r="I49" i="7" s="1"/>
  <c r="CB150" i="6"/>
  <c r="U48" i="7" s="1"/>
  <c r="BP150" i="6"/>
  <c r="I48" i="7" s="1"/>
  <c r="CB149" i="6"/>
  <c r="U47" i="7" s="1"/>
  <c r="BP149" i="6"/>
  <c r="I47" i="7" s="1"/>
  <c r="CB148" i="6"/>
  <c r="U46" i="7" s="1"/>
  <c r="BP148" i="6"/>
  <c r="I46" i="7" s="1"/>
  <c r="BT153" i="6"/>
  <c r="M51" i="7" s="1"/>
  <c r="BT147" i="6"/>
  <c r="M45" i="7" s="1"/>
  <c r="CF141" i="6"/>
  <c r="Y39" i="7" s="1"/>
  <c r="CF135" i="6"/>
  <c r="Y33" i="7" s="1"/>
  <c r="BT181" i="6"/>
  <c r="M79" i="7" s="1"/>
  <c r="BT176" i="6"/>
  <c r="M74" i="7" s="1"/>
  <c r="CF170" i="6"/>
  <c r="Y68" i="7" s="1"/>
  <c r="CF162" i="6"/>
  <c r="Y60" i="7" s="1"/>
  <c r="CB132" i="6"/>
  <c r="U30" i="7" s="1"/>
  <c r="BP132" i="6"/>
  <c r="I30" i="7" s="1"/>
  <c r="CA155" i="6"/>
  <c r="T53" i="7" s="1"/>
  <c r="BO155" i="6"/>
  <c r="H53" i="7" s="1"/>
  <c r="CA154" i="6"/>
  <c r="T52" i="7" s="1"/>
  <c r="BO154" i="6"/>
  <c r="H52" i="7" s="1"/>
  <c r="CA153" i="6"/>
  <c r="T51" i="7" s="1"/>
  <c r="BO153" i="6"/>
  <c r="H51" i="7" s="1"/>
  <c r="CA152" i="6"/>
  <c r="T50" i="7" s="1"/>
  <c r="BO152" i="6"/>
  <c r="H50" i="7" s="1"/>
  <c r="CA151" i="6"/>
  <c r="T49" i="7" s="1"/>
  <c r="BO151" i="6"/>
  <c r="H49" i="7" s="1"/>
  <c r="CA150" i="6"/>
  <c r="T48" i="7" s="1"/>
  <c r="BO150" i="6"/>
  <c r="H48" i="7" s="1"/>
  <c r="CA149" i="6"/>
  <c r="T47" i="7" s="1"/>
  <c r="BO149" i="6"/>
  <c r="H47" i="7" s="1"/>
  <c r="CA148" i="6"/>
  <c r="T46" i="7" s="1"/>
  <c r="BU132" i="6"/>
  <c r="N30" i="7" s="1"/>
  <c r="CF150" i="6"/>
  <c r="Y48" i="7" s="1"/>
  <c r="CF145" i="6"/>
  <c r="Y43" i="7" s="1"/>
  <c r="BT140" i="6"/>
  <c r="M38" i="7" s="1"/>
  <c r="CF134" i="6"/>
  <c r="Y32" i="7" s="1"/>
  <c r="BT179" i="6"/>
  <c r="M77" i="7" s="1"/>
  <c r="CF173" i="6"/>
  <c r="Y71" i="7" s="1"/>
  <c r="CF168" i="6"/>
  <c r="Y66" i="7" s="1"/>
  <c r="BT164" i="6"/>
  <c r="M62" i="7" s="1"/>
  <c r="CA132" i="6"/>
  <c r="T30" i="7" s="1"/>
  <c r="BO132" i="6"/>
  <c r="H30" i="7" s="1"/>
  <c r="BZ155" i="6"/>
  <c r="S53" i="7" s="1"/>
  <c r="BN155" i="6"/>
  <c r="G53" i="7" s="1"/>
  <c r="BZ154" i="6"/>
  <c r="S52" i="7" s="1"/>
  <c r="BN154" i="6"/>
  <c r="G52" i="7" s="1"/>
  <c r="BZ153" i="6"/>
  <c r="S51" i="7" s="1"/>
  <c r="BN153" i="6"/>
  <c r="G51" i="7" s="1"/>
  <c r="BZ152" i="6"/>
  <c r="S50" i="7" s="1"/>
  <c r="BN152" i="6"/>
  <c r="G50" i="7" s="1"/>
  <c r="BZ151" i="6"/>
  <c r="S49" i="7" s="1"/>
  <c r="BN151" i="6"/>
  <c r="G49" i="7" s="1"/>
  <c r="CF154" i="6"/>
  <c r="Y52" i="7" s="1"/>
  <c r="CF149" i="6"/>
  <c r="Y47" i="7" s="1"/>
  <c r="CF143" i="6"/>
  <c r="Y41" i="7" s="1"/>
  <c r="BT138" i="6"/>
  <c r="M36" i="7" s="1"/>
  <c r="CG158" i="6"/>
  <c r="Z56" i="7" s="1"/>
  <c r="CF176" i="6"/>
  <c r="Y74" i="7" s="1"/>
  <c r="CF171" i="6"/>
  <c r="Y69" i="7" s="1"/>
  <c r="BT167" i="6"/>
  <c r="M65" i="7" s="1"/>
  <c r="CF163" i="6"/>
  <c r="Y61" i="7" s="1"/>
  <c r="BZ132" i="6"/>
  <c r="S30" i="7" s="1"/>
  <c r="BN132" i="6"/>
  <c r="G30" i="7" s="1"/>
  <c r="BY155" i="6"/>
  <c r="R53" i="7" s="1"/>
  <c r="BM155" i="6"/>
  <c r="F53" i="7" s="1"/>
  <c r="BY154" i="6"/>
  <c r="R52" i="7" s="1"/>
  <c r="BM154" i="6"/>
  <c r="F52" i="7" s="1"/>
  <c r="BY153" i="6"/>
  <c r="R51" i="7" s="1"/>
  <c r="BM153" i="6"/>
  <c r="F51" i="7" s="1"/>
  <c r="BY152" i="6"/>
  <c r="R50" i="7" s="1"/>
  <c r="BM152" i="6"/>
  <c r="F50" i="7" s="1"/>
  <c r="BY151" i="6"/>
  <c r="R49" i="7" s="1"/>
  <c r="BM151" i="6"/>
  <c r="F49" i="7" s="1"/>
  <c r="BT154" i="6"/>
  <c r="M52" i="7" s="1"/>
  <c r="CF148" i="6"/>
  <c r="Y46" i="7" s="1"/>
  <c r="CF144" i="6"/>
  <c r="Y42" i="7" s="1"/>
  <c r="BT139" i="6"/>
  <c r="M37" i="7" s="1"/>
  <c r="CF133" i="6"/>
  <c r="Y31" i="7" s="1"/>
  <c r="CF178" i="6"/>
  <c r="Y76" i="7" s="1"/>
  <c r="CF174" i="6"/>
  <c r="Y72" i="7" s="1"/>
  <c r="CF169" i="6"/>
  <c r="Y67" i="7" s="1"/>
  <c r="CF164" i="6"/>
  <c r="Y62" i="7" s="1"/>
  <c r="CF161" i="6"/>
  <c r="Y59" i="7" s="1"/>
  <c r="BY132" i="6"/>
  <c r="R30" i="7" s="1"/>
  <c r="BM132" i="6"/>
  <c r="F30" i="7" s="1"/>
  <c r="BX155" i="6"/>
  <c r="Q53" i="7" s="1"/>
  <c r="BL155" i="6"/>
  <c r="E53" i="7" s="1"/>
  <c r="BX154" i="6"/>
  <c r="Q52" i="7" s="1"/>
  <c r="BL154" i="6"/>
  <c r="E52" i="7" s="1"/>
  <c r="BX153" i="6"/>
  <c r="Q51" i="7" s="1"/>
  <c r="BL153" i="6"/>
  <c r="E51" i="7" s="1"/>
  <c r="BX152" i="6"/>
  <c r="Q50" i="7" s="1"/>
  <c r="BL152" i="6"/>
  <c r="E50" i="7" s="1"/>
  <c r="BX151" i="6"/>
  <c r="Q49" i="7" s="1"/>
  <c r="BL151" i="6"/>
  <c r="E49" i="7" s="1"/>
  <c r="CF152" i="6"/>
  <c r="Y50" i="7" s="1"/>
  <c r="BT148" i="6"/>
  <c r="M46" i="7" s="1"/>
  <c r="BT143" i="6"/>
  <c r="M41" i="7" s="1"/>
  <c r="CF137" i="6"/>
  <c r="Y35" i="7" s="1"/>
  <c r="BT133" i="6"/>
  <c r="M31" i="7" s="1"/>
  <c r="BT178" i="6"/>
  <c r="M76" i="7" s="1"/>
  <c r="CF172" i="6"/>
  <c r="Y70" i="7" s="1"/>
  <c r="CF167" i="6"/>
  <c r="Y65" i="7" s="1"/>
  <c r="CF160" i="6"/>
  <c r="Y58" i="7" s="1"/>
  <c r="BX132" i="6"/>
  <c r="Q30" i="7" s="1"/>
  <c r="BL132" i="6"/>
  <c r="E30" i="7" s="1"/>
  <c r="BW155" i="6"/>
  <c r="P53" i="7" s="1"/>
  <c r="BK155" i="6"/>
  <c r="D53" i="7" s="1"/>
  <c r="BW154" i="6"/>
  <c r="P52" i="7" s="1"/>
  <c r="BK154" i="6"/>
  <c r="D52" i="7" s="1"/>
  <c r="BW153" i="6"/>
  <c r="P51" i="7" s="1"/>
  <c r="BK153" i="6"/>
  <c r="D51" i="7" s="1"/>
  <c r="BW152" i="6"/>
  <c r="P50" i="7" s="1"/>
  <c r="BK152" i="6"/>
  <c r="D50" i="7" s="1"/>
  <c r="BW151" i="6"/>
  <c r="P49" i="7" s="1"/>
  <c r="BK151" i="6"/>
  <c r="D49" i="7" s="1"/>
  <c r="BT106" i="6"/>
  <c r="M5" i="7" s="1"/>
  <c r="BT151" i="6"/>
  <c r="M49" i="7" s="1"/>
  <c r="BT146" i="6"/>
  <c r="M44" i="7" s="1"/>
  <c r="BT141" i="6"/>
  <c r="M39" i="7" s="1"/>
  <c r="BT137" i="6"/>
  <c r="M35" i="7" s="1"/>
  <c r="CF181" i="6"/>
  <c r="Y79" i="7" s="1"/>
  <c r="CF177" i="6"/>
  <c r="Y75" i="7" s="1"/>
  <c r="BT173" i="6"/>
  <c r="M71" i="7" s="1"/>
  <c r="BT168" i="6"/>
  <c r="M66" i="7" s="1"/>
  <c r="CF159" i="6"/>
  <c r="Y57" i="7" s="1"/>
  <c r="BW132" i="6"/>
  <c r="P30" i="7" s="1"/>
  <c r="BK132" i="6"/>
  <c r="D30" i="7" s="1"/>
  <c r="BV155" i="6"/>
  <c r="O53" i="7" s="1"/>
  <c r="BJ155" i="6"/>
  <c r="C53" i="7" s="1"/>
  <c r="BV154" i="6"/>
  <c r="O52" i="7" s="1"/>
  <c r="BJ154" i="6"/>
  <c r="C52" i="7" s="1"/>
  <c r="BV153" i="6"/>
  <c r="O51" i="7" s="1"/>
  <c r="BJ153" i="6"/>
  <c r="C51" i="7" s="1"/>
  <c r="BV152" i="6"/>
  <c r="O50" i="7" s="1"/>
  <c r="BJ152" i="6"/>
  <c r="C50" i="7" s="1"/>
  <c r="BV151" i="6"/>
  <c r="O49" i="7" s="1"/>
  <c r="CG149" i="6"/>
  <c r="Z47" i="7" s="1"/>
  <c r="BU149" i="6"/>
  <c r="N47" i="7" s="1"/>
  <c r="CG148" i="6"/>
  <c r="Z46" i="7" s="1"/>
  <c r="BU148" i="6"/>
  <c r="N46" i="7" s="1"/>
  <c r="CG147" i="6"/>
  <c r="Z45" i="7" s="1"/>
  <c r="BU147" i="6"/>
  <c r="N45" i="7" s="1"/>
  <c r="CG146" i="6"/>
  <c r="Z44" i="7" s="1"/>
  <c r="BU146" i="6"/>
  <c r="N44" i="7" s="1"/>
  <c r="CG145" i="6"/>
  <c r="Z43" i="7" s="1"/>
  <c r="BU145" i="6"/>
  <c r="N43" i="7" s="1"/>
  <c r="CG144" i="6"/>
  <c r="Z42" i="7" s="1"/>
  <c r="BU144" i="6"/>
  <c r="N42" i="7" s="1"/>
  <c r="CG143" i="6"/>
  <c r="Z41" i="7" s="1"/>
  <c r="BU143" i="6"/>
  <c r="N41" i="7" s="1"/>
  <c r="CG142" i="6"/>
  <c r="Z40" i="7" s="1"/>
  <c r="BU142" i="6"/>
  <c r="N40" i="7" s="1"/>
  <c r="CG141" i="6"/>
  <c r="Z39" i="7" s="1"/>
  <c r="BU141" i="6"/>
  <c r="N39" i="7" s="1"/>
  <c r="CG140" i="6"/>
  <c r="Z38" i="7" s="1"/>
  <c r="BU140" i="6"/>
  <c r="N38" i="7" s="1"/>
  <c r="CG139" i="6"/>
  <c r="Z37" i="7" s="1"/>
  <c r="BU139" i="6"/>
  <c r="N37" i="7" s="1"/>
  <c r="CG138" i="6"/>
  <c r="Z36" i="7" s="1"/>
  <c r="BU138" i="6"/>
  <c r="N36" i="7" s="1"/>
  <c r="CG137" i="6"/>
  <c r="Z35" i="7" s="1"/>
  <c r="BU137" i="6"/>
  <c r="N35" i="7" s="1"/>
  <c r="CG136" i="6"/>
  <c r="Z34" i="7" s="1"/>
  <c r="BU136" i="6"/>
  <c r="N34" i="7" s="1"/>
  <c r="CG135" i="6"/>
  <c r="Z33" i="7" s="1"/>
  <c r="BU135" i="6"/>
  <c r="N33" i="7" s="1"/>
  <c r="CG134" i="6"/>
  <c r="Z32" i="7" s="1"/>
  <c r="BU134" i="6"/>
  <c r="N32" i="7" s="1"/>
  <c r="CG133" i="6"/>
  <c r="Z31" i="7" s="1"/>
  <c r="BU133" i="6"/>
  <c r="N31" i="7" s="1"/>
  <c r="BJ158" i="6"/>
  <c r="C56" i="7" s="1"/>
  <c r="BV158" i="6"/>
  <c r="O56" i="7" s="1"/>
  <c r="CG181" i="6"/>
  <c r="Z79" i="7" s="1"/>
  <c r="BU181" i="6"/>
  <c r="N79" i="7" s="1"/>
  <c r="CG180" i="6"/>
  <c r="Z78" i="7" s="1"/>
  <c r="BU180" i="6"/>
  <c r="N78" i="7" s="1"/>
  <c r="CG179" i="6"/>
  <c r="Z77" i="7" s="1"/>
  <c r="BU179" i="6"/>
  <c r="N77" i="7" s="1"/>
  <c r="CG178" i="6"/>
  <c r="Z76" i="7" s="1"/>
  <c r="BU178" i="6"/>
  <c r="N76" i="7" s="1"/>
  <c r="CG177" i="6"/>
  <c r="Z75" i="7" s="1"/>
  <c r="BU177" i="6"/>
  <c r="N75" i="7" s="1"/>
  <c r="CG176" i="6"/>
  <c r="Z74" i="7" s="1"/>
  <c r="BU176" i="6"/>
  <c r="N74" i="7" s="1"/>
  <c r="CG175" i="6"/>
  <c r="Z73" i="7" s="1"/>
  <c r="BU175" i="6"/>
  <c r="N73" i="7" s="1"/>
  <c r="CG174" i="6"/>
  <c r="Z72" i="7" s="1"/>
  <c r="BU174" i="6"/>
  <c r="N72" i="7" s="1"/>
  <c r="CG173" i="6"/>
  <c r="Z71" i="7" s="1"/>
  <c r="BU173" i="6"/>
  <c r="N71" i="7" s="1"/>
  <c r="CG172" i="6"/>
  <c r="Z70" i="7" s="1"/>
  <c r="BU172" i="6"/>
  <c r="N70" i="7" s="1"/>
  <c r="CG171" i="6"/>
  <c r="Z69" i="7" s="1"/>
  <c r="BU171" i="6"/>
  <c r="N69" i="7" s="1"/>
  <c r="CG170" i="6"/>
  <c r="Z68" i="7" s="1"/>
  <c r="BU170" i="6"/>
  <c r="N68" i="7" s="1"/>
  <c r="CG169" i="6"/>
  <c r="Z67" i="7" s="1"/>
  <c r="BU169" i="6"/>
  <c r="N67" i="7" s="1"/>
  <c r="CG168" i="6"/>
  <c r="Z66" i="7" s="1"/>
  <c r="BU168" i="6"/>
  <c r="N66" i="7" s="1"/>
  <c r="CG167" i="6"/>
  <c r="Z65" i="7" s="1"/>
  <c r="BU167" i="6"/>
  <c r="N65" i="7" s="1"/>
  <c r="CG166" i="6"/>
  <c r="Z64" i="7" s="1"/>
  <c r="BU166" i="6"/>
  <c r="N64" i="7" s="1"/>
  <c r="CG165" i="6"/>
  <c r="Z63" i="7" s="1"/>
  <c r="BU165" i="6"/>
  <c r="N63" i="7" s="1"/>
  <c r="CG164" i="6"/>
  <c r="Z62" i="7" s="1"/>
  <c r="BU164" i="6"/>
  <c r="N62" i="7" s="1"/>
  <c r="CG163" i="6"/>
  <c r="Z61" i="7" s="1"/>
  <c r="BU163" i="6"/>
  <c r="N61" i="7" s="1"/>
  <c r="CG162" i="6"/>
  <c r="Z60" i="7" s="1"/>
  <c r="BU162" i="6"/>
  <c r="N60" i="7" s="1"/>
  <c r="CG161" i="6"/>
  <c r="Z59" i="7" s="1"/>
  <c r="BU161" i="6"/>
  <c r="N59" i="7" s="1"/>
  <c r="CG160" i="6"/>
  <c r="Z58" i="7" s="1"/>
  <c r="BU160" i="6"/>
  <c r="N58" i="7" s="1"/>
  <c r="CG159" i="6"/>
  <c r="Z57" i="7" s="1"/>
  <c r="BU159" i="6"/>
  <c r="N57" i="7" s="1"/>
  <c r="CE147" i="6"/>
  <c r="X45" i="7" s="1"/>
  <c r="BS147" i="6"/>
  <c r="L45" i="7" s="1"/>
  <c r="CE146" i="6"/>
  <c r="X44" i="7" s="1"/>
  <c r="BS146" i="6"/>
  <c r="L44" i="7" s="1"/>
  <c r="CE145" i="6"/>
  <c r="X43" i="7" s="1"/>
  <c r="BS145" i="6"/>
  <c r="L43" i="7" s="1"/>
  <c r="CE144" i="6"/>
  <c r="X42" i="7" s="1"/>
  <c r="BS144" i="6"/>
  <c r="L42" i="7" s="1"/>
  <c r="CE143" i="6"/>
  <c r="X41" i="7" s="1"/>
  <c r="BS143" i="6"/>
  <c r="L41" i="7" s="1"/>
  <c r="CE142" i="6"/>
  <c r="X40" i="7" s="1"/>
  <c r="BS142" i="6"/>
  <c r="L40" i="7" s="1"/>
  <c r="CE141" i="6"/>
  <c r="X39" i="7" s="1"/>
  <c r="BS141" i="6"/>
  <c r="L39" i="7" s="1"/>
  <c r="CE140" i="6"/>
  <c r="X38" i="7" s="1"/>
  <c r="BS140" i="6"/>
  <c r="L38" i="7" s="1"/>
  <c r="CE139" i="6"/>
  <c r="X37" i="7" s="1"/>
  <c r="BS139" i="6"/>
  <c r="L37" i="7" s="1"/>
  <c r="CE138" i="6"/>
  <c r="X36" i="7" s="1"/>
  <c r="BS138" i="6"/>
  <c r="L36" i="7" s="1"/>
  <c r="CE137" i="6"/>
  <c r="X35" i="7" s="1"/>
  <c r="BS137" i="6"/>
  <c r="L35" i="7" s="1"/>
  <c r="CE136" i="6"/>
  <c r="X34" i="7" s="1"/>
  <c r="BS136" i="6"/>
  <c r="L34" i="7" s="1"/>
  <c r="CE135" i="6"/>
  <c r="X33" i="7" s="1"/>
  <c r="BS135" i="6"/>
  <c r="L33" i="7" s="1"/>
  <c r="CE134" i="6"/>
  <c r="X32" i="7" s="1"/>
  <c r="BS134" i="6"/>
  <c r="L32" i="7" s="1"/>
  <c r="CE133" i="6"/>
  <c r="X31" i="7" s="1"/>
  <c r="BS133" i="6"/>
  <c r="L31" i="7" s="1"/>
  <c r="CF158" i="6"/>
  <c r="Y56" i="7" s="1"/>
  <c r="BT158" i="6"/>
  <c r="M56" i="7" s="1"/>
  <c r="CE181" i="6"/>
  <c r="X79" i="7" s="1"/>
  <c r="BS181" i="6"/>
  <c r="L79" i="7" s="1"/>
  <c r="CE180" i="6"/>
  <c r="X78" i="7" s="1"/>
  <c r="BS180" i="6"/>
  <c r="L78" i="7" s="1"/>
  <c r="CE179" i="6"/>
  <c r="X77" i="7" s="1"/>
  <c r="BS179" i="6"/>
  <c r="L77" i="7" s="1"/>
  <c r="CE178" i="6"/>
  <c r="X76" i="7" s="1"/>
  <c r="BS178" i="6"/>
  <c r="L76" i="7" s="1"/>
  <c r="CE177" i="6"/>
  <c r="X75" i="7" s="1"/>
  <c r="BS177" i="6"/>
  <c r="L75" i="7" s="1"/>
  <c r="CE176" i="6"/>
  <c r="X74" i="7" s="1"/>
  <c r="BS176" i="6"/>
  <c r="L74" i="7" s="1"/>
  <c r="CE175" i="6"/>
  <c r="X73" i="7" s="1"/>
  <c r="BS175" i="6"/>
  <c r="L73" i="7" s="1"/>
  <c r="CE174" i="6"/>
  <c r="X72" i="7" s="1"/>
  <c r="BS174" i="6"/>
  <c r="L72" i="7" s="1"/>
  <c r="CE173" i="6"/>
  <c r="X71" i="7" s="1"/>
  <c r="BS173" i="6"/>
  <c r="L71" i="7" s="1"/>
  <c r="CE172" i="6"/>
  <c r="X70" i="7" s="1"/>
  <c r="BS172" i="6"/>
  <c r="L70" i="7" s="1"/>
  <c r="CE171" i="6"/>
  <c r="X69" i="7" s="1"/>
  <c r="BS171" i="6"/>
  <c r="L69" i="7" s="1"/>
  <c r="CE170" i="6"/>
  <c r="X68" i="7" s="1"/>
  <c r="BS170" i="6"/>
  <c r="L68" i="7" s="1"/>
  <c r="CE169" i="6"/>
  <c r="X67" i="7" s="1"/>
  <c r="BS169" i="6"/>
  <c r="L67" i="7" s="1"/>
  <c r="CE168" i="6"/>
  <c r="X66" i="7" s="1"/>
  <c r="BS168" i="6"/>
  <c r="L66" i="7" s="1"/>
  <c r="CE167" i="6"/>
  <c r="X65" i="7" s="1"/>
  <c r="BS167" i="6"/>
  <c r="L65" i="7" s="1"/>
  <c r="CE166" i="6"/>
  <c r="X64" i="7" s="1"/>
  <c r="BS166" i="6"/>
  <c r="L64" i="7" s="1"/>
  <c r="CE165" i="6"/>
  <c r="X63" i="7" s="1"/>
  <c r="BS165" i="6"/>
  <c r="L63" i="7" s="1"/>
  <c r="CE164" i="6"/>
  <c r="X62" i="7" s="1"/>
  <c r="BS164" i="6"/>
  <c r="L62" i="7" s="1"/>
  <c r="CE163" i="6"/>
  <c r="X61" i="7" s="1"/>
  <c r="BS163" i="6"/>
  <c r="L61" i="7" s="1"/>
  <c r="CE162" i="6"/>
  <c r="X60" i="7" s="1"/>
  <c r="BS162" i="6"/>
  <c r="L60" i="7" s="1"/>
  <c r="CE161" i="6"/>
  <c r="X59" i="7" s="1"/>
  <c r="BS161" i="6"/>
  <c r="L59" i="7" s="1"/>
  <c r="CE160" i="6"/>
  <c r="X58" i="7" s="1"/>
  <c r="BS160" i="6"/>
  <c r="L58" i="7" s="1"/>
  <c r="CE159" i="6"/>
  <c r="X57" i="7" s="1"/>
  <c r="BS159" i="6"/>
  <c r="L57" i="7" s="1"/>
  <c r="CD147" i="6"/>
  <c r="W45" i="7" s="1"/>
  <c r="BR147" i="6"/>
  <c r="K45" i="7" s="1"/>
  <c r="CD146" i="6"/>
  <c r="W44" i="7" s="1"/>
  <c r="BR146" i="6"/>
  <c r="K44" i="7" s="1"/>
  <c r="CD145" i="6"/>
  <c r="W43" i="7" s="1"/>
  <c r="BR145" i="6"/>
  <c r="K43" i="7" s="1"/>
  <c r="CD144" i="6"/>
  <c r="W42" i="7" s="1"/>
  <c r="BR144" i="6"/>
  <c r="K42" i="7" s="1"/>
  <c r="CD143" i="6"/>
  <c r="W41" i="7" s="1"/>
  <c r="BR143" i="6"/>
  <c r="K41" i="7" s="1"/>
  <c r="CD142" i="6"/>
  <c r="W40" i="7" s="1"/>
  <c r="BR142" i="6"/>
  <c r="K40" i="7" s="1"/>
  <c r="CD141" i="6"/>
  <c r="W39" i="7" s="1"/>
  <c r="BR141" i="6"/>
  <c r="K39" i="7" s="1"/>
  <c r="CD140" i="6"/>
  <c r="W38" i="7" s="1"/>
  <c r="BR140" i="6"/>
  <c r="K38" i="7" s="1"/>
  <c r="CD139" i="6"/>
  <c r="W37" i="7" s="1"/>
  <c r="BR139" i="6"/>
  <c r="K37" i="7" s="1"/>
  <c r="CD138" i="6"/>
  <c r="W36" i="7" s="1"/>
  <c r="BR138" i="6"/>
  <c r="K36" i="7" s="1"/>
  <c r="CD137" i="6"/>
  <c r="W35" i="7" s="1"/>
  <c r="BR137" i="6"/>
  <c r="K35" i="7" s="1"/>
  <c r="CD136" i="6"/>
  <c r="W34" i="7" s="1"/>
  <c r="BR136" i="6"/>
  <c r="K34" i="7" s="1"/>
  <c r="CD135" i="6"/>
  <c r="W33" i="7" s="1"/>
  <c r="BR135" i="6"/>
  <c r="K33" i="7" s="1"/>
  <c r="CD134" i="6"/>
  <c r="W32" i="7" s="1"/>
  <c r="BR134" i="6"/>
  <c r="K32" i="7" s="1"/>
  <c r="CD133" i="6"/>
  <c r="W31" i="7" s="1"/>
  <c r="BR133" i="6"/>
  <c r="K31" i="7" s="1"/>
  <c r="CE158" i="6"/>
  <c r="X56" i="7" s="1"/>
  <c r="BS158" i="6"/>
  <c r="L56" i="7" s="1"/>
  <c r="CD181" i="6"/>
  <c r="W79" i="7" s="1"/>
  <c r="BR181" i="6"/>
  <c r="K79" i="7" s="1"/>
  <c r="CD180" i="6"/>
  <c r="W78" i="7" s="1"/>
  <c r="BR180" i="6"/>
  <c r="K78" i="7" s="1"/>
  <c r="CD179" i="6"/>
  <c r="W77" i="7" s="1"/>
  <c r="BR179" i="6"/>
  <c r="K77" i="7" s="1"/>
  <c r="CD178" i="6"/>
  <c r="W76" i="7" s="1"/>
  <c r="BR178" i="6"/>
  <c r="K76" i="7" s="1"/>
  <c r="CD177" i="6"/>
  <c r="W75" i="7" s="1"/>
  <c r="BR177" i="6"/>
  <c r="K75" i="7" s="1"/>
  <c r="CD176" i="6"/>
  <c r="W74" i="7" s="1"/>
  <c r="BR176" i="6"/>
  <c r="K74" i="7" s="1"/>
  <c r="CD175" i="6"/>
  <c r="W73" i="7" s="1"/>
  <c r="BR175" i="6"/>
  <c r="K73" i="7" s="1"/>
  <c r="CD174" i="6"/>
  <c r="W72" i="7" s="1"/>
  <c r="BR174" i="6"/>
  <c r="K72" i="7" s="1"/>
  <c r="CD173" i="6"/>
  <c r="W71" i="7" s="1"/>
  <c r="BR173" i="6"/>
  <c r="K71" i="7" s="1"/>
  <c r="CD172" i="6"/>
  <c r="W70" i="7" s="1"/>
  <c r="BR172" i="6"/>
  <c r="K70" i="7" s="1"/>
  <c r="CD171" i="6"/>
  <c r="W69" i="7" s="1"/>
  <c r="BR171" i="6"/>
  <c r="K69" i="7" s="1"/>
  <c r="CD170" i="6"/>
  <c r="W68" i="7" s="1"/>
  <c r="BR170" i="6"/>
  <c r="K68" i="7" s="1"/>
  <c r="CD169" i="6"/>
  <c r="W67" i="7" s="1"/>
  <c r="BR169" i="6"/>
  <c r="K67" i="7" s="1"/>
  <c r="CD168" i="6"/>
  <c r="W66" i="7" s="1"/>
  <c r="BR168" i="6"/>
  <c r="K66" i="7" s="1"/>
  <c r="CD167" i="6"/>
  <c r="W65" i="7" s="1"/>
  <c r="BR167" i="6"/>
  <c r="K65" i="7" s="1"/>
  <c r="CD166" i="6"/>
  <c r="W64" i="7" s="1"/>
  <c r="BR166" i="6"/>
  <c r="K64" i="7" s="1"/>
  <c r="CD165" i="6"/>
  <c r="W63" i="7" s="1"/>
  <c r="BR165" i="6"/>
  <c r="K63" i="7" s="1"/>
  <c r="CD164" i="6"/>
  <c r="W62" i="7" s="1"/>
  <c r="BR164" i="6"/>
  <c r="K62" i="7" s="1"/>
  <c r="CD163" i="6"/>
  <c r="W61" i="7" s="1"/>
  <c r="BR163" i="6"/>
  <c r="K61" i="7" s="1"/>
  <c r="CD162" i="6"/>
  <c r="W60" i="7" s="1"/>
  <c r="BR162" i="6"/>
  <c r="K60" i="7" s="1"/>
  <c r="CD161" i="6"/>
  <c r="W59" i="7" s="1"/>
  <c r="BR161" i="6"/>
  <c r="K59" i="7" s="1"/>
  <c r="CD160" i="6"/>
  <c r="W58" i="7" s="1"/>
  <c r="BR160" i="6"/>
  <c r="K58" i="7" s="1"/>
  <c r="CD159" i="6"/>
  <c r="W57" i="7" s="1"/>
  <c r="BR159" i="6"/>
  <c r="K57" i="7" s="1"/>
  <c r="BQ151" i="6"/>
  <c r="J49" i="7" s="1"/>
  <c r="CC150" i="6"/>
  <c r="V48" i="7" s="1"/>
  <c r="BQ150" i="6"/>
  <c r="J48" i="7" s="1"/>
  <c r="CC149" i="6"/>
  <c r="V47" i="7" s="1"/>
  <c r="BQ149" i="6"/>
  <c r="J47" i="7" s="1"/>
  <c r="CC148" i="6"/>
  <c r="V46" i="7" s="1"/>
  <c r="BQ148" i="6"/>
  <c r="J46" i="7" s="1"/>
  <c r="CC147" i="6"/>
  <c r="V45" i="7" s="1"/>
  <c r="BQ147" i="6"/>
  <c r="J45" i="7" s="1"/>
  <c r="CC146" i="6"/>
  <c r="V44" i="7" s="1"/>
  <c r="BQ146" i="6"/>
  <c r="J44" i="7" s="1"/>
  <c r="CC145" i="6"/>
  <c r="V43" i="7" s="1"/>
  <c r="BQ145" i="6"/>
  <c r="J43" i="7" s="1"/>
  <c r="CC144" i="6"/>
  <c r="V42" i="7" s="1"/>
  <c r="BQ144" i="6"/>
  <c r="J42" i="7" s="1"/>
  <c r="CC143" i="6"/>
  <c r="V41" i="7" s="1"/>
  <c r="BQ143" i="6"/>
  <c r="J41" i="7" s="1"/>
  <c r="CC142" i="6"/>
  <c r="V40" i="7" s="1"/>
  <c r="BQ142" i="6"/>
  <c r="J40" i="7" s="1"/>
  <c r="CC141" i="6"/>
  <c r="V39" i="7" s="1"/>
  <c r="BQ141" i="6"/>
  <c r="J39" i="7" s="1"/>
  <c r="CC140" i="6"/>
  <c r="V38" i="7" s="1"/>
  <c r="BQ140" i="6"/>
  <c r="J38" i="7" s="1"/>
  <c r="CC139" i="6"/>
  <c r="V37" i="7" s="1"/>
  <c r="BQ139" i="6"/>
  <c r="J37" i="7" s="1"/>
  <c r="CC138" i="6"/>
  <c r="V36" i="7" s="1"/>
  <c r="BQ138" i="6"/>
  <c r="J36" i="7" s="1"/>
  <c r="CC137" i="6"/>
  <c r="V35" i="7" s="1"/>
  <c r="BQ137" i="6"/>
  <c r="J35" i="7" s="1"/>
  <c r="CC136" i="6"/>
  <c r="V34" i="7" s="1"/>
  <c r="BQ136" i="6"/>
  <c r="J34" i="7" s="1"/>
  <c r="CC135" i="6"/>
  <c r="V33" i="7" s="1"/>
  <c r="BQ135" i="6"/>
  <c r="J33" i="7" s="1"/>
  <c r="CC134" i="6"/>
  <c r="V32" i="7" s="1"/>
  <c r="BQ134" i="6"/>
  <c r="J32" i="7" s="1"/>
  <c r="CC133" i="6"/>
  <c r="V31" i="7" s="1"/>
  <c r="BQ133" i="6"/>
  <c r="J31" i="7" s="1"/>
  <c r="CD158" i="6"/>
  <c r="W56" i="7" s="1"/>
  <c r="BR158" i="6"/>
  <c r="K56" i="7" s="1"/>
  <c r="CC181" i="6"/>
  <c r="V79" i="7" s="1"/>
  <c r="BQ181" i="6"/>
  <c r="J79" i="7" s="1"/>
  <c r="CC180" i="6"/>
  <c r="V78" i="7" s="1"/>
  <c r="BQ180" i="6"/>
  <c r="J78" i="7" s="1"/>
  <c r="CC179" i="6"/>
  <c r="V77" i="7" s="1"/>
  <c r="BQ179" i="6"/>
  <c r="J77" i="7" s="1"/>
  <c r="CC178" i="6"/>
  <c r="V76" i="7" s="1"/>
  <c r="BQ178" i="6"/>
  <c r="J76" i="7" s="1"/>
  <c r="CC177" i="6"/>
  <c r="V75" i="7" s="1"/>
  <c r="BQ177" i="6"/>
  <c r="J75" i="7" s="1"/>
  <c r="CC176" i="6"/>
  <c r="V74" i="7" s="1"/>
  <c r="BQ176" i="6"/>
  <c r="J74" i="7" s="1"/>
  <c r="CC175" i="6"/>
  <c r="V73" i="7" s="1"/>
  <c r="BQ175" i="6"/>
  <c r="J73" i="7" s="1"/>
  <c r="CC174" i="6"/>
  <c r="V72" i="7" s="1"/>
  <c r="BQ174" i="6"/>
  <c r="J72" i="7" s="1"/>
  <c r="CC173" i="6"/>
  <c r="V71" i="7" s="1"/>
  <c r="BQ173" i="6"/>
  <c r="J71" i="7" s="1"/>
  <c r="CC172" i="6"/>
  <c r="V70" i="7" s="1"/>
  <c r="BQ172" i="6"/>
  <c r="J70" i="7" s="1"/>
  <c r="CC171" i="6"/>
  <c r="V69" i="7" s="1"/>
  <c r="BQ171" i="6"/>
  <c r="J69" i="7" s="1"/>
  <c r="CC170" i="6"/>
  <c r="V68" i="7" s="1"/>
  <c r="BQ170" i="6"/>
  <c r="J68" i="7" s="1"/>
  <c r="CC169" i="6"/>
  <c r="V67" i="7" s="1"/>
  <c r="BQ169" i="6"/>
  <c r="J67" i="7" s="1"/>
  <c r="CC168" i="6"/>
  <c r="V66" i="7" s="1"/>
  <c r="BQ168" i="6"/>
  <c r="J66" i="7" s="1"/>
  <c r="CC167" i="6"/>
  <c r="V65" i="7" s="1"/>
  <c r="BQ167" i="6"/>
  <c r="J65" i="7" s="1"/>
  <c r="CC166" i="6"/>
  <c r="V64" i="7" s="1"/>
  <c r="BQ166" i="6"/>
  <c r="J64" i="7" s="1"/>
  <c r="CC165" i="6"/>
  <c r="V63" i="7" s="1"/>
  <c r="BQ165" i="6"/>
  <c r="J63" i="7" s="1"/>
  <c r="CC164" i="6"/>
  <c r="V62" i="7" s="1"/>
  <c r="BQ164" i="6"/>
  <c r="J62" i="7" s="1"/>
  <c r="CC163" i="6"/>
  <c r="V61" i="7" s="1"/>
  <c r="BQ163" i="6"/>
  <c r="J61" i="7" s="1"/>
  <c r="CC162" i="6"/>
  <c r="V60" i="7" s="1"/>
  <c r="BQ162" i="6"/>
  <c r="J60" i="7" s="1"/>
  <c r="CC161" i="6"/>
  <c r="V59" i="7" s="1"/>
  <c r="BQ161" i="6"/>
  <c r="J59" i="7" s="1"/>
  <c r="CC160" i="6"/>
  <c r="V58" i="7" s="1"/>
  <c r="BQ160" i="6"/>
  <c r="J58" i="7" s="1"/>
  <c r="CC159" i="6"/>
  <c r="V57" i="7" s="1"/>
  <c r="BQ159" i="6"/>
  <c r="J57" i="7" s="1"/>
  <c r="CB147" i="6"/>
  <c r="U45" i="7" s="1"/>
  <c r="BP147" i="6"/>
  <c r="I45" i="7" s="1"/>
  <c r="CB146" i="6"/>
  <c r="U44" i="7" s="1"/>
  <c r="BP146" i="6"/>
  <c r="I44" i="7" s="1"/>
  <c r="CB145" i="6"/>
  <c r="U43" i="7" s="1"/>
  <c r="BP145" i="6"/>
  <c r="I43" i="7" s="1"/>
  <c r="CB144" i="6"/>
  <c r="U42" i="7" s="1"/>
  <c r="BP144" i="6"/>
  <c r="I42" i="7" s="1"/>
  <c r="CB143" i="6"/>
  <c r="U41" i="7" s="1"/>
  <c r="BP143" i="6"/>
  <c r="I41" i="7" s="1"/>
  <c r="CB142" i="6"/>
  <c r="U40" i="7" s="1"/>
  <c r="BP142" i="6"/>
  <c r="I40" i="7" s="1"/>
  <c r="CB141" i="6"/>
  <c r="U39" i="7" s="1"/>
  <c r="BP141" i="6"/>
  <c r="I39" i="7" s="1"/>
  <c r="CB140" i="6"/>
  <c r="U38" i="7" s="1"/>
  <c r="BP140" i="6"/>
  <c r="I38" i="7" s="1"/>
  <c r="CB139" i="6"/>
  <c r="U37" i="7" s="1"/>
  <c r="BP139" i="6"/>
  <c r="I37" i="7" s="1"/>
  <c r="CB138" i="6"/>
  <c r="U36" i="7" s="1"/>
  <c r="BP138" i="6"/>
  <c r="I36" i="7" s="1"/>
  <c r="CB137" i="6"/>
  <c r="U35" i="7" s="1"/>
  <c r="BP137" i="6"/>
  <c r="I35" i="7" s="1"/>
  <c r="CB136" i="6"/>
  <c r="U34" i="7" s="1"/>
  <c r="BP136" i="6"/>
  <c r="I34" i="7" s="1"/>
  <c r="CB135" i="6"/>
  <c r="U33" i="7" s="1"/>
  <c r="BP135" i="6"/>
  <c r="I33" i="7" s="1"/>
  <c r="CB134" i="6"/>
  <c r="U32" i="7" s="1"/>
  <c r="BP134" i="6"/>
  <c r="I32" i="7" s="1"/>
  <c r="CB133" i="6"/>
  <c r="U31" i="7" s="1"/>
  <c r="BP133" i="6"/>
  <c r="I31" i="7" s="1"/>
  <c r="CC158" i="6"/>
  <c r="V56" i="7" s="1"/>
  <c r="BQ158" i="6"/>
  <c r="J56" i="7" s="1"/>
  <c r="CB181" i="6"/>
  <c r="U79" i="7" s="1"/>
  <c r="BP181" i="6"/>
  <c r="I79" i="7" s="1"/>
  <c r="CB180" i="6"/>
  <c r="U78" i="7" s="1"/>
  <c r="BP180" i="6"/>
  <c r="I78" i="7" s="1"/>
  <c r="CB179" i="6"/>
  <c r="U77" i="7" s="1"/>
  <c r="BP179" i="6"/>
  <c r="I77" i="7" s="1"/>
  <c r="CB178" i="6"/>
  <c r="U76" i="7" s="1"/>
  <c r="BP178" i="6"/>
  <c r="I76" i="7" s="1"/>
  <c r="CB177" i="6"/>
  <c r="U75" i="7" s="1"/>
  <c r="BP177" i="6"/>
  <c r="I75" i="7" s="1"/>
  <c r="CB176" i="6"/>
  <c r="U74" i="7" s="1"/>
  <c r="BP176" i="6"/>
  <c r="I74" i="7" s="1"/>
  <c r="CB175" i="6"/>
  <c r="U73" i="7" s="1"/>
  <c r="BP175" i="6"/>
  <c r="I73" i="7" s="1"/>
  <c r="CB174" i="6"/>
  <c r="U72" i="7" s="1"/>
  <c r="BP174" i="6"/>
  <c r="I72" i="7" s="1"/>
  <c r="CB173" i="6"/>
  <c r="U71" i="7" s="1"/>
  <c r="BP173" i="6"/>
  <c r="I71" i="7" s="1"/>
  <c r="CB172" i="6"/>
  <c r="U70" i="7" s="1"/>
  <c r="BP172" i="6"/>
  <c r="I70" i="7" s="1"/>
  <c r="CB171" i="6"/>
  <c r="U69" i="7" s="1"/>
  <c r="BP171" i="6"/>
  <c r="I69" i="7" s="1"/>
  <c r="CB170" i="6"/>
  <c r="U68" i="7" s="1"/>
  <c r="BP170" i="6"/>
  <c r="I68" i="7" s="1"/>
  <c r="CB169" i="6"/>
  <c r="U67" i="7" s="1"/>
  <c r="BP169" i="6"/>
  <c r="I67" i="7" s="1"/>
  <c r="CB168" i="6"/>
  <c r="U66" i="7" s="1"/>
  <c r="BP168" i="6"/>
  <c r="I66" i="7" s="1"/>
  <c r="CB167" i="6"/>
  <c r="U65" i="7" s="1"/>
  <c r="BP167" i="6"/>
  <c r="I65" i="7" s="1"/>
  <c r="CB166" i="6"/>
  <c r="U64" i="7" s="1"/>
  <c r="BP166" i="6"/>
  <c r="I64" i="7" s="1"/>
  <c r="CB165" i="6"/>
  <c r="U63" i="7" s="1"/>
  <c r="BP165" i="6"/>
  <c r="I63" i="7" s="1"/>
  <c r="CB164" i="6"/>
  <c r="U62" i="7" s="1"/>
  <c r="BP164" i="6"/>
  <c r="I62" i="7" s="1"/>
  <c r="CB163" i="6"/>
  <c r="U61" i="7" s="1"/>
  <c r="BP163" i="6"/>
  <c r="I61" i="7" s="1"/>
  <c r="CB162" i="6"/>
  <c r="U60" i="7" s="1"/>
  <c r="BP162" i="6"/>
  <c r="I60" i="7" s="1"/>
  <c r="CB161" i="6"/>
  <c r="U59" i="7" s="1"/>
  <c r="BP161" i="6"/>
  <c r="I59" i="7" s="1"/>
  <c r="CB160" i="6"/>
  <c r="U58" i="7" s="1"/>
  <c r="BP160" i="6"/>
  <c r="I58" i="7" s="1"/>
  <c r="CB159" i="6"/>
  <c r="U57" i="7" s="1"/>
  <c r="BP159" i="6"/>
  <c r="I57" i="7" s="1"/>
  <c r="BO148" i="6"/>
  <c r="H46" i="7" s="1"/>
  <c r="CA147" i="6"/>
  <c r="T45" i="7" s="1"/>
  <c r="BO147" i="6"/>
  <c r="H45" i="7" s="1"/>
  <c r="CA146" i="6"/>
  <c r="T44" i="7" s="1"/>
  <c r="BO146" i="6"/>
  <c r="H44" i="7" s="1"/>
  <c r="CA145" i="6"/>
  <c r="T43" i="7" s="1"/>
  <c r="BO145" i="6"/>
  <c r="H43" i="7" s="1"/>
  <c r="CA144" i="6"/>
  <c r="T42" i="7" s="1"/>
  <c r="BO144" i="6"/>
  <c r="H42" i="7" s="1"/>
  <c r="CA143" i="6"/>
  <c r="T41" i="7" s="1"/>
  <c r="BO143" i="6"/>
  <c r="H41" i="7" s="1"/>
  <c r="CA142" i="6"/>
  <c r="T40" i="7" s="1"/>
  <c r="BO142" i="6"/>
  <c r="H40" i="7" s="1"/>
  <c r="CA141" i="6"/>
  <c r="T39" i="7" s="1"/>
  <c r="BO141" i="6"/>
  <c r="H39" i="7" s="1"/>
  <c r="CA140" i="6"/>
  <c r="T38" i="7" s="1"/>
  <c r="BO140" i="6"/>
  <c r="H38" i="7" s="1"/>
  <c r="CA139" i="6"/>
  <c r="T37" i="7" s="1"/>
  <c r="BO139" i="6"/>
  <c r="H37" i="7" s="1"/>
  <c r="CA138" i="6"/>
  <c r="T36" i="7" s="1"/>
  <c r="BO138" i="6"/>
  <c r="H36" i="7" s="1"/>
  <c r="CA137" i="6"/>
  <c r="T35" i="7" s="1"/>
  <c r="BO137" i="6"/>
  <c r="H35" i="7" s="1"/>
  <c r="CA136" i="6"/>
  <c r="T34" i="7" s="1"/>
  <c r="BO136" i="6"/>
  <c r="H34" i="7" s="1"/>
  <c r="CA135" i="6"/>
  <c r="T33" i="7" s="1"/>
  <c r="BO135" i="6"/>
  <c r="H33" i="7" s="1"/>
  <c r="CA134" i="6"/>
  <c r="T32" i="7" s="1"/>
  <c r="BO134" i="6"/>
  <c r="H32" i="7" s="1"/>
  <c r="CA133" i="6"/>
  <c r="T31" i="7" s="1"/>
  <c r="BO133" i="6"/>
  <c r="H31" i="7" s="1"/>
  <c r="CB158" i="6"/>
  <c r="U56" i="7" s="1"/>
  <c r="BP158" i="6"/>
  <c r="I56" i="7" s="1"/>
  <c r="CA181" i="6"/>
  <c r="T79" i="7" s="1"/>
  <c r="BO181" i="6"/>
  <c r="H79" i="7" s="1"/>
  <c r="CA180" i="6"/>
  <c r="T78" i="7" s="1"/>
  <c r="BO180" i="6"/>
  <c r="H78" i="7" s="1"/>
  <c r="CA179" i="6"/>
  <c r="T77" i="7" s="1"/>
  <c r="BO179" i="6"/>
  <c r="H77" i="7" s="1"/>
  <c r="CA178" i="6"/>
  <c r="T76" i="7" s="1"/>
  <c r="BO178" i="6"/>
  <c r="H76" i="7" s="1"/>
  <c r="CA177" i="6"/>
  <c r="T75" i="7" s="1"/>
  <c r="BO177" i="6"/>
  <c r="H75" i="7" s="1"/>
  <c r="CA176" i="6"/>
  <c r="T74" i="7" s="1"/>
  <c r="BO176" i="6"/>
  <c r="H74" i="7" s="1"/>
  <c r="CA175" i="6"/>
  <c r="T73" i="7" s="1"/>
  <c r="BO175" i="6"/>
  <c r="H73" i="7" s="1"/>
  <c r="CA174" i="6"/>
  <c r="T72" i="7" s="1"/>
  <c r="BO174" i="6"/>
  <c r="H72" i="7" s="1"/>
  <c r="CA173" i="6"/>
  <c r="T71" i="7" s="1"/>
  <c r="BO173" i="6"/>
  <c r="H71" i="7" s="1"/>
  <c r="CA172" i="6"/>
  <c r="T70" i="7" s="1"/>
  <c r="BO172" i="6"/>
  <c r="H70" i="7" s="1"/>
  <c r="CA171" i="6"/>
  <c r="T69" i="7" s="1"/>
  <c r="BO171" i="6"/>
  <c r="H69" i="7" s="1"/>
  <c r="CA170" i="6"/>
  <c r="T68" i="7" s="1"/>
  <c r="BO170" i="6"/>
  <c r="H68" i="7" s="1"/>
  <c r="CA169" i="6"/>
  <c r="T67" i="7" s="1"/>
  <c r="BO169" i="6"/>
  <c r="H67" i="7" s="1"/>
  <c r="CA168" i="6"/>
  <c r="T66" i="7" s="1"/>
  <c r="BO168" i="6"/>
  <c r="H66" i="7" s="1"/>
  <c r="CA167" i="6"/>
  <c r="T65" i="7" s="1"/>
  <c r="BO167" i="6"/>
  <c r="H65" i="7" s="1"/>
  <c r="CA166" i="6"/>
  <c r="T64" i="7" s="1"/>
  <c r="BO166" i="6"/>
  <c r="H64" i="7" s="1"/>
  <c r="CA165" i="6"/>
  <c r="T63" i="7" s="1"/>
  <c r="BO165" i="6"/>
  <c r="H63" i="7" s="1"/>
  <c r="CA164" i="6"/>
  <c r="T62" i="7" s="1"/>
  <c r="BO164" i="6"/>
  <c r="H62" i="7" s="1"/>
  <c r="CA163" i="6"/>
  <c r="T61" i="7" s="1"/>
  <c r="BO163" i="6"/>
  <c r="H61" i="7" s="1"/>
  <c r="CA162" i="6"/>
  <c r="T60" i="7" s="1"/>
  <c r="BO162" i="6"/>
  <c r="H60" i="7" s="1"/>
  <c r="CA161" i="6"/>
  <c r="T59" i="7" s="1"/>
  <c r="BO161" i="6"/>
  <c r="H59" i="7" s="1"/>
  <c r="CA160" i="6"/>
  <c r="T58" i="7" s="1"/>
  <c r="BO160" i="6"/>
  <c r="H58" i="7" s="1"/>
  <c r="CA159" i="6"/>
  <c r="T57" i="7" s="1"/>
  <c r="BO159" i="6"/>
  <c r="H57" i="7" s="1"/>
  <c r="BZ150" i="6"/>
  <c r="S48" i="7" s="1"/>
  <c r="BN150" i="6"/>
  <c r="G48" i="7" s="1"/>
  <c r="BZ149" i="6"/>
  <c r="S47" i="7" s="1"/>
  <c r="BN149" i="6"/>
  <c r="G47" i="7" s="1"/>
  <c r="BZ148" i="6"/>
  <c r="S46" i="7" s="1"/>
  <c r="BN148" i="6"/>
  <c r="G46" i="7" s="1"/>
  <c r="BZ147" i="6"/>
  <c r="S45" i="7" s="1"/>
  <c r="BN147" i="6"/>
  <c r="G45" i="7" s="1"/>
  <c r="BZ146" i="6"/>
  <c r="S44" i="7" s="1"/>
  <c r="BN146" i="6"/>
  <c r="G44" i="7" s="1"/>
  <c r="BZ145" i="6"/>
  <c r="S43" i="7" s="1"/>
  <c r="BN145" i="6"/>
  <c r="G43" i="7" s="1"/>
  <c r="BZ144" i="6"/>
  <c r="S42" i="7" s="1"/>
  <c r="BN144" i="6"/>
  <c r="G42" i="7" s="1"/>
  <c r="BZ143" i="6"/>
  <c r="S41" i="7" s="1"/>
  <c r="BN143" i="6"/>
  <c r="G41" i="7" s="1"/>
  <c r="BZ142" i="6"/>
  <c r="S40" i="7" s="1"/>
  <c r="BN142" i="6"/>
  <c r="G40" i="7" s="1"/>
  <c r="BZ141" i="6"/>
  <c r="S39" i="7" s="1"/>
  <c r="BN141" i="6"/>
  <c r="G39" i="7" s="1"/>
  <c r="BZ140" i="6"/>
  <c r="S38" i="7" s="1"/>
  <c r="BN140" i="6"/>
  <c r="G38" i="7" s="1"/>
  <c r="BZ139" i="6"/>
  <c r="S37" i="7" s="1"/>
  <c r="BN139" i="6"/>
  <c r="G37" i="7" s="1"/>
  <c r="BZ138" i="6"/>
  <c r="S36" i="7" s="1"/>
  <c r="BN138" i="6"/>
  <c r="G36" i="7" s="1"/>
  <c r="BZ137" i="6"/>
  <c r="S35" i="7" s="1"/>
  <c r="BN137" i="6"/>
  <c r="G35" i="7" s="1"/>
  <c r="BZ136" i="6"/>
  <c r="S34" i="7" s="1"/>
  <c r="BN136" i="6"/>
  <c r="G34" i="7" s="1"/>
  <c r="BZ135" i="6"/>
  <c r="S33" i="7" s="1"/>
  <c r="BN135" i="6"/>
  <c r="G33" i="7" s="1"/>
  <c r="BZ134" i="6"/>
  <c r="S32" i="7" s="1"/>
  <c r="BN134" i="6"/>
  <c r="G32" i="7" s="1"/>
  <c r="BZ133" i="6"/>
  <c r="S31" i="7" s="1"/>
  <c r="BN133" i="6"/>
  <c r="G31" i="7" s="1"/>
  <c r="CA158" i="6"/>
  <c r="T56" i="7" s="1"/>
  <c r="BO158" i="6"/>
  <c r="H56" i="7" s="1"/>
  <c r="BZ181" i="6"/>
  <c r="S79" i="7" s="1"/>
  <c r="BN181" i="6"/>
  <c r="G79" i="7" s="1"/>
  <c r="BZ180" i="6"/>
  <c r="S78" i="7" s="1"/>
  <c r="BN180" i="6"/>
  <c r="G78" i="7" s="1"/>
  <c r="BZ179" i="6"/>
  <c r="S77" i="7" s="1"/>
  <c r="BN179" i="6"/>
  <c r="G77" i="7" s="1"/>
  <c r="BZ178" i="6"/>
  <c r="S76" i="7" s="1"/>
  <c r="BN178" i="6"/>
  <c r="G76" i="7" s="1"/>
  <c r="BZ177" i="6"/>
  <c r="S75" i="7" s="1"/>
  <c r="BN177" i="6"/>
  <c r="G75" i="7" s="1"/>
  <c r="BZ176" i="6"/>
  <c r="S74" i="7" s="1"/>
  <c r="BN176" i="6"/>
  <c r="G74" i="7" s="1"/>
  <c r="BZ175" i="6"/>
  <c r="S73" i="7" s="1"/>
  <c r="BN175" i="6"/>
  <c r="G73" i="7" s="1"/>
  <c r="BZ174" i="6"/>
  <c r="S72" i="7" s="1"/>
  <c r="BN174" i="6"/>
  <c r="G72" i="7" s="1"/>
  <c r="BZ173" i="6"/>
  <c r="S71" i="7" s="1"/>
  <c r="BN173" i="6"/>
  <c r="G71" i="7" s="1"/>
  <c r="BZ172" i="6"/>
  <c r="S70" i="7" s="1"/>
  <c r="BN172" i="6"/>
  <c r="G70" i="7" s="1"/>
  <c r="BZ171" i="6"/>
  <c r="S69" i="7" s="1"/>
  <c r="BN171" i="6"/>
  <c r="G69" i="7" s="1"/>
  <c r="BZ170" i="6"/>
  <c r="S68" i="7" s="1"/>
  <c r="BN170" i="6"/>
  <c r="G68" i="7" s="1"/>
  <c r="BZ169" i="6"/>
  <c r="S67" i="7" s="1"/>
  <c r="BN169" i="6"/>
  <c r="G67" i="7" s="1"/>
  <c r="BZ168" i="6"/>
  <c r="S66" i="7" s="1"/>
  <c r="BN168" i="6"/>
  <c r="G66" i="7" s="1"/>
  <c r="BZ167" i="6"/>
  <c r="S65" i="7" s="1"/>
  <c r="BN167" i="6"/>
  <c r="G65" i="7" s="1"/>
  <c r="BZ166" i="6"/>
  <c r="S64" i="7" s="1"/>
  <c r="BN166" i="6"/>
  <c r="G64" i="7" s="1"/>
  <c r="BZ165" i="6"/>
  <c r="S63" i="7" s="1"/>
  <c r="BN165" i="6"/>
  <c r="G63" i="7" s="1"/>
  <c r="BZ164" i="6"/>
  <c r="S62" i="7" s="1"/>
  <c r="BN164" i="6"/>
  <c r="G62" i="7" s="1"/>
  <c r="BZ163" i="6"/>
  <c r="S61" i="7" s="1"/>
  <c r="BN163" i="6"/>
  <c r="G61" i="7" s="1"/>
  <c r="BZ162" i="6"/>
  <c r="S60" i="7" s="1"/>
  <c r="BN162" i="6"/>
  <c r="G60" i="7" s="1"/>
  <c r="BZ161" i="6"/>
  <c r="S59" i="7" s="1"/>
  <c r="BN161" i="6"/>
  <c r="G59" i="7" s="1"/>
  <c r="BZ160" i="6"/>
  <c r="S58" i="7" s="1"/>
  <c r="BN160" i="6"/>
  <c r="G58" i="7" s="1"/>
  <c r="BZ159" i="6"/>
  <c r="S57" i="7" s="1"/>
  <c r="BN159" i="6"/>
  <c r="G57" i="7" s="1"/>
  <c r="BY150" i="6"/>
  <c r="R48" i="7" s="1"/>
  <c r="BM150" i="6"/>
  <c r="F48" i="7" s="1"/>
  <c r="BY149" i="6"/>
  <c r="R47" i="7" s="1"/>
  <c r="BM149" i="6"/>
  <c r="F47" i="7" s="1"/>
  <c r="BY148" i="6"/>
  <c r="R46" i="7" s="1"/>
  <c r="BM148" i="6"/>
  <c r="F46" i="7" s="1"/>
  <c r="BY147" i="6"/>
  <c r="R45" i="7" s="1"/>
  <c r="BM147" i="6"/>
  <c r="F45" i="7" s="1"/>
  <c r="BY146" i="6"/>
  <c r="R44" i="7" s="1"/>
  <c r="BM146" i="6"/>
  <c r="F44" i="7" s="1"/>
  <c r="BY145" i="6"/>
  <c r="R43" i="7" s="1"/>
  <c r="BM145" i="6"/>
  <c r="F43" i="7" s="1"/>
  <c r="BY144" i="6"/>
  <c r="R42" i="7" s="1"/>
  <c r="BM144" i="6"/>
  <c r="F42" i="7" s="1"/>
  <c r="BY143" i="6"/>
  <c r="R41" i="7" s="1"/>
  <c r="BM143" i="6"/>
  <c r="F41" i="7" s="1"/>
  <c r="BY142" i="6"/>
  <c r="R40" i="7" s="1"/>
  <c r="BM142" i="6"/>
  <c r="F40" i="7" s="1"/>
  <c r="BY141" i="6"/>
  <c r="R39" i="7" s="1"/>
  <c r="BM141" i="6"/>
  <c r="F39" i="7" s="1"/>
  <c r="BY140" i="6"/>
  <c r="R38" i="7" s="1"/>
  <c r="BM140" i="6"/>
  <c r="F38" i="7" s="1"/>
  <c r="BY139" i="6"/>
  <c r="R37" i="7" s="1"/>
  <c r="BM139" i="6"/>
  <c r="F37" i="7" s="1"/>
  <c r="BY138" i="6"/>
  <c r="R36" i="7" s="1"/>
  <c r="BM138" i="6"/>
  <c r="F36" i="7" s="1"/>
  <c r="BY137" i="6"/>
  <c r="R35" i="7" s="1"/>
  <c r="BM137" i="6"/>
  <c r="F35" i="7" s="1"/>
  <c r="BY136" i="6"/>
  <c r="R34" i="7" s="1"/>
  <c r="BM136" i="6"/>
  <c r="F34" i="7" s="1"/>
  <c r="BY135" i="6"/>
  <c r="R33" i="7" s="1"/>
  <c r="BM135" i="6"/>
  <c r="F33" i="7" s="1"/>
  <c r="BY134" i="6"/>
  <c r="R32" i="7" s="1"/>
  <c r="BM134" i="6"/>
  <c r="F32" i="7" s="1"/>
  <c r="BY133" i="6"/>
  <c r="R31" i="7" s="1"/>
  <c r="BM133" i="6"/>
  <c r="F31" i="7" s="1"/>
  <c r="BZ158" i="6"/>
  <c r="S56" i="7" s="1"/>
  <c r="BN158" i="6"/>
  <c r="G56" i="7" s="1"/>
  <c r="BY181" i="6"/>
  <c r="R79" i="7" s="1"/>
  <c r="BM181" i="6"/>
  <c r="F79" i="7" s="1"/>
  <c r="BY180" i="6"/>
  <c r="R78" i="7" s="1"/>
  <c r="BM180" i="6"/>
  <c r="F78" i="7" s="1"/>
  <c r="BY179" i="6"/>
  <c r="R77" i="7" s="1"/>
  <c r="BM179" i="6"/>
  <c r="F77" i="7" s="1"/>
  <c r="BY178" i="6"/>
  <c r="R76" i="7" s="1"/>
  <c r="BM178" i="6"/>
  <c r="F76" i="7" s="1"/>
  <c r="BY177" i="6"/>
  <c r="R75" i="7" s="1"/>
  <c r="BM177" i="6"/>
  <c r="F75" i="7" s="1"/>
  <c r="BY176" i="6"/>
  <c r="R74" i="7" s="1"/>
  <c r="BM176" i="6"/>
  <c r="F74" i="7" s="1"/>
  <c r="BY175" i="6"/>
  <c r="R73" i="7" s="1"/>
  <c r="BM175" i="6"/>
  <c r="F73" i="7" s="1"/>
  <c r="BY174" i="6"/>
  <c r="R72" i="7" s="1"/>
  <c r="BM174" i="6"/>
  <c r="F72" i="7" s="1"/>
  <c r="BY173" i="6"/>
  <c r="R71" i="7" s="1"/>
  <c r="BM173" i="6"/>
  <c r="F71" i="7" s="1"/>
  <c r="BY172" i="6"/>
  <c r="R70" i="7" s="1"/>
  <c r="BM172" i="6"/>
  <c r="F70" i="7" s="1"/>
  <c r="BY171" i="6"/>
  <c r="R69" i="7" s="1"/>
  <c r="BM171" i="6"/>
  <c r="F69" i="7" s="1"/>
  <c r="BY170" i="6"/>
  <c r="R68" i="7" s="1"/>
  <c r="BM170" i="6"/>
  <c r="F68" i="7" s="1"/>
  <c r="BY169" i="6"/>
  <c r="R67" i="7" s="1"/>
  <c r="BM169" i="6"/>
  <c r="F67" i="7" s="1"/>
  <c r="BY168" i="6"/>
  <c r="R66" i="7" s="1"/>
  <c r="BM168" i="6"/>
  <c r="F66" i="7" s="1"/>
  <c r="BY167" i="6"/>
  <c r="R65" i="7" s="1"/>
  <c r="BM167" i="6"/>
  <c r="F65" i="7" s="1"/>
  <c r="BY166" i="6"/>
  <c r="R64" i="7" s="1"/>
  <c r="BM166" i="6"/>
  <c r="F64" i="7" s="1"/>
  <c r="BY165" i="6"/>
  <c r="R63" i="7" s="1"/>
  <c r="BM165" i="6"/>
  <c r="F63" i="7" s="1"/>
  <c r="BY164" i="6"/>
  <c r="R62" i="7" s="1"/>
  <c r="BM164" i="6"/>
  <c r="F62" i="7" s="1"/>
  <c r="BY163" i="6"/>
  <c r="R61" i="7" s="1"/>
  <c r="BM163" i="6"/>
  <c r="F61" i="7" s="1"/>
  <c r="BY162" i="6"/>
  <c r="R60" i="7" s="1"/>
  <c r="BM162" i="6"/>
  <c r="F60" i="7" s="1"/>
  <c r="BY161" i="6"/>
  <c r="R59" i="7" s="1"/>
  <c r="BM161" i="6"/>
  <c r="F59" i="7" s="1"/>
  <c r="BY160" i="6"/>
  <c r="R58" i="7" s="1"/>
  <c r="BM160" i="6"/>
  <c r="F58" i="7" s="1"/>
  <c r="BY159" i="6"/>
  <c r="R57" i="7" s="1"/>
  <c r="BM159" i="6"/>
  <c r="F57" i="7" s="1"/>
  <c r="BX150" i="6"/>
  <c r="Q48" i="7" s="1"/>
  <c r="BL150" i="6"/>
  <c r="E48" i="7" s="1"/>
  <c r="BX149" i="6"/>
  <c r="Q47" i="7" s="1"/>
  <c r="BL149" i="6"/>
  <c r="E47" i="7" s="1"/>
  <c r="BX148" i="6"/>
  <c r="Q46" i="7" s="1"/>
  <c r="BL148" i="6"/>
  <c r="E46" i="7" s="1"/>
  <c r="BX147" i="6"/>
  <c r="Q45" i="7" s="1"/>
  <c r="BL147" i="6"/>
  <c r="E45" i="7" s="1"/>
  <c r="BX146" i="6"/>
  <c r="Q44" i="7" s="1"/>
  <c r="BL146" i="6"/>
  <c r="E44" i="7" s="1"/>
  <c r="BX145" i="6"/>
  <c r="Q43" i="7" s="1"/>
  <c r="BL145" i="6"/>
  <c r="E43" i="7" s="1"/>
  <c r="BX144" i="6"/>
  <c r="Q42" i="7" s="1"/>
  <c r="BL144" i="6"/>
  <c r="E42" i="7" s="1"/>
  <c r="BX143" i="6"/>
  <c r="Q41" i="7" s="1"/>
  <c r="BL143" i="6"/>
  <c r="E41" i="7" s="1"/>
  <c r="BX142" i="6"/>
  <c r="Q40" i="7" s="1"/>
  <c r="BL142" i="6"/>
  <c r="E40" i="7" s="1"/>
  <c r="BX141" i="6"/>
  <c r="Q39" i="7" s="1"/>
  <c r="BL141" i="6"/>
  <c r="E39" i="7" s="1"/>
  <c r="BX140" i="6"/>
  <c r="Q38" i="7" s="1"/>
  <c r="BL140" i="6"/>
  <c r="E38" i="7" s="1"/>
  <c r="BX139" i="6"/>
  <c r="Q37" i="7" s="1"/>
  <c r="BL139" i="6"/>
  <c r="E37" i="7" s="1"/>
  <c r="BX138" i="6"/>
  <c r="Q36" i="7" s="1"/>
  <c r="BL138" i="6"/>
  <c r="E36" i="7" s="1"/>
  <c r="BX137" i="6"/>
  <c r="Q35" i="7" s="1"/>
  <c r="BL137" i="6"/>
  <c r="E35" i="7" s="1"/>
  <c r="BX136" i="6"/>
  <c r="Q34" i="7" s="1"/>
  <c r="BL136" i="6"/>
  <c r="E34" i="7" s="1"/>
  <c r="BX135" i="6"/>
  <c r="Q33" i="7" s="1"/>
  <c r="BL135" i="6"/>
  <c r="E33" i="7" s="1"/>
  <c r="BX134" i="6"/>
  <c r="Q32" i="7" s="1"/>
  <c r="BL134" i="6"/>
  <c r="E32" i="7" s="1"/>
  <c r="BX133" i="6"/>
  <c r="Q31" i="7" s="1"/>
  <c r="BL133" i="6"/>
  <c r="E31" i="7" s="1"/>
  <c r="BY158" i="6"/>
  <c r="R56" i="7" s="1"/>
  <c r="BM158" i="6"/>
  <c r="F56" i="7" s="1"/>
  <c r="BX181" i="6"/>
  <c r="Q79" i="7" s="1"/>
  <c r="BL181" i="6"/>
  <c r="E79" i="7" s="1"/>
  <c r="BX180" i="6"/>
  <c r="Q78" i="7" s="1"/>
  <c r="BL180" i="6"/>
  <c r="E78" i="7" s="1"/>
  <c r="BX179" i="6"/>
  <c r="Q77" i="7" s="1"/>
  <c r="BL179" i="6"/>
  <c r="E77" i="7" s="1"/>
  <c r="BX178" i="6"/>
  <c r="Q76" i="7" s="1"/>
  <c r="BL178" i="6"/>
  <c r="E76" i="7" s="1"/>
  <c r="BX177" i="6"/>
  <c r="Q75" i="7" s="1"/>
  <c r="BL177" i="6"/>
  <c r="E75" i="7" s="1"/>
  <c r="BX176" i="6"/>
  <c r="Q74" i="7" s="1"/>
  <c r="BL176" i="6"/>
  <c r="E74" i="7" s="1"/>
  <c r="BX175" i="6"/>
  <c r="Q73" i="7" s="1"/>
  <c r="BL175" i="6"/>
  <c r="E73" i="7" s="1"/>
  <c r="BX174" i="6"/>
  <c r="Q72" i="7" s="1"/>
  <c r="BL174" i="6"/>
  <c r="E72" i="7" s="1"/>
  <c r="BX173" i="6"/>
  <c r="Q71" i="7" s="1"/>
  <c r="BL173" i="6"/>
  <c r="E71" i="7" s="1"/>
  <c r="BX172" i="6"/>
  <c r="Q70" i="7" s="1"/>
  <c r="BL172" i="6"/>
  <c r="E70" i="7" s="1"/>
  <c r="BX171" i="6"/>
  <c r="Q69" i="7" s="1"/>
  <c r="BL171" i="6"/>
  <c r="E69" i="7" s="1"/>
  <c r="BX170" i="6"/>
  <c r="Q68" i="7" s="1"/>
  <c r="BL170" i="6"/>
  <c r="E68" i="7" s="1"/>
  <c r="BX169" i="6"/>
  <c r="Q67" i="7" s="1"/>
  <c r="BL169" i="6"/>
  <c r="E67" i="7" s="1"/>
  <c r="BX168" i="6"/>
  <c r="Q66" i="7" s="1"/>
  <c r="BL168" i="6"/>
  <c r="E66" i="7" s="1"/>
  <c r="BX167" i="6"/>
  <c r="Q65" i="7" s="1"/>
  <c r="BL167" i="6"/>
  <c r="E65" i="7" s="1"/>
  <c r="BX166" i="6"/>
  <c r="Q64" i="7" s="1"/>
  <c r="BL166" i="6"/>
  <c r="E64" i="7" s="1"/>
  <c r="BX165" i="6"/>
  <c r="Q63" i="7" s="1"/>
  <c r="BL165" i="6"/>
  <c r="E63" i="7" s="1"/>
  <c r="BX164" i="6"/>
  <c r="Q62" i="7" s="1"/>
  <c r="BL164" i="6"/>
  <c r="E62" i="7" s="1"/>
  <c r="BX163" i="6"/>
  <c r="Q61" i="7" s="1"/>
  <c r="BL163" i="6"/>
  <c r="E61" i="7" s="1"/>
  <c r="BX162" i="6"/>
  <c r="Q60" i="7" s="1"/>
  <c r="BL162" i="6"/>
  <c r="E60" i="7" s="1"/>
  <c r="BX161" i="6"/>
  <c r="Q59" i="7" s="1"/>
  <c r="BL161" i="6"/>
  <c r="E59" i="7" s="1"/>
  <c r="BX160" i="6"/>
  <c r="Q58" i="7" s="1"/>
  <c r="BL160" i="6"/>
  <c r="E58" i="7" s="1"/>
  <c r="BX159" i="6"/>
  <c r="Q57" i="7" s="1"/>
  <c r="BL159" i="6"/>
  <c r="E57" i="7" s="1"/>
  <c r="BW150" i="6"/>
  <c r="P48" i="7" s="1"/>
  <c r="BK150" i="6"/>
  <c r="D48" i="7" s="1"/>
  <c r="BW149" i="6"/>
  <c r="P47" i="7" s="1"/>
  <c r="BK149" i="6"/>
  <c r="D47" i="7" s="1"/>
  <c r="BW148" i="6"/>
  <c r="P46" i="7" s="1"/>
  <c r="BK148" i="6"/>
  <c r="D46" i="7" s="1"/>
  <c r="BW147" i="6"/>
  <c r="P45" i="7" s="1"/>
  <c r="BK147" i="6"/>
  <c r="D45" i="7" s="1"/>
  <c r="BW146" i="6"/>
  <c r="P44" i="7" s="1"/>
  <c r="BK146" i="6"/>
  <c r="D44" i="7" s="1"/>
  <c r="BW145" i="6"/>
  <c r="P43" i="7" s="1"/>
  <c r="BK145" i="6"/>
  <c r="D43" i="7" s="1"/>
  <c r="BW144" i="6"/>
  <c r="P42" i="7" s="1"/>
  <c r="BK144" i="6"/>
  <c r="D42" i="7" s="1"/>
  <c r="BW143" i="6"/>
  <c r="P41" i="7" s="1"/>
  <c r="BK143" i="6"/>
  <c r="D41" i="7" s="1"/>
  <c r="BW142" i="6"/>
  <c r="P40" i="7" s="1"/>
  <c r="BK142" i="6"/>
  <c r="D40" i="7" s="1"/>
  <c r="BW141" i="6"/>
  <c r="P39" i="7" s="1"/>
  <c r="BK141" i="6"/>
  <c r="D39" i="7" s="1"/>
  <c r="BW140" i="6"/>
  <c r="P38" i="7" s="1"/>
  <c r="BK140" i="6"/>
  <c r="D38" i="7" s="1"/>
  <c r="BW139" i="6"/>
  <c r="P37" i="7" s="1"/>
  <c r="BK139" i="6"/>
  <c r="D37" i="7" s="1"/>
  <c r="BW138" i="6"/>
  <c r="P36" i="7" s="1"/>
  <c r="BK138" i="6"/>
  <c r="D36" i="7" s="1"/>
  <c r="BW137" i="6"/>
  <c r="P35" i="7" s="1"/>
  <c r="BK137" i="6"/>
  <c r="D35" i="7" s="1"/>
  <c r="BW136" i="6"/>
  <c r="P34" i="7" s="1"/>
  <c r="BK136" i="6"/>
  <c r="D34" i="7" s="1"/>
  <c r="BW135" i="6"/>
  <c r="P33" i="7" s="1"/>
  <c r="BK135" i="6"/>
  <c r="D33" i="7" s="1"/>
  <c r="BW134" i="6"/>
  <c r="P32" i="7" s="1"/>
  <c r="BK134" i="6"/>
  <c r="D32" i="7" s="1"/>
  <c r="BW133" i="6"/>
  <c r="P31" i="7" s="1"/>
  <c r="BK133" i="6"/>
  <c r="D31" i="7" s="1"/>
  <c r="BX158" i="6"/>
  <c r="Q56" i="7" s="1"/>
  <c r="BL158" i="6"/>
  <c r="E56" i="7" s="1"/>
  <c r="BW181" i="6"/>
  <c r="P79" i="7" s="1"/>
  <c r="BK181" i="6"/>
  <c r="D79" i="7" s="1"/>
  <c r="BW180" i="6"/>
  <c r="P78" i="7" s="1"/>
  <c r="BK180" i="6"/>
  <c r="D78" i="7" s="1"/>
  <c r="BW179" i="6"/>
  <c r="P77" i="7" s="1"/>
  <c r="BK179" i="6"/>
  <c r="D77" i="7" s="1"/>
  <c r="BW178" i="6"/>
  <c r="P76" i="7" s="1"/>
  <c r="BK178" i="6"/>
  <c r="D76" i="7" s="1"/>
  <c r="BW177" i="6"/>
  <c r="P75" i="7" s="1"/>
  <c r="BK177" i="6"/>
  <c r="D75" i="7" s="1"/>
  <c r="BW176" i="6"/>
  <c r="P74" i="7" s="1"/>
  <c r="BK176" i="6"/>
  <c r="D74" i="7" s="1"/>
  <c r="BW175" i="6"/>
  <c r="P73" i="7" s="1"/>
  <c r="BK175" i="6"/>
  <c r="D73" i="7" s="1"/>
  <c r="BW174" i="6"/>
  <c r="P72" i="7" s="1"/>
  <c r="BK174" i="6"/>
  <c r="D72" i="7" s="1"/>
  <c r="BW173" i="6"/>
  <c r="P71" i="7" s="1"/>
  <c r="BK173" i="6"/>
  <c r="D71" i="7" s="1"/>
  <c r="BW172" i="6"/>
  <c r="P70" i="7" s="1"/>
  <c r="BK172" i="6"/>
  <c r="D70" i="7" s="1"/>
  <c r="BW171" i="6"/>
  <c r="P69" i="7" s="1"/>
  <c r="BK171" i="6"/>
  <c r="D69" i="7" s="1"/>
  <c r="BW170" i="6"/>
  <c r="P68" i="7" s="1"/>
  <c r="BK170" i="6"/>
  <c r="D68" i="7" s="1"/>
  <c r="BW169" i="6"/>
  <c r="P67" i="7" s="1"/>
  <c r="BK169" i="6"/>
  <c r="D67" i="7" s="1"/>
  <c r="BW168" i="6"/>
  <c r="P66" i="7" s="1"/>
  <c r="BK168" i="6"/>
  <c r="D66" i="7" s="1"/>
  <c r="BW167" i="6"/>
  <c r="P65" i="7" s="1"/>
  <c r="BK167" i="6"/>
  <c r="D65" i="7" s="1"/>
  <c r="BW166" i="6"/>
  <c r="P64" i="7" s="1"/>
  <c r="BK166" i="6"/>
  <c r="D64" i="7" s="1"/>
  <c r="BW165" i="6"/>
  <c r="P63" i="7" s="1"/>
  <c r="BK165" i="6"/>
  <c r="D63" i="7" s="1"/>
  <c r="BW164" i="6"/>
  <c r="P62" i="7" s="1"/>
  <c r="BK164" i="6"/>
  <c r="D62" i="7" s="1"/>
  <c r="BW163" i="6"/>
  <c r="P61" i="7" s="1"/>
  <c r="BK163" i="6"/>
  <c r="D61" i="7" s="1"/>
  <c r="BW162" i="6"/>
  <c r="P60" i="7" s="1"/>
  <c r="BK162" i="6"/>
  <c r="D60" i="7" s="1"/>
  <c r="BW161" i="6"/>
  <c r="P59" i="7" s="1"/>
  <c r="BK161" i="6"/>
  <c r="D59" i="7" s="1"/>
  <c r="BW160" i="6"/>
  <c r="P58" i="7" s="1"/>
  <c r="BK160" i="6"/>
  <c r="D58" i="7" s="1"/>
  <c r="BW159" i="6"/>
  <c r="P57" i="7" s="1"/>
  <c r="BK159" i="6"/>
  <c r="D57" i="7" s="1"/>
  <c r="BJ151" i="6"/>
  <c r="C49" i="7" s="1"/>
  <c r="BV150" i="6"/>
  <c r="O48" i="7" s="1"/>
  <c r="BJ150" i="6"/>
  <c r="C48" i="7" s="1"/>
  <c r="BV149" i="6"/>
  <c r="O47" i="7" s="1"/>
  <c r="BJ149" i="6"/>
  <c r="C47" i="7" s="1"/>
  <c r="BV148" i="6"/>
  <c r="O46" i="7" s="1"/>
  <c r="BJ148" i="6"/>
  <c r="C46" i="7" s="1"/>
  <c r="BV147" i="6"/>
  <c r="O45" i="7" s="1"/>
  <c r="BJ147" i="6"/>
  <c r="C45" i="7" s="1"/>
  <c r="BV146" i="6"/>
  <c r="O44" i="7" s="1"/>
  <c r="BJ146" i="6"/>
  <c r="C44" i="7" s="1"/>
  <c r="BV145" i="6"/>
  <c r="O43" i="7" s="1"/>
  <c r="BJ145" i="6"/>
  <c r="C43" i="7" s="1"/>
  <c r="BV144" i="6"/>
  <c r="O42" i="7" s="1"/>
  <c r="BJ144" i="6"/>
  <c r="C42" i="7" s="1"/>
  <c r="BV143" i="6"/>
  <c r="O41" i="7" s="1"/>
  <c r="BJ143" i="6"/>
  <c r="C41" i="7" s="1"/>
  <c r="BV142" i="6"/>
  <c r="O40" i="7" s="1"/>
  <c r="BJ142" i="6"/>
  <c r="C40" i="7" s="1"/>
  <c r="BV141" i="6"/>
  <c r="O39" i="7" s="1"/>
  <c r="BJ141" i="6"/>
  <c r="C39" i="7" s="1"/>
  <c r="BV140" i="6"/>
  <c r="O38" i="7" s="1"/>
  <c r="BJ140" i="6"/>
  <c r="C38" i="7" s="1"/>
  <c r="BV139" i="6"/>
  <c r="O37" i="7" s="1"/>
  <c r="BJ139" i="6"/>
  <c r="C37" i="7" s="1"/>
  <c r="BV138" i="6"/>
  <c r="O36" i="7" s="1"/>
  <c r="BJ138" i="6"/>
  <c r="C36" i="7" s="1"/>
  <c r="BV137" i="6"/>
  <c r="O35" i="7" s="1"/>
  <c r="BJ137" i="6"/>
  <c r="C35" i="7" s="1"/>
  <c r="BV136" i="6"/>
  <c r="O34" i="7" s="1"/>
  <c r="BJ136" i="6"/>
  <c r="C34" i="7" s="1"/>
  <c r="BV135" i="6"/>
  <c r="O33" i="7" s="1"/>
  <c r="BJ135" i="6"/>
  <c r="C33" i="7" s="1"/>
  <c r="BV134" i="6"/>
  <c r="O32" i="7" s="1"/>
  <c r="BJ134" i="6"/>
  <c r="C32" i="7" s="1"/>
  <c r="BV133" i="6"/>
  <c r="O31" i="7" s="1"/>
  <c r="BJ133" i="6"/>
  <c r="C31" i="7" s="1"/>
  <c r="BW158" i="6"/>
  <c r="P56" i="7" s="1"/>
  <c r="BK158" i="6"/>
  <c r="D56" i="7" s="1"/>
  <c r="BV181" i="6"/>
  <c r="O79" i="7" s="1"/>
  <c r="BJ181" i="6"/>
  <c r="C79" i="7" s="1"/>
  <c r="BV180" i="6"/>
  <c r="O78" i="7" s="1"/>
  <c r="BJ180" i="6"/>
  <c r="C78" i="7" s="1"/>
  <c r="BV179" i="6"/>
  <c r="O77" i="7" s="1"/>
  <c r="BJ179" i="6"/>
  <c r="C77" i="7" s="1"/>
  <c r="BV178" i="6"/>
  <c r="O76" i="7" s="1"/>
  <c r="BJ178" i="6"/>
  <c r="C76" i="7" s="1"/>
  <c r="BV177" i="6"/>
  <c r="O75" i="7" s="1"/>
  <c r="BJ177" i="6"/>
  <c r="C75" i="7" s="1"/>
  <c r="BV176" i="6"/>
  <c r="O74" i="7" s="1"/>
  <c r="BJ176" i="6"/>
  <c r="C74" i="7" s="1"/>
  <c r="BV175" i="6"/>
  <c r="O73" i="7" s="1"/>
  <c r="BJ175" i="6"/>
  <c r="C73" i="7" s="1"/>
  <c r="BV174" i="6"/>
  <c r="O72" i="7" s="1"/>
  <c r="BJ174" i="6"/>
  <c r="C72" i="7" s="1"/>
  <c r="BV173" i="6"/>
  <c r="O71" i="7" s="1"/>
  <c r="BJ173" i="6"/>
  <c r="C71" i="7" s="1"/>
  <c r="BV172" i="6"/>
  <c r="O70" i="7" s="1"/>
  <c r="BJ172" i="6"/>
  <c r="C70" i="7" s="1"/>
  <c r="BV171" i="6"/>
  <c r="O69" i="7" s="1"/>
  <c r="BJ171" i="6"/>
  <c r="C69" i="7" s="1"/>
  <c r="BV170" i="6"/>
  <c r="O68" i="7" s="1"/>
  <c r="BJ170" i="6"/>
  <c r="C68" i="7" s="1"/>
  <c r="BV169" i="6"/>
  <c r="O67" i="7" s="1"/>
  <c r="BJ169" i="6"/>
  <c r="C67" i="7" s="1"/>
  <c r="BV168" i="6"/>
  <c r="O66" i="7" s="1"/>
  <c r="BJ168" i="6"/>
  <c r="C66" i="7" s="1"/>
  <c r="BV167" i="6"/>
  <c r="O65" i="7" s="1"/>
  <c r="BJ167" i="6"/>
  <c r="C65" i="7" s="1"/>
  <c r="BV166" i="6"/>
  <c r="O64" i="7" s="1"/>
  <c r="BJ166" i="6"/>
  <c r="C64" i="7" s="1"/>
  <c r="BV165" i="6"/>
  <c r="O63" i="7" s="1"/>
  <c r="BJ165" i="6"/>
  <c r="C63" i="7" s="1"/>
  <c r="BV164" i="6"/>
  <c r="O62" i="7" s="1"/>
  <c r="BJ164" i="6"/>
  <c r="C62" i="7" s="1"/>
  <c r="BV163" i="6"/>
  <c r="O61" i="7" s="1"/>
  <c r="BJ163" i="6"/>
  <c r="C61" i="7" s="1"/>
  <c r="BV162" i="6"/>
  <c r="O60" i="7" s="1"/>
  <c r="BJ162" i="6"/>
  <c r="C60" i="7" s="1"/>
  <c r="BV161" i="6"/>
  <c r="O59" i="7" s="1"/>
  <c r="BJ161" i="6"/>
  <c r="C59" i="7" s="1"/>
  <c r="BV160" i="6"/>
  <c r="O58" i="7" s="1"/>
  <c r="BJ160" i="6"/>
  <c r="C58" i="7" s="1"/>
  <c r="BV159" i="6"/>
  <c r="O57" i="7" s="1"/>
  <c r="BJ159" i="6"/>
  <c r="C57" i="7" s="1"/>
  <c r="BU184" i="6" l="1"/>
  <c r="BT207" i="6"/>
  <c r="CF191" i="6"/>
  <c r="BT194" i="6"/>
  <c r="CF190" i="6"/>
  <c r="CF196" i="6"/>
  <c r="CE205" i="6"/>
  <c r="BT205" i="6"/>
  <c r="CF205" i="6"/>
  <c r="BT202" i="6"/>
  <c r="CD205" i="6"/>
  <c r="BT197" i="6"/>
  <c r="BS205" i="6"/>
  <c r="BQ192" i="6"/>
  <c r="CG200" i="6"/>
  <c r="BP193" i="6"/>
  <c r="BP199" i="6"/>
  <c r="BV199" i="6"/>
  <c r="BO187" i="6"/>
  <c r="CB207" i="6"/>
  <c r="CC192" i="6"/>
  <c r="BS189" i="6"/>
  <c r="BU186" i="6"/>
  <c r="BX207" i="6"/>
  <c r="BR200" i="6"/>
  <c r="BJ200" i="6"/>
  <c r="BW199" i="6"/>
  <c r="CE207" i="6"/>
  <c r="BJ206" i="6"/>
  <c r="CD200" i="6"/>
  <c r="BK194" i="6"/>
  <c r="BO188" i="6"/>
  <c r="CC199" i="6"/>
  <c r="BR187" i="6"/>
  <c r="BR199" i="6"/>
  <c r="BS196" i="6"/>
  <c r="BU199" i="6"/>
  <c r="BV206" i="6"/>
  <c r="BK206" i="6"/>
  <c r="BM206" i="6"/>
  <c r="BZ205" i="6"/>
  <c r="CC205" i="6"/>
  <c r="BR201" i="6"/>
  <c r="BT187" i="6"/>
  <c r="BS203" i="6"/>
  <c r="CG207" i="6"/>
  <c r="BJ189" i="6"/>
  <c r="BJ195" i="6"/>
  <c r="BJ201" i="6"/>
  <c r="BW188" i="6"/>
  <c r="BW194" i="6"/>
  <c r="BW200" i="6"/>
  <c r="BX188" i="6"/>
  <c r="BX194" i="6"/>
  <c r="BX200" i="6"/>
  <c r="BY188" i="6"/>
  <c r="BY194" i="6"/>
  <c r="BY200" i="6"/>
  <c r="BZ188" i="6"/>
  <c r="BZ194" i="6"/>
  <c r="BZ200" i="6"/>
  <c r="CA206" i="6"/>
  <c r="CA188" i="6"/>
  <c r="CA194" i="6"/>
  <c r="BP203" i="6"/>
  <c r="BP185" i="6"/>
  <c r="BP191" i="6"/>
  <c r="BP197" i="6"/>
  <c r="BQ188" i="6"/>
  <c r="BQ194" i="6"/>
  <c r="BQ200" i="6"/>
  <c r="CD187" i="6"/>
  <c r="CD193" i="6"/>
  <c r="CD199" i="6"/>
  <c r="CE190" i="6"/>
  <c r="CE196" i="6"/>
  <c r="CG187" i="6"/>
  <c r="CG193" i="6"/>
  <c r="CG199" i="6"/>
  <c r="BJ207" i="6"/>
  <c r="BT203" i="6"/>
  <c r="BW206" i="6"/>
  <c r="BL203" i="6"/>
  <c r="BL188" i="6"/>
  <c r="BY206" i="6"/>
  <c r="BN206" i="6"/>
  <c r="BT195" i="6"/>
  <c r="BQ206" i="6"/>
  <c r="CD201" i="6"/>
  <c r="CE203" i="6"/>
  <c r="BU202" i="6"/>
  <c r="BV193" i="6"/>
  <c r="BY199" i="6"/>
  <c r="BV188" i="6"/>
  <c r="CB196" i="6"/>
  <c r="BV189" i="6"/>
  <c r="BV195" i="6"/>
  <c r="BV201" i="6"/>
  <c r="BK189" i="6"/>
  <c r="BK195" i="6"/>
  <c r="BK201" i="6"/>
  <c r="BL189" i="6"/>
  <c r="BL195" i="6"/>
  <c r="BL201" i="6"/>
  <c r="BN189" i="6"/>
  <c r="BN195" i="6"/>
  <c r="BN201" i="6"/>
  <c r="BO201" i="6"/>
  <c r="BO207" i="6"/>
  <c r="BO189" i="6"/>
  <c r="BO195" i="6"/>
  <c r="CB203" i="6"/>
  <c r="CB185" i="6"/>
  <c r="CB191" i="6"/>
  <c r="CB197" i="6"/>
  <c r="CC188" i="6"/>
  <c r="CC194" i="6"/>
  <c r="CC200" i="6"/>
  <c r="BR188" i="6"/>
  <c r="BR194" i="6"/>
  <c r="BS185" i="6"/>
  <c r="BS191" i="6"/>
  <c r="BS197" i="6"/>
  <c r="BU188" i="6"/>
  <c r="BU194" i="6"/>
  <c r="BU200" i="6"/>
  <c r="BV207" i="6"/>
  <c r="BT185" i="6"/>
  <c r="BK207" i="6"/>
  <c r="BT204" i="6"/>
  <c r="BX203" i="6"/>
  <c r="BL194" i="6"/>
  <c r="BM207" i="6"/>
  <c r="BZ206" i="6"/>
  <c r="CF186" i="6"/>
  <c r="BO203" i="6"/>
  <c r="BO185" i="6"/>
  <c r="BT198" i="6"/>
  <c r="CC206" i="6"/>
  <c r="BR202" i="6"/>
  <c r="BS204" i="6"/>
  <c r="CG202" i="6"/>
  <c r="BK199" i="6"/>
  <c r="BM199" i="6"/>
  <c r="BN193" i="6"/>
  <c r="BO193" i="6"/>
  <c r="BJ194" i="6"/>
  <c r="BY187" i="6"/>
  <c r="BQ199" i="6"/>
  <c r="BQ205" i="6"/>
  <c r="CB190" i="6"/>
  <c r="CC193" i="6"/>
  <c r="BR193" i="6"/>
  <c r="BJ190" i="6"/>
  <c r="BJ196" i="6"/>
  <c r="BJ202" i="6"/>
  <c r="BW189" i="6"/>
  <c r="BW195" i="6"/>
  <c r="BW201" i="6"/>
  <c r="BX189" i="6"/>
  <c r="BX195" i="6"/>
  <c r="BX201" i="6"/>
  <c r="BY189" i="6"/>
  <c r="BY195" i="6"/>
  <c r="BY201" i="6"/>
  <c r="BZ189" i="6"/>
  <c r="BZ195" i="6"/>
  <c r="BZ201" i="6"/>
  <c r="CA201" i="6"/>
  <c r="CA207" i="6"/>
  <c r="CA189" i="6"/>
  <c r="CA195" i="6"/>
  <c r="BP204" i="6"/>
  <c r="BP186" i="6"/>
  <c r="BP192" i="6"/>
  <c r="BP198" i="6"/>
  <c r="BQ189" i="6"/>
  <c r="BQ195" i="6"/>
  <c r="BQ201" i="6"/>
  <c r="CD206" i="6"/>
  <c r="CD188" i="6"/>
  <c r="CD194" i="6"/>
  <c r="CE185" i="6"/>
  <c r="CE191" i="6"/>
  <c r="CE197" i="6"/>
  <c r="BW207" i="6"/>
  <c r="BL204" i="6"/>
  <c r="BL200" i="6"/>
  <c r="BY207" i="6"/>
  <c r="CF195" i="6"/>
  <c r="BN207" i="6"/>
  <c r="BT192" i="6"/>
  <c r="CA203" i="6"/>
  <c r="BO191" i="6"/>
  <c r="BP200" i="6"/>
  <c r="BP206" i="6"/>
  <c r="BQ207" i="6"/>
  <c r="CD202" i="6"/>
  <c r="BU203" i="6"/>
  <c r="CG188" i="6"/>
  <c r="BV187" i="6"/>
  <c r="BK187" i="6"/>
  <c r="BM193" i="6"/>
  <c r="BN187" i="6"/>
  <c r="BO199" i="6"/>
  <c r="CB189" i="6"/>
  <c r="BU192" i="6"/>
  <c r="BS202" i="6"/>
  <c r="BW193" i="6"/>
  <c r="CD192" i="6"/>
  <c r="CF194" i="6"/>
  <c r="BK188" i="6"/>
  <c r="BN200" i="6"/>
  <c r="BO206" i="6"/>
  <c r="CC187" i="6"/>
  <c r="BS190" i="6"/>
  <c r="BV190" i="6"/>
  <c r="BV196" i="6"/>
  <c r="BV202" i="6"/>
  <c r="BK190" i="6"/>
  <c r="BK196" i="6"/>
  <c r="BK202" i="6"/>
  <c r="BL190" i="6"/>
  <c r="BL196" i="6"/>
  <c r="BL202" i="6"/>
  <c r="BM190" i="6"/>
  <c r="BM196" i="6"/>
  <c r="BM202" i="6"/>
  <c r="BN190" i="6"/>
  <c r="BN196" i="6"/>
  <c r="BN202" i="6"/>
  <c r="BO202" i="6"/>
  <c r="BO190" i="6"/>
  <c r="BO196" i="6"/>
  <c r="CB204" i="6"/>
  <c r="CB186" i="6"/>
  <c r="CB192" i="6"/>
  <c r="CB198" i="6"/>
  <c r="CC189" i="6"/>
  <c r="CC195" i="6"/>
  <c r="CC201" i="6"/>
  <c r="BR207" i="6"/>
  <c r="BR189" i="6"/>
  <c r="BR195" i="6"/>
  <c r="BS186" i="6"/>
  <c r="BS192" i="6"/>
  <c r="BS198" i="6"/>
  <c r="BU189" i="6"/>
  <c r="BU195" i="6"/>
  <c r="BU201" i="6"/>
  <c r="BT196" i="6"/>
  <c r="BX204" i="6"/>
  <c r="BL206" i="6"/>
  <c r="CF192" i="6"/>
  <c r="BZ207" i="6"/>
  <c r="CF197" i="6"/>
  <c r="BO204" i="6"/>
  <c r="BO197" i="6"/>
  <c r="CB200" i="6"/>
  <c r="CB206" i="6"/>
  <c r="BT188" i="6"/>
  <c r="CC207" i="6"/>
  <c r="BR186" i="6"/>
  <c r="CG203" i="6"/>
  <c r="CG194" i="6"/>
  <c r="BR206" i="6"/>
  <c r="BX199" i="6"/>
  <c r="BZ193" i="6"/>
  <c r="CA187" i="6"/>
  <c r="CD186" i="6"/>
  <c r="BY205" i="6"/>
  <c r="BN194" i="6"/>
  <c r="BJ185" i="6"/>
  <c r="BW196" i="6"/>
  <c r="CA190" i="6"/>
  <c r="BQ190" i="6"/>
  <c r="BQ196" i="6"/>
  <c r="CD207" i="6"/>
  <c r="CD189" i="6"/>
  <c r="CD195" i="6"/>
  <c r="CE204" i="6"/>
  <c r="CE186" i="6"/>
  <c r="CE192" i="6"/>
  <c r="CE198" i="6"/>
  <c r="CG189" i="6"/>
  <c r="CG195" i="6"/>
  <c r="CG201" i="6"/>
  <c r="BL205" i="6"/>
  <c r="CF206" i="6"/>
  <c r="CF202" i="6"/>
  <c r="CA204" i="6"/>
  <c r="CF188" i="6"/>
  <c r="BP201" i="6"/>
  <c r="BP207" i="6"/>
  <c r="CF198" i="6"/>
  <c r="CD203" i="6"/>
  <c r="BR192" i="6"/>
  <c r="BT193" i="6"/>
  <c r="BU204" i="6"/>
  <c r="BK205" i="6"/>
  <c r="BM205" i="6"/>
  <c r="CG206" i="6"/>
  <c r="BX187" i="6"/>
  <c r="BY193" i="6"/>
  <c r="BP196" i="6"/>
  <c r="CE195" i="6"/>
  <c r="CG198" i="6"/>
  <c r="BU207" i="6"/>
  <c r="BV200" i="6"/>
  <c r="BK200" i="6"/>
  <c r="BM188" i="6"/>
  <c r="BN188" i="6"/>
  <c r="BO200" i="6"/>
  <c r="BU193" i="6"/>
  <c r="BJ191" i="6"/>
  <c r="BJ203" i="6"/>
  <c r="BW190" i="6"/>
  <c r="BW202" i="6"/>
  <c r="BX196" i="6"/>
  <c r="BX202" i="6"/>
  <c r="BY190" i="6"/>
  <c r="BY202" i="6"/>
  <c r="CA202" i="6"/>
  <c r="BQ202" i="6"/>
  <c r="BV185" i="6"/>
  <c r="BV191" i="6"/>
  <c r="BV197" i="6"/>
  <c r="BK185" i="6"/>
  <c r="BK191" i="6"/>
  <c r="BK197" i="6"/>
  <c r="BL185" i="6"/>
  <c r="BL191" i="6"/>
  <c r="BL197" i="6"/>
  <c r="BM185" i="6"/>
  <c r="BM191" i="6"/>
  <c r="BM197" i="6"/>
  <c r="BN185" i="6"/>
  <c r="BN191" i="6"/>
  <c r="BN197" i="6"/>
  <c r="CB205" i="6"/>
  <c r="CB187" i="6"/>
  <c r="CB193" i="6"/>
  <c r="CB199" i="6"/>
  <c r="CC190" i="6"/>
  <c r="CC196" i="6"/>
  <c r="CC202" i="6"/>
  <c r="BR190" i="6"/>
  <c r="BR196" i="6"/>
  <c r="BS187" i="6"/>
  <c r="BS193" i="6"/>
  <c r="BS199" i="6"/>
  <c r="BU190" i="6"/>
  <c r="BU196" i="6"/>
  <c r="BV203" i="6"/>
  <c r="BK203" i="6"/>
  <c r="BW186" i="6"/>
  <c r="BT200" i="6"/>
  <c r="BX205" i="6"/>
  <c r="BM203" i="6"/>
  <c r="BM189" i="6"/>
  <c r="BT206" i="6"/>
  <c r="CB201" i="6"/>
  <c r="CF199" i="6"/>
  <c r="CF203" i="6"/>
  <c r="BR204" i="6"/>
  <c r="BR198" i="6"/>
  <c r="BS200" i="6"/>
  <c r="BT186" i="6"/>
  <c r="CG204" i="6"/>
  <c r="BL193" i="6"/>
  <c r="BM187" i="6"/>
  <c r="BN199" i="6"/>
  <c r="BO205" i="6"/>
  <c r="CB195" i="6"/>
  <c r="CC186" i="6"/>
  <c r="CC198" i="6"/>
  <c r="BS195" i="6"/>
  <c r="BV205" i="6"/>
  <c r="BZ204" i="6"/>
  <c r="CC204" i="6"/>
  <c r="BJ188" i="6"/>
  <c r="BZ187" i="6"/>
  <c r="CA199" i="6"/>
  <c r="CD204" i="6"/>
  <c r="BN205" i="6"/>
  <c r="BO194" i="6"/>
  <c r="BU187" i="6"/>
  <c r="BJ197" i="6"/>
  <c r="BX190" i="6"/>
  <c r="BY196" i="6"/>
  <c r="CA196" i="6"/>
  <c r="BJ186" i="6"/>
  <c r="BJ192" i="6"/>
  <c r="BJ198" i="6"/>
  <c r="BW185" i="6"/>
  <c r="BW191" i="6"/>
  <c r="BW197" i="6"/>
  <c r="BX185" i="6"/>
  <c r="BX191" i="6"/>
  <c r="BX197" i="6"/>
  <c r="BY185" i="6"/>
  <c r="BY191" i="6"/>
  <c r="BY197" i="6"/>
  <c r="BZ185" i="6"/>
  <c r="BZ191" i="6"/>
  <c r="BZ197" i="6"/>
  <c r="CA185" i="6"/>
  <c r="CA191" i="6"/>
  <c r="CA197" i="6"/>
  <c r="BP188" i="6"/>
  <c r="BP194" i="6"/>
  <c r="BQ185" i="6"/>
  <c r="BQ191" i="6"/>
  <c r="BQ197" i="6"/>
  <c r="BQ203" i="6"/>
  <c r="CD190" i="6"/>
  <c r="CD196" i="6"/>
  <c r="CE187" i="6"/>
  <c r="CE193" i="6"/>
  <c r="CE199" i="6"/>
  <c r="CG190" i="6"/>
  <c r="CG196" i="6"/>
  <c r="BJ204" i="6"/>
  <c r="BW203" i="6"/>
  <c r="BW192" i="6"/>
  <c r="CF204" i="6"/>
  <c r="BY203" i="6"/>
  <c r="BM195" i="6"/>
  <c r="BN203" i="6"/>
  <c r="BZ190" i="6"/>
  <c r="BT201" i="6"/>
  <c r="CA205" i="6"/>
  <c r="BP202" i="6"/>
  <c r="BQ186" i="6"/>
  <c r="CE200" i="6"/>
  <c r="BU205" i="6"/>
  <c r="BL187" i="6"/>
  <c r="BT189" i="6"/>
  <c r="BQ193" i="6"/>
  <c r="CG186" i="6"/>
  <c r="BW205" i="6"/>
  <c r="CE202" i="6"/>
  <c r="BV194" i="6"/>
  <c r="BM194" i="6"/>
  <c r="BV192" i="6"/>
  <c r="BK186" i="6"/>
  <c r="BL186" i="6"/>
  <c r="BL198" i="6"/>
  <c r="BN186" i="6"/>
  <c r="BO192" i="6"/>
  <c r="CB188" i="6"/>
  <c r="CB194" i="6"/>
  <c r="CC185" i="6"/>
  <c r="CC191" i="6"/>
  <c r="BR203" i="6"/>
  <c r="BR185" i="6"/>
  <c r="BR191" i="6"/>
  <c r="BR197" i="6"/>
  <c r="BS206" i="6"/>
  <c r="BS188" i="6"/>
  <c r="BS194" i="6"/>
  <c r="BU185" i="6"/>
  <c r="BU191" i="6"/>
  <c r="BU197" i="6"/>
  <c r="BV204" i="6"/>
  <c r="BK204" i="6"/>
  <c r="BW198" i="6"/>
  <c r="CF185" i="6"/>
  <c r="BX206" i="6"/>
  <c r="BM204" i="6"/>
  <c r="BM201" i="6"/>
  <c r="BZ203" i="6"/>
  <c r="BZ196" i="6"/>
  <c r="CB202" i="6"/>
  <c r="CC203" i="6"/>
  <c r="BT190" i="6"/>
  <c r="BR205" i="6"/>
  <c r="BS201" i="6"/>
  <c r="CG205" i="6"/>
  <c r="BK193" i="6"/>
  <c r="BL199" i="6"/>
  <c r="BS207" i="6"/>
  <c r="BU198" i="6"/>
  <c r="CF193" i="6"/>
  <c r="BW187" i="6"/>
  <c r="BX193" i="6"/>
  <c r="BZ199" i="6"/>
  <c r="CA193" i="6"/>
  <c r="BP190" i="6"/>
  <c r="BQ187" i="6"/>
  <c r="CD198" i="6"/>
  <c r="CE189" i="6"/>
  <c r="CG192" i="6"/>
  <c r="BT199" i="6"/>
  <c r="BM200" i="6"/>
  <c r="BV186" i="6"/>
  <c r="BV198" i="6"/>
  <c r="BK192" i="6"/>
  <c r="BK198" i="6"/>
  <c r="BL192" i="6"/>
  <c r="BM186" i="6"/>
  <c r="BM192" i="6"/>
  <c r="BM198" i="6"/>
  <c r="BN192" i="6"/>
  <c r="BN198" i="6"/>
  <c r="BO186" i="6"/>
  <c r="BO198" i="6"/>
  <c r="CC197" i="6"/>
  <c r="BJ187" i="6"/>
  <c r="BJ193" i="6"/>
  <c r="BJ199" i="6"/>
  <c r="BX186" i="6"/>
  <c r="BX192" i="6"/>
  <c r="BX198" i="6"/>
  <c r="BY186" i="6"/>
  <c r="BY192" i="6"/>
  <c r="BY198" i="6"/>
  <c r="BZ186" i="6"/>
  <c r="BZ192" i="6"/>
  <c r="BZ198" i="6"/>
  <c r="CA186" i="6"/>
  <c r="CA192" i="6"/>
  <c r="CA198" i="6"/>
  <c r="BP189" i="6"/>
  <c r="BP195" i="6"/>
  <c r="CD185" i="6"/>
  <c r="CD191" i="6"/>
  <c r="CD197" i="6"/>
  <c r="CE206" i="6"/>
  <c r="CE188" i="6"/>
  <c r="CE194" i="6"/>
  <c r="CG185" i="6"/>
  <c r="CG191" i="6"/>
  <c r="CG197" i="6"/>
  <c r="BJ205" i="6"/>
  <c r="CF207" i="6"/>
  <c r="BW204" i="6"/>
  <c r="BP205" i="6"/>
  <c r="BT191" i="6"/>
  <c r="BL207" i="6"/>
  <c r="CF200" i="6"/>
  <c r="BY204" i="6"/>
  <c r="CF189" i="6"/>
  <c r="BN204" i="6"/>
  <c r="BZ202" i="6"/>
  <c r="CA200" i="6"/>
  <c r="CF187" i="6"/>
  <c r="BP187" i="6"/>
  <c r="BQ204" i="6"/>
  <c r="BQ198" i="6"/>
  <c r="CF201" i="6"/>
  <c r="CE201" i="6"/>
  <c r="BU206" i="6"/>
  <c r="BM184" i="6"/>
  <c r="CF184" i="6"/>
  <c r="BQ184" i="6"/>
  <c r="BY184" i="6"/>
  <c r="BK184" i="6"/>
  <c r="BV184" i="6"/>
  <c r="BT184" i="6"/>
  <c r="BP184" i="6"/>
  <c r="BW184" i="6"/>
  <c r="BL184" i="6"/>
  <c r="BS184" i="6"/>
  <c r="CG184" i="6"/>
  <c r="BZ184" i="6"/>
  <c r="BO184" i="6"/>
  <c r="CE184" i="6"/>
  <c r="CB184" i="6"/>
  <c r="CA184" i="6"/>
  <c r="BR184" i="6"/>
  <c r="BN184" i="6"/>
  <c r="CD184" i="6"/>
  <c r="BX184" i="6"/>
  <c r="CC184" i="6"/>
  <c r="BJ184" i="6"/>
</calcChain>
</file>

<file path=xl/sharedStrings.xml><?xml version="1.0" encoding="utf-8"?>
<sst xmlns="http://schemas.openxmlformats.org/spreadsheetml/2006/main" count="648" uniqueCount="97">
  <si>
    <t>https://github.com/bstabler/TransportationNetworks/tree/master/SiouxFalls</t>
  </si>
  <si>
    <t>O-D</t>
  </si>
  <si>
    <t>+ 1.8% /year</t>
  </si>
  <si>
    <t>Link</t>
  </si>
  <si>
    <t>init_node</t>
  </si>
  <si>
    <t>term_node</t>
  </si>
  <si>
    <t>capacity</t>
  </si>
  <si>
    <t>length</t>
  </si>
  <si>
    <t>free_flow_time</t>
  </si>
  <si>
    <t>t_a=free_flow(1+b(v_a/capacity)^power)</t>
  </si>
  <si>
    <t>Auto</t>
  </si>
  <si>
    <t>LRT</t>
  </si>
  <si>
    <t>Bike</t>
  </si>
  <si>
    <t>Length: km</t>
  </si>
  <si>
    <t>Free_Flow: min</t>
  </si>
  <si>
    <t>LRT average speed: 35 km/hr</t>
  </si>
  <si>
    <t>Bike average speed: 20 km/hr</t>
  </si>
  <si>
    <t>75 km</t>
  </si>
  <si>
    <t>50 km</t>
  </si>
  <si>
    <t>Year</t>
  </si>
  <si>
    <t>Diff</t>
  </si>
  <si>
    <t>NPV</t>
  </si>
  <si>
    <t>IRR</t>
  </si>
  <si>
    <t>B/C</t>
  </si>
  <si>
    <t>i = 7%</t>
  </si>
  <si>
    <t>Invest</t>
  </si>
  <si>
    <t>Bike lane</t>
  </si>
  <si>
    <t>5 yrs construction</t>
  </si>
  <si>
    <t>"-"</t>
  </si>
  <si>
    <t>Revenue (Flat rate * Passenger)</t>
  </si>
  <si>
    <t>2 yrs construction</t>
  </si>
  <si>
    <t>-1.25t</t>
  </si>
  <si>
    <t>1.56-3.81t</t>
  </si>
  <si>
    <t>1.12-1.41t-1.6f</t>
  </si>
  <si>
    <t>t: time (minute)</t>
  </si>
  <si>
    <t>f: fee (Baht) -&gt; use 15 Baht flat rate</t>
  </si>
  <si>
    <t>Select 20 links</t>
  </si>
  <si>
    <t>Select 35 links</t>
  </si>
  <si>
    <t>time</t>
  </si>
  <si>
    <t>al</t>
  </si>
  <si>
    <t>beta</t>
  </si>
  <si>
    <t>minute</t>
  </si>
  <si>
    <t>&lt;40 min</t>
  </si>
  <si>
    <t>Cash flow</t>
  </si>
  <si>
    <t>พิจารณาด้วยเพราะต้องมาดูว่า แต่ละ mode ใช้เวลามากไหม</t>
  </si>
  <si>
    <t>V, Auto</t>
  </si>
  <si>
    <t>V, LRT</t>
  </si>
  <si>
    <t>V, Bike</t>
  </si>
  <si>
    <r>
      <t>e</t>
    </r>
    <r>
      <rPr>
        <vertAlign val="superscript"/>
        <sz val="11"/>
        <rFont val="Calibri"/>
        <family val="2"/>
        <scheme val="minor"/>
      </rPr>
      <t>V</t>
    </r>
    <r>
      <rPr>
        <sz val="11"/>
        <rFont val="Calibri"/>
        <family val="2"/>
        <scheme val="minor"/>
      </rPr>
      <t>, Auto</t>
    </r>
  </si>
  <si>
    <t>Probability, Auto</t>
  </si>
  <si>
    <t>Probability, LRT</t>
  </si>
  <si>
    <t>Probability, Bike</t>
  </si>
  <si>
    <t>Probability, All</t>
  </si>
  <si>
    <t>OD_Demand, Auto</t>
  </si>
  <si>
    <t>OD_Demand, LRT</t>
  </si>
  <si>
    <t>OD_Demand, Bike</t>
  </si>
  <si>
    <r>
      <t>e</t>
    </r>
    <r>
      <rPr>
        <vertAlign val="superscript"/>
        <sz val="11"/>
        <rFont val="Calibri"/>
        <family val="2"/>
        <scheme val="minor"/>
      </rPr>
      <t>V</t>
    </r>
    <r>
      <rPr>
        <sz val="11"/>
        <rFont val="Calibri"/>
        <family val="2"/>
        <scheme val="minor"/>
      </rPr>
      <t>, LRT</t>
    </r>
  </si>
  <si>
    <r>
      <t>e</t>
    </r>
    <r>
      <rPr>
        <vertAlign val="superscript"/>
        <sz val="11"/>
        <rFont val="Calibri"/>
        <family val="2"/>
        <scheme val="minor"/>
      </rPr>
      <t>V</t>
    </r>
    <r>
      <rPr>
        <sz val="11"/>
        <rFont val="Calibri"/>
        <family val="2"/>
        <scheme val="minor"/>
      </rPr>
      <t>, Bike</t>
    </r>
  </si>
  <si>
    <t>O-D,fftt_bike lane</t>
  </si>
  <si>
    <t>O-D, fares LRT lane</t>
  </si>
  <si>
    <t>O-D, fftt LRT lane</t>
  </si>
  <si>
    <t>Time_Auto</t>
  </si>
  <si>
    <t>Time_LRT</t>
  </si>
  <si>
    <t>Time_Bike</t>
  </si>
  <si>
    <t>O-D, fftt Auto lane</t>
  </si>
  <si>
    <t>initial node</t>
  </si>
  <si>
    <t>terminal node</t>
  </si>
  <si>
    <t>distance (km)</t>
  </si>
  <si>
    <t>time (minute)</t>
  </si>
  <si>
    <t>free flow time (minute)</t>
  </si>
  <si>
    <t>Time Auto(minute)</t>
  </si>
  <si>
    <t>Time LRT (minute)</t>
  </si>
  <si>
    <t>Time Bike (minute)</t>
  </si>
  <si>
    <t>Mode</t>
  </si>
  <si>
    <t>Automobile</t>
  </si>
  <si>
    <t>Speed (km/hr)</t>
  </si>
  <si>
    <t>Distance (km)</t>
  </si>
  <si>
    <t>Time (minute)</t>
  </si>
  <si>
    <t>Time (hr)</t>
  </si>
  <si>
    <t>Link 58 (Node19 --&gt; Node 17)</t>
  </si>
  <si>
    <t>V Auto</t>
  </si>
  <si>
    <t>V LRT</t>
  </si>
  <si>
    <t>V Bike</t>
  </si>
  <si>
    <t>e Auto</t>
  </si>
  <si>
    <t>e LRT</t>
  </si>
  <si>
    <t>e Bike</t>
  </si>
  <si>
    <t>P Auto</t>
  </si>
  <si>
    <t>P LRT</t>
  </si>
  <si>
    <t>P Bike</t>
  </si>
  <si>
    <t>inf</t>
  </si>
  <si>
    <t>Y0</t>
  </si>
  <si>
    <t>Y5</t>
  </si>
  <si>
    <t>Y10</t>
  </si>
  <si>
    <t>Y15</t>
  </si>
  <si>
    <t>Y20</t>
  </si>
  <si>
    <t>Y25</t>
  </si>
  <si>
    <t>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</si>
</sst>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1"/>
      <color rgb="FF000000"/>
      <name val="Arial Unicode MS"/>
      <family val="2"/>
    </font>
    <font>
      <sz val="11"/>
      <color rgb="FFFF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/>
    <xf numFmtId="0" fontId="0" fillId="3" borderId="0" xfId="0" applyFill="1"/>
    <xf numFmtId="0" fontId="2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0" borderId="6" xfId="0" applyFont="1" applyBorder="1"/>
    <xf numFmtId="0" fontId="2" fillId="0" borderId="8" xfId="0" applyFont="1" applyBorder="1"/>
    <xf numFmtId="0" fontId="6" fillId="0" borderId="0" xfId="0" applyFont="1"/>
    <xf numFmtId="164" fontId="2" fillId="0" borderId="0" xfId="0" applyNumberFormat="1" applyFont="1"/>
    <xf numFmtId="164" fontId="0" fillId="0" borderId="0" xfId="0" applyNumberFormat="1"/>
    <xf numFmtId="0" fontId="0" fillId="0" borderId="9" xfId="0" applyBorder="1"/>
    <xf numFmtId="0" fontId="3" fillId="0" borderId="9" xfId="0" applyFont="1" applyBorder="1" applyAlignment="1">
      <alignment vertical="center"/>
    </xf>
    <xf numFmtId="164" fontId="0" fillId="0" borderId="9" xfId="0" applyNumberFormat="1" applyBorder="1"/>
    <xf numFmtId="0" fontId="7" fillId="4" borderId="0" xfId="0" applyFont="1" applyFill="1"/>
    <xf numFmtId="0" fontId="0" fillId="4" borderId="0" xfId="0" applyFill="1"/>
    <xf numFmtId="0" fontId="8" fillId="4" borderId="9" xfId="0" applyFont="1" applyFill="1" applyBorder="1" applyAlignment="1">
      <alignment vertical="center"/>
    </xf>
    <xf numFmtId="0" fontId="9" fillId="4" borderId="9" xfId="0" applyFont="1" applyFill="1" applyBorder="1"/>
    <xf numFmtId="0" fontId="10" fillId="4" borderId="9" xfId="0" applyFont="1" applyFill="1" applyBorder="1"/>
    <xf numFmtId="164" fontId="10" fillId="4" borderId="9" xfId="0" applyNumberFormat="1" applyFont="1" applyFill="1" applyBorder="1"/>
    <xf numFmtId="2" fontId="10" fillId="4" borderId="9" xfId="0" applyNumberFormat="1" applyFont="1" applyFill="1" applyBorder="1"/>
    <xf numFmtId="0" fontId="2" fillId="4" borderId="0" xfId="0" applyFont="1" applyFill="1"/>
    <xf numFmtId="165" fontId="2" fillId="0" borderId="0" xfId="0" applyNumberFormat="1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2006BA"/>
      <color rgb="FF2E0BFD"/>
      <color rgb="FFDDB1B1"/>
      <color rgb="FFDBB9B9"/>
      <color rgb="FFD8A4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Mode Chioce </a:t>
            </a:r>
            <a:r>
              <a:rPr lang="en-US" sz="1600" b="1" i="0" u="none" strike="noStrike" baseline="0">
                <a:effectLst/>
              </a:rPr>
              <a:t>Probability </a:t>
            </a:r>
            <a:endParaRPr lang="en-US" sz="1800" b="1"/>
          </a:p>
        </c:rich>
      </c:tx>
      <c:layout>
        <c:manualLayout>
          <c:xMode val="edge"/>
          <c:yMode val="edge"/>
          <c:x val="0.26410581428802554"/>
          <c:y val="4.269405932182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'Modal Split'!$S$215</c:f>
              <c:strCache>
                <c:ptCount val="1"/>
                <c:pt idx="0">
                  <c:v>P Auto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'Modal Split'!$F$216:$F$291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'Modal Split'!$S$216:$S$291</c:f>
              <c:numCache>
                <c:formatCode>General</c:formatCode>
                <c:ptCount val="76"/>
                <c:pt idx="0">
                  <c:v>0.76852478349901754</c:v>
                </c:pt>
                <c:pt idx="1">
                  <c:v>0.78918170254266995</c:v>
                </c:pt>
                <c:pt idx="2">
                  <c:v>0.76852478349901754</c:v>
                </c:pt>
                <c:pt idx="3">
                  <c:v>1</c:v>
                </c:pt>
                <c:pt idx="4">
                  <c:v>0.78918170254266995</c:v>
                </c:pt>
                <c:pt idx="5">
                  <c:v>0.78918170254266995</c:v>
                </c:pt>
                <c:pt idx="6">
                  <c:v>1</c:v>
                </c:pt>
                <c:pt idx="7">
                  <c:v>0.78918170254266995</c:v>
                </c:pt>
                <c:pt idx="8">
                  <c:v>0.80845465143853246</c:v>
                </c:pt>
                <c:pt idx="9">
                  <c:v>0.99999989641333642</c:v>
                </c:pt>
                <c:pt idx="10">
                  <c:v>0.80845465143853246</c:v>
                </c:pt>
                <c:pt idx="11">
                  <c:v>1</c:v>
                </c:pt>
                <c:pt idx="12">
                  <c:v>0.77902610777981185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0.79899100024947078</c:v>
                </c:pt>
                <c:pt idx="17">
                  <c:v>0.80845465143853246</c:v>
                </c:pt>
                <c:pt idx="18">
                  <c:v>1</c:v>
                </c:pt>
                <c:pt idx="19">
                  <c:v>0.79899100024947078</c:v>
                </c:pt>
                <c:pt idx="20">
                  <c:v>0.72312180512438995</c:v>
                </c:pt>
                <c:pt idx="21">
                  <c:v>1</c:v>
                </c:pt>
                <c:pt idx="22">
                  <c:v>0.77902610777981185</c:v>
                </c:pt>
                <c:pt idx="23">
                  <c:v>0.72312180512438995</c:v>
                </c:pt>
                <c:pt idx="24">
                  <c:v>1</c:v>
                </c:pt>
                <c:pt idx="25">
                  <c:v>1</c:v>
                </c:pt>
                <c:pt idx="26">
                  <c:v>0.9999999742727298</c:v>
                </c:pt>
                <c:pt idx="27">
                  <c:v>1</c:v>
                </c:pt>
                <c:pt idx="28">
                  <c:v>0.78918170254266995</c:v>
                </c:pt>
                <c:pt idx="29">
                  <c:v>0.74649398333766182</c:v>
                </c:pt>
                <c:pt idx="30">
                  <c:v>0.99999989641333642</c:v>
                </c:pt>
                <c:pt idx="31">
                  <c:v>0.9999999742727298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0.78918170652225295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0.79899099923635941</c:v>
                </c:pt>
                <c:pt idx="45">
                  <c:v>0.79899099923635941</c:v>
                </c:pt>
                <c:pt idx="46">
                  <c:v>1</c:v>
                </c:pt>
                <c:pt idx="47">
                  <c:v>0.78918170254266995</c:v>
                </c:pt>
                <c:pt idx="48">
                  <c:v>0.9999999996058484</c:v>
                </c:pt>
                <c:pt idx="49">
                  <c:v>0.79899100024947078</c:v>
                </c:pt>
                <c:pt idx="50">
                  <c:v>0.74649398333766182</c:v>
                </c:pt>
                <c:pt idx="51">
                  <c:v>0.9999999996058484</c:v>
                </c:pt>
                <c:pt idx="52">
                  <c:v>0.80845465118091542</c:v>
                </c:pt>
                <c:pt idx="53">
                  <c:v>0.80845465143853246</c:v>
                </c:pt>
                <c:pt idx="54">
                  <c:v>0.79899100024947078</c:v>
                </c:pt>
                <c:pt idx="55">
                  <c:v>1</c:v>
                </c:pt>
                <c:pt idx="56">
                  <c:v>0.79899099923635941</c:v>
                </c:pt>
                <c:pt idx="57">
                  <c:v>0.80845465118091542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0.79899099923635941</c:v>
                </c:pt>
                <c:pt idx="67">
                  <c:v>1</c:v>
                </c:pt>
                <c:pt idx="68">
                  <c:v>1</c:v>
                </c:pt>
                <c:pt idx="69">
                  <c:v>0.78918170254266995</c:v>
                </c:pt>
                <c:pt idx="70">
                  <c:v>1</c:v>
                </c:pt>
                <c:pt idx="71">
                  <c:v>0.78918170254266995</c:v>
                </c:pt>
                <c:pt idx="72">
                  <c:v>0.80845465143853246</c:v>
                </c:pt>
                <c:pt idx="73">
                  <c:v>0.78918170652225295</c:v>
                </c:pt>
                <c:pt idx="74">
                  <c:v>1</c:v>
                </c:pt>
                <c:pt idx="75">
                  <c:v>0.80845465143853246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E-4301-AE8F-5E0082B1998F}"/>
            </c:ext>
          </c:extLst>
        </c:ser>
        <c:ser>
          <c:idx val="1"/>
          <c:order val="1"/>
          <c:tx>
            <c:strRef>
              <c:f>'Modal Split'!$T$215</c:f>
              <c:strCache>
                <c:ptCount val="1"/>
                <c:pt idx="0">
                  <c:v>P LRT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'Modal Split'!$F$216:$F$291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'Modal Split'!$T$216:$T$291</c:f>
              <c:numCache>
                <c:formatCode>General</c:formatCode>
                <c:ptCount val="76"/>
                <c:pt idx="0">
                  <c:v>0</c:v>
                </c:pt>
                <c:pt idx="1">
                  <c:v>5.0426700743395752E-9</c:v>
                </c:pt>
                <c:pt idx="2">
                  <c:v>0</c:v>
                </c:pt>
                <c:pt idx="3">
                  <c:v>0</c:v>
                </c:pt>
                <c:pt idx="4">
                  <c:v>5.0426700743395752E-9</c:v>
                </c:pt>
                <c:pt idx="5">
                  <c:v>5.0426700743395752E-9</c:v>
                </c:pt>
                <c:pt idx="6">
                  <c:v>0</c:v>
                </c:pt>
                <c:pt idx="7">
                  <c:v>5.0426700743395752E-9</c:v>
                </c:pt>
                <c:pt idx="8">
                  <c:v>0</c:v>
                </c:pt>
                <c:pt idx="9">
                  <c:v>1.0358666346464589E-7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2.5727270171525352E-8</c:v>
                </c:pt>
                <c:pt idx="27">
                  <c:v>0</c:v>
                </c:pt>
                <c:pt idx="28">
                  <c:v>5.0426700743395752E-9</c:v>
                </c:pt>
                <c:pt idx="29">
                  <c:v>0</c:v>
                </c:pt>
                <c:pt idx="30">
                  <c:v>1.0358666346464589E-7</c:v>
                </c:pt>
                <c:pt idx="31">
                  <c:v>2.5727270171525352E-8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1.2679883486394659E-9</c:v>
                </c:pt>
                <c:pt idx="45">
                  <c:v>1.2679883486394659E-9</c:v>
                </c:pt>
                <c:pt idx="46">
                  <c:v>0</c:v>
                </c:pt>
                <c:pt idx="47">
                  <c:v>5.0426700743395752E-9</c:v>
                </c:pt>
                <c:pt idx="48">
                  <c:v>3.9415151895563751E-10</c:v>
                </c:pt>
                <c:pt idx="49">
                  <c:v>0</c:v>
                </c:pt>
                <c:pt idx="50">
                  <c:v>0</c:v>
                </c:pt>
                <c:pt idx="51">
                  <c:v>3.9415151895563751E-10</c:v>
                </c:pt>
                <c:pt idx="52">
                  <c:v>3.1865362889530574E-10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1.2679883486394659E-9</c:v>
                </c:pt>
                <c:pt idx="57">
                  <c:v>3.1865362889530574E-10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1.2679883486394659E-9</c:v>
                </c:pt>
                <c:pt idx="67">
                  <c:v>0</c:v>
                </c:pt>
                <c:pt idx="68">
                  <c:v>0</c:v>
                </c:pt>
                <c:pt idx="69">
                  <c:v>5.0426700743395752E-9</c:v>
                </c:pt>
                <c:pt idx="70">
                  <c:v>0</c:v>
                </c:pt>
                <c:pt idx="71">
                  <c:v>5.0426700743395752E-9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E-4301-AE8F-5E0082B1998F}"/>
            </c:ext>
          </c:extLst>
        </c:ser>
        <c:ser>
          <c:idx val="2"/>
          <c:order val="2"/>
          <c:tx>
            <c:strRef>
              <c:f>'Modal Split'!$U$215</c:f>
              <c:strCache>
                <c:ptCount val="1"/>
                <c:pt idx="0">
                  <c:v>P Bike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'Modal Split'!$F$216:$F$291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'Modal Split'!$U$216:$U$291</c:f>
              <c:numCache>
                <c:formatCode>General</c:formatCode>
                <c:ptCount val="76"/>
                <c:pt idx="0">
                  <c:v>0.23147521650098252</c:v>
                </c:pt>
                <c:pt idx="1">
                  <c:v>0.21081829241465996</c:v>
                </c:pt>
                <c:pt idx="2">
                  <c:v>0.23147521650098252</c:v>
                </c:pt>
                <c:pt idx="3">
                  <c:v>0</c:v>
                </c:pt>
                <c:pt idx="4">
                  <c:v>0.21081829241465996</c:v>
                </c:pt>
                <c:pt idx="5">
                  <c:v>0.21081829241465996</c:v>
                </c:pt>
                <c:pt idx="6">
                  <c:v>0</c:v>
                </c:pt>
                <c:pt idx="7">
                  <c:v>0.21081829241465996</c:v>
                </c:pt>
                <c:pt idx="8">
                  <c:v>0.1915453485614676</c:v>
                </c:pt>
                <c:pt idx="9">
                  <c:v>0</c:v>
                </c:pt>
                <c:pt idx="10">
                  <c:v>0.1915453485614676</c:v>
                </c:pt>
                <c:pt idx="11">
                  <c:v>0</c:v>
                </c:pt>
                <c:pt idx="12">
                  <c:v>0.22097389222018818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0.20100899975052924</c:v>
                </c:pt>
                <c:pt idx="17">
                  <c:v>0.1915453485614676</c:v>
                </c:pt>
                <c:pt idx="18">
                  <c:v>0</c:v>
                </c:pt>
                <c:pt idx="19">
                  <c:v>0.20100899975052924</c:v>
                </c:pt>
                <c:pt idx="20">
                  <c:v>0.27687819487561</c:v>
                </c:pt>
                <c:pt idx="21">
                  <c:v>0</c:v>
                </c:pt>
                <c:pt idx="22">
                  <c:v>0.22097389222018818</c:v>
                </c:pt>
                <c:pt idx="23">
                  <c:v>0.27687819487561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0.21081829241465996</c:v>
                </c:pt>
                <c:pt idx="29">
                  <c:v>0.25350601666233818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0.21081829347774705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0.20100899949565215</c:v>
                </c:pt>
                <c:pt idx="45">
                  <c:v>0.20100899949565215</c:v>
                </c:pt>
                <c:pt idx="46">
                  <c:v>0</c:v>
                </c:pt>
                <c:pt idx="47">
                  <c:v>0.21081829241465996</c:v>
                </c:pt>
                <c:pt idx="48">
                  <c:v>0</c:v>
                </c:pt>
                <c:pt idx="49">
                  <c:v>0.20100899975052924</c:v>
                </c:pt>
                <c:pt idx="50">
                  <c:v>0.25350601666233818</c:v>
                </c:pt>
                <c:pt idx="51">
                  <c:v>0</c:v>
                </c:pt>
                <c:pt idx="52">
                  <c:v>0.19154534850043098</c:v>
                </c:pt>
                <c:pt idx="53">
                  <c:v>0.1915453485614676</c:v>
                </c:pt>
                <c:pt idx="54">
                  <c:v>0.20100899975052924</c:v>
                </c:pt>
                <c:pt idx="55">
                  <c:v>0</c:v>
                </c:pt>
                <c:pt idx="56">
                  <c:v>0.20100899949565215</c:v>
                </c:pt>
                <c:pt idx="57">
                  <c:v>0.19154534850043098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0.20100899949565215</c:v>
                </c:pt>
                <c:pt idx="67">
                  <c:v>0</c:v>
                </c:pt>
                <c:pt idx="68">
                  <c:v>0</c:v>
                </c:pt>
                <c:pt idx="69">
                  <c:v>0.21081829241465996</c:v>
                </c:pt>
                <c:pt idx="70">
                  <c:v>0</c:v>
                </c:pt>
                <c:pt idx="71">
                  <c:v>0.21081829241465996</c:v>
                </c:pt>
                <c:pt idx="72">
                  <c:v>0.1915453485614676</c:v>
                </c:pt>
                <c:pt idx="73">
                  <c:v>0.21081829347774705</c:v>
                </c:pt>
                <c:pt idx="74">
                  <c:v>0</c:v>
                </c:pt>
                <c:pt idx="75">
                  <c:v>0.1915453485614676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8E-4301-AE8F-5E0082B19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507184"/>
        <c:axId val="1504507600"/>
      </c:scatterChart>
      <c:valAx>
        <c:axId val="15045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Link Number</a:t>
                </a:r>
              </a:p>
            </c:rich>
          </c:tx>
          <c:layout>
            <c:manualLayout>
              <c:xMode val="edge"/>
              <c:yMode val="edge"/>
              <c:x val="0.43871161503282952"/>
              <c:y val="0.89878757428674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07600"/>
        <c:crosses val="autoZero"/>
        <c:crossBetween val="midCat"/>
        <c:majorUnit val="5"/>
      </c:valAx>
      <c:valAx>
        <c:axId val="15045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Probability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4345931945677773E-2"/>
              <c:y val="0.4134630841552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0718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190499</xdr:rowOff>
    </xdr:from>
    <xdr:to>
      <xdr:col>10</xdr:col>
      <xdr:colOff>95250</xdr:colOff>
      <xdr:row>34</xdr:row>
      <xdr:rowOff>110769</xdr:rowOff>
    </xdr:to>
    <xdr:pic>
      <xdr:nvPicPr>
        <xdr:cNvPr id="2" name="รูปภาพ 1" descr="รูปภาพประกอบด้วย แผนภาพ, วางแผน, ไลน์, แผนที่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242F86E3-FF84-A904-23C9-7A8B8811B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499"/>
          <a:ext cx="5581650" cy="6406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</xdr:colOff>
      <xdr:row>189</xdr:row>
      <xdr:rowOff>135577</xdr:rowOff>
    </xdr:from>
    <xdr:to>
      <xdr:col>38</xdr:col>
      <xdr:colOff>555173</xdr:colOff>
      <xdr:row>212</xdr:row>
      <xdr:rowOff>90036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95C135-D223-C043-0562-558BB69B3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70488" y="36025777"/>
          <a:ext cx="7587342" cy="4210773"/>
        </a:xfrm>
        <a:prstGeom prst="rect">
          <a:avLst/>
        </a:prstGeom>
      </xdr:spPr>
    </xdr:pic>
    <xdr:clientData/>
  </xdr:twoCellAnchor>
  <xdr:twoCellAnchor>
    <xdr:from>
      <xdr:col>23</xdr:col>
      <xdr:colOff>58271</xdr:colOff>
      <xdr:row>238</xdr:row>
      <xdr:rowOff>161365</xdr:rowOff>
    </xdr:from>
    <xdr:to>
      <xdr:col>32</xdr:col>
      <xdr:colOff>35859</xdr:colOff>
      <xdr:row>257</xdr:row>
      <xdr:rowOff>26894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687790-FAF2-5329-5C1E-89CAC50C9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265044</xdr:colOff>
      <xdr:row>199</xdr:row>
      <xdr:rowOff>33131</xdr:rowOff>
    </xdr:from>
    <xdr:to>
      <xdr:col>33</xdr:col>
      <xdr:colOff>271670</xdr:colOff>
      <xdr:row>208</xdr:row>
      <xdr:rowOff>112643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EF7A34-53D2-205D-1053-6C932AC79EAB}"/>
            </a:ext>
          </a:extLst>
        </xdr:cNvPr>
        <xdr:cNvCxnSpPr/>
      </xdr:nvCxnSpPr>
      <xdr:spPr>
        <a:xfrm flipH="1">
          <a:off x="23595496" y="38046992"/>
          <a:ext cx="6626" cy="1749286"/>
        </a:xfrm>
        <a:prstGeom prst="line">
          <a:avLst/>
        </a:prstGeom>
        <a:ln w="76200">
          <a:solidFill>
            <a:srgbClr val="2006BA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C6A8-7944-42C2-AEE5-977E0A1F0644}">
  <dimension ref="B3:T113"/>
  <sheetViews>
    <sheetView topLeftCell="A105" zoomScale="85" zoomScaleNormal="85" workbookViewId="0">
      <selection activeCell="B37" sqref="B37"/>
    </sheetView>
  </sheetViews>
  <sheetFormatPr defaultRowHeight="14.4" x14ac:dyDescent="0.3"/>
  <sheetData>
    <row r="3" spans="12:12" ht="15.6" x14ac:dyDescent="0.3">
      <c r="L3" s="1" t="s">
        <v>0</v>
      </c>
    </row>
    <row r="36" spans="2:20" x14ac:dyDescent="0.3">
      <c r="F36" t="s">
        <v>41</v>
      </c>
      <c r="P36" t="s">
        <v>44</v>
      </c>
    </row>
    <row r="37" spans="2:20" ht="15.6" x14ac:dyDescent="0.3">
      <c r="B37" s="5" t="s">
        <v>3</v>
      </c>
      <c r="C37" t="s">
        <v>4</v>
      </c>
      <c r="D37" t="s">
        <v>5</v>
      </c>
      <c r="E37" t="s">
        <v>38</v>
      </c>
      <c r="F37" t="s">
        <v>8</v>
      </c>
      <c r="G37" t="s">
        <v>39</v>
      </c>
      <c r="H37" t="s">
        <v>40</v>
      </c>
      <c r="I37" t="s">
        <v>6</v>
      </c>
      <c r="K37" t="s">
        <v>9</v>
      </c>
      <c r="Q37" s="5" t="s">
        <v>3</v>
      </c>
      <c r="R37" t="s">
        <v>4</v>
      </c>
      <c r="S37" t="s">
        <v>5</v>
      </c>
      <c r="T37" t="s">
        <v>7</v>
      </c>
    </row>
    <row r="38" spans="2:20" ht="15.6" x14ac:dyDescent="0.3">
      <c r="B38" s="5">
        <v>1</v>
      </c>
      <c r="C38">
        <v>1</v>
      </c>
      <c r="D38">
        <v>2</v>
      </c>
      <c r="E38">
        <v>6</v>
      </c>
      <c r="F38">
        <v>6</v>
      </c>
      <c r="G38">
        <v>0.15</v>
      </c>
      <c r="H38">
        <v>4</v>
      </c>
      <c r="I38">
        <v>25900.200639999999</v>
      </c>
      <c r="K38" t="s">
        <v>13</v>
      </c>
      <c r="Q38" s="5">
        <v>1</v>
      </c>
      <c r="R38">
        <v>1</v>
      </c>
      <c r="S38">
        <v>2</v>
      </c>
      <c r="T38">
        <v>6</v>
      </c>
    </row>
    <row r="39" spans="2:20" ht="15.6" x14ac:dyDescent="0.3">
      <c r="B39" s="5">
        <v>2</v>
      </c>
      <c r="C39">
        <v>1</v>
      </c>
      <c r="D39">
        <v>3</v>
      </c>
      <c r="E39">
        <v>4</v>
      </c>
      <c r="F39">
        <v>4</v>
      </c>
      <c r="G39">
        <v>0.15</v>
      </c>
      <c r="H39">
        <v>4</v>
      </c>
      <c r="I39">
        <v>23403.473190000001</v>
      </c>
      <c r="K39" t="s">
        <v>14</v>
      </c>
      <c r="Q39" s="5">
        <v>2</v>
      </c>
      <c r="R39">
        <v>1</v>
      </c>
      <c r="S39">
        <v>3</v>
      </c>
      <c r="T39">
        <v>4</v>
      </c>
    </row>
    <row r="40" spans="2:20" ht="15.6" x14ac:dyDescent="0.3">
      <c r="B40" s="5">
        <v>3</v>
      </c>
      <c r="C40">
        <v>2</v>
      </c>
      <c r="D40">
        <v>1</v>
      </c>
      <c r="E40">
        <v>6</v>
      </c>
      <c r="F40">
        <v>6</v>
      </c>
      <c r="G40">
        <v>0.15</v>
      </c>
      <c r="H40">
        <v>4</v>
      </c>
      <c r="I40">
        <v>25900.200639999999</v>
      </c>
      <c r="Q40" s="5">
        <v>3</v>
      </c>
      <c r="R40">
        <v>2</v>
      </c>
      <c r="S40">
        <v>1</v>
      </c>
      <c r="T40">
        <v>6</v>
      </c>
    </row>
    <row r="41" spans="2:20" ht="15.6" x14ac:dyDescent="0.3">
      <c r="B41" s="5">
        <v>4</v>
      </c>
      <c r="C41">
        <v>2</v>
      </c>
      <c r="D41">
        <v>6</v>
      </c>
      <c r="E41">
        <v>5</v>
      </c>
      <c r="F41">
        <v>5</v>
      </c>
      <c r="G41">
        <v>0.15</v>
      </c>
      <c r="H41">
        <v>4</v>
      </c>
      <c r="I41">
        <v>4958.1809279999998</v>
      </c>
      <c r="Q41" s="5">
        <v>4</v>
      </c>
      <c r="R41">
        <v>2</v>
      </c>
      <c r="S41">
        <v>6</v>
      </c>
      <c r="T41">
        <v>5</v>
      </c>
    </row>
    <row r="42" spans="2:20" ht="15.6" x14ac:dyDescent="0.3">
      <c r="B42" s="5">
        <v>5</v>
      </c>
      <c r="C42">
        <v>3</v>
      </c>
      <c r="D42">
        <v>1</v>
      </c>
      <c r="E42">
        <v>4</v>
      </c>
      <c r="F42">
        <v>4</v>
      </c>
      <c r="G42">
        <v>0.15</v>
      </c>
      <c r="H42">
        <v>4</v>
      </c>
      <c r="I42">
        <v>23403.473190000001</v>
      </c>
      <c r="Q42" s="5">
        <v>5</v>
      </c>
      <c r="R42">
        <v>3</v>
      </c>
      <c r="S42">
        <v>1</v>
      </c>
      <c r="T42">
        <v>4</v>
      </c>
    </row>
    <row r="43" spans="2:20" ht="15.6" x14ac:dyDescent="0.3">
      <c r="B43" s="5">
        <v>6</v>
      </c>
      <c r="C43">
        <v>3</v>
      </c>
      <c r="D43">
        <v>4</v>
      </c>
      <c r="E43">
        <v>4</v>
      </c>
      <c r="F43">
        <v>4</v>
      </c>
      <c r="G43">
        <v>0.15</v>
      </c>
      <c r="H43">
        <v>4</v>
      </c>
      <c r="I43">
        <v>17110.523720000001</v>
      </c>
      <c r="Q43" s="5">
        <v>6</v>
      </c>
      <c r="R43">
        <v>3</v>
      </c>
      <c r="S43">
        <v>4</v>
      </c>
      <c r="T43">
        <v>4</v>
      </c>
    </row>
    <row r="44" spans="2:20" ht="15.6" x14ac:dyDescent="0.3">
      <c r="B44" s="5">
        <v>7</v>
      </c>
      <c r="C44">
        <v>3</v>
      </c>
      <c r="D44">
        <v>12</v>
      </c>
      <c r="E44">
        <v>4</v>
      </c>
      <c r="F44">
        <v>4</v>
      </c>
      <c r="G44">
        <v>0.15</v>
      </c>
      <c r="H44">
        <v>4</v>
      </c>
      <c r="I44">
        <v>23403.473190000001</v>
      </c>
      <c r="Q44" s="5">
        <v>7</v>
      </c>
      <c r="R44">
        <v>3</v>
      </c>
      <c r="S44">
        <v>12</v>
      </c>
      <c r="T44">
        <v>4</v>
      </c>
    </row>
    <row r="45" spans="2:20" ht="15.6" x14ac:dyDescent="0.3">
      <c r="B45" s="5">
        <v>8</v>
      </c>
      <c r="C45">
        <v>4</v>
      </c>
      <c r="D45">
        <v>3</v>
      </c>
      <c r="E45">
        <v>4</v>
      </c>
      <c r="F45">
        <v>4</v>
      </c>
      <c r="G45">
        <v>0.15</v>
      </c>
      <c r="H45">
        <v>4</v>
      </c>
      <c r="I45">
        <v>17110.523720000001</v>
      </c>
      <c r="Q45" s="5">
        <v>8</v>
      </c>
      <c r="R45">
        <v>4</v>
      </c>
      <c r="S45">
        <v>3</v>
      </c>
      <c r="T45">
        <v>4</v>
      </c>
    </row>
    <row r="46" spans="2:20" ht="15.6" x14ac:dyDescent="0.3">
      <c r="B46" s="5">
        <v>9</v>
      </c>
      <c r="C46">
        <v>4</v>
      </c>
      <c r="D46">
        <v>5</v>
      </c>
      <c r="E46">
        <v>2</v>
      </c>
      <c r="F46">
        <v>2</v>
      </c>
      <c r="G46">
        <v>0.15</v>
      </c>
      <c r="H46">
        <v>4</v>
      </c>
      <c r="I46">
        <v>17782.794099999999</v>
      </c>
      <c r="Q46" s="5">
        <v>9</v>
      </c>
      <c r="R46">
        <v>4</v>
      </c>
      <c r="S46">
        <v>5</v>
      </c>
      <c r="T46">
        <v>2</v>
      </c>
    </row>
    <row r="47" spans="2:20" ht="15.6" x14ac:dyDescent="0.3">
      <c r="B47" s="5">
        <v>10</v>
      </c>
      <c r="C47">
        <v>4</v>
      </c>
      <c r="D47">
        <v>11</v>
      </c>
      <c r="E47">
        <v>6</v>
      </c>
      <c r="F47">
        <v>6</v>
      </c>
      <c r="G47">
        <v>0.15</v>
      </c>
      <c r="H47">
        <v>4</v>
      </c>
      <c r="I47">
        <v>4908.8267299999998</v>
      </c>
      <c r="Q47" s="5">
        <v>10</v>
      </c>
      <c r="R47">
        <v>4</v>
      </c>
      <c r="S47">
        <v>11</v>
      </c>
      <c r="T47">
        <v>6</v>
      </c>
    </row>
    <row r="48" spans="2:20" ht="15.6" x14ac:dyDescent="0.3">
      <c r="B48" s="5">
        <v>11</v>
      </c>
      <c r="C48">
        <v>5</v>
      </c>
      <c r="D48">
        <v>4</v>
      </c>
      <c r="E48">
        <v>2</v>
      </c>
      <c r="F48">
        <v>2</v>
      </c>
      <c r="G48">
        <v>0.15</v>
      </c>
      <c r="H48">
        <v>4</v>
      </c>
      <c r="I48">
        <v>17782.794099999999</v>
      </c>
      <c r="Q48" s="5">
        <v>11</v>
      </c>
      <c r="R48">
        <v>5</v>
      </c>
      <c r="S48">
        <v>4</v>
      </c>
      <c r="T48">
        <v>2</v>
      </c>
    </row>
    <row r="49" spans="2:20" ht="15.6" x14ac:dyDescent="0.3">
      <c r="B49" s="5">
        <v>12</v>
      </c>
      <c r="C49">
        <v>5</v>
      </c>
      <c r="D49">
        <v>6</v>
      </c>
      <c r="E49">
        <v>4</v>
      </c>
      <c r="F49">
        <v>4</v>
      </c>
      <c r="G49">
        <v>0.15</v>
      </c>
      <c r="H49">
        <v>4</v>
      </c>
      <c r="I49">
        <v>4947.9954690000004</v>
      </c>
      <c r="Q49" s="5">
        <v>12</v>
      </c>
      <c r="R49">
        <v>5</v>
      </c>
      <c r="S49">
        <v>6</v>
      </c>
      <c r="T49">
        <v>4</v>
      </c>
    </row>
    <row r="50" spans="2:20" ht="15.6" x14ac:dyDescent="0.3">
      <c r="B50" s="5">
        <v>13</v>
      </c>
      <c r="C50">
        <v>5</v>
      </c>
      <c r="D50">
        <v>9</v>
      </c>
      <c r="E50">
        <v>5</v>
      </c>
      <c r="F50">
        <v>5</v>
      </c>
      <c r="G50">
        <v>0.15</v>
      </c>
      <c r="H50">
        <v>4</v>
      </c>
      <c r="I50">
        <v>10000</v>
      </c>
      <c r="Q50" s="5">
        <v>13</v>
      </c>
      <c r="R50">
        <v>5</v>
      </c>
      <c r="S50">
        <v>9</v>
      </c>
      <c r="T50">
        <v>5</v>
      </c>
    </row>
    <row r="51" spans="2:20" ht="15.6" x14ac:dyDescent="0.3">
      <c r="B51" s="5">
        <v>14</v>
      </c>
      <c r="C51">
        <v>6</v>
      </c>
      <c r="D51">
        <v>2</v>
      </c>
      <c r="E51">
        <v>5</v>
      </c>
      <c r="F51">
        <v>5</v>
      </c>
      <c r="G51">
        <v>0.15</v>
      </c>
      <c r="H51">
        <v>4</v>
      </c>
      <c r="I51">
        <v>4958.1809279999998</v>
      </c>
      <c r="Q51" s="5">
        <v>14</v>
      </c>
      <c r="R51">
        <v>6</v>
      </c>
      <c r="S51">
        <v>2</v>
      </c>
      <c r="T51">
        <v>5</v>
      </c>
    </row>
    <row r="52" spans="2:20" ht="15.6" x14ac:dyDescent="0.3">
      <c r="B52" s="5">
        <v>15</v>
      </c>
      <c r="C52">
        <v>6</v>
      </c>
      <c r="D52">
        <v>5</v>
      </c>
      <c r="E52">
        <v>4</v>
      </c>
      <c r="F52">
        <v>4</v>
      </c>
      <c r="G52">
        <v>0.15</v>
      </c>
      <c r="H52">
        <v>4</v>
      </c>
      <c r="I52">
        <v>4947.9954690000004</v>
      </c>
      <c r="Q52" s="5">
        <v>15</v>
      </c>
      <c r="R52">
        <v>6</v>
      </c>
      <c r="S52">
        <v>5</v>
      </c>
      <c r="T52">
        <v>4</v>
      </c>
    </row>
    <row r="53" spans="2:20" ht="15.6" x14ac:dyDescent="0.3">
      <c r="B53" s="5">
        <v>16</v>
      </c>
      <c r="C53">
        <v>6</v>
      </c>
      <c r="D53">
        <v>8</v>
      </c>
      <c r="E53">
        <v>2</v>
      </c>
      <c r="F53">
        <v>2</v>
      </c>
      <c r="G53">
        <v>0.15</v>
      </c>
      <c r="H53">
        <v>4</v>
      </c>
      <c r="I53">
        <v>4898.5876459999999</v>
      </c>
      <c r="Q53" s="5">
        <v>16</v>
      </c>
      <c r="R53">
        <v>6</v>
      </c>
      <c r="S53">
        <v>8</v>
      </c>
      <c r="T53">
        <v>2</v>
      </c>
    </row>
    <row r="54" spans="2:20" ht="15.6" x14ac:dyDescent="0.3">
      <c r="B54" s="5">
        <v>17</v>
      </c>
      <c r="C54">
        <v>7</v>
      </c>
      <c r="D54">
        <v>8</v>
      </c>
      <c r="E54">
        <v>3</v>
      </c>
      <c r="F54">
        <v>3</v>
      </c>
      <c r="G54">
        <v>0.15</v>
      </c>
      <c r="H54">
        <v>4</v>
      </c>
      <c r="I54">
        <v>7841.81131</v>
      </c>
      <c r="Q54" s="5">
        <v>17</v>
      </c>
      <c r="R54">
        <v>7</v>
      </c>
      <c r="S54">
        <v>8</v>
      </c>
      <c r="T54">
        <v>3</v>
      </c>
    </row>
    <row r="55" spans="2:20" ht="15.6" x14ac:dyDescent="0.3">
      <c r="B55" s="5">
        <v>18</v>
      </c>
      <c r="C55">
        <v>7</v>
      </c>
      <c r="D55">
        <v>18</v>
      </c>
      <c r="E55">
        <v>2</v>
      </c>
      <c r="F55">
        <v>2</v>
      </c>
      <c r="G55">
        <v>0.15</v>
      </c>
      <c r="H55">
        <v>4</v>
      </c>
      <c r="I55">
        <v>23403.473190000001</v>
      </c>
      <c r="Q55" s="5">
        <v>18</v>
      </c>
      <c r="R55">
        <v>7</v>
      </c>
      <c r="S55">
        <v>18</v>
      </c>
      <c r="T55">
        <v>2</v>
      </c>
    </row>
    <row r="56" spans="2:20" ht="15.6" x14ac:dyDescent="0.3">
      <c r="B56" s="5">
        <v>19</v>
      </c>
      <c r="C56">
        <v>8</v>
      </c>
      <c r="D56">
        <v>6</v>
      </c>
      <c r="E56">
        <v>2</v>
      </c>
      <c r="F56">
        <v>2</v>
      </c>
      <c r="G56">
        <v>0.15</v>
      </c>
      <c r="H56">
        <v>4</v>
      </c>
      <c r="I56">
        <v>4898.5876459999999</v>
      </c>
      <c r="Q56" s="5">
        <v>19</v>
      </c>
      <c r="R56">
        <v>8</v>
      </c>
      <c r="S56">
        <v>6</v>
      </c>
      <c r="T56">
        <v>2</v>
      </c>
    </row>
    <row r="57" spans="2:20" ht="15.6" x14ac:dyDescent="0.3">
      <c r="B57" s="5">
        <v>20</v>
      </c>
      <c r="C57">
        <v>8</v>
      </c>
      <c r="D57">
        <v>7</v>
      </c>
      <c r="E57">
        <v>3</v>
      </c>
      <c r="F57">
        <v>3</v>
      </c>
      <c r="G57">
        <v>0.15</v>
      </c>
      <c r="H57">
        <v>4</v>
      </c>
      <c r="I57">
        <v>7841.81131</v>
      </c>
      <c r="Q57" s="5">
        <v>20</v>
      </c>
      <c r="R57">
        <v>8</v>
      </c>
      <c r="S57">
        <v>7</v>
      </c>
      <c r="T57">
        <v>3</v>
      </c>
    </row>
    <row r="58" spans="2:20" ht="15.6" x14ac:dyDescent="0.3">
      <c r="B58" s="5">
        <v>21</v>
      </c>
      <c r="C58">
        <v>8</v>
      </c>
      <c r="D58">
        <v>9</v>
      </c>
      <c r="E58">
        <v>10</v>
      </c>
      <c r="F58">
        <v>10</v>
      </c>
      <c r="G58">
        <v>0.15</v>
      </c>
      <c r="H58">
        <v>4</v>
      </c>
      <c r="I58">
        <v>5050.1931560000003</v>
      </c>
      <c r="Q58" s="5">
        <v>21</v>
      </c>
      <c r="R58">
        <v>8</v>
      </c>
      <c r="S58">
        <v>9</v>
      </c>
      <c r="T58">
        <v>10</v>
      </c>
    </row>
    <row r="59" spans="2:20" ht="15.6" x14ac:dyDescent="0.3">
      <c r="B59" s="5">
        <v>22</v>
      </c>
      <c r="C59">
        <v>8</v>
      </c>
      <c r="D59">
        <v>16</v>
      </c>
      <c r="E59">
        <v>5</v>
      </c>
      <c r="F59">
        <v>5</v>
      </c>
      <c r="G59">
        <v>0.15</v>
      </c>
      <c r="H59">
        <v>4</v>
      </c>
      <c r="I59">
        <v>5045.8225830000001</v>
      </c>
      <c r="Q59" s="5">
        <v>22</v>
      </c>
      <c r="R59">
        <v>8</v>
      </c>
      <c r="S59">
        <v>16</v>
      </c>
      <c r="T59">
        <v>5</v>
      </c>
    </row>
    <row r="60" spans="2:20" ht="15.6" x14ac:dyDescent="0.3">
      <c r="B60" s="5">
        <v>23</v>
      </c>
      <c r="C60">
        <v>9</v>
      </c>
      <c r="D60">
        <v>5</v>
      </c>
      <c r="E60">
        <v>5</v>
      </c>
      <c r="F60">
        <v>5</v>
      </c>
      <c r="G60">
        <v>0.15</v>
      </c>
      <c r="H60">
        <v>4</v>
      </c>
      <c r="I60">
        <v>10000</v>
      </c>
      <c r="Q60" s="5">
        <v>23</v>
      </c>
      <c r="R60">
        <v>9</v>
      </c>
      <c r="S60">
        <v>5</v>
      </c>
      <c r="T60">
        <v>5</v>
      </c>
    </row>
    <row r="61" spans="2:20" ht="15.6" x14ac:dyDescent="0.3">
      <c r="B61" s="5">
        <v>24</v>
      </c>
      <c r="C61">
        <v>9</v>
      </c>
      <c r="D61">
        <v>8</v>
      </c>
      <c r="E61">
        <v>10</v>
      </c>
      <c r="F61">
        <v>10</v>
      </c>
      <c r="G61">
        <v>0.15</v>
      </c>
      <c r="H61">
        <v>4</v>
      </c>
      <c r="I61">
        <v>5050.1931560000003</v>
      </c>
      <c r="Q61" s="5">
        <v>24</v>
      </c>
      <c r="R61">
        <v>9</v>
      </c>
      <c r="S61">
        <v>8</v>
      </c>
      <c r="T61">
        <v>10</v>
      </c>
    </row>
    <row r="62" spans="2:20" ht="15.6" x14ac:dyDescent="0.3">
      <c r="B62" s="5">
        <v>25</v>
      </c>
      <c r="C62">
        <v>9</v>
      </c>
      <c r="D62">
        <v>10</v>
      </c>
      <c r="E62">
        <v>3</v>
      </c>
      <c r="F62">
        <v>3</v>
      </c>
      <c r="G62">
        <v>0.15</v>
      </c>
      <c r="H62">
        <v>4</v>
      </c>
      <c r="I62">
        <v>13915.788420000001</v>
      </c>
      <c r="Q62" s="5">
        <v>25</v>
      </c>
      <c r="R62">
        <v>9</v>
      </c>
      <c r="S62">
        <v>10</v>
      </c>
      <c r="T62">
        <v>3</v>
      </c>
    </row>
    <row r="63" spans="2:20" ht="15.6" x14ac:dyDescent="0.3">
      <c r="B63" s="5">
        <v>26</v>
      </c>
      <c r="C63">
        <v>10</v>
      </c>
      <c r="D63">
        <v>9</v>
      </c>
      <c r="E63">
        <v>3</v>
      </c>
      <c r="F63">
        <v>3</v>
      </c>
      <c r="G63">
        <v>0.15</v>
      </c>
      <c r="H63">
        <v>4</v>
      </c>
      <c r="I63">
        <v>13915.788420000001</v>
      </c>
      <c r="Q63" s="5">
        <v>26</v>
      </c>
      <c r="R63">
        <v>10</v>
      </c>
      <c r="S63">
        <v>9</v>
      </c>
      <c r="T63">
        <v>3</v>
      </c>
    </row>
    <row r="64" spans="2:20" ht="15.6" x14ac:dyDescent="0.3">
      <c r="B64" s="5">
        <v>27</v>
      </c>
      <c r="C64">
        <v>10</v>
      </c>
      <c r="D64">
        <v>11</v>
      </c>
      <c r="E64">
        <v>5</v>
      </c>
      <c r="F64">
        <v>5</v>
      </c>
      <c r="G64">
        <v>0.15</v>
      </c>
      <c r="H64">
        <v>4</v>
      </c>
      <c r="I64">
        <v>10000</v>
      </c>
      <c r="Q64" s="5">
        <v>27</v>
      </c>
      <c r="R64">
        <v>10</v>
      </c>
      <c r="S64">
        <v>11</v>
      </c>
      <c r="T64">
        <v>5</v>
      </c>
    </row>
    <row r="65" spans="2:20" ht="15.6" x14ac:dyDescent="0.3">
      <c r="B65" s="5">
        <v>28</v>
      </c>
      <c r="C65">
        <v>10</v>
      </c>
      <c r="D65">
        <v>15</v>
      </c>
      <c r="E65">
        <v>6</v>
      </c>
      <c r="F65">
        <v>6</v>
      </c>
      <c r="G65">
        <v>0.15</v>
      </c>
      <c r="H65">
        <v>4</v>
      </c>
      <c r="I65">
        <v>13512.001550000001</v>
      </c>
      <c r="Q65" s="5">
        <v>28</v>
      </c>
      <c r="R65">
        <v>10</v>
      </c>
      <c r="S65">
        <v>15</v>
      </c>
      <c r="T65">
        <v>6</v>
      </c>
    </row>
    <row r="66" spans="2:20" ht="15.6" x14ac:dyDescent="0.3">
      <c r="B66" s="5">
        <v>29</v>
      </c>
      <c r="C66">
        <v>10</v>
      </c>
      <c r="D66">
        <v>16</v>
      </c>
      <c r="E66">
        <v>4</v>
      </c>
      <c r="F66">
        <v>4</v>
      </c>
      <c r="G66">
        <v>0.15</v>
      </c>
      <c r="H66">
        <v>4</v>
      </c>
      <c r="I66">
        <v>4854.9177170000003</v>
      </c>
      <c r="Q66" s="5">
        <v>29</v>
      </c>
      <c r="R66">
        <v>10</v>
      </c>
      <c r="S66">
        <v>16</v>
      </c>
      <c r="T66">
        <v>4</v>
      </c>
    </row>
    <row r="67" spans="2:20" ht="15.6" x14ac:dyDescent="0.3">
      <c r="B67" s="5">
        <v>30</v>
      </c>
      <c r="C67">
        <v>10</v>
      </c>
      <c r="D67">
        <v>17</v>
      </c>
      <c r="E67">
        <v>8</v>
      </c>
      <c r="F67">
        <v>8</v>
      </c>
      <c r="G67">
        <v>0.15</v>
      </c>
      <c r="H67">
        <v>4</v>
      </c>
      <c r="I67">
        <v>4993.5106939999996</v>
      </c>
      <c r="Q67" s="5">
        <v>30</v>
      </c>
      <c r="R67">
        <v>10</v>
      </c>
      <c r="S67">
        <v>17</v>
      </c>
      <c r="T67">
        <v>8</v>
      </c>
    </row>
    <row r="68" spans="2:20" ht="15.6" x14ac:dyDescent="0.3">
      <c r="B68" s="5">
        <v>31</v>
      </c>
      <c r="C68">
        <v>11</v>
      </c>
      <c r="D68">
        <v>4</v>
      </c>
      <c r="E68">
        <v>6</v>
      </c>
      <c r="F68">
        <v>6</v>
      </c>
      <c r="G68">
        <v>0.15</v>
      </c>
      <c r="H68">
        <v>4</v>
      </c>
      <c r="I68">
        <v>4908.8267299999998</v>
      </c>
      <c r="Q68" s="5">
        <v>31</v>
      </c>
      <c r="R68">
        <v>11</v>
      </c>
      <c r="S68">
        <v>4</v>
      </c>
      <c r="T68">
        <v>6</v>
      </c>
    </row>
    <row r="69" spans="2:20" ht="15.6" x14ac:dyDescent="0.3">
      <c r="B69" s="5">
        <v>32</v>
      </c>
      <c r="C69">
        <v>11</v>
      </c>
      <c r="D69">
        <v>10</v>
      </c>
      <c r="E69">
        <v>5</v>
      </c>
      <c r="F69">
        <v>5</v>
      </c>
      <c r="G69">
        <v>0.15</v>
      </c>
      <c r="H69">
        <v>4</v>
      </c>
      <c r="I69">
        <v>10000</v>
      </c>
      <c r="Q69" s="5">
        <v>32</v>
      </c>
      <c r="R69">
        <v>11</v>
      </c>
      <c r="S69">
        <v>10</v>
      </c>
      <c r="T69">
        <v>5</v>
      </c>
    </row>
    <row r="70" spans="2:20" ht="15.6" x14ac:dyDescent="0.3">
      <c r="B70" s="5">
        <v>33</v>
      </c>
      <c r="C70">
        <v>11</v>
      </c>
      <c r="D70">
        <v>12</v>
      </c>
      <c r="E70">
        <v>6</v>
      </c>
      <c r="F70">
        <v>6</v>
      </c>
      <c r="G70">
        <v>0.15</v>
      </c>
      <c r="H70">
        <v>4</v>
      </c>
      <c r="I70">
        <v>4908.8267299999998</v>
      </c>
      <c r="Q70" s="5">
        <v>33</v>
      </c>
      <c r="R70">
        <v>11</v>
      </c>
      <c r="S70">
        <v>12</v>
      </c>
      <c r="T70">
        <v>6</v>
      </c>
    </row>
    <row r="71" spans="2:20" ht="15.6" x14ac:dyDescent="0.3">
      <c r="B71" s="5">
        <v>34</v>
      </c>
      <c r="C71">
        <v>11</v>
      </c>
      <c r="D71">
        <v>14</v>
      </c>
      <c r="E71">
        <v>4</v>
      </c>
      <c r="F71">
        <v>4</v>
      </c>
      <c r="G71">
        <v>0.15</v>
      </c>
      <c r="H71">
        <v>4</v>
      </c>
      <c r="I71">
        <v>4876.5082869999997</v>
      </c>
      <c r="Q71" s="5">
        <v>34</v>
      </c>
      <c r="R71">
        <v>11</v>
      </c>
      <c r="S71">
        <v>14</v>
      </c>
      <c r="T71">
        <v>4</v>
      </c>
    </row>
    <row r="72" spans="2:20" ht="15.6" x14ac:dyDescent="0.3">
      <c r="B72" s="5">
        <v>35</v>
      </c>
      <c r="C72">
        <v>12</v>
      </c>
      <c r="D72">
        <v>3</v>
      </c>
      <c r="E72">
        <v>4</v>
      </c>
      <c r="F72">
        <v>4</v>
      </c>
      <c r="G72">
        <v>0.15</v>
      </c>
      <c r="H72">
        <v>4</v>
      </c>
      <c r="I72">
        <v>23403.473190000001</v>
      </c>
      <c r="Q72" s="5">
        <v>35</v>
      </c>
      <c r="R72">
        <v>12</v>
      </c>
      <c r="S72">
        <v>3</v>
      </c>
      <c r="T72">
        <v>4</v>
      </c>
    </row>
    <row r="73" spans="2:20" ht="15.6" x14ac:dyDescent="0.3">
      <c r="B73" s="5">
        <v>36</v>
      </c>
      <c r="C73">
        <v>12</v>
      </c>
      <c r="D73">
        <v>11</v>
      </c>
      <c r="E73">
        <v>6</v>
      </c>
      <c r="F73">
        <v>6</v>
      </c>
      <c r="G73">
        <v>0.15</v>
      </c>
      <c r="H73">
        <v>4</v>
      </c>
      <c r="I73">
        <v>4908.8267299999998</v>
      </c>
      <c r="Q73" s="5">
        <v>36</v>
      </c>
      <c r="R73">
        <v>12</v>
      </c>
      <c r="S73">
        <v>11</v>
      </c>
      <c r="T73">
        <v>6</v>
      </c>
    </row>
    <row r="74" spans="2:20" ht="15.6" x14ac:dyDescent="0.3">
      <c r="B74" s="5">
        <v>37</v>
      </c>
      <c r="C74">
        <v>12</v>
      </c>
      <c r="D74">
        <v>13</v>
      </c>
      <c r="E74">
        <v>3</v>
      </c>
      <c r="F74">
        <v>3</v>
      </c>
      <c r="G74">
        <v>0.15</v>
      </c>
      <c r="H74">
        <v>4</v>
      </c>
      <c r="I74">
        <v>25900.200639999999</v>
      </c>
      <c r="Q74" s="5">
        <v>37</v>
      </c>
      <c r="R74">
        <v>12</v>
      </c>
      <c r="S74">
        <v>13</v>
      </c>
      <c r="T74">
        <v>3</v>
      </c>
    </row>
    <row r="75" spans="2:20" ht="15.6" x14ac:dyDescent="0.3">
      <c r="B75" s="5">
        <v>38</v>
      </c>
      <c r="C75">
        <v>13</v>
      </c>
      <c r="D75">
        <v>12</v>
      </c>
      <c r="E75">
        <v>3</v>
      </c>
      <c r="F75">
        <v>3</v>
      </c>
      <c r="G75">
        <v>0.15</v>
      </c>
      <c r="H75">
        <v>4</v>
      </c>
      <c r="I75">
        <v>25900.200639999999</v>
      </c>
      <c r="Q75" s="5">
        <v>38</v>
      </c>
      <c r="R75">
        <v>13</v>
      </c>
      <c r="S75">
        <v>12</v>
      </c>
      <c r="T75">
        <v>3</v>
      </c>
    </row>
    <row r="76" spans="2:20" ht="15.6" x14ac:dyDescent="0.3">
      <c r="B76" s="5">
        <v>39</v>
      </c>
      <c r="C76">
        <v>13</v>
      </c>
      <c r="D76">
        <v>24</v>
      </c>
      <c r="E76">
        <v>4</v>
      </c>
      <c r="F76">
        <v>4</v>
      </c>
      <c r="G76">
        <v>0.15</v>
      </c>
      <c r="H76">
        <v>4</v>
      </c>
      <c r="I76">
        <v>5091.2561519999999</v>
      </c>
      <c r="Q76" s="5">
        <v>39</v>
      </c>
      <c r="R76">
        <v>13</v>
      </c>
      <c r="S76">
        <v>24</v>
      </c>
      <c r="T76">
        <v>4</v>
      </c>
    </row>
    <row r="77" spans="2:20" ht="15.6" x14ac:dyDescent="0.3">
      <c r="B77" s="5">
        <v>40</v>
      </c>
      <c r="C77">
        <v>14</v>
      </c>
      <c r="D77">
        <v>11</v>
      </c>
      <c r="E77">
        <v>4</v>
      </c>
      <c r="F77">
        <v>4</v>
      </c>
      <c r="G77">
        <v>0.15</v>
      </c>
      <c r="H77">
        <v>4</v>
      </c>
      <c r="I77">
        <v>4876.5082869999997</v>
      </c>
      <c r="Q77" s="5">
        <v>40</v>
      </c>
      <c r="R77">
        <v>14</v>
      </c>
      <c r="S77">
        <v>11</v>
      </c>
      <c r="T77">
        <v>4</v>
      </c>
    </row>
    <row r="78" spans="2:20" ht="15.6" x14ac:dyDescent="0.3">
      <c r="B78" s="5">
        <v>41</v>
      </c>
      <c r="C78">
        <v>14</v>
      </c>
      <c r="D78">
        <v>15</v>
      </c>
      <c r="E78">
        <v>5</v>
      </c>
      <c r="F78">
        <v>5</v>
      </c>
      <c r="G78">
        <v>0.15</v>
      </c>
      <c r="H78">
        <v>4</v>
      </c>
      <c r="I78">
        <v>5127.5261190000001</v>
      </c>
      <c r="Q78" s="5">
        <v>41</v>
      </c>
      <c r="R78">
        <v>14</v>
      </c>
      <c r="S78">
        <v>15</v>
      </c>
      <c r="T78">
        <v>5</v>
      </c>
    </row>
    <row r="79" spans="2:20" ht="15.6" x14ac:dyDescent="0.3">
      <c r="B79" s="5">
        <v>42</v>
      </c>
      <c r="C79">
        <v>14</v>
      </c>
      <c r="D79">
        <v>23</v>
      </c>
      <c r="E79">
        <v>4</v>
      </c>
      <c r="F79">
        <v>4</v>
      </c>
      <c r="G79">
        <v>0.15</v>
      </c>
      <c r="H79">
        <v>4</v>
      </c>
      <c r="I79">
        <v>4924.7906050000001</v>
      </c>
      <c r="Q79" s="5">
        <v>42</v>
      </c>
      <c r="R79">
        <v>14</v>
      </c>
      <c r="S79">
        <v>23</v>
      </c>
      <c r="T79">
        <v>4</v>
      </c>
    </row>
    <row r="80" spans="2:20" ht="15.6" x14ac:dyDescent="0.3">
      <c r="B80" s="5">
        <v>43</v>
      </c>
      <c r="C80">
        <v>15</v>
      </c>
      <c r="D80">
        <v>10</v>
      </c>
      <c r="E80">
        <v>6</v>
      </c>
      <c r="F80">
        <v>6</v>
      </c>
      <c r="G80">
        <v>0.15</v>
      </c>
      <c r="H80">
        <v>4</v>
      </c>
      <c r="I80">
        <v>13512.001550000001</v>
      </c>
      <c r="Q80" s="5">
        <v>43</v>
      </c>
      <c r="R80">
        <v>15</v>
      </c>
      <c r="S80">
        <v>10</v>
      </c>
      <c r="T80">
        <v>6</v>
      </c>
    </row>
    <row r="81" spans="2:20" ht="15.6" x14ac:dyDescent="0.3">
      <c r="B81" s="5">
        <v>44</v>
      </c>
      <c r="C81">
        <v>15</v>
      </c>
      <c r="D81">
        <v>14</v>
      </c>
      <c r="E81">
        <v>5</v>
      </c>
      <c r="F81">
        <v>5</v>
      </c>
      <c r="G81">
        <v>0.15</v>
      </c>
      <c r="H81">
        <v>4</v>
      </c>
      <c r="I81">
        <v>5127.5261190000001</v>
      </c>
      <c r="Q81" s="5">
        <v>44</v>
      </c>
      <c r="R81">
        <v>15</v>
      </c>
      <c r="S81">
        <v>14</v>
      </c>
      <c r="T81">
        <v>5</v>
      </c>
    </row>
    <row r="82" spans="2:20" ht="15.6" x14ac:dyDescent="0.3">
      <c r="B82" s="5">
        <v>45</v>
      </c>
      <c r="C82">
        <v>15</v>
      </c>
      <c r="D82">
        <v>19</v>
      </c>
      <c r="E82">
        <v>3</v>
      </c>
      <c r="F82">
        <v>3</v>
      </c>
      <c r="G82">
        <v>0.15</v>
      </c>
      <c r="H82">
        <v>4</v>
      </c>
      <c r="I82">
        <v>14564.75315</v>
      </c>
      <c r="Q82" s="5">
        <v>45</v>
      </c>
      <c r="R82">
        <v>15</v>
      </c>
      <c r="S82">
        <v>19</v>
      </c>
      <c r="T82">
        <v>3</v>
      </c>
    </row>
    <row r="83" spans="2:20" ht="15.6" x14ac:dyDescent="0.3">
      <c r="B83" s="5">
        <v>46</v>
      </c>
      <c r="C83">
        <v>15</v>
      </c>
      <c r="D83">
        <v>22</v>
      </c>
      <c r="E83">
        <v>3</v>
      </c>
      <c r="F83">
        <v>3</v>
      </c>
      <c r="G83">
        <v>0.15</v>
      </c>
      <c r="H83">
        <v>4</v>
      </c>
      <c r="I83">
        <v>9599.1805650000006</v>
      </c>
      <c r="Q83" s="5">
        <v>46</v>
      </c>
      <c r="R83">
        <v>15</v>
      </c>
      <c r="S83">
        <v>22</v>
      </c>
      <c r="T83">
        <v>3</v>
      </c>
    </row>
    <row r="84" spans="2:20" ht="15.6" x14ac:dyDescent="0.3">
      <c r="B84" s="5">
        <v>47</v>
      </c>
      <c r="C84">
        <v>16</v>
      </c>
      <c r="D84">
        <v>8</v>
      </c>
      <c r="E84">
        <v>5</v>
      </c>
      <c r="F84">
        <v>5</v>
      </c>
      <c r="G84">
        <v>0.15</v>
      </c>
      <c r="H84">
        <v>4</v>
      </c>
      <c r="I84">
        <v>5045.8225830000001</v>
      </c>
      <c r="Q84" s="5">
        <v>47</v>
      </c>
      <c r="R84">
        <v>16</v>
      </c>
      <c r="S84">
        <v>8</v>
      </c>
      <c r="T84">
        <v>5</v>
      </c>
    </row>
    <row r="85" spans="2:20" ht="15.6" x14ac:dyDescent="0.3">
      <c r="B85" s="5">
        <v>48</v>
      </c>
      <c r="C85">
        <v>16</v>
      </c>
      <c r="D85">
        <v>10</v>
      </c>
      <c r="E85">
        <v>4</v>
      </c>
      <c r="F85">
        <v>4</v>
      </c>
      <c r="G85">
        <v>0.15</v>
      </c>
      <c r="H85">
        <v>4</v>
      </c>
      <c r="I85">
        <v>4854.9177170000003</v>
      </c>
      <c r="Q85" s="5">
        <v>48</v>
      </c>
      <c r="R85">
        <v>16</v>
      </c>
      <c r="S85">
        <v>10</v>
      </c>
      <c r="T85">
        <v>4</v>
      </c>
    </row>
    <row r="86" spans="2:20" ht="15.6" x14ac:dyDescent="0.3">
      <c r="B86" s="5">
        <v>49</v>
      </c>
      <c r="C86">
        <v>16</v>
      </c>
      <c r="D86">
        <v>17</v>
      </c>
      <c r="E86">
        <v>2</v>
      </c>
      <c r="F86">
        <v>2</v>
      </c>
      <c r="G86">
        <v>0.15</v>
      </c>
      <c r="H86">
        <v>4</v>
      </c>
      <c r="I86">
        <v>5229.9100630000003</v>
      </c>
      <c r="Q86" s="5">
        <v>49</v>
      </c>
      <c r="R86">
        <v>16</v>
      </c>
      <c r="S86">
        <v>17</v>
      </c>
      <c r="T86">
        <v>2</v>
      </c>
    </row>
    <row r="87" spans="2:20" ht="15.6" x14ac:dyDescent="0.3">
      <c r="B87" s="5">
        <v>50</v>
      </c>
      <c r="C87">
        <v>16</v>
      </c>
      <c r="D87">
        <v>18</v>
      </c>
      <c r="E87">
        <v>3</v>
      </c>
      <c r="F87">
        <v>3</v>
      </c>
      <c r="G87">
        <v>0.15</v>
      </c>
      <c r="H87">
        <v>4</v>
      </c>
      <c r="I87">
        <v>19679.896710000001</v>
      </c>
      <c r="Q87" s="5">
        <v>50</v>
      </c>
      <c r="R87">
        <v>16</v>
      </c>
      <c r="S87">
        <v>18</v>
      </c>
      <c r="T87">
        <v>3</v>
      </c>
    </row>
    <row r="88" spans="2:20" ht="15.6" x14ac:dyDescent="0.3">
      <c r="B88" s="5">
        <v>51</v>
      </c>
      <c r="C88">
        <v>17</v>
      </c>
      <c r="D88">
        <v>10</v>
      </c>
      <c r="E88">
        <v>8</v>
      </c>
      <c r="F88">
        <v>8</v>
      </c>
      <c r="G88">
        <v>0.15</v>
      </c>
      <c r="H88">
        <v>4</v>
      </c>
      <c r="I88">
        <v>4993.5106939999996</v>
      </c>
      <c r="Q88" s="5">
        <v>51</v>
      </c>
      <c r="R88">
        <v>17</v>
      </c>
      <c r="S88">
        <v>10</v>
      </c>
      <c r="T88">
        <v>8</v>
      </c>
    </row>
    <row r="89" spans="2:20" ht="15.6" x14ac:dyDescent="0.3">
      <c r="B89" s="5">
        <v>52</v>
      </c>
      <c r="C89">
        <v>17</v>
      </c>
      <c r="D89">
        <v>16</v>
      </c>
      <c r="E89">
        <v>2</v>
      </c>
      <c r="F89">
        <v>2</v>
      </c>
      <c r="G89">
        <v>0.15</v>
      </c>
      <c r="H89">
        <v>4</v>
      </c>
      <c r="I89">
        <v>5229.9100630000003</v>
      </c>
      <c r="Q89" s="5">
        <v>52</v>
      </c>
      <c r="R89">
        <v>17</v>
      </c>
      <c r="S89">
        <v>16</v>
      </c>
      <c r="T89">
        <v>2</v>
      </c>
    </row>
    <row r="90" spans="2:20" ht="15.6" x14ac:dyDescent="0.3">
      <c r="B90" s="5">
        <v>53</v>
      </c>
      <c r="C90">
        <v>17</v>
      </c>
      <c r="D90">
        <v>19</v>
      </c>
      <c r="E90">
        <v>2</v>
      </c>
      <c r="F90">
        <v>2</v>
      </c>
      <c r="G90">
        <v>0.15</v>
      </c>
      <c r="H90">
        <v>4</v>
      </c>
      <c r="I90">
        <v>4823.9508310000001</v>
      </c>
      <c r="Q90" s="5">
        <v>53</v>
      </c>
      <c r="R90">
        <v>17</v>
      </c>
      <c r="S90">
        <v>19</v>
      </c>
      <c r="T90">
        <v>2</v>
      </c>
    </row>
    <row r="91" spans="2:20" ht="15.6" x14ac:dyDescent="0.3">
      <c r="B91" s="5">
        <v>54</v>
      </c>
      <c r="C91">
        <v>18</v>
      </c>
      <c r="D91">
        <v>7</v>
      </c>
      <c r="E91">
        <v>2</v>
      </c>
      <c r="F91">
        <v>2</v>
      </c>
      <c r="G91">
        <v>0.15</v>
      </c>
      <c r="H91">
        <v>4</v>
      </c>
      <c r="I91">
        <v>23403.473190000001</v>
      </c>
      <c r="Q91" s="5">
        <v>54</v>
      </c>
      <c r="R91">
        <v>18</v>
      </c>
      <c r="S91">
        <v>7</v>
      </c>
      <c r="T91">
        <v>2</v>
      </c>
    </row>
    <row r="92" spans="2:20" ht="15.6" x14ac:dyDescent="0.3">
      <c r="B92" s="5">
        <v>55</v>
      </c>
      <c r="C92">
        <v>18</v>
      </c>
      <c r="D92">
        <v>16</v>
      </c>
      <c r="E92">
        <v>3</v>
      </c>
      <c r="F92">
        <v>3</v>
      </c>
      <c r="G92">
        <v>0.15</v>
      </c>
      <c r="H92">
        <v>4</v>
      </c>
      <c r="I92">
        <v>19679.896710000001</v>
      </c>
      <c r="Q92" s="5">
        <v>55</v>
      </c>
      <c r="R92">
        <v>18</v>
      </c>
      <c r="S92">
        <v>16</v>
      </c>
      <c r="T92">
        <v>3</v>
      </c>
    </row>
    <row r="93" spans="2:20" ht="15.6" x14ac:dyDescent="0.3">
      <c r="B93" s="5">
        <v>56</v>
      </c>
      <c r="C93">
        <v>18</v>
      </c>
      <c r="D93">
        <v>20</v>
      </c>
      <c r="E93">
        <v>4</v>
      </c>
      <c r="F93">
        <v>4</v>
      </c>
      <c r="G93">
        <v>0.15</v>
      </c>
      <c r="H93">
        <v>4</v>
      </c>
      <c r="I93">
        <v>23403.473190000001</v>
      </c>
      <c r="Q93" s="5">
        <v>56</v>
      </c>
      <c r="R93">
        <v>18</v>
      </c>
      <c r="S93">
        <v>20</v>
      </c>
      <c r="T93">
        <v>4</v>
      </c>
    </row>
    <row r="94" spans="2:20" ht="15.6" x14ac:dyDescent="0.3">
      <c r="B94" s="5">
        <v>57</v>
      </c>
      <c r="C94">
        <v>19</v>
      </c>
      <c r="D94">
        <v>15</v>
      </c>
      <c r="E94">
        <v>3</v>
      </c>
      <c r="F94">
        <v>3</v>
      </c>
      <c r="G94">
        <v>0.15</v>
      </c>
      <c r="H94">
        <v>4</v>
      </c>
      <c r="I94">
        <v>14564.75315</v>
      </c>
      <c r="Q94" s="5">
        <v>57</v>
      </c>
      <c r="R94">
        <v>19</v>
      </c>
      <c r="S94">
        <v>15</v>
      </c>
      <c r="T94">
        <v>3</v>
      </c>
    </row>
    <row r="95" spans="2:20" ht="15.6" x14ac:dyDescent="0.3">
      <c r="B95" s="5">
        <v>58</v>
      </c>
      <c r="C95">
        <v>19</v>
      </c>
      <c r="D95">
        <v>17</v>
      </c>
      <c r="E95">
        <v>2</v>
      </c>
      <c r="F95">
        <v>2</v>
      </c>
      <c r="G95">
        <v>0.15</v>
      </c>
      <c r="H95">
        <v>4</v>
      </c>
      <c r="I95">
        <v>4823.9508310000001</v>
      </c>
      <c r="Q95" s="5">
        <v>58</v>
      </c>
      <c r="R95">
        <v>19</v>
      </c>
      <c r="S95">
        <v>17</v>
      </c>
      <c r="T95">
        <v>2</v>
      </c>
    </row>
    <row r="96" spans="2:20" ht="15.6" x14ac:dyDescent="0.3">
      <c r="B96" s="5">
        <v>59</v>
      </c>
      <c r="C96">
        <v>19</v>
      </c>
      <c r="D96">
        <v>20</v>
      </c>
      <c r="E96">
        <v>4</v>
      </c>
      <c r="F96">
        <v>4</v>
      </c>
      <c r="G96">
        <v>0.15</v>
      </c>
      <c r="H96">
        <v>4</v>
      </c>
      <c r="I96">
        <v>5002.6075629999996</v>
      </c>
      <c r="Q96" s="5">
        <v>59</v>
      </c>
      <c r="R96">
        <v>19</v>
      </c>
      <c r="S96">
        <v>20</v>
      </c>
      <c r="T96">
        <v>4</v>
      </c>
    </row>
    <row r="97" spans="2:20" ht="15.6" x14ac:dyDescent="0.3">
      <c r="B97" s="5">
        <v>60</v>
      </c>
      <c r="C97">
        <v>20</v>
      </c>
      <c r="D97">
        <v>18</v>
      </c>
      <c r="E97">
        <v>4</v>
      </c>
      <c r="F97">
        <v>4</v>
      </c>
      <c r="G97">
        <v>0.15</v>
      </c>
      <c r="H97">
        <v>4</v>
      </c>
      <c r="I97">
        <v>23403.473190000001</v>
      </c>
      <c r="Q97" s="5">
        <v>60</v>
      </c>
      <c r="R97">
        <v>20</v>
      </c>
      <c r="S97">
        <v>18</v>
      </c>
      <c r="T97">
        <v>4</v>
      </c>
    </row>
    <row r="98" spans="2:20" ht="15.6" x14ac:dyDescent="0.3">
      <c r="B98" s="5">
        <v>61</v>
      </c>
      <c r="C98">
        <v>20</v>
      </c>
      <c r="D98">
        <v>19</v>
      </c>
      <c r="E98">
        <v>4</v>
      </c>
      <c r="F98">
        <v>4</v>
      </c>
      <c r="G98">
        <v>0.15</v>
      </c>
      <c r="H98">
        <v>4</v>
      </c>
      <c r="I98">
        <v>5002.6075629999996</v>
      </c>
      <c r="Q98" s="5">
        <v>61</v>
      </c>
      <c r="R98">
        <v>20</v>
      </c>
      <c r="S98">
        <v>19</v>
      </c>
      <c r="T98">
        <v>4</v>
      </c>
    </row>
    <row r="99" spans="2:20" ht="15.6" x14ac:dyDescent="0.3">
      <c r="B99" s="5">
        <v>62</v>
      </c>
      <c r="C99">
        <v>20</v>
      </c>
      <c r="D99">
        <v>21</v>
      </c>
      <c r="E99">
        <v>6</v>
      </c>
      <c r="F99">
        <v>6</v>
      </c>
      <c r="G99">
        <v>0.15</v>
      </c>
      <c r="H99">
        <v>4</v>
      </c>
      <c r="I99">
        <v>5059.9123399999999</v>
      </c>
      <c r="Q99" s="5">
        <v>62</v>
      </c>
      <c r="R99">
        <v>20</v>
      </c>
      <c r="S99">
        <v>21</v>
      </c>
      <c r="T99">
        <v>6</v>
      </c>
    </row>
    <row r="100" spans="2:20" ht="15.6" x14ac:dyDescent="0.3">
      <c r="B100" s="5">
        <v>63</v>
      </c>
      <c r="C100">
        <v>20</v>
      </c>
      <c r="D100">
        <v>22</v>
      </c>
      <c r="E100">
        <v>5</v>
      </c>
      <c r="F100">
        <v>5</v>
      </c>
      <c r="G100">
        <v>0.15</v>
      </c>
      <c r="H100">
        <v>4</v>
      </c>
      <c r="I100">
        <v>5075.697193</v>
      </c>
      <c r="Q100" s="5">
        <v>63</v>
      </c>
      <c r="R100">
        <v>20</v>
      </c>
      <c r="S100">
        <v>22</v>
      </c>
      <c r="T100">
        <v>5</v>
      </c>
    </row>
    <row r="101" spans="2:20" ht="15.6" x14ac:dyDescent="0.3">
      <c r="B101" s="5">
        <v>64</v>
      </c>
      <c r="C101">
        <v>21</v>
      </c>
      <c r="D101">
        <v>20</v>
      </c>
      <c r="E101">
        <v>6</v>
      </c>
      <c r="F101">
        <v>6</v>
      </c>
      <c r="G101">
        <v>0.15</v>
      </c>
      <c r="H101">
        <v>4</v>
      </c>
      <c r="I101">
        <v>5059.9123399999999</v>
      </c>
      <c r="Q101" s="5">
        <v>64</v>
      </c>
      <c r="R101">
        <v>21</v>
      </c>
      <c r="S101">
        <v>20</v>
      </c>
      <c r="T101">
        <v>6</v>
      </c>
    </row>
    <row r="102" spans="2:20" ht="15.6" x14ac:dyDescent="0.3">
      <c r="B102" s="5">
        <v>65</v>
      </c>
      <c r="C102">
        <v>21</v>
      </c>
      <c r="D102">
        <v>22</v>
      </c>
      <c r="E102">
        <v>2</v>
      </c>
      <c r="F102">
        <v>2</v>
      </c>
      <c r="G102">
        <v>0.15</v>
      </c>
      <c r="H102">
        <v>4</v>
      </c>
      <c r="I102">
        <v>5229.9100630000003</v>
      </c>
      <c r="Q102" s="5">
        <v>65</v>
      </c>
      <c r="R102">
        <v>21</v>
      </c>
      <c r="S102">
        <v>22</v>
      </c>
      <c r="T102">
        <v>2</v>
      </c>
    </row>
    <row r="103" spans="2:20" ht="15.6" x14ac:dyDescent="0.3">
      <c r="B103" s="5">
        <v>66</v>
      </c>
      <c r="C103">
        <v>21</v>
      </c>
      <c r="D103">
        <v>24</v>
      </c>
      <c r="E103">
        <v>3</v>
      </c>
      <c r="F103">
        <v>3</v>
      </c>
      <c r="G103">
        <v>0.15</v>
      </c>
      <c r="H103">
        <v>4</v>
      </c>
      <c r="I103">
        <v>4885.3575639999999</v>
      </c>
      <c r="Q103" s="5">
        <v>66</v>
      </c>
      <c r="R103">
        <v>21</v>
      </c>
      <c r="S103">
        <v>24</v>
      </c>
      <c r="T103">
        <v>3</v>
      </c>
    </row>
    <row r="104" spans="2:20" ht="15.6" x14ac:dyDescent="0.3">
      <c r="B104" s="5">
        <v>67</v>
      </c>
      <c r="C104">
        <v>22</v>
      </c>
      <c r="D104">
        <v>15</v>
      </c>
      <c r="E104">
        <v>3</v>
      </c>
      <c r="F104">
        <v>3</v>
      </c>
      <c r="G104">
        <v>0.15</v>
      </c>
      <c r="H104">
        <v>4</v>
      </c>
      <c r="I104">
        <v>9599.1805650000006</v>
      </c>
      <c r="Q104" s="5">
        <v>67</v>
      </c>
      <c r="R104">
        <v>22</v>
      </c>
      <c r="S104">
        <v>15</v>
      </c>
      <c r="T104">
        <v>3</v>
      </c>
    </row>
    <row r="105" spans="2:20" ht="15.6" x14ac:dyDescent="0.3">
      <c r="B105" s="5">
        <v>68</v>
      </c>
      <c r="C105">
        <v>22</v>
      </c>
      <c r="D105">
        <v>20</v>
      </c>
      <c r="E105">
        <v>5</v>
      </c>
      <c r="F105">
        <v>5</v>
      </c>
      <c r="G105">
        <v>0.15</v>
      </c>
      <c r="H105">
        <v>4</v>
      </c>
      <c r="I105">
        <v>5075.697193</v>
      </c>
      <c r="Q105" s="5">
        <v>68</v>
      </c>
      <c r="R105">
        <v>22</v>
      </c>
      <c r="S105">
        <v>20</v>
      </c>
      <c r="T105">
        <v>5</v>
      </c>
    </row>
    <row r="106" spans="2:20" ht="15.6" x14ac:dyDescent="0.3">
      <c r="B106" s="5">
        <v>69</v>
      </c>
      <c r="C106">
        <v>22</v>
      </c>
      <c r="D106">
        <v>21</v>
      </c>
      <c r="E106">
        <v>2</v>
      </c>
      <c r="F106">
        <v>2</v>
      </c>
      <c r="G106">
        <v>0.15</v>
      </c>
      <c r="H106">
        <v>4</v>
      </c>
      <c r="I106">
        <v>5229.9100630000003</v>
      </c>
      <c r="Q106" s="5">
        <v>69</v>
      </c>
      <c r="R106">
        <v>22</v>
      </c>
      <c r="S106">
        <v>21</v>
      </c>
      <c r="T106">
        <v>2</v>
      </c>
    </row>
    <row r="107" spans="2:20" ht="15.6" x14ac:dyDescent="0.3">
      <c r="B107" s="5">
        <v>70</v>
      </c>
      <c r="C107">
        <v>22</v>
      </c>
      <c r="D107">
        <v>23</v>
      </c>
      <c r="E107">
        <v>4</v>
      </c>
      <c r="F107">
        <v>4</v>
      </c>
      <c r="G107">
        <v>0.15</v>
      </c>
      <c r="H107">
        <v>4</v>
      </c>
      <c r="I107">
        <v>5000</v>
      </c>
      <c r="Q107" s="5">
        <v>70</v>
      </c>
      <c r="R107">
        <v>22</v>
      </c>
      <c r="S107">
        <v>23</v>
      </c>
      <c r="T107">
        <v>4</v>
      </c>
    </row>
    <row r="108" spans="2:20" ht="15.6" x14ac:dyDescent="0.3">
      <c r="B108" s="5">
        <v>71</v>
      </c>
      <c r="C108">
        <v>23</v>
      </c>
      <c r="D108">
        <v>14</v>
      </c>
      <c r="E108">
        <v>4</v>
      </c>
      <c r="F108">
        <v>4</v>
      </c>
      <c r="G108">
        <v>0.15</v>
      </c>
      <c r="H108">
        <v>4</v>
      </c>
      <c r="I108">
        <v>4924.7906050000001</v>
      </c>
      <c r="Q108" s="5">
        <v>71</v>
      </c>
      <c r="R108">
        <v>23</v>
      </c>
      <c r="S108">
        <v>14</v>
      </c>
      <c r="T108">
        <v>4</v>
      </c>
    </row>
    <row r="109" spans="2:20" ht="15.6" x14ac:dyDescent="0.3">
      <c r="B109" s="5">
        <v>72</v>
      </c>
      <c r="C109">
        <v>23</v>
      </c>
      <c r="D109">
        <v>22</v>
      </c>
      <c r="E109">
        <v>4</v>
      </c>
      <c r="F109">
        <v>4</v>
      </c>
      <c r="G109">
        <v>0.15</v>
      </c>
      <c r="H109">
        <v>4</v>
      </c>
      <c r="I109">
        <v>5000</v>
      </c>
      <c r="Q109" s="5">
        <v>72</v>
      </c>
      <c r="R109">
        <v>23</v>
      </c>
      <c r="S109">
        <v>22</v>
      </c>
      <c r="T109">
        <v>4</v>
      </c>
    </row>
    <row r="110" spans="2:20" ht="15.6" x14ac:dyDescent="0.3">
      <c r="B110" s="5">
        <v>73</v>
      </c>
      <c r="C110">
        <v>23</v>
      </c>
      <c r="D110">
        <v>24</v>
      </c>
      <c r="E110">
        <v>2</v>
      </c>
      <c r="F110">
        <v>2</v>
      </c>
      <c r="G110">
        <v>0.15</v>
      </c>
      <c r="H110">
        <v>4</v>
      </c>
      <c r="I110">
        <v>5078.5084360000001</v>
      </c>
      <c r="Q110" s="5">
        <v>73</v>
      </c>
      <c r="R110">
        <v>23</v>
      </c>
      <c r="S110">
        <v>24</v>
      </c>
      <c r="T110">
        <v>2</v>
      </c>
    </row>
    <row r="111" spans="2:20" ht="15.6" x14ac:dyDescent="0.3">
      <c r="B111" s="5">
        <v>74</v>
      </c>
      <c r="C111">
        <v>24</v>
      </c>
      <c r="D111">
        <v>13</v>
      </c>
      <c r="E111">
        <v>4</v>
      </c>
      <c r="F111">
        <v>4</v>
      </c>
      <c r="G111">
        <v>0.15</v>
      </c>
      <c r="H111">
        <v>4</v>
      </c>
      <c r="I111">
        <v>5091.2561519999999</v>
      </c>
      <c r="Q111" s="5">
        <v>74</v>
      </c>
      <c r="R111">
        <v>24</v>
      </c>
      <c r="S111">
        <v>13</v>
      </c>
      <c r="T111">
        <v>4</v>
      </c>
    </row>
    <row r="112" spans="2:20" ht="15.6" x14ac:dyDescent="0.3">
      <c r="B112" s="5">
        <v>75</v>
      </c>
      <c r="C112">
        <v>24</v>
      </c>
      <c r="D112">
        <v>21</v>
      </c>
      <c r="E112">
        <v>3</v>
      </c>
      <c r="F112">
        <v>3</v>
      </c>
      <c r="G112">
        <v>0.15</v>
      </c>
      <c r="H112">
        <v>4</v>
      </c>
      <c r="I112">
        <v>4885.3575639999999</v>
      </c>
      <c r="Q112" s="5">
        <v>75</v>
      </c>
      <c r="R112">
        <v>24</v>
      </c>
      <c r="S112">
        <v>21</v>
      </c>
      <c r="T112">
        <v>3</v>
      </c>
    </row>
    <row r="113" spans="2:20" ht="15.6" x14ac:dyDescent="0.3">
      <c r="B113" s="5">
        <v>76</v>
      </c>
      <c r="C113">
        <v>24</v>
      </c>
      <c r="D113">
        <v>23</v>
      </c>
      <c r="E113">
        <v>2</v>
      </c>
      <c r="F113">
        <v>2</v>
      </c>
      <c r="G113">
        <v>0.15</v>
      </c>
      <c r="H113">
        <v>4</v>
      </c>
      <c r="I113">
        <v>5078.5084360000001</v>
      </c>
      <c r="Q113" s="5">
        <v>76</v>
      </c>
      <c r="R113">
        <v>24</v>
      </c>
      <c r="S113">
        <v>23</v>
      </c>
      <c r="T113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B0B9-6FE5-4457-A020-D6EB1BD1B9CA}">
  <dimension ref="A2:AF182"/>
  <sheetViews>
    <sheetView topLeftCell="A79" zoomScale="86" zoomScaleNormal="86" workbookViewId="0">
      <selection activeCell="U19" sqref="U19"/>
    </sheetView>
  </sheetViews>
  <sheetFormatPr defaultRowHeight="14.4" x14ac:dyDescent="0.3"/>
  <sheetData>
    <row r="2" spans="1:32" x14ac:dyDescent="0.3">
      <c r="A2" s="7" t="s">
        <v>90</v>
      </c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C2" s="4" t="s">
        <v>2</v>
      </c>
    </row>
    <row r="3" spans="1:32" x14ac:dyDescent="0.3">
      <c r="B3" s="2">
        <v>1</v>
      </c>
      <c r="C3" s="29">
        <v>0</v>
      </c>
      <c r="D3" s="29">
        <v>100</v>
      </c>
      <c r="E3" s="29">
        <v>100</v>
      </c>
      <c r="F3" s="29">
        <v>500</v>
      </c>
      <c r="G3" s="29">
        <v>200</v>
      </c>
      <c r="H3" s="29">
        <v>300</v>
      </c>
      <c r="I3" s="29">
        <v>500</v>
      </c>
      <c r="J3" s="29">
        <v>800</v>
      </c>
      <c r="K3" s="29">
        <v>500</v>
      </c>
      <c r="L3" s="29">
        <v>1300</v>
      </c>
      <c r="M3" s="29">
        <v>500</v>
      </c>
      <c r="N3" s="29">
        <v>200</v>
      </c>
      <c r="O3" s="29">
        <v>500</v>
      </c>
      <c r="P3" s="29">
        <v>300</v>
      </c>
      <c r="Q3" s="29">
        <v>500</v>
      </c>
      <c r="R3" s="29">
        <v>500</v>
      </c>
      <c r="S3" s="29">
        <v>400</v>
      </c>
      <c r="T3" s="29">
        <v>100</v>
      </c>
      <c r="U3" s="29">
        <v>300</v>
      </c>
      <c r="V3" s="29">
        <v>300</v>
      </c>
      <c r="W3" s="29">
        <v>100</v>
      </c>
      <c r="X3" s="29">
        <v>400</v>
      </c>
      <c r="Y3" s="29">
        <v>300</v>
      </c>
      <c r="Z3" s="29">
        <v>100</v>
      </c>
    </row>
    <row r="4" spans="1:32" x14ac:dyDescent="0.3">
      <c r="B4" s="2">
        <v>2</v>
      </c>
      <c r="C4" s="29">
        <v>100</v>
      </c>
      <c r="D4" s="29">
        <v>0</v>
      </c>
      <c r="E4" s="29">
        <v>100</v>
      </c>
      <c r="F4" s="29">
        <v>200</v>
      </c>
      <c r="G4" s="29">
        <v>100</v>
      </c>
      <c r="H4" s="29">
        <v>400</v>
      </c>
      <c r="I4" s="29">
        <v>200</v>
      </c>
      <c r="J4" s="29">
        <v>400</v>
      </c>
      <c r="K4" s="29">
        <v>200</v>
      </c>
      <c r="L4" s="29">
        <v>600</v>
      </c>
      <c r="M4" s="29">
        <v>200</v>
      </c>
      <c r="N4" s="29">
        <v>100</v>
      </c>
      <c r="O4" s="29">
        <v>300</v>
      </c>
      <c r="P4" s="29">
        <v>100</v>
      </c>
      <c r="Q4" s="29">
        <v>100</v>
      </c>
      <c r="R4" s="29">
        <v>400</v>
      </c>
      <c r="S4" s="29">
        <v>200</v>
      </c>
      <c r="T4" s="29">
        <v>0</v>
      </c>
      <c r="U4" s="29">
        <v>100</v>
      </c>
      <c r="V4" s="29">
        <v>100</v>
      </c>
      <c r="W4" s="29">
        <v>0</v>
      </c>
      <c r="X4" s="29">
        <v>100</v>
      </c>
      <c r="Y4" s="29">
        <v>0</v>
      </c>
      <c r="Z4" s="29">
        <v>0</v>
      </c>
    </row>
    <row r="5" spans="1:32" x14ac:dyDescent="0.3">
      <c r="B5" s="2">
        <v>3</v>
      </c>
      <c r="C5" s="29">
        <v>100</v>
      </c>
      <c r="D5" s="29">
        <v>100</v>
      </c>
      <c r="E5" s="29">
        <v>0</v>
      </c>
      <c r="F5" s="29">
        <v>200</v>
      </c>
      <c r="G5" s="29">
        <v>100</v>
      </c>
      <c r="H5" s="29">
        <v>300</v>
      </c>
      <c r="I5" s="29">
        <v>100</v>
      </c>
      <c r="J5" s="29">
        <v>200</v>
      </c>
      <c r="K5" s="29">
        <v>100</v>
      </c>
      <c r="L5" s="29">
        <v>300</v>
      </c>
      <c r="M5" s="29">
        <v>300</v>
      </c>
      <c r="N5" s="29">
        <v>200</v>
      </c>
      <c r="O5" s="29">
        <v>100</v>
      </c>
      <c r="P5" s="29">
        <v>100</v>
      </c>
      <c r="Q5" s="29">
        <v>100</v>
      </c>
      <c r="R5" s="29">
        <v>200</v>
      </c>
      <c r="S5" s="29">
        <v>100</v>
      </c>
      <c r="T5" s="29">
        <v>0</v>
      </c>
      <c r="U5" s="29">
        <v>0</v>
      </c>
      <c r="V5" s="29">
        <v>0</v>
      </c>
      <c r="W5" s="29">
        <v>0</v>
      </c>
      <c r="X5" s="29">
        <v>100</v>
      </c>
      <c r="Y5" s="29">
        <v>100</v>
      </c>
      <c r="Z5" s="29">
        <v>0</v>
      </c>
      <c r="AC5" t="s">
        <v>10</v>
      </c>
      <c r="AD5" s="4" t="s">
        <v>32</v>
      </c>
    </row>
    <row r="6" spans="1:32" x14ac:dyDescent="0.3">
      <c r="B6" s="2">
        <v>4</v>
      </c>
      <c r="C6" s="29">
        <v>500</v>
      </c>
      <c r="D6" s="29">
        <v>200</v>
      </c>
      <c r="E6" s="29">
        <v>200</v>
      </c>
      <c r="F6" s="29">
        <v>0</v>
      </c>
      <c r="G6" s="29">
        <v>500</v>
      </c>
      <c r="H6" s="29">
        <v>400</v>
      </c>
      <c r="I6" s="29">
        <v>400</v>
      </c>
      <c r="J6" s="29">
        <v>700</v>
      </c>
      <c r="K6" s="29">
        <v>700</v>
      </c>
      <c r="L6" s="29">
        <v>1200</v>
      </c>
      <c r="M6" s="29">
        <v>1400</v>
      </c>
      <c r="N6" s="29">
        <v>600</v>
      </c>
      <c r="O6" s="29">
        <v>600</v>
      </c>
      <c r="P6" s="29">
        <v>500</v>
      </c>
      <c r="Q6" s="29">
        <v>500</v>
      </c>
      <c r="R6" s="29">
        <v>800</v>
      </c>
      <c r="S6" s="29">
        <v>500</v>
      </c>
      <c r="T6" s="29">
        <v>100</v>
      </c>
      <c r="U6" s="29">
        <v>200</v>
      </c>
      <c r="V6" s="29">
        <v>300</v>
      </c>
      <c r="W6" s="29">
        <v>200</v>
      </c>
      <c r="X6" s="29">
        <v>400</v>
      </c>
      <c r="Y6" s="29">
        <v>500</v>
      </c>
      <c r="Z6" s="29">
        <v>200</v>
      </c>
      <c r="AC6" t="s">
        <v>11</v>
      </c>
      <c r="AD6" s="4" t="s">
        <v>33</v>
      </c>
    </row>
    <row r="7" spans="1:32" x14ac:dyDescent="0.3">
      <c r="B7" s="2">
        <v>5</v>
      </c>
      <c r="C7" s="29">
        <v>200</v>
      </c>
      <c r="D7" s="29">
        <v>100</v>
      </c>
      <c r="E7" s="29">
        <v>100</v>
      </c>
      <c r="F7" s="29">
        <v>500</v>
      </c>
      <c r="G7" s="29">
        <v>0</v>
      </c>
      <c r="H7" s="29">
        <v>200</v>
      </c>
      <c r="I7" s="29">
        <v>200</v>
      </c>
      <c r="J7" s="29">
        <v>500</v>
      </c>
      <c r="K7" s="29">
        <v>800</v>
      </c>
      <c r="L7" s="29">
        <v>1000</v>
      </c>
      <c r="M7" s="29">
        <v>500</v>
      </c>
      <c r="N7" s="29">
        <v>200</v>
      </c>
      <c r="O7" s="29">
        <v>200</v>
      </c>
      <c r="P7" s="29">
        <v>100</v>
      </c>
      <c r="Q7" s="29">
        <v>200</v>
      </c>
      <c r="R7" s="29">
        <v>500</v>
      </c>
      <c r="S7" s="29">
        <v>200</v>
      </c>
      <c r="T7" s="29">
        <v>0</v>
      </c>
      <c r="U7" s="29">
        <v>100</v>
      </c>
      <c r="V7" s="29">
        <v>100</v>
      </c>
      <c r="W7" s="29">
        <v>100</v>
      </c>
      <c r="X7" s="29">
        <v>200</v>
      </c>
      <c r="Y7" s="29">
        <v>100</v>
      </c>
      <c r="Z7" s="29">
        <v>0</v>
      </c>
      <c r="AC7" t="s">
        <v>12</v>
      </c>
      <c r="AD7" s="4" t="s">
        <v>31</v>
      </c>
      <c r="AF7" s="6" t="s">
        <v>42</v>
      </c>
    </row>
    <row r="8" spans="1:32" x14ac:dyDescent="0.3">
      <c r="B8" s="2">
        <v>6</v>
      </c>
      <c r="C8" s="29">
        <v>300</v>
      </c>
      <c r="D8" s="29">
        <v>400</v>
      </c>
      <c r="E8" s="29">
        <v>300</v>
      </c>
      <c r="F8" s="29">
        <v>400</v>
      </c>
      <c r="G8" s="29">
        <v>200</v>
      </c>
      <c r="H8" s="29">
        <v>0</v>
      </c>
      <c r="I8" s="29">
        <v>400</v>
      </c>
      <c r="J8" s="29">
        <v>800</v>
      </c>
      <c r="K8" s="29">
        <v>400</v>
      </c>
      <c r="L8" s="29">
        <v>800</v>
      </c>
      <c r="M8" s="29">
        <v>400</v>
      </c>
      <c r="N8" s="29">
        <v>200</v>
      </c>
      <c r="O8" s="29">
        <v>200</v>
      </c>
      <c r="P8" s="29">
        <v>100</v>
      </c>
      <c r="Q8" s="29">
        <v>200</v>
      </c>
      <c r="R8" s="29">
        <v>900</v>
      </c>
      <c r="S8" s="29">
        <v>500</v>
      </c>
      <c r="T8" s="29">
        <v>100</v>
      </c>
      <c r="U8" s="29">
        <v>200</v>
      </c>
      <c r="V8" s="29">
        <v>300</v>
      </c>
      <c r="W8" s="29">
        <v>100</v>
      </c>
      <c r="X8" s="29">
        <v>200</v>
      </c>
      <c r="Y8" s="29">
        <v>100</v>
      </c>
      <c r="Z8" s="29">
        <v>100</v>
      </c>
    </row>
    <row r="9" spans="1:32" x14ac:dyDescent="0.3">
      <c r="B9" s="2">
        <v>7</v>
      </c>
      <c r="C9" s="29">
        <v>500</v>
      </c>
      <c r="D9" s="29">
        <v>200</v>
      </c>
      <c r="E9" s="29">
        <v>100</v>
      </c>
      <c r="F9" s="29">
        <v>400</v>
      </c>
      <c r="G9" s="29">
        <v>200</v>
      </c>
      <c r="H9" s="29">
        <v>400</v>
      </c>
      <c r="I9" s="29">
        <v>0</v>
      </c>
      <c r="J9" s="29">
        <v>1000</v>
      </c>
      <c r="K9" s="29">
        <v>600</v>
      </c>
      <c r="L9" s="29">
        <v>1900</v>
      </c>
      <c r="M9" s="29">
        <v>500</v>
      </c>
      <c r="N9" s="29">
        <v>700</v>
      </c>
      <c r="O9" s="29">
        <v>400</v>
      </c>
      <c r="P9" s="29">
        <v>200</v>
      </c>
      <c r="Q9" s="29">
        <v>500</v>
      </c>
      <c r="R9" s="29">
        <v>1400</v>
      </c>
      <c r="S9" s="29">
        <v>1000</v>
      </c>
      <c r="T9" s="29">
        <v>200</v>
      </c>
      <c r="U9" s="29">
        <v>400</v>
      </c>
      <c r="V9" s="29">
        <v>500</v>
      </c>
      <c r="W9" s="29">
        <v>200</v>
      </c>
      <c r="X9" s="29">
        <v>500</v>
      </c>
      <c r="Y9" s="29">
        <v>200</v>
      </c>
      <c r="Z9" s="29">
        <v>100</v>
      </c>
    </row>
    <row r="10" spans="1:32" x14ac:dyDescent="0.3">
      <c r="B10" s="2">
        <v>8</v>
      </c>
      <c r="C10" s="29">
        <v>800</v>
      </c>
      <c r="D10" s="29">
        <v>400</v>
      </c>
      <c r="E10" s="29">
        <v>200</v>
      </c>
      <c r="F10" s="29">
        <v>700</v>
      </c>
      <c r="G10" s="29">
        <v>500</v>
      </c>
      <c r="H10" s="29">
        <v>800</v>
      </c>
      <c r="I10" s="29">
        <v>1000</v>
      </c>
      <c r="J10" s="29">
        <v>0</v>
      </c>
      <c r="K10" s="29">
        <v>800</v>
      </c>
      <c r="L10" s="29">
        <v>1600</v>
      </c>
      <c r="M10" s="29">
        <v>800</v>
      </c>
      <c r="N10" s="29">
        <v>600</v>
      </c>
      <c r="O10" s="29">
        <v>600</v>
      </c>
      <c r="P10" s="29">
        <v>400</v>
      </c>
      <c r="Q10" s="29">
        <v>600</v>
      </c>
      <c r="R10" s="29">
        <v>2200</v>
      </c>
      <c r="S10" s="29">
        <v>1400</v>
      </c>
      <c r="T10" s="29">
        <v>300</v>
      </c>
      <c r="U10" s="29">
        <v>700</v>
      </c>
      <c r="V10" s="29">
        <v>900</v>
      </c>
      <c r="W10" s="29">
        <v>400</v>
      </c>
      <c r="X10" s="29">
        <v>500</v>
      </c>
      <c r="Y10" s="29">
        <v>300</v>
      </c>
      <c r="Z10" s="29">
        <v>200</v>
      </c>
    </row>
    <row r="11" spans="1:32" x14ac:dyDescent="0.3">
      <c r="B11" s="2">
        <v>9</v>
      </c>
      <c r="C11" s="29">
        <v>500</v>
      </c>
      <c r="D11" s="29">
        <v>200</v>
      </c>
      <c r="E11" s="29">
        <v>100</v>
      </c>
      <c r="F11" s="29">
        <v>700</v>
      </c>
      <c r="G11" s="29">
        <v>800</v>
      </c>
      <c r="H11" s="29">
        <v>400</v>
      </c>
      <c r="I11" s="29">
        <v>600</v>
      </c>
      <c r="J11" s="29">
        <v>800</v>
      </c>
      <c r="K11" s="29">
        <v>0</v>
      </c>
      <c r="L11" s="29">
        <v>2800</v>
      </c>
      <c r="M11" s="29">
        <v>1400</v>
      </c>
      <c r="N11" s="29">
        <v>600</v>
      </c>
      <c r="O11" s="29">
        <v>600</v>
      </c>
      <c r="P11" s="29">
        <v>600</v>
      </c>
      <c r="Q11" s="29">
        <v>900</v>
      </c>
      <c r="R11" s="29">
        <v>1400</v>
      </c>
      <c r="S11" s="29">
        <v>900</v>
      </c>
      <c r="T11" s="29">
        <v>200</v>
      </c>
      <c r="U11" s="29">
        <v>400</v>
      </c>
      <c r="V11" s="29">
        <v>600</v>
      </c>
      <c r="W11" s="29">
        <v>300</v>
      </c>
      <c r="X11" s="29">
        <v>700</v>
      </c>
      <c r="Y11" s="29">
        <v>500</v>
      </c>
      <c r="Z11" s="29">
        <v>200</v>
      </c>
    </row>
    <row r="12" spans="1:32" x14ac:dyDescent="0.3">
      <c r="B12" s="2">
        <v>10</v>
      </c>
      <c r="C12" s="29">
        <v>1300</v>
      </c>
      <c r="D12" s="29">
        <v>600</v>
      </c>
      <c r="E12" s="29">
        <v>300</v>
      </c>
      <c r="F12" s="29">
        <v>1200</v>
      </c>
      <c r="G12" s="29">
        <v>1000</v>
      </c>
      <c r="H12" s="29">
        <v>800</v>
      </c>
      <c r="I12" s="29">
        <v>1900</v>
      </c>
      <c r="J12" s="29">
        <v>1600</v>
      </c>
      <c r="K12" s="29">
        <v>2800</v>
      </c>
      <c r="L12" s="29">
        <v>0</v>
      </c>
      <c r="M12" s="29">
        <v>4000</v>
      </c>
      <c r="N12" s="29">
        <v>2000</v>
      </c>
      <c r="O12" s="29">
        <v>1900</v>
      </c>
      <c r="P12" s="29">
        <v>2100</v>
      </c>
      <c r="Q12" s="29">
        <v>4000</v>
      </c>
      <c r="R12" s="29">
        <v>4400</v>
      </c>
      <c r="S12" s="29">
        <v>3900</v>
      </c>
      <c r="T12" s="29">
        <v>700</v>
      </c>
      <c r="U12" s="29">
        <v>1800</v>
      </c>
      <c r="V12" s="29">
        <v>2500</v>
      </c>
      <c r="W12" s="29">
        <v>1200</v>
      </c>
      <c r="X12" s="29">
        <v>2600</v>
      </c>
      <c r="Y12" s="29">
        <v>1800</v>
      </c>
      <c r="Z12" s="29">
        <v>800</v>
      </c>
    </row>
    <row r="13" spans="1:32" x14ac:dyDescent="0.3">
      <c r="B13" s="2">
        <v>11</v>
      </c>
      <c r="C13" s="29">
        <v>500</v>
      </c>
      <c r="D13" s="29">
        <v>200</v>
      </c>
      <c r="E13" s="29">
        <v>300</v>
      </c>
      <c r="F13" s="29">
        <v>1500</v>
      </c>
      <c r="G13" s="29">
        <v>500</v>
      </c>
      <c r="H13" s="29">
        <v>400</v>
      </c>
      <c r="I13" s="29">
        <v>500</v>
      </c>
      <c r="J13" s="29">
        <v>800</v>
      </c>
      <c r="K13" s="29">
        <v>1400</v>
      </c>
      <c r="L13" s="29">
        <v>3900</v>
      </c>
      <c r="M13" s="29">
        <v>0</v>
      </c>
      <c r="N13" s="29">
        <v>1400</v>
      </c>
      <c r="O13" s="29">
        <v>1000</v>
      </c>
      <c r="P13" s="29">
        <v>1600</v>
      </c>
      <c r="Q13" s="29">
        <v>1400</v>
      </c>
      <c r="R13" s="29">
        <v>1400</v>
      </c>
      <c r="S13" s="29">
        <v>1000</v>
      </c>
      <c r="T13" s="29">
        <v>100</v>
      </c>
      <c r="U13" s="29">
        <v>400</v>
      </c>
      <c r="V13" s="29">
        <v>600</v>
      </c>
      <c r="W13" s="29">
        <v>400</v>
      </c>
      <c r="X13" s="29">
        <v>1100</v>
      </c>
      <c r="Y13" s="29">
        <v>1300</v>
      </c>
      <c r="Z13" s="29">
        <v>600</v>
      </c>
    </row>
    <row r="14" spans="1:32" x14ac:dyDescent="0.3">
      <c r="B14" s="2">
        <v>12</v>
      </c>
      <c r="C14" s="29">
        <v>200</v>
      </c>
      <c r="D14" s="29">
        <v>100</v>
      </c>
      <c r="E14" s="29">
        <v>200</v>
      </c>
      <c r="F14" s="29">
        <v>600</v>
      </c>
      <c r="G14" s="29">
        <v>200</v>
      </c>
      <c r="H14" s="29">
        <v>200</v>
      </c>
      <c r="I14" s="29">
        <v>700</v>
      </c>
      <c r="J14" s="29">
        <v>600</v>
      </c>
      <c r="K14" s="29">
        <v>600</v>
      </c>
      <c r="L14" s="29">
        <v>2000</v>
      </c>
      <c r="M14" s="29">
        <v>1400</v>
      </c>
      <c r="N14" s="29">
        <v>0</v>
      </c>
      <c r="O14" s="29">
        <v>1300</v>
      </c>
      <c r="P14" s="29">
        <v>700</v>
      </c>
      <c r="Q14" s="29">
        <v>700</v>
      </c>
      <c r="R14" s="29">
        <v>700</v>
      </c>
      <c r="S14" s="29">
        <v>600</v>
      </c>
      <c r="T14" s="29">
        <v>200</v>
      </c>
      <c r="U14" s="29">
        <v>300</v>
      </c>
      <c r="V14" s="29">
        <v>400</v>
      </c>
      <c r="W14" s="29">
        <v>300</v>
      </c>
      <c r="X14" s="29">
        <v>700</v>
      </c>
      <c r="Y14" s="29">
        <v>700</v>
      </c>
      <c r="Z14" s="29">
        <v>500</v>
      </c>
    </row>
    <row r="15" spans="1:32" x14ac:dyDescent="0.3">
      <c r="B15" s="2">
        <v>13</v>
      </c>
      <c r="C15" s="29">
        <v>500</v>
      </c>
      <c r="D15" s="29">
        <v>300</v>
      </c>
      <c r="E15" s="29">
        <v>100</v>
      </c>
      <c r="F15" s="29">
        <v>600</v>
      </c>
      <c r="G15" s="29">
        <v>200</v>
      </c>
      <c r="H15" s="29">
        <v>200</v>
      </c>
      <c r="I15" s="29">
        <v>400</v>
      </c>
      <c r="J15" s="29">
        <v>600</v>
      </c>
      <c r="K15" s="29">
        <v>600</v>
      </c>
      <c r="L15" s="29">
        <v>1900</v>
      </c>
      <c r="M15" s="29">
        <v>1000</v>
      </c>
      <c r="N15" s="29">
        <v>1300</v>
      </c>
      <c r="O15" s="29">
        <v>0</v>
      </c>
      <c r="P15" s="29">
        <v>600</v>
      </c>
      <c r="Q15" s="29">
        <v>700</v>
      </c>
      <c r="R15" s="29">
        <v>600</v>
      </c>
      <c r="S15" s="29">
        <v>500</v>
      </c>
      <c r="T15" s="29">
        <v>100</v>
      </c>
      <c r="U15" s="29">
        <v>300</v>
      </c>
      <c r="V15" s="29">
        <v>600</v>
      </c>
      <c r="W15" s="29">
        <v>600</v>
      </c>
      <c r="X15" s="29">
        <v>1300</v>
      </c>
      <c r="Y15" s="29">
        <v>800</v>
      </c>
      <c r="Z15" s="29">
        <v>800</v>
      </c>
    </row>
    <row r="16" spans="1:32" x14ac:dyDescent="0.3">
      <c r="B16" s="2">
        <v>14</v>
      </c>
      <c r="C16" s="29">
        <v>300</v>
      </c>
      <c r="D16" s="29">
        <v>100</v>
      </c>
      <c r="E16" s="29">
        <v>100</v>
      </c>
      <c r="F16" s="29">
        <v>500</v>
      </c>
      <c r="G16" s="29">
        <v>100</v>
      </c>
      <c r="H16" s="29">
        <v>100</v>
      </c>
      <c r="I16" s="29">
        <v>200</v>
      </c>
      <c r="J16" s="29">
        <v>400</v>
      </c>
      <c r="K16" s="29">
        <v>600</v>
      </c>
      <c r="L16" s="29">
        <v>2100</v>
      </c>
      <c r="M16" s="29">
        <v>1600</v>
      </c>
      <c r="N16" s="29">
        <v>700</v>
      </c>
      <c r="O16" s="29">
        <v>600</v>
      </c>
      <c r="P16" s="29">
        <v>0</v>
      </c>
      <c r="Q16" s="29">
        <v>1300</v>
      </c>
      <c r="R16" s="29">
        <v>700</v>
      </c>
      <c r="S16" s="29">
        <v>700</v>
      </c>
      <c r="T16" s="29">
        <v>100</v>
      </c>
      <c r="U16" s="29">
        <v>300</v>
      </c>
      <c r="V16" s="29">
        <v>500</v>
      </c>
      <c r="W16" s="29">
        <v>400</v>
      </c>
      <c r="X16" s="29">
        <v>1200</v>
      </c>
      <c r="Y16" s="29">
        <v>1100</v>
      </c>
      <c r="Z16" s="29">
        <v>400</v>
      </c>
    </row>
    <row r="17" spans="1:26" x14ac:dyDescent="0.3">
      <c r="B17" s="2">
        <v>15</v>
      </c>
      <c r="C17" s="29">
        <v>500</v>
      </c>
      <c r="D17" s="29">
        <v>100</v>
      </c>
      <c r="E17" s="29">
        <v>100</v>
      </c>
      <c r="F17" s="29">
        <v>500</v>
      </c>
      <c r="G17" s="29">
        <v>200</v>
      </c>
      <c r="H17" s="29">
        <v>200</v>
      </c>
      <c r="I17" s="29">
        <v>500</v>
      </c>
      <c r="J17" s="29">
        <v>600</v>
      </c>
      <c r="K17" s="29">
        <v>1000</v>
      </c>
      <c r="L17" s="29">
        <v>4000</v>
      </c>
      <c r="M17" s="29">
        <v>1400</v>
      </c>
      <c r="N17" s="29">
        <v>700</v>
      </c>
      <c r="O17" s="29">
        <v>700</v>
      </c>
      <c r="P17" s="29">
        <v>1300</v>
      </c>
      <c r="Q17" s="29">
        <v>0</v>
      </c>
      <c r="R17" s="29">
        <v>1200</v>
      </c>
      <c r="S17" s="29">
        <v>1500</v>
      </c>
      <c r="T17" s="29">
        <v>200</v>
      </c>
      <c r="U17" s="29">
        <v>800</v>
      </c>
      <c r="V17" s="29">
        <v>1100</v>
      </c>
      <c r="W17" s="29">
        <v>800</v>
      </c>
      <c r="X17" s="29">
        <v>2600</v>
      </c>
      <c r="Y17" s="29">
        <v>1000</v>
      </c>
      <c r="Z17" s="29">
        <v>400</v>
      </c>
    </row>
    <row r="18" spans="1:26" x14ac:dyDescent="0.3">
      <c r="B18" s="2">
        <v>16</v>
      </c>
      <c r="C18" s="29">
        <v>500</v>
      </c>
      <c r="D18" s="29">
        <v>400</v>
      </c>
      <c r="E18" s="29">
        <v>200</v>
      </c>
      <c r="F18" s="29">
        <v>800</v>
      </c>
      <c r="G18" s="29">
        <v>500</v>
      </c>
      <c r="H18" s="29">
        <v>900</v>
      </c>
      <c r="I18" s="29">
        <v>1400</v>
      </c>
      <c r="J18" s="29">
        <v>2200</v>
      </c>
      <c r="K18" s="29">
        <v>1400</v>
      </c>
      <c r="L18" s="29">
        <v>4400</v>
      </c>
      <c r="M18" s="29">
        <v>1400</v>
      </c>
      <c r="N18" s="29">
        <v>700</v>
      </c>
      <c r="O18" s="29">
        <v>600</v>
      </c>
      <c r="P18" s="29">
        <v>700</v>
      </c>
      <c r="Q18" s="29">
        <v>1200</v>
      </c>
      <c r="R18" s="29">
        <v>0</v>
      </c>
      <c r="S18" s="29">
        <v>2800</v>
      </c>
      <c r="T18" s="29">
        <v>500</v>
      </c>
      <c r="U18" s="29">
        <v>1300</v>
      </c>
      <c r="V18" s="29">
        <v>1600</v>
      </c>
      <c r="W18" s="29">
        <v>600</v>
      </c>
      <c r="X18" s="29">
        <v>1200</v>
      </c>
      <c r="Y18" s="29">
        <v>500</v>
      </c>
      <c r="Z18" s="29">
        <v>300</v>
      </c>
    </row>
    <row r="19" spans="1:26" x14ac:dyDescent="0.3">
      <c r="B19" s="2">
        <v>17</v>
      </c>
      <c r="C19" s="29">
        <v>400</v>
      </c>
      <c r="D19" s="29">
        <v>200</v>
      </c>
      <c r="E19" s="29">
        <v>100</v>
      </c>
      <c r="F19" s="29">
        <v>500</v>
      </c>
      <c r="G19" s="29">
        <v>200</v>
      </c>
      <c r="H19" s="29">
        <v>500</v>
      </c>
      <c r="I19" s="29">
        <v>1000</v>
      </c>
      <c r="J19" s="29">
        <v>1400</v>
      </c>
      <c r="K19" s="29">
        <v>900</v>
      </c>
      <c r="L19" s="29">
        <v>3900</v>
      </c>
      <c r="M19" s="29">
        <v>1000</v>
      </c>
      <c r="N19" s="29">
        <v>600</v>
      </c>
      <c r="O19" s="29">
        <v>500</v>
      </c>
      <c r="P19" s="29">
        <v>700</v>
      </c>
      <c r="Q19" s="29">
        <v>1500</v>
      </c>
      <c r="R19" s="29">
        <v>2800</v>
      </c>
      <c r="S19" s="29">
        <v>0</v>
      </c>
      <c r="T19" s="29">
        <v>600</v>
      </c>
      <c r="U19" s="29">
        <v>1700</v>
      </c>
      <c r="V19" s="29">
        <v>1700</v>
      </c>
      <c r="W19" s="29">
        <v>600</v>
      </c>
      <c r="X19" s="29">
        <v>1700</v>
      </c>
      <c r="Y19" s="29">
        <v>600</v>
      </c>
      <c r="Z19" s="29">
        <v>300</v>
      </c>
    </row>
    <row r="20" spans="1:26" x14ac:dyDescent="0.3">
      <c r="B20" s="2">
        <v>18</v>
      </c>
      <c r="C20" s="29">
        <v>100</v>
      </c>
      <c r="D20" s="29">
        <v>0</v>
      </c>
      <c r="E20" s="29">
        <v>0</v>
      </c>
      <c r="F20" s="29">
        <v>100</v>
      </c>
      <c r="G20" s="29">
        <v>0</v>
      </c>
      <c r="H20" s="29">
        <v>100</v>
      </c>
      <c r="I20" s="29">
        <v>200</v>
      </c>
      <c r="J20" s="29">
        <v>300</v>
      </c>
      <c r="K20" s="29">
        <v>200</v>
      </c>
      <c r="L20" s="29">
        <v>700</v>
      </c>
      <c r="M20" s="29">
        <v>200</v>
      </c>
      <c r="N20" s="29">
        <v>200</v>
      </c>
      <c r="O20" s="29">
        <v>100</v>
      </c>
      <c r="P20" s="29">
        <v>100</v>
      </c>
      <c r="Q20" s="29">
        <v>200</v>
      </c>
      <c r="R20" s="29">
        <v>500</v>
      </c>
      <c r="S20" s="29">
        <v>600</v>
      </c>
      <c r="T20" s="29">
        <v>0</v>
      </c>
      <c r="U20" s="29">
        <v>300</v>
      </c>
      <c r="V20" s="29">
        <v>400</v>
      </c>
      <c r="W20" s="29">
        <v>100</v>
      </c>
      <c r="X20" s="29">
        <v>300</v>
      </c>
      <c r="Y20" s="29">
        <v>100</v>
      </c>
      <c r="Z20" s="29">
        <v>0</v>
      </c>
    </row>
    <row r="21" spans="1:26" x14ac:dyDescent="0.3">
      <c r="B21" s="2">
        <v>19</v>
      </c>
      <c r="C21" s="29">
        <v>300</v>
      </c>
      <c r="D21" s="29">
        <v>100</v>
      </c>
      <c r="E21" s="29">
        <v>0</v>
      </c>
      <c r="F21" s="29">
        <v>200</v>
      </c>
      <c r="G21" s="29">
        <v>100</v>
      </c>
      <c r="H21" s="29">
        <v>200</v>
      </c>
      <c r="I21" s="29">
        <v>400</v>
      </c>
      <c r="J21" s="29">
        <v>700</v>
      </c>
      <c r="K21" s="29">
        <v>400</v>
      </c>
      <c r="L21" s="29">
        <v>1800</v>
      </c>
      <c r="M21" s="29">
        <v>400</v>
      </c>
      <c r="N21" s="29">
        <v>300</v>
      </c>
      <c r="O21" s="29">
        <v>300</v>
      </c>
      <c r="P21" s="29">
        <v>300</v>
      </c>
      <c r="Q21" s="29">
        <v>800</v>
      </c>
      <c r="R21" s="29">
        <v>1300</v>
      </c>
      <c r="S21" s="29">
        <v>1700</v>
      </c>
      <c r="T21" s="29">
        <v>300</v>
      </c>
      <c r="U21" s="29">
        <v>0</v>
      </c>
      <c r="V21" s="29">
        <v>1200</v>
      </c>
      <c r="W21" s="29">
        <v>400</v>
      </c>
      <c r="X21" s="29">
        <v>1200</v>
      </c>
      <c r="Y21" s="29">
        <v>300</v>
      </c>
      <c r="Z21" s="29">
        <v>100</v>
      </c>
    </row>
    <row r="22" spans="1:26" x14ac:dyDescent="0.3">
      <c r="B22" s="2">
        <v>20</v>
      </c>
      <c r="C22" s="29">
        <v>300</v>
      </c>
      <c r="D22" s="29">
        <v>100</v>
      </c>
      <c r="E22" s="29">
        <v>0</v>
      </c>
      <c r="F22" s="29">
        <v>300</v>
      </c>
      <c r="G22" s="29">
        <v>100</v>
      </c>
      <c r="H22" s="29">
        <v>300</v>
      </c>
      <c r="I22" s="29">
        <v>500</v>
      </c>
      <c r="J22" s="29">
        <v>900</v>
      </c>
      <c r="K22" s="29">
        <v>600</v>
      </c>
      <c r="L22" s="29">
        <v>2500</v>
      </c>
      <c r="M22" s="29">
        <v>600</v>
      </c>
      <c r="N22" s="29">
        <v>500</v>
      </c>
      <c r="O22" s="29">
        <v>600</v>
      </c>
      <c r="P22" s="29">
        <v>500</v>
      </c>
      <c r="Q22" s="29">
        <v>1100</v>
      </c>
      <c r="R22" s="29">
        <v>1600</v>
      </c>
      <c r="S22" s="29">
        <v>1700</v>
      </c>
      <c r="T22" s="29">
        <v>400</v>
      </c>
      <c r="U22" s="29">
        <v>1200</v>
      </c>
      <c r="V22" s="29">
        <v>0</v>
      </c>
      <c r="W22" s="29">
        <v>1200</v>
      </c>
      <c r="X22" s="29">
        <v>2400</v>
      </c>
      <c r="Y22" s="29">
        <v>700</v>
      </c>
      <c r="Z22" s="29">
        <v>400</v>
      </c>
    </row>
    <row r="23" spans="1:26" x14ac:dyDescent="0.3">
      <c r="B23" s="2">
        <v>21</v>
      </c>
      <c r="C23" s="29">
        <v>100</v>
      </c>
      <c r="D23" s="29">
        <v>0</v>
      </c>
      <c r="E23" s="29">
        <v>0</v>
      </c>
      <c r="F23" s="29">
        <v>200</v>
      </c>
      <c r="G23" s="29">
        <v>100</v>
      </c>
      <c r="H23" s="29">
        <v>100</v>
      </c>
      <c r="I23" s="29">
        <v>200</v>
      </c>
      <c r="J23" s="29">
        <v>400</v>
      </c>
      <c r="K23" s="29">
        <v>300</v>
      </c>
      <c r="L23" s="29">
        <v>1200</v>
      </c>
      <c r="M23" s="29">
        <v>400</v>
      </c>
      <c r="N23" s="29">
        <v>300</v>
      </c>
      <c r="O23" s="29">
        <v>600</v>
      </c>
      <c r="P23" s="29">
        <v>400</v>
      </c>
      <c r="Q23" s="29">
        <v>800</v>
      </c>
      <c r="R23" s="29">
        <v>600</v>
      </c>
      <c r="S23" s="29">
        <v>600</v>
      </c>
      <c r="T23" s="29">
        <v>100</v>
      </c>
      <c r="U23" s="29">
        <v>400</v>
      </c>
      <c r="V23" s="29">
        <v>1200</v>
      </c>
      <c r="W23" s="29">
        <v>0</v>
      </c>
      <c r="X23" s="29">
        <v>1800</v>
      </c>
      <c r="Y23" s="29">
        <v>700</v>
      </c>
      <c r="Z23" s="29">
        <v>500</v>
      </c>
    </row>
    <row r="24" spans="1:26" x14ac:dyDescent="0.3">
      <c r="B24" s="2">
        <v>22</v>
      </c>
      <c r="C24" s="29">
        <v>400</v>
      </c>
      <c r="D24" s="29">
        <v>100</v>
      </c>
      <c r="E24" s="29">
        <v>100</v>
      </c>
      <c r="F24" s="29">
        <v>400</v>
      </c>
      <c r="G24" s="29">
        <v>200</v>
      </c>
      <c r="H24" s="29">
        <v>200</v>
      </c>
      <c r="I24" s="29">
        <v>500</v>
      </c>
      <c r="J24" s="29">
        <v>500</v>
      </c>
      <c r="K24" s="29">
        <v>700</v>
      </c>
      <c r="L24" s="29">
        <v>2600</v>
      </c>
      <c r="M24" s="29">
        <v>1100</v>
      </c>
      <c r="N24" s="29">
        <v>700</v>
      </c>
      <c r="O24" s="29">
        <v>1300</v>
      </c>
      <c r="P24" s="29">
        <v>1200</v>
      </c>
      <c r="Q24" s="29">
        <v>2600</v>
      </c>
      <c r="R24" s="29">
        <v>1200</v>
      </c>
      <c r="S24" s="29">
        <v>1700</v>
      </c>
      <c r="T24" s="29">
        <v>300</v>
      </c>
      <c r="U24" s="29">
        <v>1200</v>
      </c>
      <c r="V24" s="29">
        <v>2400</v>
      </c>
      <c r="W24" s="29">
        <v>1800</v>
      </c>
      <c r="X24" s="29">
        <v>0</v>
      </c>
      <c r="Y24" s="29">
        <v>2100</v>
      </c>
      <c r="Z24" s="29">
        <v>1100</v>
      </c>
    </row>
    <row r="25" spans="1:26" x14ac:dyDescent="0.3">
      <c r="B25" s="2">
        <v>23</v>
      </c>
      <c r="C25" s="29">
        <v>300</v>
      </c>
      <c r="D25" s="29">
        <v>0</v>
      </c>
      <c r="E25" s="29">
        <v>100</v>
      </c>
      <c r="F25" s="29">
        <v>500</v>
      </c>
      <c r="G25" s="29">
        <v>100</v>
      </c>
      <c r="H25" s="29">
        <v>100</v>
      </c>
      <c r="I25" s="29">
        <v>200</v>
      </c>
      <c r="J25" s="29">
        <v>300</v>
      </c>
      <c r="K25" s="29">
        <v>500</v>
      </c>
      <c r="L25" s="29">
        <v>1800</v>
      </c>
      <c r="M25" s="29">
        <v>1300</v>
      </c>
      <c r="N25" s="29">
        <v>700</v>
      </c>
      <c r="O25" s="29">
        <v>800</v>
      </c>
      <c r="P25" s="29">
        <v>1100</v>
      </c>
      <c r="Q25" s="29">
        <v>1000</v>
      </c>
      <c r="R25" s="29">
        <v>500</v>
      </c>
      <c r="S25" s="29">
        <v>600</v>
      </c>
      <c r="T25" s="29">
        <v>100</v>
      </c>
      <c r="U25" s="29">
        <v>300</v>
      </c>
      <c r="V25" s="29">
        <v>700</v>
      </c>
      <c r="W25" s="29">
        <v>700</v>
      </c>
      <c r="X25" s="29">
        <v>2100</v>
      </c>
      <c r="Y25" s="29">
        <v>0</v>
      </c>
      <c r="Z25" s="29">
        <v>700</v>
      </c>
    </row>
    <row r="26" spans="1:26" x14ac:dyDescent="0.3">
      <c r="B26" s="2">
        <v>24</v>
      </c>
      <c r="C26" s="29">
        <v>100</v>
      </c>
      <c r="D26" s="29">
        <v>0</v>
      </c>
      <c r="E26" s="29">
        <v>0</v>
      </c>
      <c r="F26" s="29">
        <v>200</v>
      </c>
      <c r="G26" s="29">
        <v>0</v>
      </c>
      <c r="H26" s="29">
        <v>100</v>
      </c>
      <c r="I26" s="29">
        <v>100</v>
      </c>
      <c r="J26" s="29">
        <v>200</v>
      </c>
      <c r="K26" s="29">
        <v>200</v>
      </c>
      <c r="L26" s="29">
        <v>800</v>
      </c>
      <c r="M26" s="29">
        <v>600</v>
      </c>
      <c r="N26" s="29">
        <v>500</v>
      </c>
      <c r="O26" s="29">
        <v>700</v>
      </c>
      <c r="P26" s="29">
        <v>400</v>
      </c>
      <c r="Q26" s="29">
        <v>400</v>
      </c>
      <c r="R26" s="29">
        <v>300</v>
      </c>
      <c r="S26" s="29">
        <v>300</v>
      </c>
      <c r="T26" s="29">
        <v>0</v>
      </c>
      <c r="U26" s="29">
        <v>100</v>
      </c>
      <c r="V26" s="29">
        <v>400</v>
      </c>
      <c r="W26" s="29">
        <v>500</v>
      </c>
      <c r="X26" s="29">
        <v>1100</v>
      </c>
      <c r="Y26" s="29">
        <v>700</v>
      </c>
      <c r="Z26" s="29">
        <v>0</v>
      </c>
    </row>
    <row r="28" spans="1:26" x14ac:dyDescent="0.3">
      <c r="A28" s="7" t="s">
        <v>91</v>
      </c>
      <c r="B28" s="2" t="s">
        <v>1</v>
      </c>
      <c r="C28" s="2">
        <v>1</v>
      </c>
      <c r="D28" s="2">
        <v>2</v>
      </c>
      <c r="E28" s="2">
        <v>3</v>
      </c>
      <c r="F28" s="2">
        <v>4</v>
      </c>
      <c r="G28" s="2">
        <v>5</v>
      </c>
      <c r="H28" s="2">
        <v>6</v>
      </c>
      <c r="I28" s="2">
        <v>7</v>
      </c>
      <c r="J28" s="2">
        <v>8</v>
      </c>
      <c r="K28" s="2">
        <v>9</v>
      </c>
      <c r="L28" s="2">
        <v>10</v>
      </c>
      <c r="M28" s="2">
        <v>11</v>
      </c>
      <c r="N28" s="2">
        <v>12</v>
      </c>
      <c r="O28" s="2">
        <v>13</v>
      </c>
      <c r="P28" s="2">
        <v>14</v>
      </c>
      <c r="Q28" s="2">
        <v>15</v>
      </c>
      <c r="R28" s="2">
        <v>16</v>
      </c>
      <c r="S28" s="2">
        <v>17</v>
      </c>
      <c r="T28" s="2">
        <v>18</v>
      </c>
      <c r="U28" s="2">
        <v>19</v>
      </c>
      <c r="V28" s="2">
        <v>20</v>
      </c>
      <c r="W28" s="2">
        <v>21</v>
      </c>
      <c r="X28" s="2">
        <v>22</v>
      </c>
      <c r="Y28" s="2">
        <v>23</v>
      </c>
      <c r="Z28" s="2">
        <v>24</v>
      </c>
    </row>
    <row r="29" spans="1:26" x14ac:dyDescent="0.3">
      <c r="B29" s="2">
        <v>1</v>
      </c>
      <c r="C29" s="3">
        <f>C3*(1+1.8/100)^5</f>
        <v>0</v>
      </c>
      <c r="D29" s="3">
        <f t="shared" ref="D29:Z29" si="0">D3*(1+1.8/100)^5</f>
        <v>109.32988467695681</v>
      </c>
      <c r="E29" s="3">
        <f t="shared" si="0"/>
        <v>109.32988467695681</v>
      </c>
      <c r="F29" s="3">
        <f t="shared" si="0"/>
        <v>546.64942338478409</v>
      </c>
      <c r="G29" s="3">
        <f t="shared" si="0"/>
        <v>218.65976935391362</v>
      </c>
      <c r="H29" s="3">
        <f t="shared" si="0"/>
        <v>327.98965403087044</v>
      </c>
      <c r="I29" s="3">
        <f t="shared" si="0"/>
        <v>546.64942338478409</v>
      </c>
      <c r="J29" s="3">
        <f t="shared" si="0"/>
        <v>874.63907741565447</v>
      </c>
      <c r="K29" s="3">
        <f t="shared" si="0"/>
        <v>546.64942338478409</v>
      </c>
      <c r="L29" s="3">
        <f t="shared" si="0"/>
        <v>1421.2885008004387</v>
      </c>
      <c r="M29" s="3">
        <f t="shared" si="0"/>
        <v>546.64942338478409</v>
      </c>
      <c r="N29" s="3">
        <f t="shared" si="0"/>
        <v>218.65976935391362</v>
      </c>
      <c r="O29" s="3">
        <f t="shared" si="0"/>
        <v>546.64942338478409</v>
      </c>
      <c r="P29" s="3">
        <f t="shared" si="0"/>
        <v>327.98965403087044</v>
      </c>
      <c r="Q29" s="3">
        <f t="shared" si="0"/>
        <v>546.64942338478409</v>
      </c>
      <c r="R29" s="3">
        <f t="shared" si="0"/>
        <v>546.64942338478409</v>
      </c>
      <c r="S29" s="3">
        <f t="shared" si="0"/>
        <v>437.31953870782723</v>
      </c>
      <c r="T29" s="3">
        <f t="shared" si="0"/>
        <v>109.32988467695681</v>
      </c>
      <c r="U29" s="3">
        <f t="shared" si="0"/>
        <v>327.98965403087044</v>
      </c>
      <c r="V29" s="3">
        <f t="shared" si="0"/>
        <v>327.98965403087044</v>
      </c>
      <c r="W29" s="3">
        <f t="shared" si="0"/>
        <v>109.32988467695681</v>
      </c>
      <c r="X29" s="3">
        <f t="shared" si="0"/>
        <v>437.31953870782723</v>
      </c>
      <c r="Y29" s="3">
        <f t="shared" si="0"/>
        <v>327.98965403087044</v>
      </c>
      <c r="Z29" s="3">
        <f t="shared" si="0"/>
        <v>109.32988467695681</v>
      </c>
    </row>
    <row r="30" spans="1:26" x14ac:dyDescent="0.3">
      <c r="B30" s="2">
        <v>2</v>
      </c>
      <c r="C30" s="3">
        <f t="shared" ref="C30:Z30" si="1">C4*(1+1.8/100)^5</f>
        <v>109.32988467695681</v>
      </c>
      <c r="D30" s="3">
        <f t="shared" si="1"/>
        <v>0</v>
      </c>
      <c r="E30" s="3">
        <f t="shared" si="1"/>
        <v>109.32988467695681</v>
      </c>
      <c r="F30" s="3">
        <f t="shared" si="1"/>
        <v>218.65976935391362</v>
      </c>
      <c r="G30" s="3">
        <f t="shared" si="1"/>
        <v>109.32988467695681</v>
      </c>
      <c r="H30" s="3">
        <f t="shared" si="1"/>
        <v>437.31953870782723</v>
      </c>
      <c r="I30" s="3">
        <f t="shared" si="1"/>
        <v>218.65976935391362</v>
      </c>
      <c r="J30" s="3">
        <f t="shared" si="1"/>
        <v>437.31953870782723</v>
      </c>
      <c r="K30" s="3">
        <f t="shared" si="1"/>
        <v>218.65976935391362</v>
      </c>
      <c r="L30" s="3">
        <f t="shared" si="1"/>
        <v>655.97930806174088</v>
      </c>
      <c r="M30" s="3">
        <f t="shared" si="1"/>
        <v>218.65976935391362</v>
      </c>
      <c r="N30" s="3">
        <f t="shared" si="1"/>
        <v>109.32988467695681</v>
      </c>
      <c r="O30" s="3">
        <f t="shared" si="1"/>
        <v>327.98965403087044</v>
      </c>
      <c r="P30" s="3">
        <f t="shared" si="1"/>
        <v>109.32988467695681</v>
      </c>
      <c r="Q30" s="3">
        <f t="shared" si="1"/>
        <v>109.32988467695681</v>
      </c>
      <c r="R30" s="3">
        <f t="shared" si="1"/>
        <v>437.31953870782723</v>
      </c>
      <c r="S30" s="3">
        <f t="shared" si="1"/>
        <v>218.65976935391362</v>
      </c>
      <c r="T30" s="3">
        <f t="shared" si="1"/>
        <v>0</v>
      </c>
      <c r="U30" s="3">
        <f t="shared" si="1"/>
        <v>109.32988467695681</v>
      </c>
      <c r="V30" s="3">
        <f t="shared" si="1"/>
        <v>109.32988467695681</v>
      </c>
      <c r="W30" s="3">
        <f t="shared" si="1"/>
        <v>0</v>
      </c>
      <c r="X30" s="3">
        <f t="shared" si="1"/>
        <v>109.32988467695681</v>
      </c>
      <c r="Y30" s="3">
        <f t="shared" si="1"/>
        <v>0</v>
      </c>
      <c r="Z30" s="3">
        <f t="shared" si="1"/>
        <v>0</v>
      </c>
    </row>
    <row r="31" spans="1:26" x14ac:dyDescent="0.3">
      <c r="B31" s="2">
        <v>3</v>
      </c>
      <c r="C31" s="3">
        <f t="shared" ref="C31:Z31" si="2">C5*(1+1.8/100)^5</f>
        <v>109.32988467695681</v>
      </c>
      <c r="D31" s="3">
        <f t="shared" si="2"/>
        <v>109.32988467695681</v>
      </c>
      <c r="E31" s="3">
        <f t="shared" si="2"/>
        <v>0</v>
      </c>
      <c r="F31" s="3">
        <f t="shared" si="2"/>
        <v>218.65976935391362</v>
      </c>
      <c r="G31" s="3">
        <f t="shared" si="2"/>
        <v>109.32988467695681</v>
      </c>
      <c r="H31" s="3">
        <f t="shared" si="2"/>
        <v>327.98965403087044</v>
      </c>
      <c r="I31" s="3">
        <f t="shared" si="2"/>
        <v>109.32988467695681</v>
      </c>
      <c r="J31" s="3">
        <f t="shared" si="2"/>
        <v>218.65976935391362</v>
      </c>
      <c r="K31" s="3">
        <f t="shared" si="2"/>
        <v>109.32988467695681</v>
      </c>
      <c r="L31" s="3">
        <f t="shared" si="2"/>
        <v>327.98965403087044</v>
      </c>
      <c r="M31" s="3">
        <f t="shared" si="2"/>
        <v>327.98965403087044</v>
      </c>
      <c r="N31" s="3">
        <f t="shared" si="2"/>
        <v>218.65976935391362</v>
      </c>
      <c r="O31" s="3">
        <f t="shared" si="2"/>
        <v>109.32988467695681</v>
      </c>
      <c r="P31" s="3">
        <f t="shared" si="2"/>
        <v>109.32988467695681</v>
      </c>
      <c r="Q31" s="3">
        <f t="shared" si="2"/>
        <v>109.32988467695681</v>
      </c>
      <c r="R31" s="3">
        <f t="shared" si="2"/>
        <v>218.65976935391362</v>
      </c>
      <c r="S31" s="3">
        <f t="shared" si="2"/>
        <v>109.32988467695681</v>
      </c>
      <c r="T31" s="3">
        <f t="shared" si="2"/>
        <v>0</v>
      </c>
      <c r="U31" s="3">
        <f t="shared" si="2"/>
        <v>0</v>
      </c>
      <c r="V31" s="3">
        <f t="shared" si="2"/>
        <v>0</v>
      </c>
      <c r="W31" s="3">
        <f t="shared" si="2"/>
        <v>0</v>
      </c>
      <c r="X31" s="3">
        <f t="shared" si="2"/>
        <v>109.32988467695681</v>
      </c>
      <c r="Y31" s="3">
        <f t="shared" si="2"/>
        <v>109.32988467695681</v>
      </c>
      <c r="Z31" s="3">
        <f t="shared" si="2"/>
        <v>0</v>
      </c>
    </row>
    <row r="32" spans="1:26" x14ac:dyDescent="0.3">
      <c r="B32" s="2">
        <v>4</v>
      </c>
      <c r="C32" s="3">
        <f t="shared" ref="C32:Z32" si="3">C6*(1+1.8/100)^5</f>
        <v>546.64942338478409</v>
      </c>
      <c r="D32" s="3">
        <f t="shared" si="3"/>
        <v>218.65976935391362</v>
      </c>
      <c r="E32" s="3">
        <f t="shared" si="3"/>
        <v>218.65976935391362</v>
      </c>
      <c r="F32" s="3">
        <f t="shared" si="3"/>
        <v>0</v>
      </c>
      <c r="G32" s="3">
        <f t="shared" si="3"/>
        <v>546.64942338478409</v>
      </c>
      <c r="H32" s="3">
        <f t="shared" si="3"/>
        <v>437.31953870782723</v>
      </c>
      <c r="I32" s="3">
        <f t="shared" si="3"/>
        <v>437.31953870782723</v>
      </c>
      <c r="J32" s="3">
        <f t="shared" si="3"/>
        <v>765.30919273869767</v>
      </c>
      <c r="K32" s="3">
        <f t="shared" si="3"/>
        <v>765.30919273869767</v>
      </c>
      <c r="L32" s="3">
        <f t="shared" si="3"/>
        <v>1311.9586161234818</v>
      </c>
      <c r="M32" s="3">
        <f t="shared" si="3"/>
        <v>1530.6183854773953</v>
      </c>
      <c r="N32" s="3">
        <f t="shared" si="3"/>
        <v>655.97930806174088</v>
      </c>
      <c r="O32" s="3">
        <f t="shared" si="3"/>
        <v>655.97930806174088</v>
      </c>
      <c r="P32" s="3">
        <f t="shared" si="3"/>
        <v>546.64942338478409</v>
      </c>
      <c r="Q32" s="3">
        <f t="shared" si="3"/>
        <v>546.64942338478409</v>
      </c>
      <c r="R32" s="3">
        <f t="shared" si="3"/>
        <v>874.63907741565447</v>
      </c>
      <c r="S32" s="3">
        <f t="shared" si="3"/>
        <v>546.64942338478409</v>
      </c>
      <c r="T32" s="3">
        <f t="shared" si="3"/>
        <v>109.32988467695681</v>
      </c>
      <c r="U32" s="3">
        <f t="shared" si="3"/>
        <v>218.65976935391362</v>
      </c>
      <c r="V32" s="3">
        <f t="shared" si="3"/>
        <v>327.98965403087044</v>
      </c>
      <c r="W32" s="3">
        <f t="shared" si="3"/>
        <v>218.65976935391362</v>
      </c>
      <c r="X32" s="3">
        <f t="shared" si="3"/>
        <v>437.31953870782723</v>
      </c>
      <c r="Y32" s="3">
        <f t="shared" si="3"/>
        <v>546.64942338478409</v>
      </c>
      <c r="Z32" s="3">
        <f t="shared" si="3"/>
        <v>218.65976935391362</v>
      </c>
    </row>
    <row r="33" spans="2:26" x14ac:dyDescent="0.3">
      <c r="B33" s="2">
        <v>5</v>
      </c>
      <c r="C33" s="3">
        <f t="shared" ref="C33:Z33" si="4">C7*(1+1.8/100)^5</f>
        <v>218.65976935391362</v>
      </c>
      <c r="D33" s="3">
        <f t="shared" si="4"/>
        <v>109.32988467695681</v>
      </c>
      <c r="E33" s="3">
        <f t="shared" si="4"/>
        <v>109.32988467695681</v>
      </c>
      <c r="F33" s="3">
        <f t="shared" si="4"/>
        <v>546.64942338478409</v>
      </c>
      <c r="G33" s="3">
        <f t="shared" si="4"/>
        <v>0</v>
      </c>
      <c r="H33" s="3">
        <f t="shared" si="4"/>
        <v>218.65976935391362</v>
      </c>
      <c r="I33" s="3">
        <f t="shared" si="4"/>
        <v>218.65976935391362</v>
      </c>
      <c r="J33" s="3">
        <f t="shared" si="4"/>
        <v>546.64942338478409</v>
      </c>
      <c r="K33" s="3">
        <f t="shared" si="4"/>
        <v>874.63907741565447</v>
      </c>
      <c r="L33" s="3">
        <f t="shared" si="4"/>
        <v>1093.2988467695682</v>
      </c>
      <c r="M33" s="3">
        <f t="shared" si="4"/>
        <v>546.64942338478409</v>
      </c>
      <c r="N33" s="3">
        <f t="shared" si="4"/>
        <v>218.65976935391362</v>
      </c>
      <c r="O33" s="3">
        <f t="shared" si="4"/>
        <v>218.65976935391362</v>
      </c>
      <c r="P33" s="3">
        <f t="shared" si="4"/>
        <v>109.32988467695681</v>
      </c>
      <c r="Q33" s="3">
        <f t="shared" si="4"/>
        <v>218.65976935391362</v>
      </c>
      <c r="R33" s="3">
        <f t="shared" si="4"/>
        <v>546.64942338478409</v>
      </c>
      <c r="S33" s="3">
        <f t="shared" si="4"/>
        <v>218.65976935391362</v>
      </c>
      <c r="T33" s="3">
        <f t="shared" si="4"/>
        <v>0</v>
      </c>
      <c r="U33" s="3">
        <f t="shared" si="4"/>
        <v>109.32988467695681</v>
      </c>
      <c r="V33" s="3">
        <f t="shared" si="4"/>
        <v>109.32988467695681</v>
      </c>
      <c r="W33" s="3">
        <f t="shared" si="4"/>
        <v>109.32988467695681</v>
      </c>
      <c r="X33" s="3">
        <f t="shared" si="4"/>
        <v>218.65976935391362</v>
      </c>
      <c r="Y33" s="3">
        <f t="shared" si="4"/>
        <v>109.32988467695681</v>
      </c>
      <c r="Z33" s="3">
        <f t="shared" si="4"/>
        <v>0</v>
      </c>
    </row>
    <row r="34" spans="2:26" x14ac:dyDescent="0.3">
      <c r="B34" s="2">
        <v>6</v>
      </c>
      <c r="C34" s="3">
        <f t="shared" ref="C34:Z34" si="5">C8*(1+1.8/100)^5</f>
        <v>327.98965403087044</v>
      </c>
      <c r="D34" s="3">
        <f t="shared" si="5"/>
        <v>437.31953870782723</v>
      </c>
      <c r="E34" s="3">
        <f t="shared" si="5"/>
        <v>327.98965403087044</v>
      </c>
      <c r="F34" s="3">
        <f t="shared" si="5"/>
        <v>437.31953870782723</v>
      </c>
      <c r="G34" s="3">
        <f t="shared" si="5"/>
        <v>218.65976935391362</v>
      </c>
      <c r="H34" s="3">
        <f t="shared" si="5"/>
        <v>0</v>
      </c>
      <c r="I34" s="3">
        <f t="shared" si="5"/>
        <v>437.31953870782723</v>
      </c>
      <c r="J34" s="3">
        <f t="shared" si="5"/>
        <v>874.63907741565447</v>
      </c>
      <c r="K34" s="3">
        <f t="shared" si="5"/>
        <v>437.31953870782723</v>
      </c>
      <c r="L34" s="3">
        <f t="shared" si="5"/>
        <v>874.63907741565447</v>
      </c>
      <c r="M34" s="3">
        <f t="shared" si="5"/>
        <v>437.31953870782723</v>
      </c>
      <c r="N34" s="3">
        <f t="shared" si="5"/>
        <v>218.65976935391362</v>
      </c>
      <c r="O34" s="3">
        <f t="shared" si="5"/>
        <v>218.65976935391362</v>
      </c>
      <c r="P34" s="3">
        <f t="shared" si="5"/>
        <v>109.32988467695681</v>
      </c>
      <c r="Q34" s="3">
        <f t="shared" si="5"/>
        <v>218.65976935391362</v>
      </c>
      <c r="R34" s="3">
        <f t="shared" si="5"/>
        <v>983.96896209261126</v>
      </c>
      <c r="S34" s="3">
        <f t="shared" si="5"/>
        <v>546.64942338478409</v>
      </c>
      <c r="T34" s="3">
        <f t="shared" si="5"/>
        <v>109.32988467695681</v>
      </c>
      <c r="U34" s="3">
        <f t="shared" si="5"/>
        <v>218.65976935391362</v>
      </c>
      <c r="V34" s="3">
        <f t="shared" si="5"/>
        <v>327.98965403087044</v>
      </c>
      <c r="W34" s="3">
        <f t="shared" si="5"/>
        <v>109.32988467695681</v>
      </c>
      <c r="X34" s="3">
        <f t="shared" si="5"/>
        <v>218.65976935391362</v>
      </c>
      <c r="Y34" s="3">
        <f t="shared" si="5"/>
        <v>109.32988467695681</v>
      </c>
      <c r="Z34" s="3">
        <f t="shared" si="5"/>
        <v>109.32988467695681</v>
      </c>
    </row>
    <row r="35" spans="2:26" x14ac:dyDescent="0.3">
      <c r="B35" s="2">
        <v>7</v>
      </c>
      <c r="C35" s="3">
        <f t="shared" ref="C35:Z35" si="6">C9*(1+1.8/100)^5</f>
        <v>546.64942338478409</v>
      </c>
      <c r="D35" s="3">
        <f t="shared" si="6"/>
        <v>218.65976935391362</v>
      </c>
      <c r="E35" s="3">
        <f t="shared" si="6"/>
        <v>109.32988467695681</v>
      </c>
      <c r="F35" s="3">
        <f t="shared" si="6"/>
        <v>437.31953870782723</v>
      </c>
      <c r="G35" s="3">
        <f t="shared" si="6"/>
        <v>218.65976935391362</v>
      </c>
      <c r="H35" s="3">
        <f t="shared" si="6"/>
        <v>437.31953870782723</v>
      </c>
      <c r="I35" s="3">
        <f t="shared" si="6"/>
        <v>0</v>
      </c>
      <c r="J35" s="3">
        <f t="shared" si="6"/>
        <v>1093.2988467695682</v>
      </c>
      <c r="K35" s="3">
        <f t="shared" si="6"/>
        <v>655.97930806174088</v>
      </c>
      <c r="L35" s="3">
        <f t="shared" si="6"/>
        <v>2077.2678088621792</v>
      </c>
      <c r="M35" s="3">
        <f t="shared" si="6"/>
        <v>546.64942338478409</v>
      </c>
      <c r="N35" s="3">
        <f t="shared" si="6"/>
        <v>765.30919273869767</v>
      </c>
      <c r="O35" s="3">
        <f t="shared" si="6"/>
        <v>437.31953870782723</v>
      </c>
      <c r="P35" s="3">
        <f t="shared" si="6"/>
        <v>218.65976935391362</v>
      </c>
      <c r="Q35" s="3">
        <f t="shared" si="6"/>
        <v>546.64942338478409</v>
      </c>
      <c r="R35" s="3">
        <f t="shared" si="6"/>
        <v>1530.6183854773953</v>
      </c>
      <c r="S35" s="3">
        <f t="shared" si="6"/>
        <v>1093.2988467695682</v>
      </c>
      <c r="T35" s="3">
        <f t="shared" si="6"/>
        <v>218.65976935391362</v>
      </c>
      <c r="U35" s="3">
        <f t="shared" si="6"/>
        <v>437.31953870782723</v>
      </c>
      <c r="V35" s="3">
        <f t="shared" si="6"/>
        <v>546.64942338478409</v>
      </c>
      <c r="W35" s="3">
        <f t="shared" si="6"/>
        <v>218.65976935391362</v>
      </c>
      <c r="X35" s="3">
        <f t="shared" si="6"/>
        <v>546.64942338478409</v>
      </c>
      <c r="Y35" s="3">
        <f t="shared" si="6"/>
        <v>218.65976935391362</v>
      </c>
      <c r="Z35" s="3">
        <f t="shared" si="6"/>
        <v>109.32988467695681</v>
      </c>
    </row>
    <row r="36" spans="2:26" x14ac:dyDescent="0.3">
      <c r="B36" s="2">
        <v>8</v>
      </c>
      <c r="C36" s="3">
        <f t="shared" ref="C36:Z36" si="7">C10*(1+1.8/100)^5</f>
        <v>874.63907741565447</v>
      </c>
      <c r="D36" s="3">
        <f t="shared" si="7"/>
        <v>437.31953870782723</v>
      </c>
      <c r="E36" s="3">
        <f t="shared" si="7"/>
        <v>218.65976935391362</v>
      </c>
      <c r="F36" s="3">
        <f t="shared" si="7"/>
        <v>765.30919273869767</v>
      </c>
      <c r="G36" s="3">
        <f t="shared" si="7"/>
        <v>546.64942338478409</v>
      </c>
      <c r="H36" s="3">
        <f t="shared" si="7"/>
        <v>874.63907741565447</v>
      </c>
      <c r="I36" s="3">
        <f t="shared" si="7"/>
        <v>1093.2988467695682</v>
      </c>
      <c r="J36" s="3">
        <f t="shared" si="7"/>
        <v>0</v>
      </c>
      <c r="K36" s="3">
        <f t="shared" si="7"/>
        <v>874.63907741565447</v>
      </c>
      <c r="L36" s="3">
        <f t="shared" si="7"/>
        <v>1749.2781548313089</v>
      </c>
      <c r="M36" s="3">
        <f t="shared" si="7"/>
        <v>874.63907741565447</v>
      </c>
      <c r="N36" s="3">
        <f t="shared" si="7"/>
        <v>655.97930806174088</v>
      </c>
      <c r="O36" s="3">
        <f t="shared" si="7"/>
        <v>655.97930806174088</v>
      </c>
      <c r="P36" s="3">
        <f t="shared" si="7"/>
        <v>437.31953870782723</v>
      </c>
      <c r="Q36" s="3">
        <f t="shared" si="7"/>
        <v>655.97930806174088</v>
      </c>
      <c r="R36" s="3">
        <f t="shared" si="7"/>
        <v>2405.2574628930497</v>
      </c>
      <c r="S36" s="3">
        <f t="shared" si="7"/>
        <v>1530.6183854773953</v>
      </c>
      <c r="T36" s="3">
        <f t="shared" si="7"/>
        <v>327.98965403087044</v>
      </c>
      <c r="U36" s="3">
        <f t="shared" si="7"/>
        <v>765.30919273869767</v>
      </c>
      <c r="V36" s="3">
        <f t="shared" si="7"/>
        <v>983.96896209261126</v>
      </c>
      <c r="W36" s="3">
        <f t="shared" si="7"/>
        <v>437.31953870782723</v>
      </c>
      <c r="X36" s="3">
        <f t="shared" si="7"/>
        <v>546.64942338478409</v>
      </c>
      <c r="Y36" s="3">
        <f t="shared" si="7"/>
        <v>327.98965403087044</v>
      </c>
      <c r="Z36" s="3">
        <f t="shared" si="7"/>
        <v>218.65976935391362</v>
      </c>
    </row>
    <row r="37" spans="2:26" x14ac:dyDescent="0.3">
      <c r="B37" s="2">
        <v>9</v>
      </c>
      <c r="C37" s="3">
        <f t="shared" ref="C37:Z37" si="8">C11*(1+1.8/100)^5</f>
        <v>546.64942338478409</v>
      </c>
      <c r="D37" s="3">
        <f t="shared" si="8"/>
        <v>218.65976935391362</v>
      </c>
      <c r="E37" s="3">
        <f t="shared" si="8"/>
        <v>109.32988467695681</v>
      </c>
      <c r="F37" s="3">
        <f t="shared" si="8"/>
        <v>765.30919273869767</v>
      </c>
      <c r="G37" s="3">
        <f t="shared" si="8"/>
        <v>874.63907741565447</v>
      </c>
      <c r="H37" s="3">
        <f t="shared" si="8"/>
        <v>437.31953870782723</v>
      </c>
      <c r="I37" s="3">
        <f t="shared" si="8"/>
        <v>655.97930806174088</v>
      </c>
      <c r="J37" s="3">
        <f t="shared" si="8"/>
        <v>874.63907741565447</v>
      </c>
      <c r="K37" s="3">
        <f t="shared" si="8"/>
        <v>0</v>
      </c>
      <c r="L37" s="3">
        <f t="shared" si="8"/>
        <v>3061.2367709547907</v>
      </c>
      <c r="M37" s="3">
        <f t="shared" si="8"/>
        <v>1530.6183854773953</v>
      </c>
      <c r="N37" s="3">
        <f t="shared" si="8"/>
        <v>655.97930806174088</v>
      </c>
      <c r="O37" s="3">
        <f t="shared" si="8"/>
        <v>655.97930806174088</v>
      </c>
      <c r="P37" s="3">
        <f t="shared" si="8"/>
        <v>655.97930806174088</v>
      </c>
      <c r="Q37" s="3">
        <f t="shared" si="8"/>
        <v>983.96896209261126</v>
      </c>
      <c r="R37" s="3">
        <f t="shared" si="8"/>
        <v>1530.6183854773953</v>
      </c>
      <c r="S37" s="3">
        <f t="shared" si="8"/>
        <v>983.96896209261126</v>
      </c>
      <c r="T37" s="3">
        <f t="shared" si="8"/>
        <v>218.65976935391362</v>
      </c>
      <c r="U37" s="3">
        <f t="shared" si="8"/>
        <v>437.31953870782723</v>
      </c>
      <c r="V37" s="3">
        <f t="shared" si="8"/>
        <v>655.97930806174088</v>
      </c>
      <c r="W37" s="3">
        <f t="shared" si="8"/>
        <v>327.98965403087044</v>
      </c>
      <c r="X37" s="3">
        <f t="shared" si="8"/>
        <v>765.30919273869767</v>
      </c>
      <c r="Y37" s="3">
        <f t="shared" si="8"/>
        <v>546.64942338478409</v>
      </c>
      <c r="Z37" s="3">
        <f t="shared" si="8"/>
        <v>218.65976935391362</v>
      </c>
    </row>
    <row r="38" spans="2:26" x14ac:dyDescent="0.3">
      <c r="B38" s="2">
        <v>10</v>
      </c>
      <c r="C38" s="3">
        <f t="shared" ref="C38:Z38" si="9">C12*(1+1.8/100)^5</f>
        <v>1421.2885008004387</v>
      </c>
      <c r="D38" s="3">
        <f t="shared" si="9"/>
        <v>655.97930806174088</v>
      </c>
      <c r="E38" s="3">
        <f t="shared" si="9"/>
        <v>327.98965403087044</v>
      </c>
      <c r="F38" s="3">
        <f t="shared" si="9"/>
        <v>1311.9586161234818</v>
      </c>
      <c r="G38" s="3">
        <f t="shared" si="9"/>
        <v>1093.2988467695682</v>
      </c>
      <c r="H38" s="3">
        <f t="shared" si="9"/>
        <v>874.63907741565447</v>
      </c>
      <c r="I38" s="3">
        <f t="shared" si="9"/>
        <v>2077.2678088621792</v>
      </c>
      <c r="J38" s="3">
        <f t="shared" si="9"/>
        <v>1749.2781548313089</v>
      </c>
      <c r="K38" s="3">
        <f t="shared" si="9"/>
        <v>3061.2367709547907</v>
      </c>
      <c r="L38" s="3">
        <f t="shared" si="9"/>
        <v>0</v>
      </c>
      <c r="M38" s="3">
        <f t="shared" si="9"/>
        <v>4373.1953870782727</v>
      </c>
      <c r="N38" s="3">
        <f t="shared" si="9"/>
        <v>2186.5976935391363</v>
      </c>
      <c r="O38" s="3">
        <f t="shared" si="9"/>
        <v>2077.2678088621792</v>
      </c>
      <c r="P38" s="3">
        <f t="shared" si="9"/>
        <v>2295.927578216093</v>
      </c>
      <c r="Q38" s="3">
        <f t="shared" si="9"/>
        <v>4373.1953870782727</v>
      </c>
      <c r="R38" s="3">
        <f t="shared" si="9"/>
        <v>4810.5149257860994</v>
      </c>
      <c r="S38" s="3">
        <f t="shared" si="9"/>
        <v>4263.865502401316</v>
      </c>
      <c r="T38" s="3">
        <f t="shared" si="9"/>
        <v>765.30919273869767</v>
      </c>
      <c r="U38" s="3">
        <f t="shared" si="9"/>
        <v>1967.9379241852225</v>
      </c>
      <c r="V38" s="3">
        <f t="shared" si="9"/>
        <v>2733.2471169239202</v>
      </c>
      <c r="W38" s="3">
        <f t="shared" si="9"/>
        <v>1311.9586161234818</v>
      </c>
      <c r="X38" s="3">
        <f t="shared" si="9"/>
        <v>2842.5770016008773</v>
      </c>
      <c r="Y38" s="3">
        <f t="shared" si="9"/>
        <v>1967.9379241852225</v>
      </c>
      <c r="Z38" s="3">
        <f t="shared" si="9"/>
        <v>874.63907741565447</v>
      </c>
    </row>
    <row r="39" spans="2:26" x14ac:dyDescent="0.3">
      <c r="B39" s="2">
        <v>11</v>
      </c>
      <c r="C39" s="3">
        <f t="shared" ref="C39:Z39" si="10">C13*(1+1.8/100)^5</f>
        <v>546.64942338478409</v>
      </c>
      <c r="D39" s="3">
        <f t="shared" si="10"/>
        <v>218.65976935391362</v>
      </c>
      <c r="E39" s="3">
        <f t="shared" si="10"/>
        <v>327.98965403087044</v>
      </c>
      <c r="F39" s="3">
        <f t="shared" si="10"/>
        <v>1639.9482701543523</v>
      </c>
      <c r="G39" s="3">
        <f t="shared" si="10"/>
        <v>546.64942338478409</v>
      </c>
      <c r="H39" s="3">
        <f t="shared" si="10"/>
        <v>437.31953870782723</v>
      </c>
      <c r="I39" s="3">
        <f t="shared" si="10"/>
        <v>546.64942338478409</v>
      </c>
      <c r="J39" s="3">
        <f t="shared" si="10"/>
        <v>874.63907741565447</v>
      </c>
      <c r="K39" s="3">
        <f t="shared" si="10"/>
        <v>1530.6183854773953</v>
      </c>
      <c r="L39" s="3">
        <f t="shared" si="10"/>
        <v>4263.865502401316</v>
      </c>
      <c r="M39" s="3">
        <f t="shared" si="10"/>
        <v>0</v>
      </c>
      <c r="N39" s="3">
        <f t="shared" si="10"/>
        <v>1530.6183854773953</v>
      </c>
      <c r="O39" s="3">
        <f t="shared" si="10"/>
        <v>1093.2988467695682</v>
      </c>
      <c r="P39" s="3">
        <f t="shared" si="10"/>
        <v>1749.2781548313089</v>
      </c>
      <c r="Q39" s="3">
        <f t="shared" si="10"/>
        <v>1530.6183854773953</v>
      </c>
      <c r="R39" s="3">
        <f t="shared" si="10"/>
        <v>1530.6183854773953</v>
      </c>
      <c r="S39" s="3">
        <f t="shared" si="10"/>
        <v>1093.2988467695682</v>
      </c>
      <c r="T39" s="3">
        <f t="shared" si="10"/>
        <v>109.32988467695681</v>
      </c>
      <c r="U39" s="3">
        <f t="shared" si="10"/>
        <v>437.31953870782723</v>
      </c>
      <c r="V39" s="3">
        <f t="shared" si="10"/>
        <v>655.97930806174088</v>
      </c>
      <c r="W39" s="3">
        <f t="shared" si="10"/>
        <v>437.31953870782723</v>
      </c>
      <c r="X39" s="3">
        <f t="shared" si="10"/>
        <v>1202.6287314465249</v>
      </c>
      <c r="Y39" s="3">
        <f t="shared" si="10"/>
        <v>1421.2885008004387</v>
      </c>
      <c r="Z39" s="3">
        <f t="shared" si="10"/>
        <v>655.97930806174088</v>
      </c>
    </row>
    <row r="40" spans="2:26" x14ac:dyDescent="0.3">
      <c r="B40" s="2">
        <v>12</v>
      </c>
      <c r="C40" s="3">
        <f t="shared" ref="C40:Z40" si="11">C14*(1+1.8/100)^5</f>
        <v>218.65976935391362</v>
      </c>
      <c r="D40" s="3">
        <f t="shared" si="11"/>
        <v>109.32988467695681</v>
      </c>
      <c r="E40" s="3">
        <f t="shared" si="11"/>
        <v>218.65976935391362</v>
      </c>
      <c r="F40" s="3">
        <f t="shared" si="11"/>
        <v>655.97930806174088</v>
      </c>
      <c r="G40" s="3">
        <f t="shared" si="11"/>
        <v>218.65976935391362</v>
      </c>
      <c r="H40" s="3">
        <f t="shared" si="11"/>
        <v>218.65976935391362</v>
      </c>
      <c r="I40" s="3">
        <f t="shared" si="11"/>
        <v>765.30919273869767</v>
      </c>
      <c r="J40" s="3">
        <f t="shared" si="11"/>
        <v>655.97930806174088</v>
      </c>
      <c r="K40" s="3">
        <f t="shared" si="11"/>
        <v>655.97930806174088</v>
      </c>
      <c r="L40" s="3">
        <f t="shared" si="11"/>
        <v>2186.5976935391363</v>
      </c>
      <c r="M40" s="3">
        <f t="shared" si="11"/>
        <v>1530.6183854773953</v>
      </c>
      <c r="N40" s="3">
        <f t="shared" si="11"/>
        <v>0</v>
      </c>
      <c r="O40" s="3">
        <f t="shared" si="11"/>
        <v>1421.2885008004387</v>
      </c>
      <c r="P40" s="3">
        <f t="shared" si="11"/>
        <v>765.30919273869767</v>
      </c>
      <c r="Q40" s="3">
        <f t="shared" si="11"/>
        <v>765.30919273869767</v>
      </c>
      <c r="R40" s="3">
        <f t="shared" si="11"/>
        <v>765.30919273869767</v>
      </c>
      <c r="S40" s="3">
        <f t="shared" si="11"/>
        <v>655.97930806174088</v>
      </c>
      <c r="T40" s="3">
        <f t="shared" si="11"/>
        <v>218.65976935391362</v>
      </c>
      <c r="U40" s="3">
        <f t="shared" si="11"/>
        <v>327.98965403087044</v>
      </c>
      <c r="V40" s="3">
        <f t="shared" si="11"/>
        <v>437.31953870782723</v>
      </c>
      <c r="W40" s="3">
        <f t="shared" si="11"/>
        <v>327.98965403087044</v>
      </c>
      <c r="X40" s="3">
        <f t="shared" si="11"/>
        <v>765.30919273869767</v>
      </c>
      <c r="Y40" s="3">
        <f t="shared" si="11"/>
        <v>765.30919273869767</v>
      </c>
      <c r="Z40" s="3">
        <f t="shared" si="11"/>
        <v>546.64942338478409</v>
      </c>
    </row>
    <row r="41" spans="2:26" x14ac:dyDescent="0.3">
      <c r="B41" s="2">
        <v>13</v>
      </c>
      <c r="C41" s="3">
        <f t="shared" ref="C41:Z41" si="12">C15*(1+1.8/100)^5</f>
        <v>546.64942338478409</v>
      </c>
      <c r="D41" s="3">
        <f t="shared" si="12"/>
        <v>327.98965403087044</v>
      </c>
      <c r="E41" s="3">
        <f t="shared" si="12"/>
        <v>109.32988467695681</v>
      </c>
      <c r="F41" s="3">
        <f t="shared" si="12"/>
        <v>655.97930806174088</v>
      </c>
      <c r="G41" s="3">
        <f t="shared" si="12"/>
        <v>218.65976935391362</v>
      </c>
      <c r="H41" s="3">
        <f t="shared" si="12"/>
        <v>218.65976935391362</v>
      </c>
      <c r="I41" s="3">
        <f t="shared" si="12"/>
        <v>437.31953870782723</v>
      </c>
      <c r="J41" s="3">
        <f t="shared" si="12"/>
        <v>655.97930806174088</v>
      </c>
      <c r="K41" s="3">
        <f t="shared" si="12"/>
        <v>655.97930806174088</v>
      </c>
      <c r="L41" s="3">
        <f t="shared" si="12"/>
        <v>2077.2678088621792</v>
      </c>
      <c r="M41" s="3">
        <f t="shared" si="12"/>
        <v>1093.2988467695682</v>
      </c>
      <c r="N41" s="3">
        <f t="shared" si="12"/>
        <v>1421.2885008004387</v>
      </c>
      <c r="O41" s="3">
        <f t="shared" si="12"/>
        <v>0</v>
      </c>
      <c r="P41" s="3">
        <f t="shared" si="12"/>
        <v>655.97930806174088</v>
      </c>
      <c r="Q41" s="3">
        <f t="shared" si="12"/>
        <v>765.30919273869767</v>
      </c>
      <c r="R41" s="3">
        <f t="shared" si="12"/>
        <v>655.97930806174088</v>
      </c>
      <c r="S41" s="3">
        <f t="shared" si="12"/>
        <v>546.64942338478409</v>
      </c>
      <c r="T41" s="3">
        <f t="shared" si="12"/>
        <v>109.32988467695681</v>
      </c>
      <c r="U41" s="3">
        <f t="shared" si="12"/>
        <v>327.98965403087044</v>
      </c>
      <c r="V41" s="3">
        <f t="shared" si="12"/>
        <v>655.97930806174088</v>
      </c>
      <c r="W41" s="3">
        <f t="shared" si="12"/>
        <v>655.97930806174088</v>
      </c>
      <c r="X41" s="3">
        <f t="shared" si="12"/>
        <v>1421.2885008004387</v>
      </c>
      <c r="Y41" s="3">
        <f t="shared" si="12"/>
        <v>874.63907741565447</v>
      </c>
      <c r="Z41" s="3">
        <f t="shared" si="12"/>
        <v>874.63907741565447</v>
      </c>
    </row>
    <row r="42" spans="2:26" x14ac:dyDescent="0.3">
      <c r="B42" s="2">
        <v>14</v>
      </c>
      <c r="C42" s="3">
        <f t="shared" ref="C42:Z42" si="13">C16*(1+1.8/100)^5</f>
        <v>327.98965403087044</v>
      </c>
      <c r="D42" s="3">
        <f t="shared" si="13"/>
        <v>109.32988467695681</v>
      </c>
      <c r="E42" s="3">
        <f t="shared" si="13"/>
        <v>109.32988467695681</v>
      </c>
      <c r="F42" s="3">
        <f t="shared" si="13"/>
        <v>546.64942338478409</v>
      </c>
      <c r="G42" s="3">
        <f t="shared" si="13"/>
        <v>109.32988467695681</v>
      </c>
      <c r="H42" s="3">
        <f t="shared" si="13"/>
        <v>109.32988467695681</v>
      </c>
      <c r="I42" s="3">
        <f t="shared" si="13"/>
        <v>218.65976935391362</v>
      </c>
      <c r="J42" s="3">
        <f t="shared" si="13"/>
        <v>437.31953870782723</v>
      </c>
      <c r="K42" s="3">
        <f t="shared" si="13"/>
        <v>655.97930806174088</v>
      </c>
      <c r="L42" s="3">
        <f t="shared" si="13"/>
        <v>2295.927578216093</v>
      </c>
      <c r="M42" s="3">
        <f t="shared" si="13"/>
        <v>1749.2781548313089</v>
      </c>
      <c r="N42" s="3">
        <f t="shared" si="13"/>
        <v>765.30919273869767</v>
      </c>
      <c r="O42" s="3">
        <f t="shared" si="13"/>
        <v>655.97930806174088</v>
      </c>
      <c r="P42" s="3">
        <f t="shared" si="13"/>
        <v>0</v>
      </c>
      <c r="Q42" s="3">
        <f t="shared" si="13"/>
        <v>1421.2885008004387</v>
      </c>
      <c r="R42" s="3">
        <f t="shared" si="13"/>
        <v>765.30919273869767</v>
      </c>
      <c r="S42" s="3">
        <f t="shared" si="13"/>
        <v>765.30919273869767</v>
      </c>
      <c r="T42" s="3">
        <f t="shared" si="13"/>
        <v>109.32988467695681</v>
      </c>
      <c r="U42" s="3">
        <f t="shared" si="13"/>
        <v>327.98965403087044</v>
      </c>
      <c r="V42" s="3">
        <f t="shared" si="13"/>
        <v>546.64942338478409</v>
      </c>
      <c r="W42" s="3">
        <f t="shared" si="13"/>
        <v>437.31953870782723</v>
      </c>
      <c r="X42" s="3">
        <f t="shared" si="13"/>
        <v>1311.9586161234818</v>
      </c>
      <c r="Y42" s="3">
        <f t="shared" si="13"/>
        <v>1202.6287314465249</v>
      </c>
      <c r="Z42" s="3">
        <f t="shared" si="13"/>
        <v>437.31953870782723</v>
      </c>
    </row>
    <row r="43" spans="2:26" x14ac:dyDescent="0.3">
      <c r="B43" s="2">
        <v>15</v>
      </c>
      <c r="C43" s="3">
        <f t="shared" ref="C43:Z43" si="14">C17*(1+1.8/100)^5</f>
        <v>546.64942338478409</v>
      </c>
      <c r="D43" s="3">
        <f t="shared" si="14"/>
        <v>109.32988467695681</v>
      </c>
      <c r="E43" s="3">
        <f t="shared" si="14"/>
        <v>109.32988467695681</v>
      </c>
      <c r="F43" s="3">
        <f t="shared" si="14"/>
        <v>546.64942338478409</v>
      </c>
      <c r="G43" s="3">
        <f t="shared" si="14"/>
        <v>218.65976935391362</v>
      </c>
      <c r="H43" s="3">
        <f t="shared" si="14"/>
        <v>218.65976935391362</v>
      </c>
      <c r="I43" s="3">
        <f t="shared" si="14"/>
        <v>546.64942338478409</v>
      </c>
      <c r="J43" s="3">
        <f t="shared" si="14"/>
        <v>655.97930806174088</v>
      </c>
      <c r="K43" s="3">
        <f t="shared" si="14"/>
        <v>1093.2988467695682</v>
      </c>
      <c r="L43" s="3">
        <f t="shared" si="14"/>
        <v>4373.1953870782727</v>
      </c>
      <c r="M43" s="3">
        <f t="shared" si="14"/>
        <v>1530.6183854773953</v>
      </c>
      <c r="N43" s="3">
        <f t="shared" si="14"/>
        <v>765.30919273869767</v>
      </c>
      <c r="O43" s="3">
        <f t="shared" si="14"/>
        <v>765.30919273869767</v>
      </c>
      <c r="P43" s="3">
        <f t="shared" si="14"/>
        <v>1421.2885008004387</v>
      </c>
      <c r="Q43" s="3">
        <f t="shared" si="14"/>
        <v>0</v>
      </c>
      <c r="R43" s="3">
        <f t="shared" si="14"/>
        <v>1311.9586161234818</v>
      </c>
      <c r="S43" s="3">
        <f t="shared" si="14"/>
        <v>1639.9482701543523</v>
      </c>
      <c r="T43" s="3">
        <f t="shared" si="14"/>
        <v>218.65976935391362</v>
      </c>
      <c r="U43" s="3">
        <f t="shared" si="14"/>
        <v>874.63907741565447</v>
      </c>
      <c r="V43" s="3">
        <f t="shared" si="14"/>
        <v>1202.6287314465249</v>
      </c>
      <c r="W43" s="3">
        <f t="shared" si="14"/>
        <v>874.63907741565447</v>
      </c>
      <c r="X43" s="3">
        <f t="shared" si="14"/>
        <v>2842.5770016008773</v>
      </c>
      <c r="Y43" s="3">
        <f t="shared" si="14"/>
        <v>1093.2988467695682</v>
      </c>
      <c r="Z43" s="3">
        <f t="shared" si="14"/>
        <v>437.31953870782723</v>
      </c>
    </row>
    <row r="44" spans="2:26" x14ac:dyDescent="0.3">
      <c r="B44" s="2">
        <v>16</v>
      </c>
      <c r="C44" s="3">
        <f t="shared" ref="C44:Z44" si="15">C18*(1+1.8/100)^5</f>
        <v>546.64942338478409</v>
      </c>
      <c r="D44" s="3">
        <f t="shared" si="15"/>
        <v>437.31953870782723</v>
      </c>
      <c r="E44" s="3">
        <f t="shared" si="15"/>
        <v>218.65976935391362</v>
      </c>
      <c r="F44" s="3">
        <f t="shared" si="15"/>
        <v>874.63907741565447</v>
      </c>
      <c r="G44" s="3">
        <f t="shared" si="15"/>
        <v>546.64942338478409</v>
      </c>
      <c r="H44" s="3">
        <f t="shared" si="15"/>
        <v>983.96896209261126</v>
      </c>
      <c r="I44" s="3">
        <f t="shared" si="15"/>
        <v>1530.6183854773953</v>
      </c>
      <c r="J44" s="3">
        <f t="shared" si="15"/>
        <v>2405.2574628930497</v>
      </c>
      <c r="K44" s="3">
        <f t="shared" si="15"/>
        <v>1530.6183854773953</v>
      </c>
      <c r="L44" s="3">
        <f t="shared" si="15"/>
        <v>4810.5149257860994</v>
      </c>
      <c r="M44" s="3">
        <f t="shared" si="15"/>
        <v>1530.6183854773953</v>
      </c>
      <c r="N44" s="3">
        <f t="shared" si="15"/>
        <v>765.30919273869767</v>
      </c>
      <c r="O44" s="3">
        <f t="shared" si="15"/>
        <v>655.97930806174088</v>
      </c>
      <c r="P44" s="3">
        <f t="shared" si="15"/>
        <v>765.30919273869767</v>
      </c>
      <c r="Q44" s="3">
        <f t="shared" si="15"/>
        <v>1311.9586161234818</v>
      </c>
      <c r="R44" s="3">
        <f t="shared" si="15"/>
        <v>0</v>
      </c>
      <c r="S44" s="3">
        <f t="shared" si="15"/>
        <v>3061.2367709547907</v>
      </c>
      <c r="T44" s="3">
        <f t="shared" si="15"/>
        <v>546.64942338478409</v>
      </c>
      <c r="U44" s="3">
        <f t="shared" si="15"/>
        <v>1421.2885008004387</v>
      </c>
      <c r="V44" s="3">
        <f t="shared" si="15"/>
        <v>1749.2781548313089</v>
      </c>
      <c r="W44" s="3">
        <f t="shared" si="15"/>
        <v>655.97930806174088</v>
      </c>
      <c r="X44" s="3">
        <f t="shared" si="15"/>
        <v>1311.9586161234818</v>
      </c>
      <c r="Y44" s="3">
        <f t="shared" si="15"/>
        <v>546.64942338478409</v>
      </c>
      <c r="Z44" s="3">
        <f t="shared" si="15"/>
        <v>327.98965403087044</v>
      </c>
    </row>
    <row r="45" spans="2:26" x14ac:dyDescent="0.3">
      <c r="B45" s="2">
        <v>17</v>
      </c>
      <c r="C45" s="3">
        <f t="shared" ref="C45:Z45" si="16">C19*(1+1.8/100)^5</f>
        <v>437.31953870782723</v>
      </c>
      <c r="D45" s="3">
        <f t="shared" si="16"/>
        <v>218.65976935391362</v>
      </c>
      <c r="E45" s="3">
        <f t="shared" si="16"/>
        <v>109.32988467695681</v>
      </c>
      <c r="F45" s="3">
        <f t="shared" si="16"/>
        <v>546.64942338478409</v>
      </c>
      <c r="G45" s="3">
        <f t="shared" si="16"/>
        <v>218.65976935391362</v>
      </c>
      <c r="H45" s="3">
        <f t="shared" si="16"/>
        <v>546.64942338478409</v>
      </c>
      <c r="I45" s="3">
        <f t="shared" si="16"/>
        <v>1093.2988467695682</v>
      </c>
      <c r="J45" s="3">
        <f t="shared" si="16"/>
        <v>1530.6183854773953</v>
      </c>
      <c r="K45" s="3">
        <f t="shared" si="16"/>
        <v>983.96896209261126</v>
      </c>
      <c r="L45" s="3">
        <f t="shared" si="16"/>
        <v>4263.865502401316</v>
      </c>
      <c r="M45" s="3">
        <f t="shared" si="16"/>
        <v>1093.2988467695682</v>
      </c>
      <c r="N45" s="3">
        <f t="shared" si="16"/>
        <v>655.97930806174088</v>
      </c>
      <c r="O45" s="3">
        <f t="shared" si="16"/>
        <v>546.64942338478409</v>
      </c>
      <c r="P45" s="3">
        <f t="shared" si="16"/>
        <v>765.30919273869767</v>
      </c>
      <c r="Q45" s="3">
        <f t="shared" si="16"/>
        <v>1639.9482701543523</v>
      </c>
      <c r="R45" s="3">
        <f t="shared" si="16"/>
        <v>3061.2367709547907</v>
      </c>
      <c r="S45" s="3">
        <f t="shared" si="16"/>
        <v>0</v>
      </c>
      <c r="T45" s="3">
        <f t="shared" si="16"/>
        <v>655.97930806174088</v>
      </c>
      <c r="U45" s="3">
        <f t="shared" si="16"/>
        <v>1858.6080395082658</v>
      </c>
      <c r="V45" s="3">
        <f t="shared" si="16"/>
        <v>1858.6080395082658</v>
      </c>
      <c r="W45" s="3">
        <f t="shared" si="16"/>
        <v>655.97930806174088</v>
      </c>
      <c r="X45" s="3">
        <f t="shared" si="16"/>
        <v>1858.6080395082658</v>
      </c>
      <c r="Y45" s="3">
        <f t="shared" si="16"/>
        <v>655.97930806174088</v>
      </c>
      <c r="Z45" s="3">
        <f t="shared" si="16"/>
        <v>327.98965403087044</v>
      </c>
    </row>
    <row r="46" spans="2:26" x14ac:dyDescent="0.3">
      <c r="B46" s="2">
        <v>18</v>
      </c>
      <c r="C46" s="3">
        <f t="shared" ref="C46:Z46" si="17">C20*(1+1.8/100)^5</f>
        <v>109.32988467695681</v>
      </c>
      <c r="D46" s="3">
        <f t="shared" si="17"/>
        <v>0</v>
      </c>
      <c r="E46" s="3">
        <f t="shared" si="17"/>
        <v>0</v>
      </c>
      <c r="F46" s="3">
        <f t="shared" si="17"/>
        <v>109.32988467695681</v>
      </c>
      <c r="G46" s="3">
        <f t="shared" si="17"/>
        <v>0</v>
      </c>
      <c r="H46" s="3">
        <f t="shared" si="17"/>
        <v>109.32988467695681</v>
      </c>
      <c r="I46" s="3">
        <f t="shared" si="17"/>
        <v>218.65976935391362</v>
      </c>
      <c r="J46" s="3">
        <f t="shared" si="17"/>
        <v>327.98965403087044</v>
      </c>
      <c r="K46" s="3">
        <f t="shared" si="17"/>
        <v>218.65976935391362</v>
      </c>
      <c r="L46" s="3">
        <f t="shared" si="17"/>
        <v>765.30919273869767</v>
      </c>
      <c r="M46" s="3">
        <f t="shared" si="17"/>
        <v>218.65976935391362</v>
      </c>
      <c r="N46" s="3">
        <f t="shared" si="17"/>
        <v>218.65976935391362</v>
      </c>
      <c r="O46" s="3">
        <f t="shared" si="17"/>
        <v>109.32988467695681</v>
      </c>
      <c r="P46" s="3">
        <f t="shared" si="17"/>
        <v>109.32988467695681</v>
      </c>
      <c r="Q46" s="3">
        <f t="shared" si="17"/>
        <v>218.65976935391362</v>
      </c>
      <c r="R46" s="3">
        <f t="shared" si="17"/>
        <v>546.64942338478409</v>
      </c>
      <c r="S46" s="3">
        <f t="shared" si="17"/>
        <v>655.97930806174088</v>
      </c>
      <c r="T46" s="3">
        <f t="shared" si="17"/>
        <v>0</v>
      </c>
      <c r="U46" s="3">
        <f t="shared" si="17"/>
        <v>327.98965403087044</v>
      </c>
      <c r="V46" s="3">
        <f t="shared" si="17"/>
        <v>437.31953870782723</v>
      </c>
      <c r="W46" s="3">
        <f t="shared" si="17"/>
        <v>109.32988467695681</v>
      </c>
      <c r="X46" s="3">
        <f t="shared" si="17"/>
        <v>327.98965403087044</v>
      </c>
      <c r="Y46" s="3">
        <f t="shared" si="17"/>
        <v>109.32988467695681</v>
      </c>
      <c r="Z46" s="3">
        <f t="shared" si="17"/>
        <v>0</v>
      </c>
    </row>
    <row r="47" spans="2:26" x14ac:dyDescent="0.3">
      <c r="B47" s="2">
        <v>19</v>
      </c>
      <c r="C47" s="3">
        <f t="shared" ref="C47:Z47" si="18">C21*(1+1.8/100)^5</f>
        <v>327.98965403087044</v>
      </c>
      <c r="D47" s="3">
        <f t="shared" si="18"/>
        <v>109.32988467695681</v>
      </c>
      <c r="E47" s="3">
        <f t="shared" si="18"/>
        <v>0</v>
      </c>
      <c r="F47" s="3">
        <f t="shared" si="18"/>
        <v>218.65976935391362</v>
      </c>
      <c r="G47" s="3">
        <f t="shared" si="18"/>
        <v>109.32988467695681</v>
      </c>
      <c r="H47" s="3">
        <f t="shared" si="18"/>
        <v>218.65976935391362</v>
      </c>
      <c r="I47" s="3">
        <f t="shared" si="18"/>
        <v>437.31953870782723</v>
      </c>
      <c r="J47" s="3">
        <f t="shared" si="18"/>
        <v>765.30919273869767</v>
      </c>
      <c r="K47" s="3">
        <f t="shared" si="18"/>
        <v>437.31953870782723</v>
      </c>
      <c r="L47" s="3">
        <f t="shared" si="18"/>
        <v>1967.9379241852225</v>
      </c>
      <c r="M47" s="3">
        <f t="shared" si="18"/>
        <v>437.31953870782723</v>
      </c>
      <c r="N47" s="3">
        <f t="shared" si="18"/>
        <v>327.98965403087044</v>
      </c>
      <c r="O47" s="3">
        <f t="shared" si="18"/>
        <v>327.98965403087044</v>
      </c>
      <c r="P47" s="3">
        <f t="shared" si="18"/>
        <v>327.98965403087044</v>
      </c>
      <c r="Q47" s="3">
        <f t="shared" si="18"/>
        <v>874.63907741565447</v>
      </c>
      <c r="R47" s="3">
        <f t="shared" si="18"/>
        <v>1421.2885008004387</v>
      </c>
      <c r="S47" s="3">
        <f t="shared" si="18"/>
        <v>1858.6080395082658</v>
      </c>
      <c r="T47" s="3">
        <f t="shared" si="18"/>
        <v>327.98965403087044</v>
      </c>
      <c r="U47" s="3">
        <f t="shared" si="18"/>
        <v>0</v>
      </c>
      <c r="V47" s="3">
        <f t="shared" si="18"/>
        <v>1311.9586161234818</v>
      </c>
      <c r="W47" s="3">
        <f t="shared" si="18"/>
        <v>437.31953870782723</v>
      </c>
      <c r="X47" s="3">
        <f t="shared" si="18"/>
        <v>1311.9586161234818</v>
      </c>
      <c r="Y47" s="3">
        <f t="shared" si="18"/>
        <v>327.98965403087044</v>
      </c>
      <c r="Z47" s="3">
        <f t="shared" si="18"/>
        <v>109.32988467695681</v>
      </c>
    </row>
    <row r="48" spans="2:26" x14ac:dyDescent="0.3">
      <c r="B48" s="2">
        <v>20</v>
      </c>
      <c r="C48" s="3">
        <f t="shared" ref="C48:Z48" si="19">C22*(1+1.8/100)^5</f>
        <v>327.98965403087044</v>
      </c>
      <c r="D48" s="3">
        <f t="shared" si="19"/>
        <v>109.32988467695681</v>
      </c>
      <c r="E48" s="3">
        <f t="shared" si="19"/>
        <v>0</v>
      </c>
      <c r="F48" s="3">
        <f t="shared" si="19"/>
        <v>327.98965403087044</v>
      </c>
      <c r="G48" s="3">
        <f t="shared" si="19"/>
        <v>109.32988467695681</v>
      </c>
      <c r="H48" s="3">
        <f t="shared" si="19"/>
        <v>327.98965403087044</v>
      </c>
      <c r="I48" s="3">
        <f t="shared" si="19"/>
        <v>546.64942338478409</v>
      </c>
      <c r="J48" s="3">
        <f t="shared" si="19"/>
        <v>983.96896209261126</v>
      </c>
      <c r="K48" s="3">
        <f t="shared" si="19"/>
        <v>655.97930806174088</v>
      </c>
      <c r="L48" s="3">
        <f t="shared" si="19"/>
        <v>2733.2471169239202</v>
      </c>
      <c r="M48" s="3">
        <f t="shared" si="19"/>
        <v>655.97930806174088</v>
      </c>
      <c r="N48" s="3">
        <f t="shared" si="19"/>
        <v>546.64942338478409</v>
      </c>
      <c r="O48" s="3">
        <f t="shared" si="19"/>
        <v>655.97930806174088</v>
      </c>
      <c r="P48" s="3">
        <f t="shared" si="19"/>
        <v>546.64942338478409</v>
      </c>
      <c r="Q48" s="3">
        <f t="shared" si="19"/>
        <v>1202.6287314465249</v>
      </c>
      <c r="R48" s="3">
        <f t="shared" si="19"/>
        <v>1749.2781548313089</v>
      </c>
      <c r="S48" s="3">
        <f t="shared" si="19"/>
        <v>1858.6080395082658</v>
      </c>
      <c r="T48" s="3">
        <f t="shared" si="19"/>
        <v>437.31953870782723</v>
      </c>
      <c r="U48" s="3">
        <f t="shared" si="19"/>
        <v>1311.9586161234818</v>
      </c>
      <c r="V48" s="3">
        <f t="shared" si="19"/>
        <v>0</v>
      </c>
      <c r="W48" s="3">
        <f t="shared" si="19"/>
        <v>1311.9586161234818</v>
      </c>
      <c r="X48" s="3">
        <f t="shared" si="19"/>
        <v>2623.9172322469635</v>
      </c>
      <c r="Y48" s="3">
        <f t="shared" si="19"/>
        <v>765.30919273869767</v>
      </c>
      <c r="Z48" s="3">
        <f t="shared" si="19"/>
        <v>437.31953870782723</v>
      </c>
    </row>
    <row r="49" spans="1:26" x14ac:dyDescent="0.3">
      <c r="B49" s="2">
        <v>21</v>
      </c>
      <c r="C49" s="3">
        <f t="shared" ref="C49:Z49" si="20">C23*(1+1.8/100)^5</f>
        <v>109.32988467695681</v>
      </c>
      <c r="D49" s="3">
        <f t="shared" si="20"/>
        <v>0</v>
      </c>
      <c r="E49" s="3">
        <f t="shared" si="20"/>
        <v>0</v>
      </c>
      <c r="F49" s="3">
        <f t="shared" si="20"/>
        <v>218.65976935391362</v>
      </c>
      <c r="G49" s="3">
        <f t="shared" si="20"/>
        <v>109.32988467695681</v>
      </c>
      <c r="H49" s="3">
        <f t="shared" si="20"/>
        <v>109.32988467695681</v>
      </c>
      <c r="I49" s="3">
        <f t="shared" si="20"/>
        <v>218.65976935391362</v>
      </c>
      <c r="J49" s="3">
        <f t="shared" si="20"/>
        <v>437.31953870782723</v>
      </c>
      <c r="K49" s="3">
        <f t="shared" si="20"/>
        <v>327.98965403087044</v>
      </c>
      <c r="L49" s="3">
        <f t="shared" si="20"/>
        <v>1311.9586161234818</v>
      </c>
      <c r="M49" s="3">
        <f t="shared" si="20"/>
        <v>437.31953870782723</v>
      </c>
      <c r="N49" s="3">
        <f t="shared" si="20"/>
        <v>327.98965403087044</v>
      </c>
      <c r="O49" s="3">
        <f t="shared" si="20"/>
        <v>655.97930806174088</v>
      </c>
      <c r="P49" s="3">
        <f t="shared" si="20"/>
        <v>437.31953870782723</v>
      </c>
      <c r="Q49" s="3">
        <f t="shared" si="20"/>
        <v>874.63907741565447</v>
      </c>
      <c r="R49" s="3">
        <f t="shared" si="20"/>
        <v>655.97930806174088</v>
      </c>
      <c r="S49" s="3">
        <f t="shared" si="20"/>
        <v>655.97930806174088</v>
      </c>
      <c r="T49" s="3">
        <f t="shared" si="20"/>
        <v>109.32988467695681</v>
      </c>
      <c r="U49" s="3">
        <f t="shared" si="20"/>
        <v>437.31953870782723</v>
      </c>
      <c r="V49" s="3">
        <f t="shared" si="20"/>
        <v>1311.9586161234818</v>
      </c>
      <c r="W49" s="3">
        <f t="shared" si="20"/>
        <v>0</v>
      </c>
      <c r="X49" s="3">
        <f t="shared" si="20"/>
        <v>1967.9379241852225</v>
      </c>
      <c r="Y49" s="3">
        <f t="shared" si="20"/>
        <v>765.30919273869767</v>
      </c>
      <c r="Z49" s="3">
        <f t="shared" si="20"/>
        <v>546.64942338478409</v>
      </c>
    </row>
    <row r="50" spans="1:26" x14ac:dyDescent="0.3">
      <c r="B50" s="2">
        <v>22</v>
      </c>
      <c r="C50" s="3">
        <f t="shared" ref="C50:Z50" si="21">C24*(1+1.8/100)^5</f>
        <v>437.31953870782723</v>
      </c>
      <c r="D50" s="3">
        <f t="shared" si="21"/>
        <v>109.32988467695681</v>
      </c>
      <c r="E50" s="3">
        <f t="shared" si="21"/>
        <v>109.32988467695681</v>
      </c>
      <c r="F50" s="3">
        <f t="shared" si="21"/>
        <v>437.31953870782723</v>
      </c>
      <c r="G50" s="3">
        <f t="shared" si="21"/>
        <v>218.65976935391362</v>
      </c>
      <c r="H50" s="3">
        <f t="shared" si="21"/>
        <v>218.65976935391362</v>
      </c>
      <c r="I50" s="3">
        <f t="shared" si="21"/>
        <v>546.64942338478409</v>
      </c>
      <c r="J50" s="3">
        <f t="shared" si="21"/>
        <v>546.64942338478409</v>
      </c>
      <c r="K50" s="3">
        <f t="shared" si="21"/>
        <v>765.30919273869767</v>
      </c>
      <c r="L50" s="3">
        <f t="shared" si="21"/>
        <v>2842.5770016008773</v>
      </c>
      <c r="M50" s="3">
        <f t="shared" si="21"/>
        <v>1202.6287314465249</v>
      </c>
      <c r="N50" s="3">
        <f t="shared" si="21"/>
        <v>765.30919273869767</v>
      </c>
      <c r="O50" s="3">
        <f t="shared" si="21"/>
        <v>1421.2885008004387</v>
      </c>
      <c r="P50" s="3">
        <f t="shared" si="21"/>
        <v>1311.9586161234818</v>
      </c>
      <c r="Q50" s="3">
        <f t="shared" si="21"/>
        <v>2842.5770016008773</v>
      </c>
      <c r="R50" s="3">
        <f t="shared" si="21"/>
        <v>1311.9586161234818</v>
      </c>
      <c r="S50" s="3">
        <f t="shared" si="21"/>
        <v>1858.6080395082658</v>
      </c>
      <c r="T50" s="3">
        <f t="shared" si="21"/>
        <v>327.98965403087044</v>
      </c>
      <c r="U50" s="3">
        <f t="shared" si="21"/>
        <v>1311.9586161234818</v>
      </c>
      <c r="V50" s="3">
        <f t="shared" si="21"/>
        <v>2623.9172322469635</v>
      </c>
      <c r="W50" s="3">
        <f t="shared" si="21"/>
        <v>1967.9379241852225</v>
      </c>
      <c r="X50" s="3">
        <f t="shared" si="21"/>
        <v>0</v>
      </c>
      <c r="Y50" s="3">
        <f t="shared" si="21"/>
        <v>2295.927578216093</v>
      </c>
      <c r="Z50" s="3">
        <f t="shared" si="21"/>
        <v>1202.6287314465249</v>
      </c>
    </row>
    <row r="51" spans="1:26" x14ac:dyDescent="0.3">
      <c r="B51" s="2">
        <v>23</v>
      </c>
      <c r="C51" s="3">
        <f t="shared" ref="C51:Z51" si="22">C25*(1+1.8/100)^5</f>
        <v>327.98965403087044</v>
      </c>
      <c r="D51" s="3">
        <f t="shared" si="22"/>
        <v>0</v>
      </c>
      <c r="E51" s="3">
        <f t="shared" si="22"/>
        <v>109.32988467695681</v>
      </c>
      <c r="F51" s="3">
        <f t="shared" si="22"/>
        <v>546.64942338478409</v>
      </c>
      <c r="G51" s="3">
        <f t="shared" si="22"/>
        <v>109.32988467695681</v>
      </c>
      <c r="H51" s="3">
        <f t="shared" si="22"/>
        <v>109.32988467695681</v>
      </c>
      <c r="I51" s="3">
        <f t="shared" si="22"/>
        <v>218.65976935391362</v>
      </c>
      <c r="J51" s="3">
        <f t="shared" si="22"/>
        <v>327.98965403087044</v>
      </c>
      <c r="K51" s="3">
        <f t="shared" si="22"/>
        <v>546.64942338478409</v>
      </c>
      <c r="L51" s="3">
        <f t="shared" si="22"/>
        <v>1967.9379241852225</v>
      </c>
      <c r="M51" s="3">
        <f t="shared" si="22"/>
        <v>1421.2885008004387</v>
      </c>
      <c r="N51" s="3">
        <f t="shared" si="22"/>
        <v>765.30919273869767</v>
      </c>
      <c r="O51" s="3">
        <f t="shared" si="22"/>
        <v>874.63907741565447</v>
      </c>
      <c r="P51" s="3">
        <f t="shared" si="22"/>
        <v>1202.6287314465249</v>
      </c>
      <c r="Q51" s="3">
        <f t="shared" si="22"/>
        <v>1093.2988467695682</v>
      </c>
      <c r="R51" s="3">
        <f t="shared" si="22"/>
        <v>546.64942338478409</v>
      </c>
      <c r="S51" s="3">
        <f t="shared" si="22"/>
        <v>655.97930806174088</v>
      </c>
      <c r="T51" s="3">
        <f t="shared" si="22"/>
        <v>109.32988467695681</v>
      </c>
      <c r="U51" s="3">
        <f t="shared" si="22"/>
        <v>327.98965403087044</v>
      </c>
      <c r="V51" s="3">
        <f t="shared" si="22"/>
        <v>765.30919273869767</v>
      </c>
      <c r="W51" s="3">
        <f t="shared" si="22"/>
        <v>765.30919273869767</v>
      </c>
      <c r="X51" s="3">
        <f t="shared" si="22"/>
        <v>2295.927578216093</v>
      </c>
      <c r="Y51" s="3">
        <f t="shared" si="22"/>
        <v>0</v>
      </c>
      <c r="Z51" s="3">
        <f t="shared" si="22"/>
        <v>765.30919273869767</v>
      </c>
    </row>
    <row r="52" spans="1:26" x14ac:dyDescent="0.3">
      <c r="B52" s="2">
        <v>24</v>
      </c>
      <c r="C52" s="3">
        <f t="shared" ref="C52:Z52" si="23">C26*(1+1.8/100)^5</f>
        <v>109.32988467695681</v>
      </c>
      <c r="D52" s="3">
        <f t="shared" si="23"/>
        <v>0</v>
      </c>
      <c r="E52" s="3">
        <f t="shared" si="23"/>
        <v>0</v>
      </c>
      <c r="F52" s="3">
        <f t="shared" si="23"/>
        <v>218.65976935391362</v>
      </c>
      <c r="G52" s="3">
        <f t="shared" si="23"/>
        <v>0</v>
      </c>
      <c r="H52" s="3">
        <f t="shared" si="23"/>
        <v>109.32988467695681</v>
      </c>
      <c r="I52" s="3">
        <f t="shared" si="23"/>
        <v>109.32988467695681</v>
      </c>
      <c r="J52" s="3">
        <f t="shared" si="23"/>
        <v>218.65976935391362</v>
      </c>
      <c r="K52" s="3">
        <f t="shared" si="23"/>
        <v>218.65976935391362</v>
      </c>
      <c r="L52" s="3">
        <f t="shared" si="23"/>
        <v>874.63907741565447</v>
      </c>
      <c r="M52" s="3">
        <f t="shared" si="23"/>
        <v>655.97930806174088</v>
      </c>
      <c r="N52" s="3">
        <f t="shared" si="23"/>
        <v>546.64942338478409</v>
      </c>
      <c r="O52" s="3">
        <f t="shared" si="23"/>
        <v>765.30919273869767</v>
      </c>
      <c r="P52" s="3">
        <f t="shared" si="23"/>
        <v>437.31953870782723</v>
      </c>
      <c r="Q52" s="3">
        <f t="shared" si="23"/>
        <v>437.31953870782723</v>
      </c>
      <c r="R52" s="3">
        <f t="shared" si="23"/>
        <v>327.98965403087044</v>
      </c>
      <c r="S52" s="3">
        <f t="shared" si="23"/>
        <v>327.98965403087044</v>
      </c>
      <c r="T52" s="3">
        <f t="shared" si="23"/>
        <v>0</v>
      </c>
      <c r="U52" s="3">
        <f t="shared" si="23"/>
        <v>109.32988467695681</v>
      </c>
      <c r="V52" s="3">
        <f t="shared" si="23"/>
        <v>437.31953870782723</v>
      </c>
      <c r="W52" s="3">
        <f t="shared" si="23"/>
        <v>546.64942338478409</v>
      </c>
      <c r="X52" s="3">
        <f t="shared" si="23"/>
        <v>1202.6287314465249</v>
      </c>
      <c r="Y52" s="3">
        <f t="shared" si="23"/>
        <v>765.30919273869767</v>
      </c>
      <c r="Z52" s="3">
        <f t="shared" si="23"/>
        <v>0</v>
      </c>
    </row>
    <row r="54" spans="1:26" x14ac:dyDescent="0.3">
      <c r="A54" s="7" t="s">
        <v>92</v>
      </c>
      <c r="B54" s="2" t="s">
        <v>1</v>
      </c>
      <c r="C54" s="2">
        <v>1</v>
      </c>
      <c r="D54" s="2">
        <v>2</v>
      </c>
      <c r="E54" s="2">
        <v>3</v>
      </c>
      <c r="F54" s="2">
        <v>4</v>
      </c>
      <c r="G54" s="2">
        <v>5</v>
      </c>
      <c r="H54" s="2">
        <v>6</v>
      </c>
      <c r="I54" s="2">
        <v>7</v>
      </c>
      <c r="J54" s="2">
        <v>8</v>
      </c>
      <c r="K54" s="2">
        <v>9</v>
      </c>
      <c r="L54" s="2">
        <v>10</v>
      </c>
      <c r="M54" s="2">
        <v>11</v>
      </c>
      <c r="N54" s="2">
        <v>12</v>
      </c>
      <c r="O54" s="2">
        <v>13</v>
      </c>
      <c r="P54" s="2">
        <v>14</v>
      </c>
      <c r="Q54" s="2">
        <v>15</v>
      </c>
      <c r="R54" s="2">
        <v>16</v>
      </c>
      <c r="S54" s="2">
        <v>17</v>
      </c>
      <c r="T54" s="2">
        <v>18</v>
      </c>
      <c r="U54" s="2">
        <v>19</v>
      </c>
      <c r="V54" s="2">
        <v>20</v>
      </c>
      <c r="W54" s="2">
        <v>21</v>
      </c>
      <c r="X54" s="2">
        <v>22</v>
      </c>
      <c r="Y54" s="2">
        <v>23</v>
      </c>
      <c r="Z54" s="2">
        <v>24</v>
      </c>
    </row>
    <row r="55" spans="1:26" x14ac:dyDescent="0.3">
      <c r="B55" s="2">
        <v>1</v>
      </c>
      <c r="C55" s="3">
        <f>C3*(1+1.8/100)^10</f>
        <v>0</v>
      </c>
      <c r="D55" s="3">
        <f t="shared" ref="D55:Z55" si="24">D3*(1+1.8/100)^10</f>
        <v>119.53023683476675</v>
      </c>
      <c r="E55" s="3">
        <f t="shared" si="24"/>
        <v>119.53023683476675</v>
      </c>
      <c r="F55" s="3">
        <f t="shared" si="24"/>
        <v>597.65118417383383</v>
      </c>
      <c r="G55" s="3">
        <f t="shared" si="24"/>
        <v>239.06047366953351</v>
      </c>
      <c r="H55" s="3">
        <f t="shared" si="24"/>
        <v>358.59071050430026</v>
      </c>
      <c r="I55" s="3">
        <f t="shared" si="24"/>
        <v>597.65118417383383</v>
      </c>
      <c r="J55" s="3">
        <f t="shared" si="24"/>
        <v>956.24189467813403</v>
      </c>
      <c r="K55" s="3">
        <f t="shared" si="24"/>
        <v>597.65118417383383</v>
      </c>
      <c r="L55" s="3">
        <f t="shared" si="24"/>
        <v>1553.8930788519679</v>
      </c>
      <c r="M55" s="3">
        <f t="shared" si="24"/>
        <v>597.65118417383383</v>
      </c>
      <c r="N55" s="3">
        <f t="shared" si="24"/>
        <v>239.06047366953351</v>
      </c>
      <c r="O55" s="3">
        <f t="shared" si="24"/>
        <v>597.65118417383383</v>
      </c>
      <c r="P55" s="3">
        <f t="shared" si="24"/>
        <v>358.59071050430026</v>
      </c>
      <c r="Q55" s="3">
        <f t="shared" si="24"/>
        <v>597.65118417383383</v>
      </c>
      <c r="R55" s="3">
        <f t="shared" si="24"/>
        <v>597.65118417383383</v>
      </c>
      <c r="S55" s="3">
        <f t="shared" si="24"/>
        <v>478.12094733906702</v>
      </c>
      <c r="T55" s="3">
        <f t="shared" si="24"/>
        <v>119.53023683476675</v>
      </c>
      <c r="U55" s="3">
        <f t="shared" si="24"/>
        <v>358.59071050430026</v>
      </c>
      <c r="V55" s="3">
        <f t="shared" si="24"/>
        <v>358.59071050430026</v>
      </c>
      <c r="W55" s="3">
        <f t="shared" si="24"/>
        <v>119.53023683476675</v>
      </c>
      <c r="X55" s="3">
        <f t="shared" si="24"/>
        <v>478.12094733906702</v>
      </c>
      <c r="Y55" s="3">
        <f t="shared" si="24"/>
        <v>358.59071050430026</v>
      </c>
      <c r="Z55" s="3">
        <f t="shared" si="24"/>
        <v>119.53023683476675</v>
      </c>
    </row>
    <row r="56" spans="1:26" x14ac:dyDescent="0.3">
      <c r="B56" s="2">
        <v>2</v>
      </c>
      <c r="C56" s="3">
        <f t="shared" ref="C56:Z56" si="25">C4*(1+1.8/100)^10</f>
        <v>119.53023683476675</v>
      </c>
      <c r="D56" s="3">
        <f t="shared" si="25"/>
        <v>0</v>
      </c>
      <c r="E56" s="3">
        <f t="shared" si="25"/>
        <v>119.53023683476675</v>
      </c>
      <c r="F56" s="3">
        <f t="shared" si="25"/>
        <v>239.06047366953351</v>
      </c>
      <c r="G56" s="3">
        <f t="shared" si="25"/>
        <v>119.53023683476675</v>
      </c>
      <c r="H56" s="3">
        <f t="shared" si="25"/>
        <v>478.12094733906702</v>
      </c>
      <c r="I56" s="3">
        <f t="shared" si="25"/>
        <v>239.06047366953351</v>
      </c>
      <c r="J56" s="3">
        <f t="shared" si="25"/>
        <v>478.12094733906702</v>
      </c>
      <c r="K56" s="3">
        <f t="shared" si="25"/>
        <v>239.06047366953351</v>
      </c>
      <c r="L56" s="3">
        <f t="shared" si="25"/>
        <v>717.18142100860052</v>
      </c>
      <c r="M56" s="3">
        <f t="shared" si="25"/>
        <v>239.06047366953351</v>
      </c>
      <c r="N56" s="3">
        <f t="shared" si="25"/>
        <v>119.53023683476675</v>
      </c>
      <c r="O56" s="3">
        <f t="shared" si="25"/>
        <v>358.59071050430026</v>
      </c>
      <c r="P56" s="3">
        <f t="shared" si="25"/>
        <v>119.53023683476675</v>
      </c>
      <c r="Q56" s="3">
        <f t="shared" si="25"/>
        <v>119.53023683476675</v>
      </c>
      <c r="R56" s="3">
        <f t="shared" si="25"/>
        <v>478.12094733906702</v>
      </c>
      <c r="S56" s="3">
        <f t="shared" si="25"/>
        <v>239.06047366953351</v>
      </c>
      <c r="T56" s="3">
        <f t="shared" si="25"/>
        <v>0</v>
      </c>
      <c r="U56" s="3">
        <f t="shared" si="25"/>
        <v>119.53023683476675</v>
      </c>
      <c r="V56" s="3">
        <f t="shared" si="25"/>
        <v>119.53023683476675</v>
      </c>
      <c r="W56" s="3">
        <f t="shared" si="25"/>
        <v>0</v>
      </c>
      <c r="X56" s="3">
        <f t="shared" si="25"/>
        <v>119.53023683476675</v>
      </c>
      <c r="Y56" s="3">
        <f t="shared" si="25"/>
        <v>0</v>
      </c>
      <c r="Z56" s="3">
        <f t="shared" si="25"/>
        <v>0</v>
      </c>
    </row>
    <row r="57" spans="1:26" x14ac:dyDescent="0.3">
      <c r="B57" s="2">
        <v>3</v>
      </c>
      <c r="C57" s="3">
        <f t="shared" ref="C57:Z57" si="26">C5*(1+1.8/100)^10</f>
        <v>119.53023683476675</v>
      </c>
      <c r="D57" s="3">
        <f t="shared" si="26"/>
        <v>119.53023683476675</v>
      </c>
      <c r="E57" s="3">
        <f t="shared" si="26"/>
        <v>0</v>
      </c>
      <c r="F57" s="3">
        <f t="shared" si="26"/>
        <v>239.06047366953351</v>
      </c>
      <c r="G57" s="3">
        <f t="shared" si="26"/>
        <v>119.53023683476675</v>
      </c>
      <c r="H57" s="3">
        <f t="shared" si="26"/>
        <v>358.59071050430026</v>
      </c>
      <c r="I57" s="3">
        <f t="shared" si="26"/>
        <v>119.53023683476675</v>
      </c>
      <c r="J57" s="3">
        <f t="shared" si="26"/>
        <v>239.06047366953351</v>
      </c>
      <c r="K57" s="3">
        <f t="shared" si="26"/>
        <v>119.53023683476675</v>
      </c>
      <c r="L57" s="3">
        <f t="shared" si="26"/>
        <v>358.59071050430026</v>
      </c>
      <c r="M57" s="3">
        <f t="shared" si="26"/>
        <v>358.59071050430026</v>
      </c>
      <c r="N57" s="3">
        <f t="shared" si="26"/>
        <v>239.06047366953351</v>
      </c>
      <c r="O57" s="3">
        <f t="shared" si="26"/>
        <v>119.53023683476675</v>
      </c>
      <c r="P57" s="3">
        <f t="shared" si="26"/>
        <v>119.53023683476675</v>
      </c>
      <c r="Q57" s="3">
        <f t="shared" si="26"/>
        <v>119.53023683476675</v>
      </c>
      <c r="R57" s="3">
        <f t="shared" si="26"/>
        <v>239.06047366953351</v>
      </c>
      <c r="S57" s="3">
        <f t="shared" si="26"/>
        <v>119.53023683476675</v>
      </c>
      <c r="T57" s="3">
        <f t="shared" si="26"/>
        <v>0</v>
      </c>
      <c r="U57" s="3">
        <f t="shared" si="26"/>
        <v>0</v>
      </c>
      <c r="V57" s="3">
        <f t="shared" si="26"/>
        <v>0</v>
      </c>
      <c r="W57" s="3">
        <f t="shared" si="26"/>
        <v>0</v>
      </c>
      <c r="X57" s="3">
        <f t="shared" si="26"/>
        <v>119.53023683476675</v>
      </c>
      <c r="Y57" s="3">
        <f t="shared" si="26"/>
        <v>119.53023683476675</v>
      </c>
      <c r="Z57" s="3">
        <f t="shared" si="26"/>
        <v>0</v>
      </c>
    </row>
    <row r="58" spans="1:26" x14ac:dyDescent="0.3">
      <c r="B58" s="2">
        <v>4</v>
      </c>
      <c r="C58" s="3">
        <f t="shared" ref="C58:Z58" si="27">C6*(1+1.8/100)^10</f>
        <v>597.65118417383383</v>
      </c>
      <c r="D58" s="3">
        <f t="shared" si="27"/>
        <v>239.06047366953351</v>
      </c>
      <c r="E58" s="3">
        <f t="shared" si="27"/>
        <v>239.06047366953351</v>
      </c>
      <c r="F58" s="3">
        <f t="shared" si="27"/>
        <v>0</v>
      </c>
      <c r="G58" s="3">
        <f t="shared" si="27"/>
        <v>597.65118417383383</v>
      </c>
      <c r="H58" s="3">
        <f t="shared" si="27"/>
        <v>478.12094733906702</v>
      </c>
      <c r="I58" s="3">
        <f t="shared" si="27"/>
        <v>478.12094733906702</v>
      </c>
      <c r="J58" s="3">
        <f t="shared" si="27"/>
        <v>836.71165784336733</v>
      </c>
      <c r="K58" s="3">
        <f t="shared" si="27"/>
        <v>836.71165784336733</v>
      </c>
      <c r="L58" s="3">
        <f t="shared" si="27"/>
        <v>1434.362842017201</v>
      </c>
      <c r="M58" s="3">
        <f t="shared" si="27"/>
        <v>1673.4233156867347</v>
      </c>
      <c r="N58" s="3">
        <f t="shared" si="27"/>
        <v>717.18142100860052</v>
      </c>
      <c r="O58" s="3">
        <f t="shared" si="27"/>
        <v>717.18142100860052</v>
      </c>
      <c r="P58" s="3">
        <f t="shared" si="27"/>
        <v>597.65118417383383</v>
      </c>
      <c r="Q58" s="3">
        <f t="shared" si="27"/>
        <v>597.65118417383383</v>
      </c>
      <c r="R58" s="3">
        <f t="shared" si="27"/>
        <v>956.24189467813403</v>
      </c>
      <c r="S58" s="3">
        <f t="shared" si="27"/>
        <v>597.65118417383383</v>
      </c>
      <c r="T58" s="3">
        <f t="shared" si="27"/>
        <v>119.53023683476675</v>
      </c>
      <c r="U58" s="3">
        <f t="shared" si="27"/>
        <v>239.06047366953351</v>
      </c>
      <c r="V58" s="3">
        <f t="shared" si="27"/>
        <v>358.59071050430026</v>
      </c>
      <c r="W58" s="3">
        <f t="shared" si="27"/>
        <v>239.06047366953351</v>
      </c>
      <c r="X58" s="3">
        <f t="shared" si="27"/>
        <v>478.12094733906702</v>
      </c>
      <c r="Y58" s="3">
        <f t="shared" si="27"/>
        <v>597.65118417383383</v>
      </c>
      <c r="Z58" s="3">
        <f t="shared" si="27"/>
        <v>239.06047366953351</v>
      </c>
    </row>
    <row r="59" spans="1:26" x14ac:dyDescent="0.3">
      <c r="B59" s="2">
        <v>5</v>
      </c>
      <c r="C59" s="3">
        <f t="shared" ref="C59:Z59" si="28">C7*(1+1.8/100)^10</f>
        <v>239.06047366953351</v>
      </c>
      <c r="D59" s="3">
        <f t="shared" si="28"/>
        <v>119.53023683476675</v>
      </c>
      <c r="E59" s="3">
        <f t="shared" si="28"/>
        <v>119.53023683476675</v>
      </c>
      <c r="F59" s="3">
        <f t="shared" si="28"/>
        <v>597.65118417383383</v>
      </c>
      <c r="G59" s="3">
        <f t="shared" si="28"/>
        <v>0</v>
      </c>
      <c r="H59" s="3">
        <f t="shared" si="28"/>
        <v>239.06047366953351</v>
      </c>
      <c r="I59" s="3">
        <f t="shared" si="28"/>
        <v>239.06047366953351</v>
      </c>
      <c r="J59" s="3">
        <f t="shared" si="28"/>
        <v>597.65118417383383</v>
      </c>
      <c r="K59" s="3">
        <f t="shared" si="28"/>
        <v>956.24189467813403</v>
      </c>
      <c r="L59" s="3">
        <f t="shared" si="28"/>
        <v>1195.3023683476677</v>
      </c>
      <c r="M59" s="3">
        <f t="shared" si="28"/>
        <v>597.65118417383383</v>
      </c>
      <c r="N59" s="3">
        <f t="shared" si="28"/>
        <v>239.06047366953351</v>
      </c>
      <c r="O59" s="3">
        <f t="shared" si="28"/>
        <v>239.06047366953351</v>
      </c>
      <c r="P59" s="3">
        <f t="shared" si="28"/>
        <v>119.53023683476675</v>
      </c>
      <c r="Q59" s="3">
        <f t="shared" si="28"/>
        <v>239.06047366953351</v>
      </c>
      <c r="R59" s="3">
        <f t="shared" si="28"/>
        <v>597.65118417383383</v>
      </c>
      <c r="S59" s="3">
        <f t="shared" si="28"/>
        <v>239.06047366953351</v>
      </c>
      <c r="T59" s="3">
        <f t="shared" si="28"/>
        <v>0</v>
      </c>
      <c r="U59" s="3">
        <f t="shared" si="28"/>
        <v>119.53023683476675</v>
      </c>
      <c r="V59" s="3">
        <f t="shared" si="28"/>
        <v>119.53023683476675</v>
      </c>
      <c r="W59" s="3">
        <f t="shared" si="28"/>
        <v>119.53023683476675</v>
      </c>
      <c r="X59" s="3">
        <f t="shared" si="28"/>
        <v>239.06047366953351</v>
      </c>
      <c r="Y59" s="3">
        <f t="shared" si="28"/>
        <v>119.53023683476675</v>
      </c>
      <c r="Z59" s="3">
        <f t="shared" si="28"/>
        <v>0</v>
      </c>
    </row>
    <row r="60" spans="1:26" x14ac:dyDescent="0.3">
      <c r="B60" s="2">
        <v>6</v>
      </c>
      <c r="C60" s="3">
        <f t="shared" ref="C60:Z60" si="29">C8*(1+1.8/100)^10</f>
        <v>358.59071050430026</v>
      </c>
      <c r="D60" s="3">
        <f t="shared" si="29"/>
        <v>478.12094733906702</v>
      </c>
      <c r="E60" s="3">
        <f t="shared" si="29"/>
        <v>358.59071050430026</v>
      </c>
      <c r="F60" s="3">
        <f t="shared" si="29"/>
        <v>478.12094733906702</v>
      </c>
      <c r="G60" s="3">
        <f t="shared" si="29"/>
        <v>239.06047366953351</v>
      </c>
      <c r="H60" s="3">
        <f t="shared" si="29"/>
        <v>0</v>
      </c>
      <c r="I60" s="3">
        <f t="shared" si="29"/>
        <v>478.12094733906702</v>
      </c>
      <c r="J60" s="3">
        <f t="shared" si="29"/>
        <v>956.24189467813403</v>
      </c>
      <c r="K60" s="3">
        <f t="shared" si="29"/>
        <v>478.12094733906702</v>
      </c>
      <c r="L60" s="3">
        <f t="shared" si="29"/>
        <v>956.24189467813403</v>
      </c>
      <c r="M60" s="3">
        <f t="shared" si="29"/>
        <v>478.12094733906702</v>
      </c>
      <c r="N60" s="3">
        <f t="shared" si="29"/>
        <v>239.06047366953351</v>
      </c>
      <c r="O60" s="3">
        <f t="shared" si="29"/>
        <v>239.06047366953351</v>
      </c>
      <c r="P60" s="3">
        <f t="shared" si="29"/>
        <v>119.53023683476675</v>
      </c>
      <c r="Q60" s="3">
        <f t="shared" si="29"/>
        <v>239.06047366953351</v>
      </c>
      <c r="R60" s="3">
        <f t="shared" si="29"/>
        <v>1075.7721315129008</v>
      </c>
      <c r="S60" s="3">
        <f t="shared" si="29"/>
        <v>597.65118417383383</v>
      </c>
      <c r="T60" s="3">
        <f t="shared" si="29"/>
        <v>119.53023683476675</v>
      </c>
      <c r="U60" s="3">
        <f t="shared" si="29"/>
        <v>239.06047366953351</v>
      </c>
      <c r="V60" s="3">
        <f t="shared" si="29"/>
        <v>358.59071050430026</v>
      </c>
      <c r="W60" s="3">
        <f t="shared" si="29"/>
        <v>119.53023683476675</v>
      </c>
      <c r="X60" s="3">
        <f t="shared" si="29"/>
        <v>239.06047366953351</v>
      </c>
      <c r="Y60" s="3">
        <f t="shared" si="29"/>
        <v>119.53023683476675</v>
      </c>
      <c r="Z60" s="3">
        <f t="shared" si="29"/>
        <v>119.53023683476675</v>
      </c>
    </row>
    <row r="61" spans="1:26" x14ac:dyDescent="0.3">
      <c r="B61" s="2">
        <v>7</v>
      </c>
      <c r="C61" s="3">
        <f t="shared" ref="C61:Z61" si="30">C9*(1+1.8/100)^10</f>
        <v>597.65118417383383</v>
      </c>
      <c r="D61" s="3">
        <f t="shared" si="30"/>
        <v>239.06047366953351</v>
      </c>
      <c r="E61" s="3">
        <f t="shared" si="30"/>
        <v>119.53023683476675</v>
      </c>
      <c r="F61" s="3">
        <f t="shared" si="30"/>
        <v>478.12094733906702</v>
      </c>
      <c r="G61" s="3">
        <f t="shared" si="30"/>
        <v>239.06047366953351</v>
      </c>
      <c r="H61" s="3">
        <f t="shared" si="30"/>
        <v>478.12094733906702</v>
      </c>
      <c r="I61" s="3">
        <f t="shared" si="30"/>
        <v>0</v>
      </c>
      <c r="J61" s="3">
        <f t="shared" si="30"/>
        <v>1195.3023683476677</v>
      </c>
      <c r="K61" s="3">
        <f t="shared" si="30"/>
        <v>717.18142100860052</v>
      </c>
      <c r="L61" s="3">
        <f t="shared" si="30"/>
        <v>2271.0744998605683</v>
      </c>
      <c r="M61" s="3">
        <f t="shared" si="30"/>
        <v>597.65118417383383</v>
      </c>
      <c r="N61" s="3">
        <f t="shared" si="30"/>
        <v>836.71165784336733</v>
      </c>
      <c r="O61" s="3">
        <f t="shared" si="30"/>
        <v>478.12094733906702</v>
      </c>
      <c r="P61" s="3">
        <f t="shared" si="30"/>
        <v>239.06047366953351</v>
      </c>
      <c r="Q61" s="3">
        <f t="shared" si="30"/>
        <v>597.65118417383383</v>
      </c>
      <c r="R61" s="3">
        <f t="shared" si="30"/>
        <v>1673.4233156867347</v>
      </c>
      <c r="S61" s="3">
        <f t="shared" si="30"/>
        <v>1195.3023683476677</v>
      </c>
      <c r="T61" s="3">
        <f t="shared" si="30"/>
        <v>239.06047366953351</v>
      </c>
      <c r="U61" s="3">
        <f t="shared" si="30"/>
        <v>478.12094733906702</v>
      </c>
      <c r="V61" s="3">
        <f t="shared" si="30"/>
        <v>597.65118417383383</v>
      </c>
      <c r="W61" s="3">
        <f t="shared" si="30"/>
        <v>239.06047366953351</v>
      </c>
      <c r="X61" s="3">
        <f t="shared" si="30"/>
        <v>597.65118417383383</v>
      </c>
      <c r="Y61" s="3">
        <f t="shared" si="30"/>
        <v>239.06047366953351</v>
      </c>
      <c r="Z61" s="3">
        <f t="shared" si="30"/>
        <v>119.53023683476675</v>
      </c>
    </row>
    <row r="62" spans="1:26" x14ac:dyDescent="0.3">
      <c r="B62" s="2">
        <v>8</v>
      </c>
      <c r="C62" s="3">
        <f t="shared" ref="C62:Z62" si="31">C10*(1+1.8/100)^10</f>
        <v>956.24189467813403</v>
      </c>
      <c r="D62" s="3">
        <f t="shared" si="31"/>
        <v>478.12094733906702</v>
      </c>
      <c r="E62" s="3">
        <f t="shared" si="31"/>
        <v>239.06047366953351</v>
      </c>
      <c r="F62" s="3">
        <f t="shared" si="31"/>
        <v>836.71165784336733</v>
      </c>
      <c r="G62" s="3">
        <f t="shared" si="31"/>
        <v>597.65118417383383</v>
      </c>
      <c r="H62" s="3">
        <f t="shared" si="31"/>
        <v>956.24189467813403</v>
      </c>
      <c r="I62" s="3">
        <f t="shared" si="31"/>
        <v>1195.3023683476677</v>
      </c>
      <c r="J62" s="3">
        <f t="shared" si="31"/>
        <v>0</v>
      </c>
      <c r="K62" s="3">
        <f t="shared" si="31"/>
        <v>956.24189467813403</v>
      </c>
      <c r="L62" s="3">
        <f t="shared" si="31"/>
        <v>1912.4837893562681</v>
      </c>
      <c r="M62" s="3">
        <f t="shared" si="31"/>
        <v>956.24189467813403</v>
      </c>
      <c r="N62" s="3">
        <f t="shared" si="31"/>
        <v>717.18142100860052</v>
      </c>
      <c r="O62" s="3">
        <f t="shared" si="31"/>
        <v>717.18142100860052</v>
      </c>
      <c r="P62" s="3">
        <f t="shared" si="31"/>
        <v>478.12094733906702</v>
      </c>
      <c r="Q62" s="3">
        <f t="shared" si="31"/>
        <v>717.18142100860052</v>
      </c>
      <c r="R62" s="3">
        <f t="shared" si="31"/>
        <v>2629.6652103648685</v>
      </c>
      <c r="S62" s="3">
        <f t="shared" si="31"/>
        <v>1673.4233156867347</v>
      </c>
      <c r="T62" s="3">
        <f t="shared" si="31"/>
        <v>358.59071050430026</v>
      </c>
      <c r="U62" s="3">
        <f t="shared" si="31"/>
        <v>836.71165784336733</v>
      </c>
      <c r="V62" s="3">
        <f t="shared" si="31"/>
        <v>1075.7721315129008</v>
      </c>
      <c r="W62" s="3">
        <f t="shared" si="31"/>
        <v>478.12094733906702</v>
      </c>
      <c r="X62" s="3">
        <f t="shared" si="31"/>
        <v>597.65118417383383</v>
      </c>
      <c r="Y62" s="3">
        <f t="shared" si="31"/>
        <v>358.59071050430026</v>
      </c>
      <c r="Z62" s="3">
        <f t="shared" si="31"/>
        <v>239.06047366953351</v>
      </c>
    </row>
    <row r="63" spans="1:26" x14ac:dyDescent="0.3">
      <c r="B63" s="2">
        <v>9</v>
      </c>
      <c r="C63" s="3">
        <f t="shared" ref="C63:Z63" si="32">C11*(1+1.8/100)^10</f>
        <v>597.65118417383383</v>
      </c>
      <c r="D63" s="3">
        <f t="shared" si="32"/>
        <v>239.06047366953351</v>
      </c>
      <c r="E63" s="3">
        <f t="shared" si="32"/>
        <v>119.53023683476675</v>
      </c>
      <c r="F63" s="3">
        <f t="shared" si="32"/>
        <v>836.71165784336733</v>
      </c>
      <c r="G63" s="3">
        <f t="shared" si="32"/>
        <v>956.24189467813403</v>
      </c>
      <c r="H63" s="3">
        <f t="shared" si="32"/>
        <v>478.12094733906702</v>
      </c>
      <c r="I63" s="3">
        <f t="shared" si="32"/>
        <v>717.18142100860052</v>
      </c>
      <c r="J63" s="3">
        <f t="shared" si="32"/>
        <v>956.24189467813403</v>
      </c>
      <c r="K63" s="3">
        <f t="shared" si="32"/>
        <v>0</v>
      </c>
      <c r="L63" s="3">
        <f t="shared" si="32"/>
        <v>3346.8466313734693</v>
      </c>
      <c r="M63" s="3">
        <f t="shared" si="32"/>
        <v>1673.4233156867347</v>
      </c>
      <c r="N63" s="3">
        <f t="shared" si="32"/>
        <v>717.18142100860052</v>
      </c>
      <c r="O63" s="3">
        <f t="shared" si="32"/>
        <v>717.18142100860052</v>
      </c>
      <c r="P63" s="3">
        <f t="shared" si="32"/>
        <v>717.18142100860052</v>
      </c>
      <c r="Q63" s="3">
        <f t="shared" si="32"/>
        <v>1075.7721315129008</v>
      </c>
      <c r="R63" s="3">
        <f t="shared" si="32"/>
        <v>1673.4233156867347</v>
      </c>
      <c r="S63" s="3">
        <f t="shared" si="32"/>
        <v>1075.7721315129008</v>
      </c>
      <c r="T63" s="3">
        <f t="shared" si="32"/>
        <v>239.06047366953351</v>
      </c>
      <c r="U63" s="3">
        <f t="shared" si="32"/>
        <v>478.12094733906702</v>
      </c>
      <c r="V63" s="3">
        <f t="shared" si="32"/>
        <v>717.18142100860052</v>
      </c>
      <c r="W63" s="3">
        <f t="shared" si="32"/>
        <v>358.59071050430026</v>
      </c>
      <c r="X63" s="3">
        <f t="shared" si="32"/>
        <v>836.71165784336733</v>
      </c>
      <c r="Y63" s="3">
        <f t="shared" si="32"/>
        <v>597.65118417383383</v>
      </c>
      <c r="Z63" s="3">
        <f t="shared" si="32"/>
        <v>239.06047366953351</v>
      </c>
    </row>
    <row r="64" spans="1:26" x14ac:dyDescent="0.3">
      <c r="B64" s="2">
        <v>10</v>
      </c>
      <c r="C64" s="3">
        <f t="shared" ref="C64:Z64" si="33">C12*(1+1.8/100)^10</f>
        <v>1553.8930788519679</v>
      </c>
      <c r="D64" s="3">
        <f t="shared" si="33"/>
        <v>717.18142100860052</v>
      </c>
      <c r="E64" s="3">
        <f t="shared" si="33"/>
        <v>358.59071050430026</v>
      </c>
      <c r="F64" s="3">
        <f t="shared" si="33"/>
        <v>1434.362842017201</v>
      </c>
      <c r="G64" s="3">
        <f t="shared" si="33"/>
        <v>1195.3023683476677</v>
      </c>
      <c r="H64" s="3">
        <f t="shared" si="33"/>
        <v>956.24189467813403</v>
      </c>
      <c r="I64" s="3">
        <f t="shared" si="33"/>
        <v>2271.0744998605683</v>
      </c>
      <c r="J64" s="3">
        <f t="shared" si="33"/>
        <v>1912.4837893562681</v>
      </c>
      <c r="K64" s="3">
        <f t="shared" si="33"/>
        <v>3346.8466313734693</v>
      </c>
      <c r="L64" s="3">
        <f t="shared" si="33"/>
        <v>0</v>
      </c>
      <c r="M64" s="3">
        <f t="shared" si="33"/>
        <v>4781.2094733906706</v>
      </c>
      <c r="N64" s="3">
        <f t="shared" si="33"/>
        <v>2390.6047366953353</v>
      </c>
      <c r="O64" s="3">
        <f t="shared" si="33"/>
        <v>2271.0744998605683</v>
      </c>
      <c r="P64" s="3">
        <f t="shared" si="33"/>
        <v>2510.1349735301019</v>
      </c>
      <c r="Q64" s="3">
        <f t="shared" si="33"/>
        <v>4781.2094733906706</v>
      </c>
      <c r="R64" s="3">
        <f t="shared" si="33"/>
        <v>5259.3304207297369</v>
      </c>
      <c r="S64" s="3">
        <f t="shared" si="33"/>
        <v>4661.6792365559031</v>
      </c>
      <c r="T64" s="3">
        <f t="shared" si="33"/>
        <v>836.71165784336733</v>
      </c>
      <c r="U64" s="3">
        <f t="shared" si="33"/>
        <v>2151.5442630258017</v>
      </c>
      <c r="V64" s="3">
        <f t="shared" si="33"/>
        <v>2988.2559208691691</v>
      </c>
      <c r="W64" s="3">
        <f t="shared" si="33"/>
        <v>1434.362842017201</v>
      </c>
      <c r="X64" s="3">
        <f t="shared" si="33"/>
        <v>3107.7861577039357</v>
      </c>
      <c r="Y64" s="3">
        <f t="shared" si="33"/>
        <v>2151.5442630258017</v>
      </c>
      <c r="Z64" s="3">
        <f t="shared" si="33"/>
        <v>956.24189467813403</v>
      </c>
    </row>
    <row r="65" spans="1:26" x14ac:dyDescent="0.3">
      <c r="B65" s="2">
        <v>11</v>
      </c>
      <c r="C65" s="3">
        <f t="shared" ref="C65:Z65" si="34">C13*(1+1.8/100)^10</f>
        <v>597.65118417383383</v>
      </c>
      <c r="D65" s="3">
        <f t="shared" si="34"/>
        <v>239.06047366953351</v>
      </c>
      <c r="E65" s="3">
        <f t="shared" si="34"/>
        <v>358.59071050430026</v>
      </c>
      <c r="F65" s="3">
        <f t="shared" si="34"/>
        <v>1792.9535525215013</v>
      </c>
      <c r="G65" s="3">
        <f t="shared" si="34"/>
        <v>597.65118417383383</v>
      </c>
      <c r="H65" s="3">
        <f t="shared" si="34"/>
        <v>478.12094733906702</v>
      </c>
      <c r="I65" s="3">
        <f t="shared" si="34"/>
        <v>597.65118417383383</v>
      </c>
      <c r="J65" s="3">
        <f t="shared" si="34"/>
        <v>956.24189467813403</v>
      </c>
      <c r="K65" s="3">
        <f t="shared" si="34"/>
        <v>1673.4233156867347</v>
      </c>
      <c r="L65" s="3">
        <f t="shared" si="34"/>
        <v>4661.6792365559031</v>
      </c>
      <c r="M65" s="3">
        <f t="shared" si="34"/>
        <v>0</v>
      </c>
      <c r="N65" s="3">
        <f t="shared" si="34"/>
        <v>1673.4233156867347</v>
      </c>
      <c r="O65" s="3">
        <f t="shared" si="34"/>
        <v>1195.3023683476677</v>
      </c>
      <c r="P65" s="3">
        <f t="shared" si="34"/>
        <v>1912.4837893562681</v>
      </c>
      <c r="Q65" s="3">
        <f t="shared" si="34"/>
        <v>1673.4233156867347</v>
      </c>
      <c r="R65" s="3">
        <f t="shared" si="34"/>
        <v>1673.4233156867347</v>
      </c>
      <c r="S65" s="3">
        <f t="shared" si="34"/>
        <v>1195.3023683476677</v>
      </c>
      <c r="T65" s="3">
        <f t="shared" si="34"/>
        <v>119.53023683476675</v>
      </c>
      <c r="U65" s="3">
        <f t="shared" si="34"/>
        <v>478.12094733906702</v>
      </c>
      <c r="V65" s="3">
        <f t="shared" si="34"/>
        <v>717.18142100860052</v>
      </c>
      <c r="W65" s="3">
        <f t="shared" si="34"/>
        <v>478.12094733906702</v>
      </c>
      <c r="X65" s="3">
        <f t="shared" si="34"/>
        <v>1314.8326051824342</v>
      </c>
      <c r="Y65" s="3">
        <f t="shared" si="34"/>
        <v>1553.8930788519679</v>
      </c>
      <c r="Z65" s="3">
        <f t="shared" si="34"/>
        <v>717.18142100860052</v>
      </c>
    </row>
    <row r="66" spans="1:26" x14ac:dyDescent="0.3">
      <c r="B66" s="2">
        <v>12</v>
      </c>
      <c r="C66" s="3">
        <f t="shared" ref="C66:Z66" si="35">C14*(1+1.8/100)^10</f>
        <v>239.06047366953351</v>
      </c>
      <c r="D66" s="3">
        <f t="shared" si="35"/>
        <v>119.53023683476675</v>
      </c>
      <c r="E66" s="3">
        <f t="shared" si="35"/>
        <v>239.06047366953351</v>
      </c>
      <c r="F66" s="3">
        <f t="shared" si="35"/>
        <v>717.18142100860052</v>
      </c>
      <c r="G66" s="3">
        <f t="shared" si="35"/>
        <v>239.06047366953351</v>
      </c>
      <c r="H66" s="3">
        <f t="shared" si="35"/>
        <v>239.06047366953351</v>
      </c>
      <c r="I66" s="3">
        <f t="shared" si="35"/>
        <v>836.71165784336733</v>
      </c>
      <c r="J66" s="3">
        <f t="shared" si="35"/>
        <v>717.18142100860052</v>
      </c>
      <c r="K66" s="3">
        <f t="shared" si="35"/>
        <v>717.18142100860052</v>
      </c>
      <c r="L66" s="3">
        <f t="shared" si="35"/>
        <v>2390.6047366953353</v>
      </c>
      <c r="M66" s="3">
        <f t="shared" si="35"/>
        <v>1673.4233156867347</v>
      </c>
      <c r="N66" s="3">
        <f t="shared" si="35"/>
        <v>0</v>
      </c>
      <c r="O66" s="3">
        <f t="shared" si="35"/>
        <v>1553.8930788519679</v>
      </c>
      <c r="P66" s="3">
        <f t="shared" si="35"/>
        <v>836.71165784336733</v>
      </c>
      <c r="Q66" s="3">
        <f t="shared" si="35"/>
        <v>836.71165784336733</v>
      </c>
      <c r="R66" s="3">
        <f t="shared" si="35"/>
        <v>836.71165784336733</v>
      </c>
      <c r="S66" s="3">
        <f t="shared" si="35"/>
        <v>717.18142100860052</v>
      </c>
      <c r="T66" s="3">
        <f t="shared" si="35"/>
        <v>239.06047366953351</v>
      </c>
      <c r="U66" s="3">
        <f t="shared" si="35"/>
        <v>358.59071050430026</v>
      </c>
      <c r="V66" s="3">
        <f t="shared" si="35"/>
        <v>478.12094733906702</v>
      </c>
      <c r="W66" s="3">
        <f t="shared" si="35"/>
        <v>358.59071050430026</v>
      </c>
      <c r="X66" s="3">
        <f t="shared" si="35"/>
        <v>836.71165784336733</v>
      </c>
      <c r="Y66" s="3">
        <f t="shared" si="35"/>
        <v>836.71165784336733</v>
      </c>
      <c r="Z66" s="3">
        <f t="shared" si="35"/>
        <v>597.65118417383383</v>
      </c>
    </row>
    <row r="67" spans="1:26" x14ac:dyDescent="0.3">
      <c r="B67" s="2">
        <v>13</v>
      </c>
      <c r="C67" s="3">
        <f t="shared" ref="C67:Z67" si="36">C15*(1+1.8/100)^10</f>
        <v>597.65118417383383</v>
      </c>
      <c r="D67" s="3">
        <f t="shared" si="36"/>
        <v>358.59071050430026</v>
      </c>
      <c r="E67" s="3">
        <f t="shared" si="36"/>
        <v>119.53023683476675</v>
      </c>
      <c r="F67" s="3">
        <f t="shared" si="36"/>
        <v>717.18142100860052</v>
      </c>
      <c r="G67" s="3">
        <f t="shared" si="36"/>
        <v>239.06047366953351</v>
      </c>
      <c r="H67" s="3">
        <f t="shared" si="36"/>
        <v>239.06047366953351</v>
      </c>
      <c r="I67" s="3">
        <f t="shared" si="36"/>
        <v>478.12094733906702</v>
      </c>
      <c r="J67" s="3">
        <f t="shared" si="36"/>
        <v>717.18142100860052</v>
      </c>
      <c r="K67" s="3">
        <f t="shared" si="36"/>
        <v>717.18142100860052</v>
      </c>
      <c r="L67" s="3">
        <f t="shared" si="36"/>
        <v>2271.0744998605683</v>
      </c>
      <c r="M67" s="3">
        <f t="shared" si="36"/>
        <v>1195.3023683476677</v>
      </c>
      <c r="N67" s="3">
        <f t="shared" si="36"/>
        <v>1553.8930788519679</v>
      </c>
      <c r="O67" s="3">
        <f t="shared" si="36"/>
        <v>0</v>
      </c>
      <c r="P67" s="3">
        <f t="shared" si="36"/>
        <v>717.18142100860052</v>
      </c>
      <c r="Q67" s="3">
        <f t="shared" si="36"/>
        <v>836.71165784336733</v>
      </c>
      <c r="R67" s="3">
        <f t="shared" si="36"/>
        <v>717.18142100860052</v>
      </c>
      <c r="S67" s="3">
        <f t="shared" si="36"/>
        <v>597.65118417383383</v>
      </c>
      <c r="T67" s="3">
        <f t="shared" si="36"/>
        <v>119.53023683476675</v>
      </c>
      <c r="U67" s="3">
        <f t="shared" si="36"/>
        <v>358.59071050430026</v>
      </c>
      <c r="V67" s="3">
        <f t="shared" si="36"/>
        <v>717.18142100860052</v>
      </c>
      <c r="W67" s="3">
        <f t="shared" si="36"/>
        <v>717.18142100860052</v>
      </c>
      <c r="X67" s="3">
        <f t="shared" si="36"/>
        <v>1553.8930788519679</v>
      </c>
      <c r="Y67" s="3">
        <f t="shared" si="36"/>
        <v>956.24189467813403</v>
      </c>
      <c r="Z67" s="3">
        <f t="shared" si="36"/>
        <v>956.24189467813403</v>
      </c>
    </row>
    <row r="68" spans="1:26" x14ac:dyDescent="0.3">
      <c r="B68" s="2">
        <v>14</v>
      </c>
      <c r="C68" s="3">
        <f t="shared" ref="C68:Z68" si="37">C16*(1+1.8/100)^10</f>
        <v>358.59071050430026</v>
      </c>
      <c r="D68" s="3">
        <f t="shared" si="37"/>
        <v>119.53023683476675</v>
      </c>
      <c r="E68" s="3">
        <f t="shared" si="37"/>
        <v>119.53023683476675</v>
      </c>
      <c r="F68" s="3">
        <f t="shared" si="37"/>
        <v>597.65118417383383</v>
      </c>
      <c r="G68" s="3">
        <f t="shared" si="37"/>
        <v>119.53023683476675</v>
      </c>
      <c r="H68" s="3">
        <f t="shared" si="37"/>
        <v>119.53023683476675</v>
      </c>
      <c r="I68" s="3">
        <f t="shared" si="37"/>
        <v>239.06047366953351</v>
      </c>
      <c r="J68" s="3">
        <f t="shared" si="37"/>
        <v>478.12094733906702</v>
      </c>
      <c r="K68" s="3">
        <f t="shared" si="37"/>
        <v>717.18142100860052</v>
      </c>
      <c r="L68" s="3">
        <f t="shared" si="37"/>
        <v>2510.1349735301019</v>
      </c>
      <c r="M68" s="3">
        <f t="shared" si="37"/>
        <v>1912.4837893562681</v>
      </c>
      <c r="N68" s="3">
        <f t="shared" si="37"/>
        <v>836.71165784336733</v>
      </c>
      <c r="O68" s="3">
        <f t="shared" si="37"/>
        <v>717.18142100860052</v>
      </c>
      <c r="P68" s="3">
        <f t="shared" si="37"/>
        <v>0</v>
      </c>
      <c r="Q68" s="3">
        <f t="shared" si="37"/>
        <v>1553.8930788519679</v>
      </c>
      <c r="R68" s="3">
        <f t="shared" si="37"/>
        <v>836.71165784336733</v>
      </c>
      <c r="S68" s="3">
        <f t="shared" si="37"/>
        <v>836.71165784336733</v>
      </c>
      <c r="T68" s="3">
        <f t="shared" si="37"/>
        <v>119.53023683476675</v>
      </c>
      <c r="U68" s="3">
        <f t="shared" si="37"/>
        <v>358.59071050430026</v>
      </c>
      <c r="V68" s="3">
        <f t="shared" si="37"/>
        <v>597.65118417383383</v>
      </c>
      <c r="W68" s="3">
        <f t="shared" si="37"/>
        <v>478.12094733906702</v>
      </c>
      <c r="X68" s="3">
        <f t="shared" si="37"/>
        <v>1434.362842017201</v>
      </c>
      <c r="Y68" s="3">
        <f t="shared" si="37"/>
        <v>1314.8326051824342</v>
      </c>
      <c r="Z68" s="3">
        <f t="shared" si="37"/>
        <v>478.12094733906702</v>
      </c>
    </row>
    <row r="69" spans="1:26" x14ac:dyDescent="0.3">
      <c r="B69" s="2">
        <v>15</v>
      </c>
      <c r="C69" s="3">
        <f t="shared" ref="C69:Z69" si="38">C17*(1+1.8/100)^10</f>
        <v>597.65118417383383</v>
      </c>
      <c r="D69" s="3">
        <f t="shared" si="38"/>
        <v>119.53023683476675</v>
      </c>
      <c r="E69" s="3">
        <f t="shared" si="38"/>
        <v>119.53023683476675</v>
      </c>
      <c r="F69" s="3">
        <f t="shared" si="38"/>
        <v>597.65118417383383</v>
      </c>
      <c r="G69" s="3">
        <f t="shared" si="38"/>
        <v>239.06047366953351</v>
      </c>
      <c r="H69" s="3">
        <f t="shared" si="38"/>
        <v>239.06047366953351</v>
      </c>
      <c r="I69" s="3">
        <f t="shared" si="38"/>
        <v>597.65118417383383</v>
      </c>
      <c r="J69" s="3">
        <f t="shared" si="38"/>
        <v>717.18142100860052</v>
      </c>
      <c r="K69" s="3">
        <f t="shared" si="38"/>
        <v>1195.3023683476677</v>
      </c>
      <c r="L69" s="3">
        <f t="shared" si="38"/>
        <v>4781.2094733906706</v>
      </c>
      <c r="M69" s="3">
        <f t="shared" si="38"/>
        <v>1673.4233156867347</v>
      </c>
      <c r="N69" s="3">
        <f t="shared" si="38"/>
        <v>836.71165784336733</v>
      </c>
      <c r="O69" s="3">
        <f t="shared" si="38"/>
        <v>836.71165784336733</v>
      </c>
      <c r="P69" s="3">
        <f t="shared" si="38"/>
        <v>1553.8930788519679</v>
      </c>
      <c r="Q69" s="3">
        <f t="shared" si="38"/>
        <v>0</v>
      </c>
      <c r="R69" s="3">
        <f t="shared" si="38"/>
        <v>1434.362842017201</v>
      </c>
      <c r="S69" s="3">
        <f t="shared" si="38"/>
        <v>1792.9535525215013</v>
      </c>
      <c r="T69" s="3">
        <f t="shared" si="38"/>
        <v>239.06047366953351</v>
      </c>
      <c r="U69" s="3">
        <f t="shared" si="38"/>
        <v>956.24189467813403</v>
      </c>
      <c r="V69" s="3">
        <f t="shared" si="38"/>
        <v>1314.8326051824342</v>
      </c>
      <c r="W69" s="3">
        <f t="shared" si="38"/>
        <v>956.24189467813403</v>
      </c>
      <c r="X69" s="3">
        <f t="shared" si="38"/>
        <v>3107.7861577039357</v>
      </c>
      <c r="Y69" s="3">
        <f t="shared" si="38"/>
        <v>1195.3023683476677</v>
      </c>
      <c r="Z69" s="3">
        <f t="shared" si="38"/>
        <v>478.12094733906702</v>
      </c>
    </row>
    <row r="70" spans="1:26" x14ac:dyDescent="0.3">
      <c r="B70" s="2">
        <v>16</v>
      </c>
      <c r="C70" s="3">
        <f t="shared" ref="C70:Z70" si="39">C18*(1+1.8/100)^10</f>
        <v>597.65118417383383</v>
      </c>
      <c r="D70" s="3">
        <f t="shared" si="39"/>
        <v>478.12094733906702</v>
      </c>
      <c r="E70" s="3">
        <f t="shared" si="39"/>
        <v>239.06047366953351</v>
      </c>
      <c r="F70" s="3">
        <f t="shared" si="39"/>
        <v>956.24189467813403</v>
      </c>
      <c r="G70" s="3">
        <f t="shared" si="39"/>
        <v>597.65118417383383</v>
      </c>
      <c r="H70" s="3">
        <f t="shared" si="39"/>
        <v>1075.7721315129008</v>
      </c>
      <c r="I70" s="3">
        <f t="shared" si="39"/>
        <v>1673.4233156867347</v>
      </c>
      <c r="J70" s="3">
        <f t="shared" si="39"/>
        <v>2629.6652103648685</v>
      </c>
      <c r="K70" s="3">
        <f t="shared" si="39"/>
        <v>1673.4233156867347</v>
      </c>
      <c r="L70" s="3">
        <f t="shared" si="39"/>
        <v>5259.3304207297369</v>
      </c>
      <c r="M70" s="3">
        <f t="shared" si="39"/>
        <v>1673.4233156867347</v>
      </c>
      <c r="N70" s="3">
        <f t="shared" si="39"/>
        <v>836.71165784336733</v>
      </c>
      <c r="O70" s="3">
        <f t="shared" si="39"/>
        <v>717.18142100860052</v>
      </c>
      <c r="P70" s="3">
        <f t="shared" si="39"/>
        <v>836.71165784336733</v>
      </c>
      <c r="Q70" s="3">
        <f t="shared" si="39"/>
        <v>1434.362842017201</v>
      </c>
      <c r="R70" s="3">
        <f t="shared" si="39"/>
        <v>0</v>
      </c>
      <c r="S70" s="3">
        <f t="shared" si="39"/>
        <v>3346.8466313734693</v>
      </c>
      <c r="T70" s="3">
        <f t="shared" si="39"/>
        <v>597.65118417383383</v>
      </c>
      <c r="U70" s="3">
        <f t="shared" si="39"/>
        <v>1553.8930788519679</v>
      </c>
      <c r="V70" s="3">
        <f t="shared" si="39"/>
        <v>1912.4837893562681</v>
      </c>
      <c r="W70" s="3">
        <f t="shared" si="39"/>
        <v>717.18142100860052</v>
      </c>
      <c r="X70" s="3">
        <f t="shared" si="39"/>
        <v>1434.362842017201</v>
      </c>
      <c r="Y70" s="3">
        <f t="shared" si="39"/>
        <v>597.65118417383383</v>
      </c>
      <c r="Z70" s="3">
        <f t="shared" si="39"/>
        <v>358.59071050430026</v>
      </c>
    </row>
    <row r="71" spans="1:26" x14ac:dyDescent="0.3">
      <c r="B71" s="2">
        <v>17</v>
      </c>
      <c r="C71" s="3">
        <f t="shared" ref="C71:Z71" si="40">C19*(1+1.8/100)^10</f>
        <v>478.12094733906702</v>
      </c>
      <c r="D71" s="3">
        <f t="shared" si="40"/>
        <v>239.06047366953351</v>
      </c>
      <c r="E71" s="3">
        <f t="shared" si="40"/>
        <v>119.53023683476675</v>
      </c>
      <c r="F71" s="3">
        <f t="shared" si="40"/>
        <v>597.65118417383383</v>
      </c>
      <c r="G71" s="3">
        <f t="shared" si="40"/>
        <v>239.06047366953351</v>
      </c>
      <c r="H71" s="3">
        <f t="shared" si="40"/>
        <v>597.65118417383383</v>
      </c>
      <c r="I71" s="3">
        <f t="shared" si="40"/>
        <v>1195.3023683476677</v>
      </c>
      <c r="J71" s="3">
        <f t="shared" si="40"/>
        <v>1673.4233156867347</v>
      </c>
      <c r="K71" s="3">
        <f t="shared" si="40"/>
        <v>1075.7721315129008</v>
      </c>
      <c r="L71" s="3">
        <f t="shared" si="40"/>
        <v>4661.6792365559031</v>
      </c>
      <c r="M71" s="3">
        <f t="shared" si="40"/>
        <v>1195.3023683476677</v>
      </c>
      <c r="N71" s="3">
        <f t="shared" si="40"/>
        <v>717.18142100860052</v>
      </c>
      <c r="O71" s="3">
        <f t="shared" si="40"/>
        <v>597.65118417383383</v>
      </c>
      <c r="P71" s="3">
        <f t="shared" si="40"/>
        <v>836.71165784336733</v>
      </c>
      <c r="Q71" s="3">
        <f t="shared" si="40"/>
        <v>1792.9535525215013</v>
      </c>
      <c r="R71" s="3">
        <f t="shared" si="40"/>
        <v>3346.8466313734693</v>
      </c>
      <c r="S71" s="3">
        <f t="shared" si="40"/>
        <v>0</v>
      </c>
      <c r="T71" s="3">
        <f t="shared" si="40"/>
        <v>717.18142100860052</v>
      </c>
      <c r="U71" s="3">
        <f t="shared" si="40"/>
        <v>2032.0140261910349</v>
      </c>
      <c r="V71" s="3">
        <f t="shared" si="40"/>
        <v>2032.0140261910349</v>
      </c>
      <c r="W71" s="3">
        <f t="shared" si="40"/>
        <v>717.18142100860052</v>
      </c>
      <c r="X71" s="3">
        <f t="shared" si="40"/>
        <v>2032.0140261910349</v>
      </c>
      <c r="Y71" s="3">
        <f t="shared" si="40"/>
        <v>717.18142100860052</v>
      </c>
      <c r="Z71" s="3">
        <f t="shared" si="40"/>
        <v>358.59071050430026</v>
      </c>
    </row>
    <row r="72" spans="1:26" x14ac:dyDescent="0.3">
      <c r="B72" s="2">
        <v>18</v>
      </c>
      <c r="C72" s="3">
        <f t="shared" ref="C72:Z72" si="41">C20*(1+1.8/100)^10</f>
        <v>119.53023683476675</v>
      </c>
      <c r="D72" s="3">
        <f t="shared" si="41"/>
        <v>0</v>
      </c>
      <c r="E72" s="3">
        <f t="shared" si="41"/>
        <v>0</v>
      </c>
      <c r="F72" s="3">
        <f t="shared" si="41"/>
        <v>119.53023683476675</v>
      </c>
      <c r="G72" s="3">
        <f t="shared" si="41"/>
        <v>0</v>
      </c>
      <c r="H72" s="3">
        <f t="shared" si="41"/>
        <v>119.53023683476675</v>
      </c>
      <c r="I72" s="3">
        <f t="shared" si="41"/>
        <v>239.06047366953351</v>
      </c>
      <c r="J72" s="3">
        <f t="shared" si="41"/>
        <v>358.59071050430026</v>
      </c>
      <c r="K72" s="3">
        <f t="shared" si="41"/>
        <v>239.06047366953351</v>
      </c>
      <c r="L72" s="3">
        <f t="shared" si="41"/>
        <v>836.71165784336733</v>
      </c>
      <c r="M72" s="3">
        <f t="shared" si="41"/>
        <v>239.06047366953351</v>
      </c>
      <c r="N72" s="3">
        <f t="shared" si="41"/>
        <v>239.06047366953351</v>
      </c>
      <c r="O72" s="3">
        <f t="shared" si="41"/>
        <v>119.53023683476675</v>
      </c>
      <c r="P72" s="3">
        <f t="shared" si="41"/>
        <v>119.53023683476675</v>
      </c>
      <c r="Q72" s="3">
        <f t="shared" si="41"/>
        <v>239.06047366953351</v>
      </c>
      <c r="R72" s="3">
        <f t="shared" si="41"/>
        <v>597.65118417383383</v>
      </c>
      <c r="S72" s="3">
        <f t="shared" si="41"/>
        <v>717.18142100860052</v>
      </c>
      <c r="T72" s="3">
        <f t="shared" si="41"/>
        <v>0</v>
      </c>
      <c r="U72" s="3">
        <f t="shared" si="41"/>
        <v>358.59071050430026</v>
      </c>
      <c r="V72" s="3">
        <f t="shared" si="41"/>
        <v>478.12094733906702</v>
      </c>
      <c r="W72" s="3">
        <f t="shared" si="41"/>
        <v>119.53023683476675</v>
      </c>
      <c r="X72" s="3">
        <f t="shared" si="41"/>
        <v>358.59071050430026</v>
      </c>
      <c r="Y72" s="3">
        <f t="shared" si="41"/>
        <v>119.53023683476675</v>
      </c>
      <c r="Z72" s="3">
        <f t="shared" si="41"/>
        <v>0</v>
      </c>
    </row>
    <row r="73" spans="1:26" x14ac:dyDescent="0.3">
      <c r="B73" s="2">
        <v>19</v>
      </c>
      <c r="C73" s="3">
        <f t="shared" ref="C73:Z73" si="42">C21*(1+1.8/100)^10</f>
        <v>358.59071050430026</v>
      </c>
      <c r="D73" s="3">
        <f t="shared" si="42"/>
        <v>119.53023683476675</v>
      </c>
      <c r="E73" s="3">
        <f t="shared" si="42"/>
        <v>0</v>
      </c>
      <c r="F73" s="3">
        <f t="shared" si="42"/>
        <v>239.06047366953351</v>
      </c>
      <c r="G73" s="3">
        <f t="shared" si="42"/>
        <v>119.53023683476675</v>
      </c>
      <c r="H73" s="3">
        <f t="shared" si="42"/>
        <v>239.06047366953351</v>
      </c>
      <c r="I73" s="3">
        <f t="shared" si="42"/>
        <v>478.12094733906702</v>
      </c>
      <c r="J73" s="3">
        <f t="shared" si="42"/>
        <v>836.71165784336733</v>
      </c>
      <c r="K73" s="3">
        <f t="shared" si="42"/>
        <v>478.12094733906702</v>
      </c>
      <c r="L73" s="3">
        <f t="shared" si="42"/>
        <v>2151.5442630258017</v>
      </c>
      <c r="M73" s="3">
        <f t="shared" si="42"/>
        <v>478.12094733906702</v>
      </c>
      <c r="N73" s="3">
        <f t="shared" si="42"/>
        <v>358.59071050430026</v>
      </c>
      <c r="O73" s="3">
        <f t="shared" si="42"/>
        <v>358.59071050430026</v>
      </c>
      <c r="P73" s="3">
        <f t="shared" si="42"/>
        <v>358.59071050430026</v>
      </c>
      <c r="Q73" s="3">
        <f t="shared" si="42"/>
        <v>956.24189467813403</v>
      </c>
      <c r="R73" s="3">
        <f t="shared" si="42"/>
        <v>1553.8930788519679</v>
      </c>
      <c r="S73" s="3">
        <f t="shared" si="42"/>
        <v>2032.0140261910349</v>
      </c>
      <c r="T73" s="3">
        <f t="shared" si="42"/>
        <v>358.59071050430026</v>
      </c>
      <c r="U73" s="3">
        <f t="shared" si="42"/>
        <v>0</v>
      </c>
      <c r="V73" s="3">
        <f t="shared" si="42"/>
        <v>1434.362842017201</v>
      </c>
      <c r="W73" s="3">
        <f t="shared" si="42"/>
        <v>478.12094733906702</v>
      </c>
      <c r="X73" s="3">
        <f t="shared" si="42"/>
        <v>1434.362842017201</v>
      </c>
      <c r="Y73" s="3">
        <f t="shared" si="42"/>
        <v>358.59071050430026</v>
      </c>
      <c r="Z73" s="3">
        <f t="shared" si="42"/>
        <v>119.53023683476675</v>
      </c>
    </row>
    <row r="74" spans="1:26" x14ac:dyDescent="0.3">
      <c r="B74" s="2">
        <v>20</v>
      </c>
      <c r="C74" s="3">
        <f t="shared" ref="C74:Z74" si="43">C22*(1+1.8/100)^10</f>
        <v>358.59071050430026</v>
      </c>
      <c r="D74" s="3">
        <f t="shared" si="43"/>
        <v>119.53023683476675</v>
      </c>
      <c r="E74" s="3">
        <f t="shared" si="43"/>
        <v>0</v>
      </c>
      <c r="F74" s="3">
        <f t="shared" si="43"/>
        <v>358.59071050430026</v>
      </c>
      <c r="G74" s="3">
        <f t="shared" si="43"/>
        <v>119.53023683476675</v>
      </c>
      <c r="H74" s="3">
        <f t="shared" si="43"/>
        <v>358.59071050430026</v>
      </c>
      <c r="I74" s="3">
        <f t="shared" si="43"/>
        <v>597.65118417383383</v>
      </c>
      <c r="J74" s="3">
        <f t="shared" si="43"/>
        <v>1075.7721315129008</v>
      </c>
      <c r="K74" s="3">
        <f t="shared" si="43"/>
        <v>717.18142100860052</v>
      </c>
      <c r="L74" s="3">
        <f t="shared" si="43"/>
        <v>2988.2559208691691</v>
      </c>
      <c r="M74" s="3">
        <f t="shared" si="43"/>
        <v>717.18142100860052</v>
      </c>
      <c r="N74" s="3">
        <f t="shared" si="43"/>
        <v>597.65118417383383</v>
      </c>
      <c r="O74" s="3">
        <f t="shared" si="43"/>
        <v>717.18142100860052</v>
      </c>
      <c r="P74" s="3">
        <f t="shared" si="43"/>
        <v>597.65118417383383</v>
      </c>
      <c r="Q74" s="3">
        <f t="shared" si="43"/>
        <v>1314.8326051824342</v>
      </c>
      <c r="R74" s="3">
        <f t="shared" si="43"/>
        <v>1912.4837893562681</v>
      </c>
      <c r="S74" s="3">
        <f t="shared" si="43"/>
        <v>2032.0140261910349</v>
      </c>
      <c r="T74" s="3">
        <f t="shared" si="43"/>
        <v>478.12094733906702</v>
      </c>
      <c r="U74" s="3">
        <f t="shared" si="43"/>
        <v>1434.362842017201</v>
      </c>
      <c r="V74" s="3">
        <f t="shared" si="43"/>
        <v>0</v>
      </c>
      <c r="W74" s="3">
        <f t="shared" si="43"/>
        <v>1434.362842017201</v>
      </c>
      <c r="X74" s="3">
        <f t="shared" si="43"/>
        <v>2868.7256840344021</v>
      </c>
      <c r="Y74" s="3">
        <f t="shared" si="43"/>
        <v>836.71165784336733</v>
      </c>
      <c r="Z74" s="3">
        <f t="shared" si="43"/>
        <v>478.12094733906702</v>
      </c>
    </row>
    <row r="75" spans="1:26" x14ac:dyDescent="0.3">
      <c r="B75" s="2">
        <v>21</v>
      </c>
      <c r="C75" s="3">
        <f t="shared" ref="C75:Z75" si="44">C23*(1+1.8/100)^10</f>
        <v>119.53023683476675</v>
      </c>
      <c r="D75" s="3">
        <f t="shared" si="44"/>
        <v>0</v>
      </c>
      <c r="E75" s="3">
        <f t="shared" si="44"/>
        <v>0</v>
      </c>
      <c r="F75" s="3">
        <f t="shared" si="44"/>
        <v>239.06047366953351</v>
      </c>
      <c r="G75" s="3">
        <f t="shared" si="44"/>
        <v>119.53023683476675</v>
      </c>
      <c r="H75" s="3">
        <f t="shared" si="44"/>
        <v>119.53023683476675</v>
      </c>
      <c r="I75" s="3">
        <f t="shared" si="44"/>
        <v>239.06047366953351</v>
      </c>
      <c r="J75" s="3">
        <f t="shared" si="44"/>
        <v>478.12094733906702</v>
      </c>
      <c r="K75" s="3">
        <f t="shared" si="44"/>
        <v>358.59071050430026</v>
      </c>
      <c r="L75" s="3">
        <f t="shared" si="44"/>
        <v>1434.362842017201</v>
      </c>
      <c r="M75" s="3">
        <f t="shared" si="44"/>
        <v>478.12094733906702</v>
      </c>
      <c r="N75" s="3">
        <f t="shared" si="44"/>
        <v>358.59071050430026</v>
      </c>
      <c r="O75" s="3">
        <f t="shared" si="44"/>
        <v>717.18142100860052</v>
      </c>
      <c r="P75" s="3">
        <f t="shared" si="44"/>
        <v>478.12094733906702</v>
      </c>
      <c r="Q75" s="3">
        <f t="shared" si="44"/>
        <v>956.24189467813403</v>
      </c>
      <c r="R75" s="3">
        <f t="shared" si="44"/>
        <v>717.18142100860052</v>
      </c>
      <c r="S75" s="3">
        <f t="shared" si="44"/>
        <v>717.18142100860052</v>
      </c>
      <c r="T75" s="3">
        <f t="shared" si="44"/>
        <v>119.53023683476675</v>
      </c>
      <c r="U75" s="3">
        <f t="shared" si="44"/>
        <v>478.12094733906702</v>
      </c>
      <c r="V75" s="3">
        <f t="shared" si="44"/>
        <v>1434.362842017201</v>
      </c>
      <c r="W75" s="3">
        <f t="shared" si="44"/>
        <v>0</v>
      </c>
      <c r="X75" s="3">
        <f t="shared" si="44"/>
        <v>2151.5442630258017</v>
      </c>
      <c r="Y75" s="3">
        <f t="shared" si="44"/>
        <v>836.71165784336733</v>
      </c>
      <c r="Z75" s="3">
        <f t="shared" si="44"/>
        <v>597.65118417383383</v>
      </c>
    </row>
    <row r="76" spans="1:26" x14ac:dyDescent="0.3">
      <c r="B76" s="2">
        <v>22</v>
      </c>
      <c r="C76" s="3">
        <f t="shared" ref="C76:Z76" si="45">C24*(1+1.8/100)^10</f>
        <v>478.12094733906702</v>
      </c>
      <c r="D76" s="3">
        <f t="shared" si="45"/>
        <v>119.53023683476675</v>
      </c>
      <c r="E76" s="3">
        <f t="shared" si="45"/>
        <v>119.53023683476675</v>
      </c>
      <c r="F76" s="3">
        <f t="shared" si="45"/>
        <v>478.12094733906702</v>
      </c>
      <c r="G76" s="3">
        <f t="shared" si="45"/>
        <v>239.06047366953351</v>
      </c>
      <c r="H76" s="3">
        <f t="shared" si="45"/>
        <v>239.06047366953351</v>
      </c>
      <c r="I76" s="3">
        <f t="shared" si="45"/>
        <v>597.65118417383383</v>
      </c>
      <c r="J76" s="3">
        <f t="shared" si="45"/>
        <v>597.65118417383383</v>
      </c>
      <c r="K76" s="3">
        <f t="shared" si="45"/>
        <v>836.71165784336733</v>
      </c>
      <c r="L76" s="3">
        <f t="shared" si="45"/>
        <v>3107.7861577039357</v>
      </c>
      <c r="M76" s="3">
        <f t="shared" si="45"/>
        <v>1314.8326051824342</v>
      </c>
      <c r="N76" s="3">
        <f t="shared" si="45"/>
        <v>836.71165784336733</v>
      </c>
      <c r="O76" s="3">
        <f t="shared" si="45"/>
        <v>1553.8930788519679</v>
      </c>
      <c r="P76" s="3">
        <f t="shared" si="45"/>
        <v>1434.362842017201</v>
      </c>
      <c r="Q76" s="3">
        <f t="shared" si="45"/>
        <v>3107.7861577039357</v>
      </c>
      <c r="R76" s="3">
        <f t="shared" si="45"/>
        <v>1434.362842017201</v>
      </c>
      <c r="S76" s="3">
        <f t="shared" si="45"/>
        <v>2032.0140261910349</v>
      </c>
      <c r="T76" s="3">
        <f t="shared" si="45"/>
        <v>358.59071050430026</v>
      </c>
      <c r="U76" s="3">
        <f t="shared" si="45"/>
        <v>1434.362842017201</v>
      </c>
      <c r="V76" s="3">
        <f t="shared" si="45"/>
        <v>2868.7256840344021</v>
      </c>
      <c r="W76" s="3">
        <f t="shared" si="45"/>
        <v>2151.5442630258017</v>
      </c>
      <c r="X76" s="3">
        <f t="shared" si="45"/>
        <v>0</v>
      </c>
      <c r="Y76" s="3">
        <f t="shared" si="45"/>
        <v>2510.1349735301019</v>
      </c>
      <c r="Z76" s="3">
        <f t="shared" si="45"/>
        <v>1314.8326051824342</v>
      </c>
    </row>
    <row r="77" spans="1:26" x14ac:dyDescent="0.3">
      <c r="B77" s="2">
        <v>23</v>
      </c>
      <c r="C77" s="3">
        <f t="shared" ref="C77:Z77" si="46">C25*(1+1.8/100)^10</f>
        <v>358.59071050430026</v>
      </c>
      <c r="D77" s="3">
        <f t="shared" si="46"/>
        <v>0</v>
      </c>
      <c r="E77" s="3">
        <f t="shared" si="46"/>
        <v>119.53023683476675</v>
      </c>
      <c r="F77" s="3">
        <f t="shared" si="46"/>
        <v>597.65118417383383</v>
      </c>
      <c r="G77" s="3">
        <f t="shared" si="46"/>
        <v>119.53023683476675</v>
      </c>
      <c r="H77" s="3">
        <f t="shared" si="46"/>
        <v>119.53023683476675</v>
      </c>
      <c r="I77" s="3">
        <f t="shared" si="46"/>
        <v>239.06047366953351</v>
      </c>
      <c r="J77" s="3">
        <f t="shared" si="46"/>
        <v>358.59071050430026</v>
      </c>
      <c r="K77" s="3">
        <f t="shared" si="46"/>
        <v>597.65118417383383</v>
      </c>
      <c r="L77" s="3">
        <f t="shared" si="46"/>
        <v>2151.5442630258017</v>
      </c>
      <c r="M77" s="3">
        <f t="shared" si="46"/>
        <v>1553.8930788519679</v>
      </c>
      <c r="N77" s="3">
        <f t="shared" si="46"/>
        <v>836.71165784336733</v>
      </c>
      <c r="O77" s="3">
        <f t="shared" si="46"/>
        <v>956.24189467813403</v>
      </c>
      <c r="P77" s="3">
        <f t="shared" si="46"/>
        <v>1314.8326051824342</v>
      </c>
      <c r="Q77" s="3">
        <f t="shared" si="46"/>
        <v>1195.3023683476677</v>
      </c>
      <c r="R77" s="3">
        <f t="shared" si="46"/>
        <v>597.65118417383383</v>
      </c>
      <c r="S77" s="3">
        <f t="shared" si="46"/>
        <v>717.18142100860052</v>
      </c>
      <c r="T77" s="3">
        <f t="shared" si="46"/>
        <v>119.53023683476675</v>
      </c>
      <c r="U77" s="3">
        <f t="shared" si="46"/>
        <v>358.59071050430026</v>
      </c>
      <c r="V77" s="3">
        <f t="shared" si="46"/>
        <v>836.71165784336733</v>
      </c>
      <c r="W77" s="3">
        <f t="shared" si="46"/>
        <v>836.71165784336733</v>
      </c>
      <c r="X77" s="3">
        <f t="shared" si="46"/>
        <v>2510.1349735301019</v>
      </c>
      <c r="Y77" s="3">
        <f t="shared" si="46"/>
        <v>0</v>
      </c>
      <c r="Z77" s="3">
        <f t="shared" si="46"/>
        <v>836.71165784336733</v>
      </c>
    </row>
    <row r="78" spans="1:26" x14ac:dyDescent="0.3">
      <c r="B78" s="2">
        <v>24</v>
      </c>
      <c r="C78" s="3">
        <f t="shared" ref="C78:Z78" si="47">C26*(1+1.8/100)^10</f>
        <v>119.53023683476675</v>
      </c>
      <c r="D78" s="3">
        <f t="shared" si="47"/>
        <v>0</v>
      </c>
      <c r="E78" s="3">
        <f t="shared" si="47"/>
        <v>0</v>
      </c>
      <c r="F78" s="3">
        <f t="shared" si="47"/>
        <v>239.06047366953351</v>
      </c>
      <c r="G78" s="3">
        <f t="shared" si="47"/>
        <v>0</v>
      </c>
      <c r="H78" s="3">
        <f t="shared" si="47"/>
        <v>119.53023683476675</v>
      </c>
      <c r="I78" s="3">
        <f t="shared" si="47"/>
        <v>119.53023683476675</v>
      </c>
      <c r="J78" s="3">
        <f t="shared" si="47"/>
        <v>239.06047366953351</v>
      </c>
      <c r="K78" s="3">
        <f t="shared" si="47"/>
        <v>239.06047366953351</v>
      </c>
      <c r="L78" s="3">
        <f t="shared" si="47"/>
        <v>956.24189467813403</v>
      </c>
      <c r="M78" s="3">
        <f t="shared" si="47"/>
        <v>717.18142100860052</v>
      </c>
      <c r="N78" s="3">
        <f t="shared" si="47"/>
        <v>597.65118417383383</v>
      </c>
      <c r="O78" s="3">
        <f t="shared" si="47"/>
        <v>836.71165784336733</v>
      </c>
      <c r="P78" s="3">
        <f t="shared" si="47"/>
        <v>478.12094733906702</v>
      </c>
      <c r="Q78" s="3">
        <f t="shared" si="47"/>
        <v>478.12094733906702</v>
      </c>
      <c r="R78" s="3">
        <f t="shared" si="47"/>
        <v>358.59071050430026</v>
      </c>
      <c r="S78" s="3">
        <f t="shared" si="47"/>
        <v>358.59071050430026</v>
      </c>
      <c r="T78" s="3">
        <f t="shared" si="47"/>
        <v>0</v>
      </c>
      <c r="U78" s="3">
        <f t="shared" si="47"/>
        <v>119.53023683476675</v>
      </c>
      <c r="V78" s="3">
        <f t="shared" si="47"/>
        <v>478.12094733906702</v>
      </c>
      <c r="W78" s="3">
        <f t="shared" si="47"/>
        <v>597.65118417383383</v>
      </c>
      <c r="X78" s="3">
        <f t="shared" si="47"/>
        <v>1314.8326051824342</v>
      </c>
      <c r="Y78" s="3">
        <f t="shared" si="47"/>
        <v>836.71165784336733</v>
      </c>
      <c r="Z78" s="3">
        <f t="shared" si="47"/>
        <v>0</v>
      </c>
    </row>
    <row r="80" spans="1:26" x14ac:dyDescent="0.3">
      <c r="A80" s="7" t="s">
        <v>93</v>
      </c>
      <c r="B80" s="2" t="s">
        <v>1</v>
      </c>
      <c r="C80" s="2">
        <v>1</v>
      </c>
      <c r="D80" s="2">
        <v>2</v>
      </c>
      <c r="E80" s="2">
        <v>3</v>
      </c>
      <c r="F80" s="2">
        <v>4</v>
      </c>
      <c r="G80" s="2">
        <v>5</v>
      </c>
      <c r="H80" s="2">
        <v>6</v>
      </c>
      <c r="I80" s="2">
        <v>7</v>
      </c>
      <c r="J80" s="2">
        <v>8</v>
      </c>
      <c r="K80" s="2">
        <v>9</v>
      </c>
      <c r="L80" s="2">
        <v>10</v>
      </c>
      <c r="M80" s="2">
        <v>11</v>
      </c>
      <c r="N80" s="2">
        <v>12</v>
      </c>
      <c r="O80" s="2">
        <v>13</v>
      </c>
      <c r="P80" s="2">
        <v>14</v>
      </c>
      <c r="Q80" s="2">
        <v>15</v>
      </c>
      <c r="R80" s="2">
        <v>16</v>
      </c>
      <c r="S80" s="2">
        <v>17</v>
      </c>
      <c r="T80" s="2">
        <v>18</v>
      </c>
      <c r="U80" s="2">
        <v>19</v>
      </c>
      <c r="V80" s="2">
        <v>20</v>
      </c>
      <c r="W80" s="2">
        <v>21</v>
      </c>
      <c r="X80" s="2">
        <v>22</v>
      </c>
      <c r="Y80" s="2">
        <v>23</v>
      </c>
      <c r="Z80" s="2">
        <v>24</v>
      </c>
    </row>
    <row r="81" spans="2:26" x14ac:dyDescent="0.3">
      <c r="B81" s="2">
        <v>1</v>
      </c>
      <c r="C81" s="3">
        <f>C3*(1+1.8/100)^15</f>
        <v>0</v>
      </c>
      <c r="D81" s="3">
        <f t="shared" ref="D81:Z81" si="48">D3*(1+1.8/100)^15</f>
        <v>130.68227008554385</v>
      </c>
      <c r="E81" s="3">
        <f t="shared" si="48"/>
        <v>130.68227008554385</v>
      </c>
      <c r="F81" s="3">
        <f t="shared" si="48"/>
        <v>653.4113504277193</v>
      </c>
      <c r="G81" s="3">
        <f t="shared" si="48"/>
        <v>261.3645401710877</v>
      </c>
      <c r="H81" s="3">
        <f t="shared" si="48"/>
        <v>392.04681025663155</v>
      </c>
      <c r="I81" s="3">
        <f t="shared" si="48"/>
        <v>653.4113504277193</v>
      </c>
      <c r="J81" s="3">
        <f t="shared" si="48"/>
        <v>1045.4581606843508</v>
      </c>
      <c r="K81" s="3">
        <f t="shared" si="48"/>
        <v>653.4113504277193</v>
      </c>
      <c r="L81" s="3">
        <f t="shared" si="48"/>
        <v>1698.8695111120701</v>
      </c>
      <c r="M81" s="3">
        <f t="shared" si="48"/>
        <v>653.4113504277193</v>
      </c>
      <c r="N81" s="3">
        <f t="shared" si="48"/>
        <v>261.3645401710877</v>
      </c>
      <c r="O81" s="3">
        <f t="shared" si="48"/>
        <v>653.4113504277193</v>
      </c>
      <c r="P81" s="3">
        <f t="shared" si="48"/>
        <v>392.04681025663155</v>
      </c>
      <c r="Q81" s="3">
        <f t="shared" si="48"/>
        <v>653.4113504277193</v>
      </c>
      <c r="R81" s="3">
        <f t="shared" si="48"/>
        <v>653.4113504277193</v>
      </c>
      <c r="S81" s="3">
        <f t="shared" si="48"/>
        <v>522.72908034217539</v>
      </c>
      <c r="T81" s="3">
        <f t="shared" si="48"/>
        <v>130.68227008554385</v>
      </c>
      <c r="U81" s="3">
        <f t="shared" si="48"/>
        <v>392.04681025663155</v>
      </c>
      <c r="V81" s="3">
        <f t="shared" si="48"/>
        <v>392.04681025663155</v>
      </c>
      <c r="W81" s="3">
        <f t="shared" si="48"/>
        <v>130.68227008554385</v>
      </c>
      <c r="X81" s="3">
        <f t="shared" si="48"/>
        <v>522.72908034217539</v>
      </c>
      <c r="Y81" s="3">
        <f t="shared" si="48"/>
        <v>392.04681025663155</v>
      </c>
      <c r="Z81" s="3">
        <f t="shared" si="48"/>
        <v>130.68227008554385</v>
      </c>
    </row>
    <row r="82" spans="2:26" x14ac:dyDescent="0.3">
      <c r="B82" s="2">
        <v>2</v>
      </c>
      <c r="C82" s="3">
        <f t="shared" ref="C82:Z82" si="49">C4*(1+1.8/100)^15</f>
        <v>130.68227008554385</v>
      </c>
      <c r="D82" s="3">
        <f t="shared" si="49"/>
        <v>0</v>
      </c>
      <c r="E82" s="3">
        <f t="shared" si="49"/>
        <v>130.68227008554385</v>
      </c>
      <c r="F82" s="3">
        <f t="shared" si="49"/>
        <v>261.3645401710877</v>
      </c>
      <c r="G82" s="3">
        <f t="shared" si="49"/>
        <v>130.68227008554385</v>
      </c>
      <c r="H82" s="3">
        <f t="shared" si="49"/>
        <v>522.72908034217539</v>
      </c>
      <c r="I82" s="3">
        <f t="shared" si="49"/>
        <v>261.3645401710877</v>
      </c>
      <c r="J82" s="3">
        <f t="shared" si="49"/>
        <v>522.72908034217539</v>
      </c>
      <c r="K82" s="3">
        <f t="shared" si="49"/>
        <v>261.3645401710877</v>
      </c>
      <c r="L82" s="3">
        <f t="shared" si="49"/>
        <v>784.09362051326309</v>
      </c>
      <c r="M82" s="3">
        <f t="shared" si="49"/>
        <v>261.3645401710877</v>
      </c>
      <c r="N82" s="3">
        <f t="shared" si="49"/>
        <v>130.68227008554385</v>
      </c>
      <c r="O82" s="3">
        <f t="shared" si="49"/>
        <v>392.04681025663155</v>
      </c>
      <c r="P82" s="3">
        <f t="shared" si="49"/>
        <v>130.68227008554385</v>
      </c>
      <c r="Q82" s="3">
        <f t="shared" si="49"/>
        <v>130.68227008554385</v>
      </c>
      <c r="R82" s="3">
        <f t="shared" si="49"/>
        <v>522.72908034217539</v>
      </c>
      <c r="S82" s="3">
        <f t="shared" si="49"/>
        <v>261.3645401710877</v>
      </c>
      <c r="T82" s="3">
        <f t="shared" si="49"/>
        <v>0</v>
      </c>
      <c r="U82" s="3">
        <f t="shared" si="49"/>
        <v>130.68227008554385</v>
      </c>
      <c r="V82" s="3">
        <f t="shared" si="49"/>
        <v>130.68227008554385</v>
      </c>
      <c r="W82" s="3">
        <f t="shared" si="49"/>
        <v>0</v>
      </c>
      <c r="X82" s="3">
        <f t="shared" si="49"/>
        <v>130.68227008554385</v>
      </c>
      <c r="Y82" s="3">
        <f t="shared" si="49"/>
        <v>0</v>
      </c>
      <c r="Z82" s="3">
        <f t="shared" si="49"/>
        <v>0</v>
      </c>
    </row>
    <row r="83" spans="2:26" x14ac:dyDescent="0.3">
      <c r="B83" s="2">
        <v>3</v>
      </c>
      <c r="C83" s="3">
        <f t="shared" ref="C83:Z83" si="50">C5*(1+1.8/100)^15</f>
        <v>130.68227008554385</v>
      </c>
      <c r="D83" s="3">
        <f t="shared" si="50"/>
        <v>130.68227008554385</v>
      </c>
      <c r="E83" s="3">
        <f t="shared" si="50"/>
        <v>0</v>
      </c>
      <c r="F83" s="3">
        <f t="shared" si="50"/>
        <v>261.3645401710877</v>
      </c>
      <c r="G83" s="3">
        <f t="shared" si="50"/>
        <v>130.68227008554385</v>
      </c>
      <c r="H83" s="3">
        <f t="shared" si="50"/>
        <v>392.04681025663155</v>
      </c>
      <c r="I83" s="3">
        <f t="shared" si="50"/>
        <v>130.68227008554385</v>
      </c>
      <c r="J83" s="3">
        <f t="shared" si="50"/>
        <v>261.3645401710877</v>
      </c>
      <c r="K83" s="3">
        <f t="shared" si="50"/>
        <v>130.68227008554385</v>
      </c>
      <c r="L83" s="3">
        <f t="shared" si="50"/>
        <v>392.04681025663155</v>
      </c>
      <c r="M83" s="3">
        <f t="shared" si="50"/>
        <v>392.04681025663155</v>
      </c>
      <c r="N83" s="3">
        <f t="shared" si="50"/>
        <v>261.3645401710877</v>
      </c>
      <c r="O83" s="3">
        <f t="shared" si="50"/>
        <v>130.68227008554385</v>
      </c>
      <c r="P83" s="3">
        <f t="shared" si="50"/>
        <v>130.68227008554385</v>
      </c>
      <c r="Q83" s="3">
        <f t="shared" si="50"/>
        <v>130.68227008554385</v>
      </c>
      <c r="R83" s="3">
        <f t="shared" si="50"/>
        <v>261.3645401710877</v>
      </c>
      <c r="S83" s="3">
        <f t="shared" si="50"/>
        <v>130.68227008554385</v>
      </c>
      <c r="T83" s="3">
        <f t="shared" si="50"/>
        <v>0</v>
      </c>
      <c r="U83" s="3">
        <f t="shared" si="50"/>
        <v>0</v>
      </c>
      <c r="V83" s="3">
        <f t="shared" si="50"/>
        <v>0</v>
      </c>
      <c r="W83" s="3">
        <f t="shared" si="50"/>
        <v>0</v>
      </c>
      <c r="X83" s="3">
        <f t="shared" si="50"/>
        <v>130.68227008554385</v>
      </c>
      <c r="Y83" s="3">
        <f t="shared" si="50"/>
        <v>130.68227008554385</v>
      </c>
      <c r="Z83" s="3">
        <f t="shared" si="50"/>
        <v>0</v>
      </c>
    </row>
    <row r="84" spans="2:26" x14ac:dyDescent="0.3">
      <c r="B84" s="2">
        <v>4</v>
      </c>
      <c r="C84" s="3">
        <f t="shared" ref="C84:Z84" si="51">C6*(1+1.8/100)^15</f>
        <v>653.4113504277193</v>
      </c>
      <c r="D84" s="3">
        <f t="shared" si="51"/>
        <v>261.3645401710877</v>
      </c>
      <c r="E84" s="3">
        <f t="shared" si="51"/>
        <v>261.3645401710877</v>
      </c>
      <c r="F84" s="3">
        <f t="shared" si="51"/>
        <v>0</v>
      </c>
      <c r="G84" s="3">
        <f t="shared" si="51"/>
        <v>653.4113504277193</v>
      </c>
      <c r="H84" s="3">
        <f t="shared" si="51"/>
        <v>522.72908034217539</v>
      </c>
      <c r="I84" s="3">
        <f t="shared" si="51"/>
        <v>522.72908034217539</v>
      </c>
      <c r="J84" s="3">
        <f t="shared" si="51"/>
        <v>914.775890598807</v>
      </c>
      <c r="K84" s="3">
        <f t="shared" si="51"/>
        <v>914.775890598807</v>
      </c>
      <c r="L84" s="3">
        <f t="shared" si="51"/>
        <v>1568.1872410265262</v>
      </c>
      <c r="M84" s="3">
        <f t="shared" si="51"/>
        <v>1829.551781197614</v>
      </c>
      <c r="N84" s="3">
        <f t="shared" si="51"/>
        <v>784.09362051326309</v>
      </c>
      <c r="O84" s="3">
        <f t="shared" si="51"/>
        <v>784.09362051326309</v>
      </c>
      <c r="P84" s="3">
        <f t="shared" si="51"/>
        <v>653.4113504277193</v>
      </c>
      <c r="Q84" s="3">
        <f t="shared" si="51"/>
        <v>653.4113504277193</v>
      </c>
      <c r="R84" s="3">
        <f t="shared" si="51"/>
        <v>1045.4581606843508</v>
      </c>
      <c r="S84" s="3">
        <f t="shared" si="51"/>
        <v>653.4113504277193</v>
      </c>
      <c r="T84" s="3">
        <f t="shared" si="51"/>
        <v>130.68227008554385</v>
      </c>
      <c r="U84" s="3">
        <f t="shared" si="51"/>
        <v>261.3645401710877</v>
      </c>
      <c r="V84" s="3">
        <f t="shared" si="51"/>
        <v>392.04681025663155</v>
      </c>
      <c r="W84" s="3">
        <f t="shared" si="51"/>
        <v>261.3645401710877</v>
      </c>
      <c r="X84" s="3">
        <f t="shared" si="51"/>
        <v>522.72908034217539</v>
      </c>
      <c r="Y84" s="3">
        <f t="shared" si="51"/>
        <v>653.4113504277193</v>
      </c>
      <c r="Z84" s="3">
        <f t="shared" si="51"/>
        <v>261.3645401710877</v>
      </c>
    </row>
    <row r="85" spans="2:26" x14ac:dyDescent="0.3">
      <c r="B85" s="2">
        <v>5</v>
      </c>
      <c r="C85" s="3">
        <f t="shared" ref="C85:Z85" si="52">C7*(1+1.8/100)^15</f>
        <v>261.3645401710877</v>
      </c>
      <c r="D85" s="3">
        <f t="shared" si="52"/>
        <v>130.68227008554385</v>
      </c>
      <c r="E85" s="3">
        <f t="shared" si="52"/>
        <v>130.68227008554385</v>
      </c>
      <c r="F85" s="3">
        <f t="shared" si="52"/>
        <v>653.4113504277193</v>
      </c>
      <c r="G85" s="3">
        <f t="shared" si="52"/>
        <v>0</v>
      </c>
      <c r="H85" s="3">
        <f t="shared" si="52"/>
        <v>261.3645401710877</v>
      </c>
      <c r="I85" s="3">
        <f t="shared" si="52"/>
        <v>261.3645401710877</v>
      </c>
      <c r="J85" s="3">
        <f t="shared" si="52"/>
        <v>653.4113504277193</v>
      </c>
      <c r="K85" s="3">
        <f t="shared" si="52"/>
        <v>1045.4581606843508</v>
      </c>
      <c r="L85" s="3">
        <f t="shared" si="52"/>
        <v>1306.8227008554386</v>
      </c>
      <c r="M85" s="3">
        <f t="shared" si="52"/>
        <v>653.4113504277193</v>
      </c>
      <c r="N85" s="3">
        <f t="shared" si="52"/>
        <v>261.3645401710877</v>
      </c>
      <c r="O85" s="3">
        <f t="shared" si="52"/>
        <v>261.3645401710877</v>
      </c>
      <c r="P85" s="3">
        <f t="shared" si="52"/>
        <v>130.68227008554385</v>
      </c>
      <c r="Q85" s="3">
        <f t="shared" si="52"/>
        <v>261.3645401710877</v>
      </c>
      <c r="R85" s="3">
        <f t="shared" si="52"/>
        <v>653.4113504277193</v>
      </c>
      <c r="S85" s="3">
        <f t="shared" si="52"/>
        <v>261.3645401710877</v>
      </c>
      <c r="T85" s="3">
        <f t="shared" si="52"/>
        <v>0</v>
      </c>
      <c r="U85" s="3">
        <f t="shared" si="52"/>
        <v>130.68227008554385</v>
      </c>
      <c r="V85" s="3">
        <f t="shared" si="52"/>
        <v>130.68227008554385</v>
      </c>
      <c r="W85" s="3">
        <f t="shared" si="52"/>
        <v>130.68227008554385</v>
      </c>
      <c r="X85" s="3">
        <f t="shared" si="52"/>
        <v>261.3645401710877</v>
      </c>
      <c r="Y85" s="3">
        <f t="shared" si="52"/>
        <v>130.68227008554385</v>
      </c>
      <c r="Z85" s="3">
        <f t="shared" si="52"/>
        <v>0</v>
      </c>
    </row>
    <row r="86" spans="2:26" x14ac:dyDescent="0.3">
      <c r="B86" s="2">
        <v>6</v>
      </c>
      <c r="C86" s="3">
        <f t="shared" ref="C86:Z86" si="53">C8*(1+1.8/100)^15</f>
        <v>392.04681025663155</v>
      </c>
      <c r="D86" s="3">
        <f t="shared" si="53"/>
        <v>522.72908034217539</v>
      </c>
      <c r="E86" s="3">
        <f t="shared" si="53"/>
        <v>392.04681025663155</v>
      </c>
      <c r="F86" s="3">
        <f t="shared" si="53"/>
        <v>522.72908034217539</v>
      </c>
      <c r="G86" s="3">
        <f t="shared" si="53"/>
        <v>261.3645401710877</v>
      </c>
      <c r="H86" s="3">
        <f t="shared" si="53"/>
        <v>0</v>
      </c>
      <c r="I86" s="3">
        <f t="shared" si="53"/>
        <v>522.72908034217539</v>
      </c>
      <c r="J86" s="3">
        <f t="shared" si="53"/>
        <v>1045.4581606843508</v>
      </c>
      <c r="K86" s="3">
        <f t="shared" si="53"/>
        <v>522.72908034217539</v>
      </c>
      <c r="L86" s="3">
        <f t="shared" si="53"/>
        <v>1045.4581606843508</v>
      </c>
      <c r="M86" s="3">
        <f t="shared" si="53"/>
        <v>522.72908034217539</v>
      </c>
      <c r="N86" s="3">
        <f t="shared" si="53"/>
        <v>261.3645401710877</v>
      </c>
      <c r="O86" s="3">
        <f t="shared" si="53"/>
        <v>261.3645401710877</v>
      </c>
      <c r="P86" s="3">
        <f t="shared" si="53"/>
        <v>130.68227008554385</v>
      </c>
      <c r="Q86" s="3">
        <f t="shared" si="53"/>
        <v>261.3645401710877</v>
      </c>
      <c r="R86" s="3">
        <f t="shared" si="53"/>
        <v>1176.1404307698947</v>
      </c>
      <c r="S86" s="3">
        <f t="shared" si="53"/>
        <v>653.4113504277193</v>
      </c>
      <c r="T86" s="3">
        <f t="shared" si="53"/>
        <v>130.68227008554385</v>
      </c>
      <c r="U86" s="3">
        <f t="shared" si="53"/>
        <v>261.3645401710877</v>
      </c>
      <c r="V86" s="3">
        <f t="shared" si="53"/>
        <v>392.04681025663155</v>
      </c>
      <c r="W86" s="3">
        <f t="shared" si="53"/>
        <v>130.68227008554385</v>
      </c>
      <c r="X86" s="3">
        <f t="shared" si="53"/>
        <v>261.3645401710877</v>
      </c>
      <c r="Y86" s="3">
        <f t="shared" si="53"/>
        <v>130.68227008554385</v>
      </c>
      <c r="Z86" s="3">
        <f t="shared" si="53"/>
        <v>130.68227008554385</v>
      </c>
    </row>
    <row r="87" spans="2:26" x14ac:dyDescent="0.3">
      <c r="B87" s="2">
        <v>7</v>
      </c>
      <c r="C87" s="3">
        <f t="shared" ref="C87:Z87" si="54">C9*(1+1.8/100)^15</f>
        <v>653.4113504277193</v>
      </c>
      <c r="D87" s="3">
        <f t="shared" si="54"/>
        <v>261.3645401710877</v>
      </c>
      <c r="E87" s="3">
        <f t="shared" si="54"/>
        <v>130.68227008554385</v>
      </c>
      <c r="F87" s="3">
        <f t="shared" si="54"/>
        <v>522.72908034217539</v>
      </c>
      <c r="G87" s="3">
        <f t="shared" si="54"/>
        <v>261.3645401710877</v>
      </c>
      <c r="H87" s="3">
        <f t="shared" si="54"/>
        <v>522.72908034217539</v>
      </c>
      <c r="I87" s="3">
        <f t="shared" si="54"/>
        <v>0</v>
      </c>
      <c r="J87" s="3">
        <f t="shared" si="54"/>
        <v>1306.8227008554386</v>
      </c>
      <c r="K87" s="3">
        <f t="shared" si="54"/>
        <v>784.09362051326309</v>
      </c>
      <c r="L87" s="3">
        <f t="shared" si="54"/>
        <v>2482.9631316253331</v>
      </c>
      <c r="M87" s="3">
        <f t="shared" si="54"/>
        <v>653.4113504277193</v>
      </c>
      <c r="N87" s="3">
        <f t="shared" si="54"/>
        <v>914.775890598807</v>
      </c>
      <c r="O87" s="3">
        <f t="shared" si="54"/>
        <v>522.72908034217539</v>
      </c>
      <c r="P87" s="3">
        <f t="shared" si="54"/>
        <v>261.3645401710877</v>
      </c>
      <c r="Q87" s="3">
        <f t="shared" si="54"/>
        <v>653.4113504277193</v>
      </c>
      <c r="R87" s="3">
        <f t="shared" si="54"/>
        <v>1829.551781197614</v>
      </c>
      <c r="S87" s="3">
        <f t="shared" si="54"/>
        <v>1306.8227008554386</v>
      </c>
      <c r="T87" s="3">
        <f t="shared" si="54"/>
        <v>261.3645401710877</v>
      </c>
      <c r="U87" s="3">
        <f t="shared" si="54"/>
        <v>522.72908034217539</v>
      </c>
      <c r="V87" s="3">
        <f t="shared" si="54"/>
        <v>653.4113504277193</v>
      </c>
      <c r="W87" s="3">
        <f t="shared" si="54"/>
        <v>261.3645401710877</v>
      </c>
      <c r="X87" s="3">
        <f t="shared" si="54"/>
        <v>653.4113504277193</v>
      </c>
      <c r="Y87" s="3">
        <f t="shared" si="54"/>
        <v>261.3645401710877</v>
      </c>
      <c r="Z87" s="3">
        <f t="shared" si="54"/>
        <v>130.68227008554385</v>
      </c>
    </row>
    <row r="88" spans="2:26" x14ac:dyDescent="0.3">
      <c r="B88" s="2">
        <v>8</v>
      </c>
      <c r="C88" s="3">
        <f t="shared" ref="C88:Z88" si="55">C10*(1+1.8/100)^15</f>
        <v>1045.4581606843508</v>
      </c>
      <c r="D88" s="3">
        <f t="shared" si="55"/>
        <v>522.72908034217539</v>
      </c>
      <c r="E88" s="3">
        <f t="shared" si="55"/>
        <v>261.3645401710877</v>
      </c>
      <c r="F88" s="3">
        <f t="shared" si="55"/>
        <v>914.775890598807</v>
      </c>
      <c r="G88" s="3">
        <f t="shared" si="55"/>
        <v>653.4113504277193</v>
      </c>
      <c r="H88" s="3">
        <f t="shared" si="55"/>
        <v>1045.4581606843508</v>
      </c>
      <c r="I88" s="3">
        <f t="shared" si="55"/>
        <v>1306.8227008554386</v>
      </c>
      <c r="J88" s="3">
        <f t="shared" si="55"/>
        <v>0</v>
      </c>
      <c r="K88" s="3">
        <f t="shared" si="55"/>
        <v>1045.4581606843508</v>
      </c>
      <c r="L88" s="3">
        <f t="shared" si="55"/>
        <v>2090.9163213687016</v>
      </c>
      <c r="M88" s="3">
        <f t="shared" si="55"/>
        <v>1045.4581606843508</v>
      </c>
      <c r="N88" s="3">
        <f t="shared" si="55"/>
        <v>784.09362051326309</v>
      </c>
      <c r="O88" s="3">
        <f t="shared" si="55"/>
        <v>784.09362051326309</v>
      </c>
      <c r="P88" s="3">
        <f t="shared" si="55"/>
        <v>522.72908034217539</v>
      </c>
      <c r="Q88" s="3">
        <f t="shared" si="55"/>
        <v>784.09362051326309</v>
      </c>
      <c r="R88" s="3">
        <f t="shared" si="55"/>
        <v>2875.0099418819646</v>
      </c>
      <c r="S88" s="3">
        <f t="shared" si="55"/>
        <v>1829.551781197614</v>
      </c>
      <c r="T88" s="3">
        <f t="shared" si="55"/>
        <v>392.04681025663155</v>
      </c>
      <c r="U88" s="3">
        <f t="shared" si="55"/>
        <v>914.775890598807</v>
      </c>
      <c r="V88" s="3">
        <f t="shared" si="55"/>
        <v>1176.1404307698947</v>
      </c>
      <c r="W88" s="3">
        <f t="shared" si="55"/>
        <v>522.72908034217539</v>
      </c>
      <c r="X88" s="3">
        <f t="shared" si="55"/>
        <v>653.4113504277193</v>
      </c>
      <c r="Y88" s="3">
        <f t="shared" si="55"/>
        <v>392.04681025663155</v>
      </c>
      <c r="Z88" s="3">
        <f t="shared" si="55"/>
        <v>261.3645401710877</v>
      </c>
    </row>
    <row r="89" spans="2:26" x14ac:dyDescent="0.3">
      <c r="B89" s="2">
        <v>9</v>
      </c>
      <c r="C89" s="3">
        <f t="shared" ref="C89:Z89" si="56">C11*(1+1.8/100)^15</f>
        <v>653.4113504277193</v>
      </c>
      <c r="D89" s="3">
        <f t="shared" si="56"/>
        <v>261.3645401710877</v>
      </c>
      <c r="E89" s="3">
        <f t="shared" si="56"/>
        <v>130.68227008554385</v>
      </c>
      <c r="F89" s="3">
        <f t="shared" si="56"/>
        <v>914.775890598807</v>
      </c>
      <c r="G89" s="3">
        <f t="shared" si="56"/>
        <v>1045.4581606843508</v>
      </c>
      <c r="H89" s="3">
        <f t="shared" si="56"/>
        <v>522.72908034217539</v>
      </c>
      <c r="I89" s="3">
        <f t="shared" si="56"/>
        <v>784.09362051326309</v>
      </c>
      <c r="J89" s="3">
        <f t="shared" si="56"/>
        <v>1045.4581606843508</v>
      </c>
      <c r="K89" s="3">
        <f t="shared" si="56"/>
        <v>0</v>
      </c>
      <c r="L89" s="3">
        <f t="shared" si="56"/>
        <v>3659.103562395228</v>
      </c>
      <c r="M89" s="3">
        <f t="shared" si="56"/>
        <v>1829.551781197614</v>
      </c>
      <c r="N89" s="3">
        <f t="shared" si="56"/>
        <v>784.09362051326309</v>
      </c>
      <c r="O89" s="3">
        <f t="shared" si="56"/>
        <v>784.09362051326309</v>
      </c>
      <c r="P89" s="3">
        <f t="shared" si="56"/>
        <v>784.09362051326309</v>
      </c>
      <c r="Q89" s="3">
        <f t="shared" si="56"/>
        <v>1176.1404307698947</v>
      </c>
      <c r="R89" s="3">
        <f t="shared" si="56"/>
        <v>1829.551781197614</v>
      </c>
      <c r="S89" s="3">
        <f t="shared" si="56"/>
        <v>1176.1404307698947</v>
      </c>
      <c r="T89" s="3">
        <f t="shared" si="56"/>
        <v>261.3645401710877</v>
      </c>
      <c r="U89" s="3">
        <f t="shared" si="56"/>
        <v>522.72908034217539</v>
      </c>
      <c r="V89" s="3">
        <f t="shared" si="56"/>
        <v>784.09362051326309</v>
      </c>
      <c r="W89" s="3">
        <f t="shared" si="56"/>
        <v>392.04681025663155</v>
      </c>
      <c r="X89" s="3">
        <f t="shared" si="56"/>
        <v>914.775890598807</v>
      </c>
      <c r="Y89" s="3">
        <f t="shared" si="56"/>
        <v>653.4113504277193</v>
      </c>
      <c r="Z89" s="3">
        <f t="shared" si="56"/>
        <v>261.3645401710877</v>
      </c>
    </row>
    <row r="90" spans="2:26" x14ac:dyDescent="0.3">
      <c r="B90" s="2">
        <v>10</v>
      </c>
      <c r="C90" s="3">
        <f t="shared" ref="C90:Z90" si="57">C12*(1+1.8/100)^15</f>
        <v>1698.8695111120701</v>
      </c>
      <c r="D90" s="3">
        <f t="shared" si="57"/>
        <v>784.09362051326309</v>
      </c>
      <c r="E90" s="3">
        <f t="shared" si="57"/>
        <v>392.04681025663155</v>
      </c>
      <c r="F90" s="3">
        <f t="shared" si="57"/>
        <v>1568.1872410265262</v>
      </c>
      <c r="G90" s="3">
        <f t="shared" si="57"/>
        <v>1306.8227008554386</v>
      </c>
      <c r="H90" s="3">
        <f t="shared" si="57"/>
        <v>1045.4581606843508</v>
      </c>
      <c r="I90" s="3">
        <f t="shared" si="57"/>
        <v>2482.9631316253331</v>
      </c>
      <c r="J90" s="3">
        <f t="shared" si="57"/>
        <v>2090.9163213687016</v>
      </c>
      <c r="K90" s="3">
        <f t="shared" si="57"/>
        <v>3659.103562395228</v>
      </c>
      <c r="L90" s="3">
        <f t="shared" si="57"/>
        <v>0</v>
      </c>
      <c r="M90" s="3">
        <f t="shared" si="57"/>
        <v>5227.2908034217544</v>
      </c>
      <c r="N90" s="3">
        <f t="shared" si="57"/>
        <v>2613.6454017108772</v>
      </c>
      <c r="O90" s="3">
        <f t="shared" si="57"/>
        <v>2482.9631316253331</v>
      </c>
      <c r="P90" s="3">
        <f t="shared" si="57"/>
        <v>2744.3276717964209</v>
      </c>
      <c r="Q90" s="3">
        <f t="shared" si="57"/>
        <v>5227.2908034217544</v>
      </c>
      <c r="R90" s="3">
        <f t="shared" si="57"/>
        <v>5750.0198837639291</v>
      </c>
      <c r="S90" s="3">
        <f t="shared" si="57"/>
        <v>5096.6085333362098</v>
      </c>
      <c r="T90" s="3">
        <f t="shared" si="57"/>
        <v>914.775890598807</v>
      </c>
      <c r="U90" s="3">
        <f t="shared" si="57"/>
        <v>2352.2808615397894</v>
      </c>
      <c r="V90" s="3">
        <f t="shared" si="57"/>
        <v>3267.056752138596</v>
      </c>
      <c r="W90" s="3">
        <f t="shared" si="57"/>
        <v>1568.1872410265262</v>
      </c>
      <c r="X90" s="3">
        <f t="shared" si="57"/>
        <v>3397.7390222241402</v>
      </c>
      <c r="Y90" s="3">
        <f t="shared" si="57"/>
        <v>2352.2808615397894</v>
      </c>
      <c r="Z90" s="3">
        <f t="shared" si="57"/>
        <v>1045.4581606843508</v>
      </c>
    </row>
    <row r="91" spans="2:26" x14ac:dyDescent="0.3">
      <c r="B91" s="2">
        <v>11</v>
      </c>
      <c r="C91" s="3">
        <f t="shared" ref="C91:Z91" si="58">C13*(1+1.8/100)^15</f>
        <v>653.4113504277193</v>
      </c>
      <c r="D91" s="3">
        <f t="shared" si="58"/>
        <v>261.3645401710877</v>
      </c>
      <c r="E91" s="3">
        <f t="shared" si="58"/>
        <v>392.04681025663155</v>
      </c>
      <c r="F91" s="3">
        <f t="shared" si="58"/>
        <v>1960.2340512831577</v>
      </c>
      <c r="G91" s="3">
        <f t="shared" si="58"/>
        <v>653.4113504277193</v>
      </c>
      <c r="H91" s="3">
        <f t="shared" si="58"/>
        <v>522.72908034217539</v>
      </c>
      <c r="I91" s="3">
        <f t="shared" si="58"/>
        <v>653.4113504277193</v>
      </c>
      <c r="J91" s="3">
        <f t="shared" si="58"/>
        <v>1045.4581606843508</v>
      </c>
      <c r="K91" s="3">
        <f t="shared" si="58"/>
        <v>1829.551781197614</v>
      </c>
      <c r="L91" s="3">
        <f t="shared" si="58"/>
        <v>5096.6085333362098</v>
      </c>
      <c r="M91" s="3">
        <f t="shared" si="58"/>
        <v>0</v>
      </c>
      <c r="N91" s="3">
        <f t="shared" si="58"/>
        <v>1829.551781197614</v>
      </c>
      <c r="O91" s="3">
        <f t="shared" si="58"/>
        <v>1306.8227008554386</v>
      </c>
      <c r="P91" s="3">
        <f t="shared" si="58"/>
        <v>2090.9163213687016</v>
      </c>
      <c r="Q91" s="3">
        <f t="shared" si="58"/>
        <v>1829.551781197614</v>
      </c>
      <c r="R91" s="3">
        <f t="shared" si="58"/>
        <v>1829.551781197614</v>
      </c>
      <c r="S91" s="3">
        <f t="shared" si="58"/>
        <v>1306.8227008554386</v>
      </c>
      <c r="T91" s="3">
        <f t="shared" si="58"/>
        <v>130.68227008554385</v>
      </c>
      <c r="U91" s="3">
        <f t="shared" si="58"/>
        <v>522.72908034217539</v>
      </c>
      <c r="V91" s="3">
        <f t="shared" si="58"/>
        <v>784.09362051326309</v>
      </c>
      <c r="W91" s="3">
        <f t="shared" si="58"/>
        <v>522.72908034217539</v>
      </c>
      <c r="X91" s="3">
        <f t="shared" si="58"/>
        <v>1437.5049709409823</v>
      </c>
      <c r="Y91" s="3">
        <f t="shared" si="58"/>
        <v>1698.8695111120701</v>
      </c>
      <c r="Z91" s="3">
        <f t="shared" si="58"/>
        <v>784.09362051326309</v>
      </c>
    </row>
    <row r="92" spans="2:26" x14ac:dyDescent="0.3">
      <c r="B92" s="2">
        <v>12</v>
      </c>
      <c r="C92" s="3">
        <f t="shared" ref="C92:Z92" si="59">C14*(1+1.8/100)^15</f>
        <v>261.3645401710877</v>
      </c>
      <c r="D92" s="3">
        <f t="shared" si="59"/>
        <v>130.68227008554385</v>
      </c>
      <c r="E92" s="3">
        <f t="shared" si="59"/>
        <v>261.3645401710877</v>
      </c>
      <c r="F92" s="3">
        <f t="shared" si="59"/>
        <v>784.09362051326309</v>
      </c>
      <c r="G92" s="3">
        <f t="shared" si="59"/>
        <v>261.3645401710877</v>
      </c>
      <c r="H92" s="3">
        <f t="shared" si="59"/>
        <v>261.3645401710877</v>
      </c>
      <c r="I92" s="3">
        <f t="shared" si="59"/>
        <v>914.775890598807</v>
      </c>
      <c r="J92" s="3">
        <f t="shared" si="59"/>
        <v>784.09362051326309</v>
      </c>
      <c r="K92" s="3">
        <f t="shared" si="59"/>
        <v>784.09362051326309</v>
      </c>
      <c r="L92" s="3">
        <f t="shared" si="59"/>
        <v>2613.6454017108772</v>
      </c>
      <c r="M92" s="3">
        <f t="shared" si="59"/>
        <v>1829.551781197614</v>
      </c>
      <c r="N92" s="3">
        <f t="shared" si="59"/>
        <v>0</v>
      </c>
      <c r="O92" s="3">
        <f t="shared" si="59"/>
        <v>1698.8695111120701</v>
      </c>
      <c r="P92" s="3">
        <f t="shared" si="59"/>
        <v>914.775890598807</v>
      </c>
      <c r="Q92" s="3">
        <f t="shared" si="59"/>
        <v>914.775890598807</v>
      </c>
      <c r="R92" s="3">
        <f t="shared" si="59"/>
        <v>914.775890598807</v>
      </c>
      <c r="S92" s="3">
        <f t="shared" si="59"/>
        <v>784.09362051326309</v>
      </c>
      <c r="T92" s="3">
        <f t="shared" si="59"/>
        <v>261.3645401710877</v>
      </c>
      <c r="U92" s="3">
        <f t="shared" si="59"/>
        <v>392.04681025663155</v>
      </c>
      <c r="V92" s="3">
        <f t="shared" si="59"/>
        <v>522.72908034217539</v>
      </c>
      <c r="W92" s="3">
        <f t="shared" si="59"/>
        <v>392.04681025663155</v>
      </c>
      <c r="X92" s="3">
        <f t="shared" si="59"/>
        <v>914.775890598807</v>
      </c>
      <c r="Y92" s="3">
        <f t="shared" si="59"/>
        <v>914.775890598807</v>
      </c>
      <c r="Z92" s="3">
        <f t="shared" si="59"/>
        <v>653.4113504277193</v>
      </c>
    </row>
    <row r="93" spans="2:26" x14ac:dyDescent="0.3">
      <c r="B93" s="2">
        <v>13</v>
      </c>
      <c r="C93" s="3">
        <f t="shared" ref="C93:Z93" si="60">C15*(1+1.8/100)^15</f>
        <v>653.4113504277193</v>
      </c>
      <c r="D93" s="3">
        <f t="shared" si="60"/>
        <v>392.04681025663155</v>
      </c>
      <c r="E93" s="3">
        <f t="shared" si="60"/>
        <v>130.68227008554385</v>
      </c>
      <c r="F93" s="3">
        <f t="shared" si="60"/>
        <v>784.09362051326309</v>
      </c>
      <c r="G93" s="3">
        <f t="shared" si="60"/>
        <v>261.3645401710877</v>
      </c>
      <c r="H93" s="3">
        <f t="shared" si="60"/>
        <v>261.3645401710877</v>
      </c>
      <c r="I93" s="3">
        <f t="shared" si="60"/>
        <v>522.72908034217539</v>
      </c>
      <c r="J93" s="3">
        <f t="shared" si="60"/>
        <v>784.09362051326309</v>
      </c>
      <c r="K93" s="3">
        <f t="shared" si="60"/>
        <v>784.09362051326309</v>
      </c>
      <c r="L93" s="3">
        <f t="shared" si="60"/>
        <v>2482.9631316253331</v>
      </c>
      <c r="M93" s="3">
        <f t="shared" si="60"/>
        <v>1306.8227008554386</v>
      </c>
      <c r="N93" s="3">
        <f t="shared" si="60"/>
        <v>1698.8695111120701</v>
      </c>
      <c r="O93" s="3">
        <f t="shared" si="60"/>
        <v>0</v>
      </c>
      <c r="P93" s="3">
        <f t="shared" si="60"/>
        <v>784.09362051326309</v>
      </c>
      <c r="Q93" s="3">
        <f t="shared" si="60"/>
        <v>914.775890598807</v>
      </c>
      <c r="R93" s="3">
        <f t="shared" si="60"/>
        <v>784.09362051326309</v>
      </c>
      <c r="S93" s="3">
        <f t="shared" si="60"/>
        <v>653.4113504277193</v>
      </c>
      <c r="T93" s="3">
        <f t="shared" si="60"/>
        <v>130.68227008554385</v>
      </c>
      <c r="U93" s="3">
        <f t="shared" si="60"/>
        <v>392.04681025663155</v>
      </c>
      <c r="V93" s="3">
        <f t="shared" si="60"/>
        <v>784.09362051326309</v>
      </c>
      <c r="W93" s="3">
        <f t="shared" si="60"/>
        <v>784.09362051326309</v>
      </c>
      <c r="X93" s="3">
        <f t="shared" si="60"/>
        <v>1698.8695111120701</v>
      </c>
      <c r="Y93" s="3">
        <f t="shared" si="60"/>
        <v>1045.4581606843508</v>
      </c>
      <c r="Z93" s="3">
        <f t="shared" si="60"/>
        <v>1045.4581606843508</v>
      </c>
    </row>
    <row r="94" spans="2:26" x14ac:dyDescent="0.3">
      <c r="B94" s="2">
        <v>14</v>
      </c>
      <c r="C94" s="3">
        <f t="shared" ref="C94:Z94" si="61">C16*(1+1.8/100)^15</f>
        <v>392.04681025663155</v>
      </c>
      <c r="D94" s="3">
        <f t="shared" si="61"/>
        <v>130.68227008554385</v>
      </c>
      <c r="E94" s="3">
        <f t="shared" si="61"/>
        <v>130.68227008554385</v>
      </c>
      <c r="F94" s="3">
        <f t="shared" si="61"/>
        <v>653.4113504277193</v>
      </c>
      <c r="G94" s="3">
        <f t="shared" si="61"/>
        <v>130.68227008554385</v>
      </c>
      <c r="H94" s="3">
        <f t="shared" si="61"/>
        <v>130.68227008554385</v>
      </c>
      <c r="I94" s="3">
        <f t="shared" si="61"/>
        <v>261.3645401710877</v>
      </c>
      <c r="J94" s="3">
        <f t="shared" si="61"/>
        <v>522.72908034217539</v>
      </c>
      <c r="K94" s="3">
        <f t="shared" si="61"/>
        <v>784.09362051326309</v>
      </c>
      <c r="L94" s="3">
        <f t="shared" si="61"/>
        <v>2744.3276717964209</v>
      </c>
      <c r="M94" s="3">
        <f t="shared" si="61"/>
        <v>2090.9163213687016</v>
      </c>
      <c r="N94" s="3">
        <f t="shared" si="61"/>
        <v>914.775890598807</v>
      </c>
      <c r="O94" s="3">
        <f t="shared" si="61"/>
        <v>784.09362051326309</v>
      </c>
      <c r="P94" s="3">
        <f t="shared" si="61"/>
        <v>0</v>
      </c>
      <c r="Q94" s="3">
        <f t="shared" si="61"/>
        <v>1698.8695111120701</v>
      </c>
      <c r="R94" s="3">
        <f t="shared" si="61"/>
        <v>914.775890598807</v>
      </c>
      <c r="S94" s="3">
        <f t="shared" si="61"/>
        <v>914.775890598807</v>
      </c>
      <c r="T94" s="3">
        <f t="shared" si="61"/>
        <v>130.68227008554385</v>
      </c>
      <c r="U94" s="3">
        <f t="shared" si="61"/>
        <v>392.04681025663155</v>
      </c>
      <c r="V94" s="3">
        <f t="shared" si="61"/>
        <v>653.4113504277193</v>
      </c>
      <c r="W94" s="3">
        <f t="shared" si="61"/>
        <v>522.72908034217539</v>
      </c>
      <c r="X94" s="3">
        <f t="shared" si="61"/>
        <v>1568.1872410265262</v>
      </c>
      <c r="Y94" s="3">
        <f t="shared" si="61"/>
        <v>1437.5049709409823</v>
      </c>
      <c r="Z94" s="3">
        <f t="shared" si="61"/>
        <v>522.72908034217539</v>
      </c>
    </row>
    <row r="95" spans="2:26" x14ac:dyDescent="0.3">
      <c r="B95" s="2">
        <v>15</v>
      </c>
      <c r="C95" s="3">
        <f t="shared" ref="C95:Z95" si="62">C17*(1+1.8/100)^15</f>
        <v>653.4113504277193</v>
      </c>
      <c r="D95" s="3">
        <f t="shared" si="62"/>
        <v>130.68227008554385</v>
      </c>
      <c r="E95" s="3">
        <f t="shared" si="62"/>
        <v>130.68227008554385</v>
      </c>
      <c r="F95" s="3">
        <f t="shared" si="62"/>
        <v>653.4113504277193</v>
      </c>
      <c r="G95" s="3">
        <f t="shared" si="62"/>
        <v>261.3645401710877</v>
      </c>
      <c r="H95" s="3">
        <f t="shared" si="62"/>
        <v>261.3645401710877</v>
      </c>
      <c r="I95" s="3">
        <f t="shared" si="62"/>
        <v>653.4113504277193</v>
      </c>
      <c r="J95" s="3">
        <f t="shared" si="62"/>
        <v>784.09362051326309</v>
      </c>
      <c r="K95" s="3">
        <f t="shared" si="62"/>
        <v>1306.8227008554386</v>
      </c>
      <c r="L95" s="3">
        <f t="shared" si="62"/>
        <v>5227.2908034217544</v>
      </c>
      <c r="M95" s="3">
        <f t="shared" si="62"/>
        <v>1829.551781197614</v>
      </c>
      <c r="N95" s="3">
        <f t="shared" si="62"/>
        <v>914.775890598807</v>
      </c>
      <c r="O95" s="3">
        <f t="shared" si="62"/>
        <v>914.775890598807</v>
      </c>
      <c r="P95" s="3">
        <f t="shared" si="62"/>
        <v>1698.8695111120701</v>
      </c>
      <c r="Q95" s="3">
        <f t="shared" si="62"/>
        <v>0</v>
      </c>
      <c r="R95" s="3">
        <f t="shared" si="62"/>
        <v>1568.1872410265262</v>
      </c>
      <c r="S95" s="3">
        <f t="shared" si="62"/>
        <v>1960.2340512831577</v>
      </c>
      <c r="T95" s="3">
        <f t="shared" si="62"/>
        <v>261.3645401710877</v>
      </c>
      <c r="U95" s="3">
        <f t="shared" si="62"/>
        <v>1045.4581606843508</v>
      </c>
      <c r="V95" s="3">
        <f t="shared" si="62"/>
        <v>1437.5049709409823</v>
      </c>
      <c r="W95" s="3">
        <f t="shared" si="62"/>
        <v>1045.4581606843508</v>
      </c>
      <c r="X95" s="3">
        <f t="shared" si="62"/>
        <v>3397.7390222241402</v>
      </c>
      <c r="Y95" s="3">
        <f t="shared" si="62"/>
        <v>1306.8227008554386</v>
      </c>
      <c r="Z95" s="3">
        <f t="shared" si="62"/>
        <v>522.72908034217539</v>
      </c>
    </row>
    <row r="96" spans="2:26" x14ac:dyDescent="0.3">
      <c r="B96" s="2">
        <v>16</v>
      </c>
      <c r="C96" s="3">
        <f t="shared" ref="C96:Z96" si="63">C18*(1+1.8/100)^15</f>
        <v>653.4113504277193</v>
      </c>
      <c r="D96" s="3">
        <f t="shared" si="63"/>
        <v>522.72908034217539</v>
      </c>
      <c r="E96" s="3">
        <f t="shared" si="63"/>
        <v>261.3645401710877</v>
      </c>
      <c r="F96" s="3">
        <f t="shared" si="63"/>
        <v>1045.4581606843508</v>
      </c>
      <c r="G96" s="3">
        <f t="shared" si="63"/>
        <v>653.4113504277193</v>
      </c>
      <c r="H96" s="3">
        <f t="shared" si="63"/>
        <v>1176.1404307698947</v>
      </c>
      <c r="I96" s="3">
        <f t="shared" si="63"/>
        <v>1829.551781197614</v>
      </c>
      <c r="J96" s="3">
        <f t="shared" si="63"/>
        <v>2875.0099418819646</v>
      </c>
      <c r="K96" s="3">
        <f t="shared" si="63"/>
        <v>1829.551781197614</v>
      </c>
      <c r="L96" s="3">
        <f t="shared" si="63"/>
        <v>5750.0198837639291</v>
      </c>
      <c r="M96" s="3">
        <f t="shared" si="63"/>
        <v>1829.551781197614</v>
      </c>
      <c r="N96" s="3">
        <f t="shared" si="63"/>
        <v>914.775890598807</v>
      </c>
      <c r="O96" s="3">
        <f t="shared" si="63"/>
        <v>784.09362051326309</v>
      </c>
      <c r="P96" s="3">
        <f t="shared" si="63"/>
        <v>914.775890598807</v>
      </c>
      <c r="Q96" s="3">
        <f t="shared" si="63"/>
        <v>1568.1872410265262</v>
      </c>
      <c r="R96" s="3">
        <f t="shared" si="63"/>
        <v>0</v>
      </c>
      <c r="S96" s="3">
        <f t="shared" si="63"/>
        <v>3659.103562395228</v>
      </c>
      <c r="T96" s="3">
        <f t="shared" si="63"/>
        <v>653.4113504277193</v>
      </c>
      <c r="U96" s="3">
        <f t="shared" si="63"/>
        <v>1698.8695111120701</v>
      </c>
      <c r="V96" s="3">
        <f t="shared" si="63"/>
        <v>2090.9163213687016</v>
      </c>
      <c r="W96" s="3">
        <f t="shared" si="63"/>
        <v>784.09362051326309</v>
      </c>
      <c r="X96" s="3">
        <f t="shared" si="63"/>
        <v>1568.1872410265262</v>
      </c>
      <c r="Y96" s="3">
        <f t="shared" si="63"/>
        <v>653.4113504277193</v>
      </c>
      <c r="Z96" s="3">
        <f t="shared" si="63"/>
        <v>392.04681025663155</v>
      </c>
    </row>
    <row r="97" spans="1:26" x14ac:dyDescent="0.3">
      <c r="B97" s="2">
        <v>17</v>
      </c>
      <c r="C97" s="3">
        <f t="shared" ref="C97:Z97" si="64">C19*(1+1.8/100)^15</f>
        <v>522.72908034217539</v>
      </c>
      <c r="D97" s="3">
        <f t="shared" si="64"/>
        <v>261.3645401710877</v>
      </c>
      <c r="E97" s="3">
        <f t="shared" si="64"/>
        <v>130.68227008554385</v>
      </c>
      <c r="F97" s="3">
        <f t="shared" si="64"/>
        <v>653.4113504277193</v>
      </c>
      <c r="G97" s="3">
        <f t="shared" si="64"/>
        <v>261.3645401710877</v>
      </c>
      <c r="H97" s="3">
        <f t="shared" si="64"/>
        <v>653.4113504277193</v>
      </c>
      <c r="I97" s="3">
        <f t="shared" si="64"/>
        <v>1306.8227008554386</v>
      </c>
      <c r="J97" s="3">
        <f t="shared" si="64"/>
        <v>1829.551781197614</v>
      </c>
      <c r="K97" s="3">
        <f t="shared" si="64"/>
        <v>1176.1404307698947</v>
      </c>
      <c r="L97" s="3">
        <f t="shared" si="64"/>
        <v>5096.6085333362098</v>
      </c>
      <c r="M97" s="3">
        <f t="shared" si="64"/>
        <v>1306.8227008554386</v>
      </c>
      <c r="N97" s="3">
        <f t="shared" si="64"/>
        <v>784.09362051326309</v>
      </c>
      <c r="O97" s="3">
        <f t="shared" si="64"/>
        <v>653.4113504277193</v>
      </c>
      <c r="P97" s="3">
        <f t="shared" si="64"/>
        <v>914.775890598807</v>
      </c>
      <c r="Q97" s="3">
        <f t="shared" si="64"/>
        <v>1960.2340512831577</v>
      </c>
      <c r="R97" s="3">
        <f t="shared" si="64"/>
        <v>3659.103562395228</v>
      </c>
      <c r="S97" s="3">
        <f t="shared" si="64"/>
        <v>0</v>
      </c>
      <c r="T97" s="3">
        <f t="shared" si="64"/>
        <v>784.09362051326309</v>
      </c>
      <c r="U97" s="3">
        <f t="shared" si="64"/>
        <v>2221.5985914542453</v>
      </c>
      <c r="V97" s="3">
        <f t="shared" si="64"/>
        <v>2221.5985914542453</v>
      </c>
      <c r="W97" s="3">
        <f t="shared" si="64"/>
        <v>784.09362051326309</v>
      </c>
      <c r="X97" s="3">
        <f t="shared" si="64"/>
        <v>2221.5985914542453</v>
      </c>
      <c r="Y97" s="3">
        <f t="shared" si="64"/>
        <v>784.09362051326309</v>
      </c>
      <c r="Z97" s="3">
        <f t="shared" si="64"/>
        <v>392.04681025663155</v>
      </c>
    </row>
    <row r="98" spans="1:26" x14ac:dyDescent="0.3">
      <c r="B98" s="2">
        <v>18</v>
      </c>
      <c r="C98" s="3">
        <f t="shared" ref="C98:Z98" si="65">C20*(1+1.8/100)^15</f>
        <v>130.68227008554385</v>
      </c>
      <c r="D98" s="3">
        <f t="shared" si="65"/>
        <v>0</v>
      </c>
      <c r="E98" s="3">
        <f t="shared" si="65"/>
        <v>0</v>
      </c>
      <c r="F98" s="3">
        <f t="shared" si="65"/>
        <v>130.68227008554385</v>
      </c>
      <c r="G98" s="3">
        <f t="shared" si="65"/>
        <v>0</v>
      </c>
      <c r="H98" s="3">
        <f t="shared" si="65"/>
        <v>130.68227008554385</v>
      </c>
      <c r="I98" s="3">
        <f t="shared" si="65"/>
        <v>261.3645401710877</v>
      </c>
      <c r="J98" s="3">
        <f t="shared" si="65"/>
        <v>392.04681025663155</v>
      </c>
      <c r="K98" s="3">
        <f t="shared" si="65"/>
        <v>261.3645401710877</v>
      </c>
      <c r="L98" s="3">
        <f t="shared" si="65"/>
        <v>914.775890598807</v>
      </c>
      <c r="M98" s="3">
        <f t="shared" si="65"/>
        <v>261.3645401710877</v>
      </c>
      <c r="N98" s="3">
        <f t="shared" si="65"/>
        <v>261.3645401710877</v>
      </c>
      <c r="O98" s="3">
        <f t="shared" si="65"/>
        <v>130.68227008554385</v>
      </c>
      <c r="P98" s="3">
        <f t="shared" si="65"/>
        <v>130.68227008554385</v>
      </c>
      <c r="Q98" s="3">
        <f t="shared" si="65"/>
        <v>261.3645401710877</v>
      </c>
      <c r="R98" s="3">
        <f t="shared" si="65"/>
        <v>653.4113504277193</v>
      </c>
      <c r="S98" s="3">
        <f t="shared" si="65"/>
        <v>784.09362051326309</v>
      </c>
      <c r="T98" s="3">
        <f t="shared" si="65"/>
        <v>0</v>
      </c>
      <c r="U98" s="3">
        <f t="shared" si="65"/>
        <v>392.04681025663155</v>
      </c>
      <c r="V98" s="3">
        <f t="shared" si="65"/>
        <v>522.72908034217539</v>
      </c>
      <c r="W98" s="3">
        <f t="shared" si="65"/>
        <v>130.68227008554385</v>
      </c>
      <c r="X98" s="3">
        <f t="shared" si="65"/>
        <v>392.04681025663155</v>
      </c>
      <c r="Y98" s="3">
        <f t="shared" si="65"/>
        <v>130.68227008554385</v>
      </c>
      <c r="Z98" s="3">
        <f t="shared" si="65"/>
        <v>0</v>
      </c>
    </row>
    <row r="99" spans="1:26" x14ac:dyDescent="0.3">
      <c r="B99" s="2">
        <v>19</v>
      </c>
      <c r="C99" s="3">
        <f t="shared" ref="C99:Z99" si="66">C21*(1+1.8/100)^15</f>
        <v>392.04681025663155</v>
      </c>
      <c r="D99" s="3">
        <f t="shared" si="66"/>
        <v>130.68227008554385</v>
      </c>
      <c r="E99" s="3">
        <f t="shared" si="66"/>
        <v>0</v>
      </c>
      <c r="F99" s="3">
        <f t="shared" si="66"/>
        <v>261.3645401710877</v>
      </c>
      <c r="G99" s="3">
        <f t="shared" si="66"/>
        <v>130.68227008554385</v>
      </c>
      <c r="H99" s="3">
        <f t="shared" si="66"/>
        <v>261.3645401710877</v>
      </c>
      <c r="I99" s="3">
        <f t="shared" si="66"/>
        <v>522.72908034217539</v>
      </c>
      <c r="J99" s="3">
        <f t="shared" si="66"/>
        <v>914.775890598807</v>
      </c>
      <c r="K99" s="3">
        <f t="shared" si="66"/>
        <v>522.72908034217539</v>
      </c>
      <c r="L99" s="3">
        <f t="shared" si="66"/>
        <v>2352.2808615397894</v>
      </c>
      <c r="M99" s="3">
        <f t="shared" si="66"/>
        <v>522.72908034217539</v>
      </c>
      <c r="N99" s="3">
        <f t="shared" si="66"/>
        <v>392.04681025663155</v>
      </c>
      <c r="O99" s="3">
        <f t="shared" si="66"/>
        <v>392.04681025663155</v>
      </c>
      <c r="P99" s="3">
        <f t="shared" si="66"/>
        <v>392.04681025663155</v>
      </c>
      <c r="Q99" s="3">
        <f t="shared" si="66"/>
        <v>1045.4581606843508</v>
      </c>
      <c r="R99" s="3">
        <f t="shared" si="66"/>
        <v>1698.8695111120701</v>
      </c>
      <c r="S99" s="3">
        <f t="shared" si="66"/>
        <v>2221.5985914542453</v>
      </c>
      <c r="T99" s="3">
        <f t="shared" si="66"/>
        <v>392.04681025663155</v>
      </c>
      <c r="U99" s="3">
        <f t="shared" si="66"/>
        <v>0</v>
      </c>
      <c r="V99" s="3">
        <f t="shared" si="66"/>
        <v>1568.1872410265262</v>
      </c>
      <c r="W99" s="3">
        <f t="shared" si="66"/>
        <v>522.72908034217539</v>
      </c>
      <c r="X99" s="3">
        <f t="shared" si="66"/>
        <v>1568.1872410265262</v>
      </c>
      <c r="Y99" s="3">
        <f t="shared" si="66"/>
        <v>392.04681025663155</v>
      </c>
      <c r="Z99" s="3">
        <f t="shared" si="66"/>
        <v>130.68227008554385</v>
      </c>
    </row>
    <row r="100" spans="1:26" x14ac:dyDescent="0.3">
      <c r="B100" s="2">
        <v>20</v>
      </c>
      <c r="C100" s="3">
        <f t="shared" ref="C100:Z100" si="67">C22*(1+1.8/100)^15</f>
        <v>392.04681025663155</v>
      </c>
      <c r="D100" s="3">
        <f t="shared" si="67"/>
        <v>130.68227008554385</v>
      </c>
      <c r="E100" s="3">
        <f t="shared" si="67"/>
        <v>0</v>
      </c>
      <c r="F100" s="3">
        <f t="shared" si="67"/>
        <v>392.04681025663155</v>
      </c>
      <c r="G100" s="3">
        <f t="shared" si="67"/>
        <v>130.68227008554385</v>
      </c>
      <c r="H100" s="3">
        <f t="shared" si="67"/>
        <v>392.04681025663155</v>
      </c>
      <c r="I100" s="3">
        <f t="shared" si="67"/>
        <v>653.4113504277193</v>
      </c>
      <c r="J100" s="3">
        <f t="shared" si="67"/>
        <v>1176.1404307698947</v>
      </c>
      <c r="K100" s="3">
        <f t="shared" si="67"/>
        <v>784.09362051326309</v>
      </c>
      <c r="L100" s="3">
        <f t="shared" si="67"/>
        <v>3267.056752138596</v>
      </c>
      <c r="M100" s="3">
        <f t="shared" si="67"/>
        <v>784.09362051326309</v>
      </c>
      <c r="N100" s="3">
        <f t="shared" si="67"/>
        <v>653.4113504277193</v>
      </c>
      <c r="O100" s="3">
        <f t="shared" si="67"/>
        <v>784.09362051326309</v>
      </c>
      <c r="P100" s="3">
        <f t="shared" si="67"/>
        <v>653.4113504277193</v>
      </c>
      <c r="Q100" s="3">
        <f t="shared" si="67"/>
        <v>1437.5049709409823</v>
      </c>
      <c r="R100" s="3">
        <f t="shared" si="67"/>
        <v>2090.9163213687016</v>
      </c>
      <c r="S100" s="3">
        <f t="shared" si="67"/>
        <v>2221.5985914542453</v>
      </c>
      <c r="T100" s="3">
        <f t="shared" si="67"/>
        <v>522.72908034217539</v>
      </c>
      <c r="U100" s="3">
        <f t="shared" si="67"/>
        <v>1568.1872410265262</v>
      </c>
      <c r="V100" s="3">
        <f t="shared" si="67"/>
        <v>0</v>
      </c>
      <c r="W100" s="3">
        <f t="shared" si="67"/>
        <v>1568.1872410265262</v>
      </c>
      <c r="X100" s="3">
        <f t="shared" si="67"/>
        <v>3136.3744820530524</v>
      </c>
      <c r="Y100" s="3">
        <f t="shared" si="67"/>
        <v>914.775890598807</v>
      </c>
      <c r="Z100" s="3">
        <f t="shared" si="67"/>
        <v>522.72908034217539</v>
      </c>
    </row>
    <row r="101" spans="1:26" x14ac:dyDescent="0.3">
      <c r="B101" s="2">
        <v>21</v>
      </c>
      <c r="C101" s="3">
        <f t="shared" ref="C101:Z101" si="68">C23*(1+1.8/100)^15</f>
        <v>130.68227008554385</v>
      </c>
      <c r="D101" s="3">
        <f t="shared" si="68"/>
        <v>0</v>
      </c>
      <c r="E101" s="3">
        <f t="shared" si="68"/>
        <v>0</v>
      </c>
      <c r="F101" s="3">
        <f t="shared" si="68"/>
        <v>261.3645401710877</v>
      </c>
      <c r="G101" s="3">
        <f t="shared" si="68"/>
        <v>130.68227008554385</v>
      </c>
      <c r="H101" s="3">
        <f t="shared" si="68"/>
        <v>130.68227008554385</v>
      </c>
      <c r="I101" s="3">
        <f t="shared" si="68"/>
        <v>261.3645401710877</v>
      </c>
      <c r="J101" s="3">
        <f t="shared" si="68"/>
        <v>522.72908034217539</v>
      </c>
      <c r="K101" s="3">
        <f t="shared" si="68"/>
        <v>392.04681025663155</v>
      </c>
      <c r="L101" s="3">
        <f t="shared" si="68"/>
        <v>1568.1872410265262</v>
      </c>
      <c r="M101" s="3">
        <f t="shared" si="68"/>
        <v>522.72908034217539</v>
      </c>
      <c r="N101" s="3">
        <f t="shared" si="68"/>
        <v>392.04681025663155</v>
      </c>
      <c r="O101" s="3">
        <f t="shared" si="68"/>
        <v>784.09362051326309</v>
      </c>
      <c r="P101" s="3">
        <f t="shared" si="68"/>
        <v>522.72908034217539</v>
      </c>
      <c r="Q101" s="3">
        <f t="shared" si="68"/>
        <v>1045.4581606843508</v>
      </c>
      <c r="R101" s="3">
        <f t="shared" si="68"/>
        <v>784.09362051326309</v>
      </c>
      <c r="S101" s="3">
        <f t="shared" si="68"/>
        <v>784.09362051326309</v>
      </c>
      <c r="T101" s="3">
        <f t="shared" si="68"/>
        <v>130.68227008554385</v>
      </c>
      <c r="U101" s="3">
        <f t="shared" si="68"/>
        <v>522.72908034217539</v>
      </c>
      <c r="V101" s="3">
        <f t="shared" si="68"/>
        <v>1568.1872410265262</v>
      </c>
      <c r="W101" s="3">
        <f t="shared" si="68"/>
        <v>0</v>
      </c>
      <c r="X101" s="3">
        <f t="shared" si="68"/>
        <v>2352.2808615397894</v>
      </c>
      <c r="Y101" s="3">
        <f t="shared" si="68"/>
        <v>914.775890598807</v>
      </c>
      <c r="Z101" s="3">
        <f t="shared" si="68"/>
        <v>653.4113504277193</v>
      </c>
    </row>
    <row r="102" spans="1:26" x14ac:dyDescent="0.3">
      <c r="B102" s="2">
        <v>22</v>
      </c>
      <c r="C102" s="3">
        <f t="shared" ref="C102:Z102" si="69">C24*(1+1.8/100)^15</f>
        <v>522.72908034217539</v>
      </c>
      <c r="D102" s="3">
        <f t="shared" si="69"/>
        <v>130.68227008554385</v>
      </c>
      <c r="E102" s="3">
        <f t="shared" si="69"/>
        <v>130.68227008554385</v>
      </c>
      <c r="F102" s="3">
        <f t="shared" si="69"/>
        <v>522.72908034217539</v>
      </c>
      <c r="G102" s="3">
        <f t="shared" si="69"/>
        <v>261.3645401710877</v>
      </c>
      <c r="H102" s="3">
        <f t="shared" si="69"/>
        <v>261.3645401710877</v>
      </c>
      <c r="I102" s="3">
        <f t="shared" si="69"/>
        <v>653.4113504277193</v>
      </c>
      <c r="J102" s="3">
        <f t="shared" si="69"/>
        <v>653.4113504277193</v>
      </c>
      <c r="K102" s="3">
        <f t="shared" si="69"/>
        <v>914.775890598807</v>
      </c>
      <c r="L102" s="3">
        <f t="shared" si="69"/>
        <v>3397.7390222241402</v>
      </c>
      <c r="M102" s="3">
        <f t="shared" si="69"/>
        <v>1437.5049709409823</v>
      </c>
      <c r="N102" s="3">
        <f t="shared" si="69"/>
        <v>914.775890598807</v>
      </c>
      <c r="O102" s="3">
        <f t="shared" si="69"/>
        <v>1698.8695111120701</v>
      </c>
      <c r="P102" s="3">
        <f t="shared" si="69"/>
        <v>1568.1872410265262</v>
      </c>
      <c r="Q102" s="3">
        <f t="shared" si="69"/>
        <v>3397.7390222241402</v>
      </c>
      <c r="R102" s="3">
        <f t="shared" si="69"/>
        <v>1568.1872410265262</v>
      </c>
      <c r="S102" s="3">
        <f t="shared" si="69"/>
        <v>2221.5985914542453</v>
      </c>
      <c r="T102" s="3">
        <f t="shared" si="69"/>
        <v>392.04681025663155</v>
      </c>
      <c r="U102" s="3">
        <f t="shared" si="69"/>
        <v>1568.1872410265262</v>
      </c>
      <c r="V102" s="3">
        <f t="shared" si="69"/>
        <v>3136.3744820530524</v>
      </c>
      <c r="W102" s="3">
        <f t="shared" si="69"/>
        <v>2352.2808615397894</v>
      </c>
      <c r="X102" s="3">
        <f t="shared" si="69"/>
        <v>0</v>
      </c>
      <c r="Y102" s="3">
        <f t="shared" si="69"/>
        <v>2744.3276717964209</v>
      </c>
      <c r="Z102" s="3">
        <f t="shared" si="69"/>
        <v>1437.5049709409823</v>
      </c>
    </row>
    <row r="103" spans="1:26" x14ac:dyDescent="0.3">
      <c r="B103" s="2">
        <v>23</v>
      </c>
      <c r="C103" s="3">
        <f t="shared" ref="C103:Z103" si="70">C25*(1+1.8/100)^15</f>
        <v>392.04681025663155</v>
      </c>
      <c r="D103" s="3">
        <f t="shared" si="70"/>
        <v>0</v>
      </c>
      <c r="E103" s="3">
        <f t="shared" si="70"/>
        <v>130.68227008554385</v>
      </c>
      <c r="F103" s="3">
        <f t="shared" si="70"/>
        <v>653.4113504277193</v>
      </c>
      <c r="G103" s="3">
        <f t="shared" si="70"/>
        <v>130.68227008554385</v>
      </c>
      <c r="H103" s="3">
        <f t="shared" si="70"/>
        <v>130.68227008554385</v>
      </c>
      <c r="I103" s="3">
        <f t="shared" si="70"/>
        <v>261.3645401710877</v>
      </c>
      <c r="J103" s="3">
        <f t="shared" si="70"/>
        <v>392.04681025663155</v>
      </c>
      <c r="K103" s="3">
        <f t="shared" si="70"/>
        <v>653.4113504277193</v>
      </c>
      <c r="L103" s="3">
        <f t="shared" si="70"/>
        <v>2352.2808615397894</v>
      </c>
      <c r="M103" s="3">
        <f t="shared" si="70"/>
        <v>1698.8695111120701</v>
      </c>
      <c r="N103" s="3">
        <f t="shared" si="70"/>
        <v>914.775890598807</v>
      </c>
      <c r="O103" s="3">
        <f t="shared" si="70"/>
        <v>1045.4581606843508</v>
      </c>
      <c r="P103" s="3">
        <f t="shared" si="70"/>
        <v>1437.5049709409823</v>
      </c>
      <c r="Q103" s="3">
        <f t="shared" si="70"/>
        <v>1306.8227008554386</v>
      </c>
      <c r="R103" s="3">
        <f t="shared" si="70"/>
        <v>653.4113504277193</v>
      </c>
      <c r="S103" s="3">
        <f t="shared" si="70"/>
        <v>784.09362051326309</v>
      </c>
      <c r="T103" s="3">
        <f t="shared" si="70"/>
        <v>130.68227008554385</v>
      </c>
      <c r="U103" s="3">
        <f t="shared" si="70"/>
        <v>392.04681025663155</v>
      </c>
      <c r="V103" s="3">
        <f t="shared" si="70"/>
        <v>914.775890598807</v>
      </c>
      <c r="W103" s="3">
        <f t="shared" si="70"/>
        <v>914.775890598807</v>
      </c>
      <c r="X103" s="3">
        <f t="shared" si="70"/>
        <v>2744.3276717964209</v>
      </c>
      <c r="Y103" s="3">
        <f t="shared" si="70"/>
        <v>0</v>
      </c>
      <c r="Z103" s="3">
        <f t="shared" si="70"/>
        <v>914.775890598807</v>
      </c>
    </row>
    <row r="104" spans="1:26" x14ac:dyDescent="0.3">
      <c r="B104" s="2">
        <v>24</v>
      </c>
      <c r="C104" s="3">
        <f t="shared" ref="C104:Z104" si="71">C26*(1+1.8/100)^15</f>
        <v>130.68227008554385</v>
      </c>
      <c r="D104" s="3">
        <f t="shared" si="71"/>
        <v>0</v>
      </c>
      <c r="E104" s="3">
        <f t="shared" si="71"/>
        <v>0</v>
      </c>
      <c r="F104" s="3">
        <f t="shared" si="71"/>
        <v>261.3645401710877</v>
      </c>
      <c r="G104" s="3">
        <f t="shared" si="71"/>
        <v>0</v>
      </c>
      <c r="H104" s="3">
        <f t="shared" si="71"/>
        <v>130.68227008554385</v>
      </c>
      <c r="I104" s="3">
        <f t="shared" si="71"/>
        <v>130.68227008554385</v>
      </c>
      <c r="J104" s="3">
        <f t="shared" si="71"/>
        <v>261.3645401710877</v>
      </c>
      <c r="K104" s="3">
        <f t="shared" si="71"/>
        <v>261.3645401710877</v>
      </c>
      <c r="L104" s="3">
        <f t="shared" si="71"/>
        <v>1045.4581606843508</v>
      </c>
      <c r="M104" s="3">
        <f t="shared" si="71"/>
        <v>784.09362051326309</v>
      </c>
      <c r="N104" s="3">
        <f t="shared" si="71"/>
        <v>653.4113504277193</v>
      </c>
      <c r="O104" s="3">
        <f t="shared" si="71"/>
        <v>914.775890598807</v>
      </c>
      <c r="P104" s="3">
        <f t="shared" si="71"/>
        <v>522.72908034217539</v>
      </c>
      <c r="Q104" s="3">
        <f t="shared" si="71"/>
        <v>522.72908034217539</v>
      </c>
      <c r="R104" s="3">
        <f t="shared" si="71"/>
        <v>392.04681025663155</v>
      </c>
      <c r="S104" s="3">
        <f t="shared" si="71"/>
        <v>392.04681025663155</v>
      </c>
      <c r="T104" s="3">
        <f t="shared" si="71"/>
        <v>0</v>
      </c>
      <c r="U104" s="3">
        <f t="shared" si="71"/>
        <v>130.68227008554385</v>
      </c>
      <c r="V104" s="3">
        <f t="shared" si="71"/>
        <v>522.72908034217539</v>
      </c>
      <c r="W104" s="3">
        <f t="shared" si="71"/>
        <v>653.4113504277193</v>
      </c>
      <c r="X104" s="3">
        <f t="shared" si="71"/>
        <v>1437.5049709409823</v>
      </c>
      <c r="Y104" s="3">
        <f t="shared" si="71"/>
        <v>914.775890598807</v>
      </c>
      <c r="Z104" s="3">
        <f t="shared" si="71"/>
        <v>0</v>
      </c>
    </row>
    <row r="106" spans="1:26" x14ac:dyDescent="0.3">
      <c r="A106" s="7" t="s">
        <v>94</v>
      </c>
      <c r="B106" s="2" t="s">
        <v>1</v>
      </c>
      <c r="C106" s="2">
        <v>1</v>
      </c>
      <c r="D106" s="2">
        <v>2</v>
      </c>
      <c r="E106" s="2">
        <v>3</v>
      </c>
      <c r="F106" s="2">
        <v>4</v>
      </c>
      <c r="G106" s="2">
        <v>5</v>
      </c>
      <c r="H106" s="2">
        <v>6</v>
      </c>
      <c r="I106" s="2">
        <v>7</v>
      </c>
      <c r="J106" s="2">
        <v>8</v>
      </c>
      <c r="K106" s="2">
        <v>9</v>
      </c>
      <c r="L106" s="2">
        <v>10</v>
      </c>
      <c r="M106" s="2">
        <v>11</v>
      </c>
      <c r="N106" s="2">
        <v>12</v>
      </c>
      <c r="O106" s="2">
        <v>13</v>
      </c>
      <c r="P106" s="2">
        <v>14</v>
      </c>
      <c r="Q106" s="2">
        <v>15</v>
      </c>
      <c r="R106" s="2">
        <v>16</v>
      </c>
      <c r="S106" s="2">
        <v>17</v>
      </c>
      <c r="T106" s="2">
        <v>18</v>
      </c>
      <c r="U106" s="2">
        <v>19</v>
      </c>
      <c r="V106" s="2">
        <v>20</v>
      </c>
      <c r="W106" s="2">
        <v>21</v>
      </c>
      <c r="X106" s="2">
        <v>22</v>
      </c>
      <c r="Y106" s="2">
        <v>23</v>
      </c>
      <c r="Z106" s="2">
        <v>24</v>
      </c>
    </row>
    <row r="107" spans="1:26" x14ac:dyDescent="0.3">
      <c r="B107" s="2">
        <v>1</v>
      </c>
      <c r="C107" s="3">
        <f>C3*(1+1.8/100)^20</f>
        <v>0</v>
      </c>
      <c r="D107" s="3">
        <f t="shared" ref="D107:Z107" si="72">D3*(1+1.8/100)^20</f>
        <v>142.87477517775432</v>
      </c>
      <c r="E107" s="3">
        <f t="shared" si="72"/>
        <v>142.87477517775432</v>
      </c>
      <c r="F107" s="3">
        <f t="shared" si="72"/>
        <v>714.37387588877152</v>
      </c>
      <c r="G107" s="3">
        <f t="shared" si="72"/>
        <v>285.74955035550863</v>
      </c>
      <c r="H107" s="3">
        <f t="shared" si="72"/>
        <v>428.62432553326295</v>
      </c>
      <c r="I107" s="3">
        <f t="shared" si="72"/>
        <v>714.37387588877152</v>
      </c>
      <c r="J107" s="3">
        <f t="shared" si="72"/>
        <v>1142.9982014220345</v>
      </c>
      <c r="K107" s="3">
        <f t="shared" si="72"/>
        <v>714.37387588877152</v>
      </c>
      <c r="L107" s="3">
        <f t="shared" si="72"/>
        <v>1857.3720773108059</v>
      </c>
      <c r="M107" s="3">
        <f t="shared" si="72"/>
        <v>714.37387588877152</v>
      </c>
      <c r="N107" s="3">
        <f t="shared" si="72"/>
        <v>285.74955035550863</v>
      </c>
      <c r="O107" s="3">
        <f t="shared" si="72"/>
        <v>714.37387588877152</v>
      </c>
      <c r="P107" s="3">
        <f t="shared" si="72"/>
        <v>428.62432553326295</v>
      </c>
      <c r="Q107" s="3">
        <f t="shared" si="72"/>
        <v>714.37387588877152</v>
      </c>
      <c r="R107" s="3">
        <f t="shared" si="72"/>
        <v>714.37387588877152</v>
      </c>
      <c r="S107" s="3">
        <f t="shared" si="72"/>
        <v>571.49910071101726</v>
      </c>
      <c r="T107" s="3">
        <f t="shared" si="72"/>
        <v>142.87477517775432</v>
      </c>
      <c r="U107" s="3">
        <f t="shared" si="72"/>
        <v>428.62432553326295</v>
      </c>
      <c r="V107" s="3">
        <f t="shared" si="72"/>
        <v>428.62432553326295</v>
      </c>
      <c r="W107" s="3">
        <f t="shared" si="72"/>
        <v>142.87477517775432</v>
      </c>
      <c r="X107" s="3">
        <f t="shared" si="72"/>
        <v>571.49910071101726</v>
      </c>
      <c r="Y107" s="3">
        <f t="shared" si="72"/>
        <v>428.62432553326295</v>
      </c>
      <c r="Z107" s="3">
        <f t="shared" si="72"/>
        <v>142.87477517775432</v>
      </c>
    </row>
    <row r="108" spans="1:26" x14ac:dyDescent="0.3">
      <c r="B108" s="2">
        <v>2</v>
      </c>
      <c r="C108" s="3">
        <f t="shared" ref="C108:Z108" si="73">C4*(1+1.8/100)^20</f>
        <v>142.87477517775432</v>
      </c>
      <c r="D108" s="3">
        <f t="shared" si="73"/>
        <v>0</v>
      </c>
      <c r="E108" s="3">
        <f t="shared" si="73"/>
        <v>142.87477517775432</v>
      </c>
      <c r="F108" s="3">
        <f t="shared" si="73"/>
        <v>285.74955035550863</v>
      </c>
      <c r="G108" s="3">
        <f t="shared" si="73"/>
        <v>142.87477517775432</v>
      </c>
      <c r="H108" s="3">
        <f t="shared" si="73"/>
        <v>571.49910071101726</v>
      </c>
      <c r="I108" s="3">
        <f t="shared" si="73"/>
        <v>285.74955035550863</v>
      </c>
      <c r="J108" s="3">
        <f t="shared" si="73"/>
        <v>571.49910071101726</v>
      </c>
      <c r="K108" s="3">
        <f t="shared" si="73"/>
        <v>285.74955035550863</v>
      </c>
      <c r="L108" s="3">
        <f t="shared" si="73"/>
        <v>857.24865106652589</v>
      </c>
      <c r="M108" s="3">
        <f t="shared" si="73"/>
        <v>285.74955035550863</v>
      </c>
      <c r="N108" s="3">
        <f t="shared" si="73"/>
        <v>142.87477517775432</v>
      </c>
      <c r="O108" s="3">
        <f t="shared" si="73"/>
        <v>428.62432553326295</v>
      </c>
      <c r="P108" s="3">
        <f t="shared" si="73"/>
        <v>142.87477517775432</v>
      </c>
      <c r="Q108" s="3">
        <f t="shared" si="73"/>
        <v>142.87477517775432</v>
      </c>
      <c r="R108" s="3">
        <f t="shared" si="73"/>
        <v>571.49910071101726</v>
      </c>
      <c r="S108" s="3">
        <f t="shared" si="73"/>
        <v>285.74955035550863</v>
      </c>
      <c r="T108" s="3">
        <f t="shared" si="73"/>
        <v>0</v>
      </c>
      <c r="U108" s="3">
        <f t="shared" si="73"/>
        <v>142.87477517775432</v>
      </c>
      <c r="V108" s="3">
        <f t="shared" si="73"/>
        <v>142.87477517775432</v>
      </c>
      <c r="W108" s="3">
        <f t="shared" si="73"/>
        <v>0</v>
      </c>
      <c r="X108" s="3">
        <f t="shared" si="73"/>
        <v>142.87477517775432</v>
      </c>
      <c r="Y108" s="3">
        <f t="shared" si="73"/>
        <v>0</v>
      </c>
      <c r="Z108" s="3">
        <f t="shared" si="73"/>
        <v>0</v>
      </c>
    </row>
    <row r="109" spans="1:26" x14ac:dyDescent="0.3">
      <c r="B109" s="2">
        <v>3</v>
      </c>
      <c r="C109" s="3">
        <f t="shared" ref="C109:Z109" si="74">C5*(1+1.8/100)^20</f>
        <v>142.87477517775432</v>
      </c>
      <c r="D109" s="3">
        <f t="shared" si="74"/>
        <v>142.87477517775432</v>
      </c>
      <c r="E109" s="3">
        <f t="shared" si="74"/>
        <v>0</v>
      </c>
      <c r="F109" s="3">
        <f t="shared" si="74"/>
        <v>285.74955035550863</v>
      </c>
      <c r="G109" s="3">
        <f t="shared" si="74"/>
        <v>142.87477517775432</v>
      </c>
      <c r="H109" s="3">
        <f t="shared" si="74"/>
        <v>428.62432553326295</v>
      </c>
      <c r="I109" s="3">
        <f t="shared" si="74"/>
        <v>142.87477517775432</v>
      </c>
      <c r="J109" s="3">
        <f t="shared" si="74"/>
        <v>285.74955035550863</v>
      </c>
      <c r="K109" s="3">
        <f t="shared" si="74"/>
        <v>142.87477517775432</v>
      </c>
      <c r="L109" s="3">
        <f t="shared" si="74"/>
        <v>428.62432553326295</v>
      </c>
      <c r="M109" s="3">
        <f t="shared" si="74"/>
        <v>428.62432553326295</v>
      </c>
      <c r="N109" s="3">
        <f t="shared" si="74"/>
        <v>285.74955035550863</v>
      </c>
      <c r="O109" s="3">
        <f t="shared" si="74"/>
        <v>142.87477517775432</v>
      </c>
      <c r="P109" s="3">
        <f t="shared" si="74"/>
        <v>142.87477517775432</v>
      </c>
      <c r="Q109" s="3">
        <f t="shared" si="74"/>
        <v>142.87477517775432</v>
      </c>
      <c r="R109" s="3">
        <f t="shared" si="74"/>
        <v>285.74955035550863</v>
      </c>
      <c r="S109" s="3">
        <f t="shared" si="74"/>
        <v>142.87477517775432</v>
      </c>
      <c r="T109" s="3">
        <f t="shared" si="74"/>
        <v>0</v>
      </c>
      <c r="U109" s="3">
        <f t="shared" si="74"/>
        <v>0</v>
      </c>
      <c r="V109" s="3">
        <f t="shared" si="74"/>
        <v>0</v>
      </c>
      <c r="W109" s="3">
        <f t="shared" si="74"/>
        <v>0</v>
      </c>
      <c r="X109" s="3">
        <f t="shared" si="74"/>
        <v>142.87477517775432</v>
      </c>
      <c r="Y109" s="3">
        <f t="shared" si="74"/>
        <v>142.87477517775432</v>
      </c>
      <c r="Z109" s="3">
        <f t="shared" si="74"/>
        <v>0</v>
      </c>
    </row>
    <row r="110" spans="1:26" x14ac:dyDescent="0.3">
      <c r="B110" s="2">
        <v>4</v>
      </c>
      <c r="C110" s="3">
        <f t="shared" ref="C110:Z110" si="75">C6*(1+1.8/100)^20</f>
        <v>714.37387588877152</v>
      </c>
      <c r="D110" s="3">
        <f t="shared" si="75"/>
        <v>285.74955035550863</v>
      </c>
      <c r="E110" s="3">
        <f t="shared" si="75"/>
        <v>285.74955035550863</v>
      </c>
      <c r="F110" s="3">
        <f t="shared" si="75"/>
        <v>0</v>
      </c>
      <c r="G110" s="3">
        <f t="shared" si="75"/>
        <v>714.37387588877152</v>
      </c>
      <c r="H110" s="3">
        <f t="shared" si="75"/>
        <v>571.49910071101726</v>
      </c>
      <c r="I110" s="3">
        <f t="shared" si="75"/>
        <v>571.49910071101726</v>
      </c>
      <c r="J110" s="3">
        <f t="shared" si="75"/>
        <v>1000.1234262442802</v>
      </c>
      <c r="K110" s="3">
        <f t="shared" si="75"/>
        <v>1000.1234262442802</v>
      </c>
      <c r="L110" s="3">
        <f t="shared" si="75"/>
        <v>1714.4973021330518</v>
      </c>
      <c r="M110" s="3">
        <f t="shared" si="75"/>
        <v>2000.2468524885603</v>
      </c>
      <c r="N110" s="3">
        <f t="shared" si="75"/>
        <v>857.24865106652589</v>
      </c>
      <c r="O110" s="3">
        <f t="shared" si="75"/>
        <v>857.24865106652589</v>
      </c>
      <c r="P110" s="3">
        <f t="shared" si="75"/>
        <v>714.37387588877152</v>
      </c>
      <c r="Q110" s="3">
        <f t="shared" si="75"/>
        <v>714.37387588877152</v>
      </c>
      <c r="R110" s="3">
        <f t="shared" si="75"/>
        <v>1142.9982014220345</v>
      </c>
      <c r="S110" s="3">
        <f t="shared" si="75"/>
        <v>714.37387588877152</v>
      </c>
      <c r="T110" s="3">
        <f t="shared" si="75"/>
        <v>142.87477517775432</v>
      </c>
      <c r="U110" s="3">
        <f t="shared" si="75"/>
        <v>285.74955035550863</v>
      </c>
      <c r="V110" s="3">
        <f t="shared" si="75"/>
        <v>428.62432553326295</v>
      </c>
      <c r="W110" s="3">
        <f t="shared" si="75"/>
        <v>285.74955035550863</v>
      </c>
      <c r="X110" s="3">
        <f t="shared" si="75"/>
        <v>571.49910071101726</v>
      </c>
      <c r="Y110" s="3">
        <f t="shared" si="75"/>
        <v>714.37387588877152</v>
      </c>
      <c r="Z110" s="3">
        <f t="shared" si="75"/>
        <v>285.74955035550863</v>
      </c>
    </row>
    <row r="111" spans="1:26" x14ac:dyDescent="0.3">
      <c r="B111" s="2">
        <v>5</v>
      </c>
      <c r="C111" s="3">
        <f t="shared" ref="C111:Z111" si="76">C7*(1+1.8/100)^20</f>
        <v>285.74955035550863</v>
      </c>
      <c r="D111" s="3">
        <f t="shared" si="76"/>
        <v>142.87477517775432</v>
      </c>
      <c r="E111" s="3">
        <f t="shared" si="76"/>
        <v>142.87477517775432</v>
      </c>
      <c r="F111" s="3">
        <f t="shared" si="76"/>
        <v>714.37387588877152</v>
      </c>
      <c r="G111" s="3">
        <f t="shared" si="76"/>
        <v>0</v>
      </c>
      <c r="H111" s="3">
        <f t="shared" si="76"/>
        <v>285.74955035550863</v>
      </c>
      <c r="I111" s="3">
        <f t="shared" si="76"/>
        <v>285.74955035550863</v>
      </c>
      <c r="J111" s="3">
        <f t="shared" si="76"/>
        <v>714.37387588877152</v>
      </c>
      <c r="K111" s="3">
        <f t="shared" si="76"/>
        <v>1142.9982014220345</v>
      </c>
      <c r="L111" s="3">
        <f t="shared" si="76"/>
        <v>1428.747751777543</v>
      </c>
      <c r="M111" s="3">
        <f t="shared" si="76"/>
        <v>714.37387588877152</v>
      </c>
      <c r="N111" s="3">
        <f t="shared" si="76"/>
        <v>285.74955035550863</v>
      </c>
      <c r="O111" s="3">
        <f t="shared" si="76"/>
        <v>285.74955035550863</v>
      </c>
      <c r="P111" s="3">
        <f t="shared" si="76"/>
        <v>142.87477517775432</v>
      </c>
      <c r="Q111" s="3">
        <f t="shared" si="76"/>
        <v>285.74955035550863</v>
      </c>
      <c r="R111" s="3">
        <f t="shared" si="76"/>
        <v>714.37387588877152</v>
      </c>
      <c r="S111" s="3">
        <f t="shared" si="76"/>
        <v>285.74955035550863</v>
      </c>
      <c r="T111" s="3">
        <f t="shared" si="76"/>
        <v>0</v>
      </c>
      <c r="U111" s="3">
        <f t="shared" si="76"/>
        <v>142.87477517775432</v>
      </c>
      <c r="V111" s="3">
        <f t="shared" si="76"/>
        <v>142.87477517775432</v>
      </c>
      <c r="W111" s="3">
        <f t="shared" si="76"/>
        <v>142.87477517775432</v>
      </c>
      <c r="X111" s="3">
        <f t="shared" si="76"/>
        <v>285.74955035550863</v>
      </c>
      <c r="Y111" s="3">
        <f t="shared" si="76"/>
        <v>142.87477517775432</v>
      </c>
      <c r="Z111" s="3">
        <f t="shared" si="76"/>
        <v>0</v>
      </c>
    </row>
    <row r="112" spans="1:26" x14ac:dyDescent="0.3">
      <c r="B112" s="2">
        <v>6</v>
      </c>
      <c r="C112" s="3">
        <f t="shared" ref="C112:Z112" si="77">C8*(1+1.8/100)^20</f>
        <v>428.62432553326295</v>
      </c>
      <c r="D112" s="3">
        <f t="shared" si="77"/>
        <v>571.49910071101726</v>
      </c>
      <c r="E112" s="3">
        <f t="shared" si="77"/>
        <v>428.62432553326295</v>
      </c>
      <c r="F112" s="3">
        <f t="shared" si="77"/>
        <v>571.49910071101726</v>
      </c>
      <c r="G112" s="3">
        <f t="shared" si="77"/>
        <v>285.74955035550863</v>
      </c>
      <c r="H112" s="3">
        <f t="shared" si="77"/>
        <v>0</v>
      </c>
      <c r="I112" s="3">
        <f t="shared" si="77"/>
        <v>571.49910071101726</v>
      </c>
      <c r="J112" s="3">
        <f t="shared" si="77"/>
        <v>1142.9982014220345</v>
      </c>
      <c r="K112" s="3">
        <f t="shared" si="77"/>
        <v>571.49910071101726</v>
      </c>
      <c r="L112" s="3">
        <f t="shared" si="77"/>
        <v>1142.9982014220345</v>
      </c>
      <c r="M112" s="3">
        <f t="shared" si="77"/>
        <v>571.49910071101726</v>
      </c>
      <c r="N112" s="3">
        <f t="shared" si="77"/>
        <v>285.74955035550863</v>
      </c>
      <c r="O112" s="3">
        <f t="shared" si="77"/>
        <v>285.74955035550863</v>
      </c>
      <c r="P112" s="3">
        <f t="shared" si="77"/>
        <v>142.87477517775432</v>
      </c>
      <c r="Q112" s="3">
        <f t="shared" si="77"/>
        <v>285.74955035550863</v>
      </c>
      <c r="R112" s="3">
        <f t="shared" si="77"/>
        <v>1285.8729765997889</v>
      </c>
      <c r="S112" s="3">
        <f t="shared" si="77"/>
        <v>714.37387588877152</v>
      </c>
      <c r="T112" s="3">
        <f t="shared" si="77"/>
        <v>142.87477517775432</v>
      </c>
      <c r="U112" s="3">
        <f t="shared" si="77"/>
        <v>285.74955035550863</v>
      </c>
      <c r="V112" s="3">
        <f t="shared" si="77"/>
        <v>428.62432553326295</v>
      </c>
      <c r="W112" s="3">
        <f t="shared" si="77"/>
        <v>142.87477517775432</v>
      </c>
      <c r="X112" s="3">
        <f t="shared" si="77"/>
        <v>285.74955035550863</v>
      </c>
      <c r="Y112" s="3">
        <f t="shared" si="77"/>
        <v>142.87477517775432</v>
      </c>
      <c r="Z112" s="3">
        <f t="shared" si="77"/>
        <v>142.87477517775432</v>
      </c>
    </row>
    <row r="113" spans="2:26" x14ac:dyDescent="0.3">
      <c r="B113" s="2">
        <v>7</v>
      </c>
      <c r="C113" s="3">
        <f t="shared" ref="C113:Z113" si="78">C9*(1+1.8/100)^20</f>
        <v>714.37387588877152</v>
      </c>
      <c r="D113" s="3">
        <f t="shared" si="78"/>
        <v>285.74955035550863</v>
      </c>
      <c r="E113" s="3">
        <f t="shared" si="78"/>
        <v>142.87477517775432</v>
      </c>
      <c r="F113" s="3">
        <f t="shared" si="78"/>
        <v>571.49910071101726</v>
      </c>
      <c r="G113" s="3">
        <f t="shared" si="78"/>
        <v>285.74955035550863</v>
      </c>
      <c r="H113" s="3">
        <f t="shared" si="78"/>
        <v>571.49910071101726</v>
      </c>
      <c r="I113" s="3">
        <f t="shared" si="78"/>
        <v>0</v>
      </c>
      <c r="J113" s="3">
        <f t="shared" si="78"/>
        <v>1428.747751777543</v>
      </c>
      <c r="K113" s="3">
        <f t="shared" si="78"/>
        <v>857.24865106652589</v>
      </c>
      <c r="L113" s="3">
        <f t="shared" si="78"/>
        <v>2714.6207283773319</v>
      </c>
      <c r="M113" s="3">
        <f t="shared" si="78"/>
        <v>714.37387588877152</v>
      </c>
      <c r="N113" s="3">
        <f t="shared" si="78"/>
        <v>1000.1234262442802</v>
      </c>
      <c r="O113" s="3">
        <f t="shared" si="78"/>
        <v>571.49910071101726</v>
      </c>
      <c r="P113" s="3">
        <f t="shared" si="78"/>
        <v>285.74955035550863</v>
      </c>
      <c r="Q113" s="3">
        <f t="shared" si="78"/>
        <v>714.37387588877152</v>
      </c>
      <c r="R113" s="3">
        <f t="shared" si="78"/>
        <v>2000.2468524885603</v>
      </c>
      <c r="S113" s="3">
        <f t="shared" si="78"/>
        <v>1428.747751777543</v>
      </c>
      <c r="T113" s="3">
        <f t="shared" si="78"/>
        <v>285.74955035550863</v>
      </c>
      <c r="U113" s="3">
        <f t="shared" si="78"/>
        <v>571.49910071101726</v>
      </c>
      <c r="V113" s="3">
        <f t="shared" si="78"/>
        <v>714.37387588877152</v>
      </c>
      <c r="W113" s="3">
        <f t="shared" si="78"/>
        <v>285.74955035550863</v>
      </c>
      <c r="X113" s="3">
        <f t="shared" si="78"/>
        <v>714.37387588877152</v>
      </c>
      <c r="Y113" s="3">
        <f t="shared" si="78"/>
        <v>285.74955035550863</v>
      </c>
      <c r="Z113" s="3">
        <f t="shared" si="78"/>
        <v>142.87477517775432</v>
      </c>
    </row>
    <row r="114" spans="2:26" x14ac:dyDescent="0.3">
      <c r="B114" s="2">
        <v>8</v>
      </c>
      <c r="C114" s="3">
        <f t="shared" ref="C114:Z114" si="79">C10*(1+1.8/100)^20</f>
        <v>1142.9982014220345</v>
      </c>
      <c r="D114" s="3">
        <f t="shared" si="79"/>
        <v>571.49910071101726</v>
      </c>
      <c r="E114" s="3">
        <f t="shared" si="79"/>
        <v>285.74955035550863</v>
      </c>
      <c r="F114" s="3">
        <f t="shared" si="79"/>
        <v>1000.1234262442802</v>
      </c>
      <c r="G114" s="3">
        <f t="shared" si="79"/>
        <v>714.37387588877152</v>
      </c>
      <c r="H114" s="3">
        <f t="shared" si="79"/>
        <v>1142.9982014220345</v>
      </c>
      <c r="I114" s="3">
        <f t="shared" si="79"/>
        <v>1428.747751777543</v>
      </c>
      <c r="J114" s="3">
        <f t="shared" si="79"/>
        <v>0</v>
      </c>
      <c r="K114" s="3">
        <f t="shared" si="79"/>
        <v>1142.9982014220345</v>
      </c>
      <c r="L114" s="3">
        <f t="shared" si="79"/>
        <v>2285.9964028440691</v>
      </c>
      <c r="M114" s="3">
        <f t="shared" si="79"/>
        <v>1142.9982014220345</v>
      </c>
      <c r="N114" s="3">
        <f t="shared" si="79"/>
        <v>857.24865106652589</v>
      </c>
      <c r="O114" s="3">
        <f t="shared" si="79"/>
        <v>857.24865106652589</v>
      </c>
      <c r="P114" s="3">
        <f t="shared" si="79"/>
        <v>571.49910071101726</v>
      </c>
      <c r="Q114" s="3">
        <f t="shared" si="79"/>
        <v>857.24865106652589</v>
      </c>
      <c r="R114" s="3">
        <f t="shared" si="79"/>
        <v>3143.2450539105948</v>
      </c>
      <c r="S114" s="3">
        <f t="shared" si="79"/>
        <v>2000.2468524885603</v>
      </c>
      <c r="T114" s="3">
        <f t="shared" si="79"/>
        <v>428.62432553326295</v>
      </c>
      <c r="U114" s="3">
        <f t="shared" si="79"/>
        <v>1000.1234262442802</v>
      </c>
      <c r="V114" s="3">
        <f t="shared" si="79"/>
        <v>1285.8729765997889</v>
      </c>
      <c r="W114" s="3">
        <f t="shared" si="79"/>
        <v>571.49910071101726</v>
      </c>
      <c r="X114" s="3">
        <f t="shared" si="79"/>
        <v>714.37387588877152</v>
      </c>
      <c r="Y114" s="3">
        <f t="shared" si="79"/>
        <v>428.62432553326295</v>
      </c>
      <c r="Z114" s="3">
        <f t="shared" si="79"/>
        <v>285.74955035550863</v>
      </c>
    </row>
    <row r="115" spans="2:26" x14ac:dyDescent="0.3">
      <c r="B115" s="2">
        <v>9</v>
      </c>
      <c r="C115" s="3">
        <f t="shared" ref="C115:Z115" si="80">C11*(1+1.8/100)^20</f>
        <v>714.37387588877152</v>
      </c>
      <c r="D115" s="3">
        <f t="shared" si="80"/>
        <v>285.74955035550863</v>
      </c>
      <c r="E115" s="3">
        <f t="shared" si="80"/>
        <v>142.87477517775432</v>
      </c>
      <c r="F115" s="3">
        <f t="shared" si="80"/>
        <v>1000.1234262442802</v>
      </c>
      <c r="G115" s="3">
        <f t="shared" si="80"/>
        <v>1142.9982014220345</v>
      </c>
      <c r="H115" s="3">
        <f t="shared" si="80"/>
        <v>571.49910071101726</v>
      </c>
      <c r="I115" s="3">
        <f t="shared" si="80"/>
        <v>857.24865106652589</v>
      </c>
      <c r="J115" s="3">
        <f t="shared" si="80"/>
        <v>1142.9982014220345</v>
      </c>
      <c r="K115" s="3">
        <f t="shared" si="80"/>
        <v>0</v>
      </c>
      <c r="L115" s="3">
        <f t="shared" si="80"/>
        <v>4000.4937049771206</v>
      </c>
      <c r="M115" s="3">
        <f t="shared" si="80"/>
        <v>2000.2468524885603</v>
      </c>
      <c r="N115" s="3">
        <f t="shared" si="80"/>
        <v>857.24865106652589</v>
      </c>
      <c r="O115" s="3">
        <f t="shared" si="80"/>
        <v>857.24865106652589</v>
      </c>
      <c r="P115" s="3">
        <f t="shared" si="80"/>
        <v>857.24865106652589</v>
      </c>
      <c r="Q115" s="3">
        <f t="shared" si="80"/>
        <v>1285.8729765997889</v>
      </c>
      <c r="R115" s="3">
        <f t="shared" si="80"/>
        <v>2000.2468524885603</v>
      </c>
      <c r="S115" s="3">
        <f t="shared" si="80"/>
        <v>1285.8729765997889</v>
      </c>
      <c r="T115" s="3">
        <f t="shared" si="80"/>
        <v>285.74955035550863</v>
      </c>
      <c r="U115" s="3">
        <f t="shared" si="80"/>
        <v>571.49910071101726</v>
      </c>
      <c r="V115" s="3">
        <f t="shared" si="80"/>
        <v>857.24865106652589</v>
      </c>
      <c r="W115" s="3">
        <f t="shared" si="80"/>
        <v>428.62432553326295</v>
      </c>
      <c r="X115" s="3">
        <f t="shared" si="80"/>
        <v>1000.1234262442802</v>
      </c>
      <c r="Y115" s="3">
        <f t="shared" si="80"/>
        <v>714.37387588877152</v>
      </c>
      <c r="Z115" s="3">
        <f t="shared" si="80"/>
        <v>285.74955035550863</v>
      </c>
    </row>
    <row r="116" spans="2:26" x14ac:dyDescent="0.3">
      <c r="B116" s="2">
        <v>10</v>
      </c>
      <c r="C116" s="3">
        <f t="shared" ref="C116:Z116" si="81">C12*(1+1.8/100)^20</f>
        <v>1857.3720773108059</v>
      </c>
      <c r="D116" s="3">
        <f t="shared" si="81"/>
        <v>857.24865106652589</v>
      </c>
      <c r="E116" s="3">
        <f t="shared" si="81"/>
        <v>428.62432553326295</v>
      </c>
      <c r="F116" s="3">
        <f t="shared" si="81"/>
        <v>1714.4973021330518</v>
      </c>
      <c r="G116" s="3">
        <f t="shared" si="81"/>
        <v>1428.747751777543</v>
      </c>
      <c r="H116" s="3">
        <f t="shared" si="81"/>
        <v>1142.9982014220345</v>
      </c>
      <c r="I116" s="3">
        <f t="shared" si="81"/>
        <v>2714.6207283773319</v>
      </c>
      <c r="J116" s="3">
        <f t="shared" si="81"/>
        <v>2285.9964028440691</v>
      </c>
      <c r="K116" s="3">
        <f t="shared" si="81"/>
        <v>4000.4937049771206</v>
      </c>
      <c r="L116" s="3">
        <f t="shared" si="81"/>
        <v>0</v>
      </c>
      <c r="M116" s="3">
        <f t="shared" si="81"/>
        <v>5714.9910071101722</v>
      </c>
      <c r="N116" s="3">
        <f t="shared" si="81"/>
        <v>2857.4955035550861</v>
      </c>
      <c r="O116" s="3">
        <f t="shared" si="81"/>
        <v>2714.6207283773319</v>
      </c>
      <c r="P116" s="3">
        <f t="shared" si="81"/>
        <v>3000.3702787328407</v>
      </c>
      <c r="Q116" s="3">
        <f t="shared" si="81"/>
        <v>5714.9910071101722</v>
      </c>
      <c r="R116" s="3">
        <f t="shared" si="81"/>
        <v>6286.4901078211897</v>
      </c>
      <c r="S116" s="3">
        <f t="shared" si="81"/>
        <v>5572.1162319324185</v>
      </c>
      <c r="T116" s="3">
        <f t="shared" si="81"/>
        <v>1000.1234262442802</v>
      </c>
      <c r="U116" s="3">
        <f t="shared" si="81"/>
        <v>2571.7459531995778</v>
      </c>
      <c r="V116" s="3">
        <f t="shared" si="81"/>
        <v>3571.8693794438577</v>
      </c>
      <c r="W116" s="3">
        <f t="shared" si="81"/>
        <v>1714.4973021330518</v>
      </c>
      <c r="X116" s="3">
        <f t="shared" si="81"/>
        <v>3714.7441546216119</v>
      </c>
      <c r="Y116" s="3">
        <f t="shared" si="81"/>
        <v>2571.7459531995778</v>
      </c>
      <c r="Z116" s="3">
        <f t="shared" si="81"/>
        <v>1142.9982014220345</v>
      </c>
    </row>
    <row r="117" spans="2:26" x14ac:dyDescent="0.3">
      <c r="B117" s="2">
        <v>11</v>
      </c>
      <c r="C117" s="3">
        <f t="shared" ref="C117:Z117" si="82">C13*(1+1.8/100)^20</f>
        <v>714.37387588877152</v>
      </c>
      <c r="D117" s="3">
        <f t="shared" si="82"/>
        <v>285.74955035550863</v>
      </c>
      <c r="E117" s="3">
        <f t="shared" si="82"/>
        <v>428.62432553326295</v>
      </c>
      <c r="F117" s="3">
        <f t="shared" si="82"/>
        <v>2143.1216276663145</v>
      </c>
      <c r="G117" s="3">
        <f t="shared" si="82"/>
        <v>714.37387588877152</v>
      </c>
      <c r="H117" s="3">
        <f t="shared" si="82"/>
        <v>571.49910071101726</v>
      </c>
      <c r="I117" s="3">
        <f t="shared" si="82"/>
        <v>714.37387588877152</v>
      </c>
      <c r="J117" s="3">
        <f t="shared" si="82"/>
        <v>1142.9982014220345</v>
      </c>
      <c r="K117" s="3">
        <f t="shared" si="82"/>
        <v>2000.2468524885603</v>
      </c>
      <c r="L117" s="3">
        <f t="shared" si="82"/>
        <v>5572.1162319324185</v>
      </c>
      <c r="M117" s="3">
        <f t="shared" si="82"/>
        <v>0</v>
      </c>
      <c r="N117" s="3">
        <f t="shared" si="82"/>
        <v>2000.2468524885603</v>
      </c>
      <c r="O117" s="3">
        <f t="shared" si="82"/>
        <v>1428.747751777543</v>
      </c>
      <c r="P117" s="3">
        <f t="shared" si="82"/>
        <v>2285.9964028440691</v>
      </c>
      <c r="Q117" s="3">
        <f t="shared" si="82"/>
        <v>2000.2468524885603</v>
      </c>
      <c r="R117" s="3">
        <f t="shared" si="82"/>
        <v>2000.2468524885603</v>
      </c>
      <c r="S117" s="3">
        <f t="shared" si="82"/>
        <v>1428.747751777543</v>
      </c>
      <c r="T117" s="3">
        <f t="shared" si="82"/>
        <v>142.87477517775432</v>
      </c>
      <c r="U117" s="3">
        <f t="shared" si="82"/>
        <v>571.49910071101726</v>
      </c>
      <c r="V117" s="3">
        <f t="shared" si="82"/>
        <v>857.24865106652589</v>
      </c>
      <c r="W117" s="3">
        <f t="shared" si="82"/>
        <v>571.49910071101726</v>
      </c>
      <c r="X117" s="3">
        <f t="shared" si="82"/>
        <v>1571.6225269552974</v>
      </c>
      <c r="Y117" s="3">
        <f t="shared" si="82"/>
        <v>1857.3720773108059</v>
      </c>
      <c r="Z117" s="3">
        <f t="shared" si="82"/>
        <v>857.24865106652589</v>
      </c>
    </row>
    <row r="118" spans="2:26" x14ac:dyDescent="0.3">
      <c r="B118" s="2">
        <v>12</v>
      </c>
      <c r="C118" s="3">
        <f t="shared" ref="C118:Z118" si="83">C14*(1+1.8/100)^20</f>
        <v>285.74955035550863</v>
      </c>
      <c r="D118" s="3">
        <f t="shared" si="83"/>
        <v>142.87477517775432</v>
      </c>
      <c r="E118" s="3">
        <f t="shared" si="83"/>
        <v>285.74955035550863</v>
      </c>
      <c r="F118" s="3">
        <f t="shared" si="83"/>
        <v>857.24865106652589</v>
      </c>
      <c r="G118" s="3">
        <f t="shared" si="83"/>
        <v>285.74955035550863</v>
      </c>
      <c r="H118" s="3">
        <f t="shared" si="83"/>
        <v>285.74955035550863</v>
      </c>
      <c r="I118" s="3">
        <f t="shared" si="83"/>
        <v>1000.1234262442802</v>
      </c>
      <c r="J118" s="3">
        <f t="shared" si="83"/>
        <v>857.24865106652589</v>
      </c>
      <c r="K118" s="3">
        <f t="shared" si="83"/>
        <v>857.24865106652589</v>
      </c>
      <c r="L118" s="3">
        <f t="shared" si="83"/>
        <v>2857.4955035550861</v>
      </c>
      <c r="M118" s="3">
        <f t="shared" si="83"/>
        <v>2000.2468524885603</v>
      </c>
      <c r="N118" s="3">
        <f t="shared" si="83"/>
        <v>0</v>
      </c>
      <c r="O118" s="3">
        <f t="shared" si="83"/>
        <v>1857.3720773108059</v>
      </c>
      <c r="P118" s="3">
        <f t="shared" si="83"/>
        <v>1000.1234262442802</v>
      </c>
      <c r="Q118" s="3">
        <f t="shared" si="83"/>
        <v>1000.1234262442802</v>
      </c>
      <c r="R118" s="3">
        <f t="shared" si="83"/>
        <v>1000.1234262442802</v>
      </c>
      <c r="S118" s="3">
        <f t="shared" si="83"/>
        <v>857.24865106652589</v>
      </c>
      <c r="T118" s="3">
        <f t="shared" si="83"/>
        <v>285.74955035550863</v>
      </c>
      <c r="U118" s="3">
        <f t="shared" si="83"/>
        <v>428.62432553326295</v>
      </c>
      <c r="V118" s="3">
        <f t="shared" si="83"/>
        <v>571.49910071101726</v>
      </c>
      <c r="W118" s="3">
        <f t="shared" si="83"/>
        <v>428.62432553326295</v>
      </c>
      <c r="X118" s="3">
        <f t="shared" si="83"/>
        <v>1000.1234262442802</v>
      </c>
      <c r="Y118" s="3">
        <f t="shared" si="83"/>
        <v>1000.1234262442802</v>
      </c>
      <c r="Z118" s="3">
        <f t="shared" si="83"/>
        <v>714.37387588877152</v>
      </c>
    </row>
    <row r="119" spans="2:26" x14ac:dyDescent="0.3">
      <c r="B119" s="2">
        <v>13</v>
      </c>
      <c r="C119" s="3">
        <f t="shared" ref="C119:Z119" si="84">C15*(1+1.8/100)^20</f>
        <v>714.37387588877152</v>
      </c>
      <c r="D119" s="3">
        <f t="shared" si="84"/>
        <v>428.62432553326295</v>
      </c>
      <c r="E119" s="3">
        <f t="shared" si="84"/>
        <v>142.87477517775432</v>
      </c>
      <c r="F119" s="3">
        <f t="shared" si="84"/>
        <v>857.24865106652589</v>
      </c>
      <c r="G119" s="3">
        <f t="shared" si="84"/>
        <v>285.74955035550863</v>
      </c>
      <c r="H119" s="3">
        <f t="shared" si="84"/>
        <v>285.74955035550863</v>
      </c>
      <c r="I119" s="3">
        <f t="shared" si="84"/>
        <v>571.49910071101726</v>
      </c>
      <c r="J119" s="3">
        <f t="shared" si="84"/>
        <v>857.24865106652589</v>
      </c>
      <c r="K119" s="3">
        <f t="shared" si="84"/>
        <v>857.24865106652589</v>
      </c>
      <c r="L119" s="3">
        <f t="shared" si="84"/>
        <v>2714.6207283773319</v>
      </c>
      <c r="M119" s="3">
        <f t="shared" si="84"/>
        <v>1428.747751777543</v>
      </c>
      <c r="N119" s="3">
        <f t="shared" si="84"/>
        <v>1857.3720773108059</v>
      </c>
      <c r="O119" s="3">
        <f t="shared" si="84"/>
        <v>0</v>
      </c>
      <c r="P119" s="3">
        <f t="shared" si="84"/>
        <v>857.24865106652589</v>
      </c>
      <c r="Q119" s="3">
        <f t="shared" si="84"/>
        <v>1000.1234262442802</v>
      </c>
      <c r="R119" s="3">
        <f t="shared" si="84"/>
        <v>857.24865106652589</v>
      </c>
      <c r="S119" s="3">
        <f t="shared" si="84"/>
        <v>714.37387588877152</v>
      </c>
      <c r="T119" s="3">
        <f t="shared" si="84"/>
        <v>142.87477517775432</v>
      </c>
      <c r="U119" s="3">
        <f t="shared" si="84"/>
        <v>428.62432553326295</v>
      </c>
      <c r="V119" s="3">
        <f t="shared" si="84"/>
        <v>857.24865106652589</v>
      </c>
      <c r="W119" s="3">
        <f t="shared" si="84"/>
        <v>857.24865106652589</v>
      </c>
      <c r="X119" s="3">
        <f t="shared" si="84"/>
        <v>1857.3720773108059</v>
      </c>
      <c r="Y119" s="3">
        <f t="shared" si="84"/>
        <v>1142.9982014220345</v>
      </c>
      <c r="Z119" s="3">
        <f t="shared" si="84"/>
        <v>1142.9982014220345</v>
      </c>
    </row>
    <row r="120" spans="2:26" x14ac:dyDescent="0.3">
      <c r="B120" s="2">
        <v>14</v>
      </c>
      <c r="C120" s="3">
        <f t="shared" ref="C120:Z120" si="85">C16*(1+1.8/100)^20</f>
        <v>428.62432553326295</v>
      </c>
      <c r="D120" s="3">
        <f t="shared" si="85"/>
        <v>142.87477517775432</v>
      </c>
      <c r="E120" s="3">
        <f t="shared" si="85"/>
        <v>142.87477517775432</v>
      </c>
      <c r="F120" s="3">
        <f t="shared" si="85"/>
        <v>714.37387588877152</v>
      </c>
      <c r="G120" s="3">
        <f t="shared" si="85"/>
        <v>142.87477517775432</v>
      </c>
      <c r="H120" s="3">
        <f t="shared" si="85"/>
        <v>142.87477517775432</v>
      </c>
      <c r="I120" s="3">
        <f t="shared" si="85"/>
        <v>285.74955035550863</v>
      </c>
      <c r="J120" s="3">
        <f t="shared" si="85"/>
        <v>571.49910071101726</v>
      </c>
      <c r="K120" s="3">
        <f t="shared" si="85"/>
        <v>857.24865106652589</v>
      </c>
      <c r="L120" s="3">
        <f t="shared" si="85"/>
        <v>3000.3702787328407</v>
      </c>
      <c r="M120" s="3">
        <f t="shared" si="85"/>
        <v>2285.9964028440691</v>
      </c>
      <c r="N120" s="3">
        <f t="shared" si="85"/>
        <v>1000.1234262442802</v>
      </c>
      <c r="O120" s="3">
        <f t="shared" si="85"/>
        <v>857.24865106652589</v>
      </c>
      <c r="P120" s="3">
        <f t="shared" si="85"/>
        <v>0</v>
      </c>
      <c r="Q120" s="3">
        <f t="shared" si="85"/>
        <v>1857.3720773108059</v>
      </c>
      <c r="R120" s="3">
        <f t="shared" si="85"/>
        <v>1000.1234262442802</v>
      </c>
      <c r="S120" s="3">
        <f t="shared" si="85"/>
        <v>1000.1234262442802</v>
      </c>
      <c r="T120" s="3">
        <f t="shared" si="85"/>
        <v>142.87477517775432</v>
      </c>
      <c r="U120" s="3">
        <f t="shared" si="85"/>
        <v>428.62432553326295</v>
      </c>
      <c r="V120" s="3">
        <f t="shared" si="85"/>
        <v>714.37387588877152</v>
      </c>
      <c r="W120" s="3">
        <f t="shared" si="85"/>
        <v>571.49910071101726</v>
      </c>
      <c r="X120" s="3">
        <f t="shared" si="85"/>
        <v>1714.4973021330518</v>
      </c>
      <c r="Y120" s="3">
        <f t="shared" si="85"/>
        <v>1571.6225269552974</v>
      </c>
      <c r="Z120" s="3">
        <f t="shared" si="85"/>
        <v>571.49910071101726</v>
      </c>
    </row>
    <row r="121" spans="2:26" x14ac:dyDescent="0.3">
      <c r="B121" s="2">
        <v>15</v>
      </c>
      <c r="C121" s="3">
        <f t="shared" ref="C121:Z121" si="86">C17*(1+1.8/100)^20</f>
        <v>714.37387588877152</v>
      </c>
      <c r="D121" s="3">
        <f t="shared" si="86"/>
        <v>142.87477517775432</v>
      </c>
      <c r="E121" s="3">
        <f t="shared" si="86"/>
        <v>142.87477517775432</v>
      </c>
      <c r="F121" s="3">
        <f t="shared" si="86"/>
        <v>714.37387588877152</v>
      </c>
      <c r="G121" s="3">
        <f t="shared" si="86"/>
        <v>285.74955035550863</v>
      </c>
      <c r="H121" s="3">
        <f t="shared" si="86"/>
        <v>285.74955035550863</v>
      </c>
      <c r="I121" s="3">
        <f t="shared" si="86"/>
        <v>714.37387588877152</v>
      </c>
      <c r="J121" s="3">
        <f t="shared" si="86"/>
        <v>857.24865106652589</v>
      </c>
      <c r="K121" s="3">
        <f t="shared" si="86"/>
        <v>1428.747751777543</v>
      </c>
      <c r="L121" s="3">
        <f t="shared" si="86"/>
        <v>5714.9910071101722</v>
      </c>
      <c r="M121" s="3">
        <f t="shared" si="86"/>
        <v>2000.2468524885603</v>
      </c>
      <c r="N121" s="3">
        <f t="shared" si="86"/>
        <v>1000.1234262442802</v>
      </c>
      <c r="O121" s="3">
        <f t="shared" si="86"/>
        <v>1000.1234262442802</v>
      </c>
      <c r="P121" s="3">
        <f t="shared" si="86"/>
        <v>1857.3720773108059</v>
      </c>
      <c r="Q121" s="3">
        <f t="shared" si="86"/>
        <v>0</v>
      </c>
      <c r="R121" s="3">
        <f t="shared" si="86"/>
        <v>1714.4973021330518</v>
      </c>
      <c r="S121" s="3">
        <f t="shared" si="86"/>
        <v>2143.1216276663145</v>
      </c>
      <c r="T121" s="3">
        <f t="shared" si="86"/>
        <v>285.74955035550863</v>
      </c>
      <c r="U121" s="3">
        <f t="shared" si="86"/>
        <v>1142.9982014220345</v>
      </c>
      <c r="V121" s="3">
        <f t="shared" si="86"/>
        <v>1571.6225269552974</v>
      </c>
      <c r="W121" s="3">
        <f t="shared" si="86"/>
        <v>1142.9982014220345</v>
      </c>
      <c r="X121" s="3">
        <f t="shared" si="86"/>
        <v>3714.7441546216119</v>
      </c>
      <c r="Y121" s="3">
        <f t="shared" si="86"/>
        <v>1428.747751777543</v>
      </c>
      <c r="Z121" s="3">
        <f t="shared" si="86"/>
        <v>571.49910071101726</v>
      </c>
    </row>
    <row r="122" spans="2:26" x14ac:dyDescent="0.3">
      <c r="B122" s="2">
        <v>16</v>
      </c>
      <c r="C122" s="3">
        <f t="shared" ref="C122:Z122" si="87">C18*(1+1.8/100)^20</f>
        <v>714.37387588877152</v>
      </c>
      <c r="D122" s="3">
        <f t="shared" si="87"/>
        <v>571.49910071101726</v>
      </c>
      <c r="E122" s="3">
        <f t="shared" si="87"/>
        <v>285.74955035550863</v>
      </c>
      <c r="F122" s="3">
        <f t="shared" si="87"/>
        <v>1142.9982014220345</v>
      </c>
      <c r="G122" s="3">
        <f t="shared" si="87"/>
        <v>714.37387588877152</v>
      </c>
      <c r="H122" s="3">
        <f t="shared" si="87"/>
        <v>1285.8729765997889</v>
      </c>
      <c r="I122" s="3">
        <f t="shared" si="87"/>
        <v>2000.2468524885603</v>
      </c>
      <c r="J122" s="3">
        <f t="shared" si="87"/>
        <v>3143.2450539105948</v>
      </c>
      <c r="K122" s="3">
        <f t="shared" si="87"/>
        <v>2000.2468524885603</v>
      </c>
      <c r="L122" s="3">
        <f t="shared" si="87"/>
        <v>6286.4901078211897</v>
      </c>
      <c r="M122" s="3">
        <f t="shared" si="87"/>
        <v>2000.2468524885603</v>
      </c>
      <c r="N122" s="3">
        <f t="shared" si="87"/>
        <v>1000.1234262442802</v>
      </c>
      <c r="O122" s="3">
        <f t="shared" si="87"/>
        <v>857.24865106652589</v>
      </c>
      <c r="P122" s="3">
        <f t="shared" si="87"/>
        <v>1000.1234262442802</v>
      </c>
      <c r="Q122" s="3">
        <f t="shared" si="87"/>
        <v>1714.4973021330518</v>
      </c>
      <c r="R122" s="3">
        <f t="shared" si="87"/>
        <v>0</v>
      </c>
      <c r="S122" s="3">
        <f t="shared" si="87"/>
        <v>4000.4937049771206</v>
      </c>
      <c r="T122" s="3">
        <f t="shared" si="87"/>
        <v>714.37387588877152</v>
      </c>
      <c r="U122" s="3">
        <f t="shared" si="87"/>
        <v>1857.3720773108059</v>
      </c>
      <c r="V122" s="3">
        <f t="shared" si="87"/>
        <v>2285.9964028440691</v>
      </c>
      <c r="W122" s="3">
        <f t="shared" si="87"/>
        <v>857.24865106652589</v>
      </c>
      <c r="X122" s="3">
        <f t="shared" si="87"/>
        <v>1714.4973021330518</v>
      </c>
      <c r="Y122" s="3">
        <f t="shared" si="87"/>
        <v>714.37387588877152</v>
      </c>
      <c r="Z122" s="3">
        <f t="shared" si="87"/>
        <v>428.62432553326295</v>
      </c>
    </row>
    <row r="123" spans="2:26" x14ac:dyDescent="0.3">
      <c r="B123" s="2">
        <v>17</v>
      </c>
      <c r="C123" s="3">
        <f t="shared" ref="C123:Z123" si="88">C19*(1+1.8/100)^20</f>
        <v>571.49910071101726</v>
      </c>
      <c r="D123" s="3">
        <f t="shared" si="88"/>
        <v>285.74955035550863</v>
      </c>
      <c r="E123" s="3">
        <f t="shared" si="88"/>
        <v>142.87477517775432</v>
      </c>
      <c r="F123" s="3">
        <f t="shared" si="88"/>
        <v>714.37387588877152</v>
      </c>
      <c r="G123" s="3">
        <f t="shared" si="88"/>
        <v>285.74955035550863</v>
      </c>
      <c r="H123" s="3">
        <f t="shared" si="88"/>
        <v>714.37387588877152</v>
      </c>
      <c r="I123" s="3">
        <f t="shared" si="88"/>
        <v>1428.747751777543</v>
      </c>
      <c r="J123" s="3">
        <f t="shared" si="88"/>
        <v>2000.2468524885603</v>
      </c>
      <c r="K123" s="3">
        <f t="shared" si="88"/>
        <v>1285.8729765997889</v>
      </c>
      <c r="L123" s="3">
        <f t="shared" si="88"/>
        <v>5572.1162319324185</v>
      </c>
      <c r="M123" s="3">
        <f t="shared" si="88"/>
        <v>1428.747751777543</v>
      </c>
      <c r="N123" s="3">
        <f t="shared" si="88"/>
        <v>857.24865106652589</v>
      </c>
      <c r="O123" s="3">
        <f t="shared" si="88"/>
        <v>714.37387588877152</v>
      </c>
      <c r="P123" s="3">
        <f t="shared" si="88"/>
        <v>1000.1234262442802</v>
      </c>
      <c r="Q123" s="3">
        <f t="shared" si="88"/>
        <v>2143.1216276663145</v>
      </c>
      <c r="R123" s="3">
        <f t="shared" si="88"/>
        <v>4000.4937049771206</v>
      </c>
      <c r="S123" s="3">
        <f t="shared" si="88"/>
        <v>0</v>
      </c>
      <c r="T123" s="3">
        <f t="shared" si="88"/>
        <v>857.24865106652589</v>
      </c>
      <c r="U123" s="3">
        <f t="shared" si="88"/>
        <v>2428.8711780218232</v>
      </c>
      <c r="V123" s="3">
        <f t="shared" si="88"/>
        <v>2428.8711780218232</v>
      </c>
      <c r="W123" s="3">
        <f t="shared" si="88"/>
        <v>857.24865106652589</v>
      </c>
      <c r="X123" s="3">
        <f t="shared" si="88"/>
        <v>2428.8711780218232</v>
      </c>
      <c r="Y123" s="3">
        <f t="shared" si="88"/>
        <v>857.24865106652589</v>
      </c>
      <c r="Z123" s="3">
        <f t="shared" si="88"/>
        <v>428.62432553326295</v>
      </c>
    </row>
    <row r="124" spans="2:26" x14ac:dyDescent="0.3">
      <c r="B124" s="2">
        <v>18</v>
      </c>
      <c r="C124" s="3">
        <f t="shared" ref="C124:Z124" si="89">C20*(1+1.8/100)^20</f>
        <v>142.87477517775432</v>
      </c>
      <c r="D124" s="3">
        <f t="shared" si="89"/>
        <v>0</v>
      </c>
      <c r="E124" s="3">
        <f t="shared" si="89"/>
        <v>0</v>
      </c>
      <c r="F124" s="3">
        <f t="shared" si="89"/>
        <v>142.87477517775432</v>
      </c>
      <c r="G124" s="3">
        <f t="shared" si="89"/>
        <v>0</v>
      </c>
      <c r="H124" s="3">
        <f t="shared" si="89"/>
        <v>142.87477517775432</v>
      </c>
      <c r="I124" s="3">
        <f t="shared" si="89"/>
        <v>285.74955035550863</v>
      </c>
      <c r="J124" s="3">
        <f t="shared" si="89"/>
        <v>428.62432553326295</v>
      </c>
      <c r="K124" s="3">
        <f t="shared" si="89"/>
        <v>285.74955035550863</v>
      </c>
      <c r="L124" s="3">
        <f t="shared" si="89"/>
        <v>1000.1234262442802</v>
      </c>
      <c r="M124" s="3">
        <f t="shared" si="89"/>
        <v>285.74955035550863</v>
      </c>
      <c r="N124" s="3">
        <f t="shared" si="89"/>
        <v>285.74955035550863</v>
      </c>
      <c r="O124" s="3">
        <f t="shared" si="89"/>
        <v>142.87477517775432</v>
      </c>
      <c r="P124" s="3">
        <f t="shared" si="89"/>
        <v>142.87477517775432</v>
      </c>
      <c r="Q124" s="3">
        <f t="shared" si="89"/>
        <v>285.74955035550863</v>
      </c>
      <c r="R124" s="3">
        <f t="shared" si="89"/>
        <v>714.37387588877152</v>
      </c>
      <c r="S124" s="3">
        <f t="shared" si="89"/>
        <v>857.24865106652589</v>
      </c>
      <c r="T124" s="3">
        <f t="shared" si="89"/>
        <v>0</v>
      </c>
      <c r="U124" s="3">
        <f t="shared" si="89"/>
        <v>428.62432553326295</v>
      </c>
      <c r="V124" s="3">
        <f t="shared" si="89"/>
        <v>571.49910071101726</v>
      </c>
      <c r="W124" s="3">
        <f t="shared" si="89"/>
        <v>142.87477517775432</v>
      </c>
      <c r="X124" s="3">
        <f t="shared" si="89"/>
        <v>428.62432553326295</v>
      </c>
      <c r="Y124" s="3">
        <f t="shared" si="89"/>
        <v>142.87477517775432</v>
      </c>
      <c r="Z124" s="3">
        <f t="shared" si="89"/>
        <v>0</v>
      </c>
    </row>
    <row r="125" spans="2:26" x14ac:dyDescent="0.3">
      <c r="B125" s="2">
        <v>19</v>
      </c>
      <c r="C125" s="3">
        <f t="shared" ref="C125:Z125" si="90">C21*(1+1.8/100)^20</f>
        <v>428.62432553326295</v>
      </c>
      <c r="D125" s="3">
        <f t="shared" si="90"/>
        <v>142.87477517775432</v>
      </c>
      <c r="E125" s="3">
        <f t="shared" si="90"/>
        <v>0</v>
      </c>
      <c r="F125" s="3">
        <f t="shared" si="90"/>
        <v>285.74955035550863</v>
      </c>
      <c r="G125" s="3">
        <f t="shared" si="90"/>
        <v>142.87477517775432</v>
      </c>
      <c r="H125" s="3">
        <f t="shared" si="90"/>
        <v>285.74955035550863</v>
      </c>
      <c r="I125" s="3">
        <f t="shared" si="90"/>
        <v>571.49910071101726</v>
      </c>
      <c r="J125" s="3">
        <f t="shared" si="90"/>
        <v>1000.1234262442802</v>
      </c>
      <c r="K125" s="3">
        <f t="shared" si="90"/>
        <v>571.49910071101726</v>
      </c>
      <c r="L125" s="3">
        <f t="shared" si="90"/>
        <v>2571.7459531995778</v>
      </c>
      <c r="M125" s="3">
        <f t="shared" si="90"/>
        <v>571.49910071101726</v>
      </c>
      <c r="N125" s="3">
        <f t="shared" si="90"/>
        <v>428.62432553326295</v>
      </c>
      <c r="O125" s="3">
        <f t="shared" si="90"/>
        <v>428.62432553326295</v>
      </c>
      <c r="P125" s="3">
        <f t="shared" si="90"/>
        <v>428.62432553326295</v>
      </c>
      <c r="Q125" s="3">
        <f t="shared" si="90"/>
        <v>1142.9982014220345</v>
      </c>
      <c r="R125" s="3">
        <f t="shared" si="90"/>
        <v>1857.3720773108059</v>
      </c>
      <c r="S125" s="3">
        <f t="shared" si="90"/>
        <v>2428.8711780218232</v>
      </c>
      <c r="T125" s="3">
        <f t="shared" si="90"/>
        <v>428.62432553326295</v>
      </c>
      <c r="U125" s="3">
        <f t="shared" si="90"/>
        <v>0</v>
      </c>
      <c r="V125" s="3">
        <f t="shared" si="90"/>
        <v>1714.4973021330518</v>
      </c>
      <c r="W125" s="3">
        <f t="shared" si="90"/>
        <v>571.49910071101726</v>
      </c>
      <c r="X125" s="3">
        <f t="shared" si="90"/>
        <v>1714.4973021330518</v>
      </c>
      <c r="Y125" s="3">
        <f t="shared" si="90"/>
        <v>428.62432553326295</v>
      </c>
      <c r="Z125" s="3">
        <f t="shared" si="90"/>
        <v>142.87477517775432</v>
      </c>
    </row>
    <row r="126" spans="2:26" x14ac:dyDescent="0.3">
      <c r="B126" s="2">
        <v>20</v>
      </c>
      <c r="C126" s="3">
        <f t="shared" ref="C126:Z126" si="91">C22*(1+1.8/100)^20</f>
        <v>428.62432553326295</v>
      </c>
      <c r="D126" s="3">
        <f t="shared" si="91"/>
        <v>142.87477517775432</v>
      </c>
      <c r="E126" s="3">
        <f t="shared" si="91"/>
        <v>0</v>
      </c>
      <c r="F126" s="3">
        <f t="shared" si="91"/>
        <v>428.62432553326295</v>
      </c>
      <c r="G126" s="3">
        <f t="shared" si="91"/>
        <v>142.87477517775432</v>
      </c>
      <c r="H126" s="3">
        <f t="shared" si="91"/>
        <v>428.62432553326295</v>
      </c>
      <c r="I126" s="3">
        <f t="shared" si="91"/>
        <v>714.37387588877152</v>
      </c>
      <c r="J126" s="3">
        <f t="shared" si="91"/>
        <v>1285.8729765997889</v>
      </c>
      <c r="K126" s="3">
        <f t="shared" si="91"/>
        <v>857.24865106652589</v>
      </c>
      <c r="L126" s="3">
        <f t="shared" si="91"/>
        <v>3571.8693794438577</v>
      </c>
      <c r="M126" s="3">
        <f t="shared" si="91"/>
        <v>857.24865106652589</v>
      </c>
      <c r="N126" s="3">
        <f t="shared" si="91"/>
        <v>714.37387588877152</v>
      </c>
      <c r="O126" s="3">
        <f t="shared" si="91"/>
        <v>857.24865106652589</v>
      </c>
      <c r="P126" s="3">
        <f t="shared" si="91"/>
        <v>714.37387588877152</v>
      </c>
      <c r="Q126" s="3">
        <f t="shared" si="91"/>
        <v>1571.6225269552974</v>
      </c>
      <c r="R126" s="3">
        <f t="shared" si="91"/>
        <v>2285.9964028440691</v>
      </c>
      <c r="S126" s="3">
        <f t="shared" si="91"/>
        <v>2428.8711780218232</v>
      </c>
      <c r="T126" s="3">
        <f t="shared" si="91"/>
        <v>571.49910071101726</v>
      </c>
      <c r="U126" s="3">
        <f t="shared" si="91"/>
        <v>1714.4973021330518</v>
      </c>
      <c r="V126" s="3">
        <f t="shared" si="91"/>
        <v>0</v>
      </c>
      <c r="W126" s="3">
        <f t="shared" si="91"/>
        <v>1714.4973021330518</v>
      </c>
      <c r="X126" s="3">
        <f t="shared" si="91"/>
        <v>3428.9946042661036</v>
      </c>
      <c r="Y126" s="3">
        <f t="shared" si="91"/>
        <v>1000.1234262442802</v>
      </c>
      <c r="Z126" s="3">
        <f t="shared" si="91"/>
        <v>571.49910071101726</v>
      </c>
    </row>
    <row r="127" spans="2:26" x14ac:dyDescent="0.3">
      <c r="B127" s="2">
        <v>21</v>
      </c>
      <c r="C127" s="3">
        <f t="shared" ref="C127:Z127" si="92">C23*(1+1.8/100)^20</f>
        <v>142.87477517775432</v>
      </c>
      <c r="D127" s="3">
        <f t="shared" si="92"/>
        <v>0</v>
      </c>
      <c r="E127" s="3">
        <f t="shared" si="92"/>
        <v>0</v>
      </c>
      <c r="F127" s="3">
        <f t="shared" si="92"/>
        <v>285.74955035550863</v>
      </c>
      <c r="G127" s="3">
        <f t="shared" si="92"/>
        <v>142.87477517775432</v>
      </c>
      <c r="H127" s="3">
        <f t="shared" si="92"/>
        <v>142.87477517775432</v>
      </c>
      <c r="I127" s="3">
        <f t="shared" si="92"/>
        <v>285.74955035550863</v>
      </c>
      <c r="J127" s="3">
        <f t="shared" si="92"/>
        <v>571.49910071101726</v>
      </c>
      <c r="K127" s="3">
        <f t="shared" si="92"/>
        <v>428.62432553326295</v>
      </c>
      <c r="L127" s="3">
        <f t="shared" si="92"/>
        <v>1714.4973021330518</v>
      </c>
      <c r="M127" s="3">
        <f t="shared" si="92"/>
        <v>571.49910071101726</v>
      </c>
      <c r="N127" s="3">
        <f t="shared" si="92"/>
        <v>428.62432553326295</v>
      </c>
      <c r="O127" s="3">
        <f t="shared" si="92"/>
        <v>857.24865106652589</v>
      </c>
      <c r="P127" s="3">
        <f t="shared" si="92"/>
        <v>571.49910071101726</v>
      </c>
      <c r="Q127" s="3">
        <f t="shared" si="92"/>
        <v>1142.9982014220345</v>
      </c>
      <c r="R127" s="3">
        <f t="shared" si="92"/>
        <v>857.24865106652589</v>
      </c>
      <c r="S127" s="3">
        <f t="shared" si="92"/>
        <v>857.24865106652589</v>
      </c>
      <c r="T127" s="3">
        <f t="shared" si="92"/>
        <v>142.87477517775432</v>
      </c>
      <c r="U127" s="3">
        <f t="shared" si="92"/>
        <v>571.49910071101726</v>
      </c>
      <c r="V127" s="3">
        <f t="shared" si="92"/>
        <v>1714.4973021330518</v>
      </c>
      <c r="W127" s="3">
        <f t="shared" si="92"/>
        <v>0</v>
      </c>
      <c r="X127" s="3">
        <f t="shared" si="92"/>
        <v>2571.7459531995778</v>
      </c>
      <c r="Y127" s="3">
        <f t="shared" si="92"/>
        <v>1000.1234262442802</v>
      </c>
      <c r="Z127" s="3">
        <f t="shared" si="92"/>
        <v>714.37387588877152</v>
      </c>
    </row>
    <row r="128" spans="2:26" x14ac:dyDescent="0.3">
      <c r="B128" s="2">
        <v>22</v>
      </c>
      <c r="C128" s="3">
        <f t="shared" ref="C128:Z128" si="93">C24*(1+1.8/100)^20</f>
        <v>571.49910071101726</v>
      </c>
      <c r="D128" s="3">
        <f t="shared" si="93"/>
        <v>142.87477517775432</v>
      </c>
      <c r="E128" s="3">
        <f t="shared" si="93"/>
        <v>142.87477517775432</v>
      </c>
      <c r="F128" s="3">
        <f t="shared" si="93"/>
        <v>571.49910071101726</v>
      </c>
      <c r="G128" s="3">
        <f t="shared" si="93"/>
        <v>285.74955035550863</v>
      </c>
      <c r="H128" s="3">
        <f t="shared" si="93"/>
        <v>285.74955035550863</v>
      </c>
      <c r="I128" s="3">
        <f t="shared" si="93"/>
        <v>714.37387588877152</v>
      </c>
      <c r="J128" s="3">
        <f t="shared" si="93"/>
        <v>714.37387588877152</v>
      </c>
      <c r="K128" s="3">
        <f t="shared" si="93"/>
        <v>1000.1234262442802</v>
      </c>
      <c r="L128" s="3">
        <f t="shared" si="93"/>
        <v>3714.7441546216119</v>
      </c>
      <c r="M128" s="3">
        <f t="shared" si="93"/>
        <v>1571.6225269552974</v>
      </c>
      <c r="N128" s="3">
        <f t="shared" si="93"/>
        <v>1000.1234262442802</v>
      </c>
      <c r="O128" s="3">
        <f t="shared" si="93"/>
        <v>1857.3720773108059</v>
      </c>
      <c r="P128" s="3">
        <f t="shared" si="93"/>
        <v>1714.4973021330518</v>
      </c>
      <c r="Q128" s="3">
        <f t="shared" si="93"/>
        <v>3714.7441546216119</v>
      </c>
      <c r="R128" s="3">
        <f t="shared" si="93"/>
        <v>1714.4973021330518</v>
      </c>
      <c r="S128" s="3">
        <f t="shared" si="93"/>
        <v>2428.8711780218232</v>
      </c>
      <c r="T128" s="3">
        <f t="shared" si="93"/>
        <v>428.62432553326295</v>
      </c>
      <c r="U128" s="3">
        <f t="shared" si="93"/>
        <v>1714.4973021330518</v>
      </c>
      <c r="V128" s="3">
        <f t="shared" si="93"/>
        <v>3428.9946042661036</v>
      </c>
      <c r="W128" s="3">
        <f t="shared" si="93"/>
        <v>2571.7459531995778</v>
      </c>
      <c r="X128" s="3">
        <f t="shared" si="93"/>
        <v>0</v>
      </c>
      <c r="Y128" s="3">
        <f t="shared" si="93"/>
        <v>3000.3702787328407</v>
      </c>
      <c r="Z128" s="3">
        <f t="shared" si="93"/>
        <v>1571.6225269552974</v>
      </c>
    </row>
    <row r="129" spans="1:26" x14ac:dyDescent="0.3">
      <c r="B129" s="2">
        <v>23</v>
      </c>
      <c r="C129" s="3">
        <f t="shared" ref="C129:Z129" si="94">C25*(1+1.8/100)^20</f>
        <v>428.62432553326295</v>
      </c>
      <c r="D129" s="3">
        <f t="shared" si="94"/>
        <v>0</v>
      </c>
      <c r="E129" s="3">
        <f t="shared" si="94"/>
        <v>142.87477517775432</v>
      </c>
      <c r="F129" s="3">
        <f t="shared" si="94"/>
        <v>714.37387588877152</v>
      </c>
      <c r="G129" s="3">
        <f t="shared" si="94"/>
        <v>142.87477517775432</v>
      </c>
      <c r="H129" s="3">
        <f t="shared" si="94"/>
        <v>142.87477517775432</v>
      </c>
      <c r="I129" s="3">
        <f t="shared" si="94"/>
        <v>285.74955035550863</v>
      </c>
      <c r="J129" s="3">
        <f t="shared" si="94"/>
        <v>428.62432553326295</v>
      </c>
      <c r="K129" s="3">
        <f t="shared" si="94"/>
        <v>714.37387588877152</v>
      </c>
      <c r="L129" s="3">
        <f t="shared" si="94"/>
        <v>2571.7459531995778</v>
      </c>
      <c r="M129" s="3">
        <f t="shared" si="94"/>
        <v>1857.3720773108059</v>
      </c>
      <c r="N129" s="3">
        <f t="shared" si="94"/>
        <v>1000.1234262442802</v>
      </c>
      <c r="O129" s="3">
        <f t="shared" si="94"/>
        <v>1142.9982014220345</v>
      </c>
      <c r="P129" s="3">
        <f t="shared" si="94"/>
        <v>1571.6225269552974</v>
      </c>
      <c r="Q129" s="3">
        <f t="shared" si="94"/>
        <v>1428.747751777543</v>
      </c>
      <c r="R129" s="3">
        <f t="shared" si="94"/>
        <v>714.37387588877152</v>
      </c>
      <c r="S129" s="3">
        <f t="shared" si="94"/>
        <v>857.24865106652589</v>
      </c>
      <c r="T129" s="3">
        <f t="shared" si="94"/>
        <v>142.87477517775432</v>
      </c>
      <c r="U129" s="3">
        <f t="shared" si="94"/>
        <v>428.62432553326295</v>
      </c>
      <c r="V129" s="3">
        <f t="shared" si="94"/>
        <v>1000.1234262442802</v>
      </c>
      <c r="W129" s="3">
        <f t="shared" si="94"/>
        <v>1000.1234262442802</v>
      </c>
      <c r="X129" s="3">
        <f t="shared" si="94"/>
        <v>3000.3702787328407</v>
      </c>
      <c r="Y129" s="3">
        <f t="shared" si="94"/>
        <v>0</v>
      </c>
      <c r="Z129" s="3">
        <f t="shared" si="94"/>
        <v>1000.1234262442802</v>
      </c>
    </row>
    <row r="130" spans="1:26" x14ac:dyDescent="0.3">
      <c r="B130" s="2">
        <v>24</v>
      </c>
      <c r="C130" s="3">
        <f t="shared" ref="C130:Z130" si="95">C26*(1+1.8/100)^20</f>
        <v>142.87477517775432</v>
      </c>
      <c r="D130" s="3">
        <f t="shared" si="95"/>
        <v>0</v>
      </c>
      <c r="E130" s="3">
        <f t="shared" si="95"/>
        <v>0</v>
      </c>
      <c r="F130" s="3">
        <f t="shared" si="95"/>
        <v>285.74955035550863</v>
      </c>
      <c r="G130" s="3">
        <f t="shared" si="95"/>
        <v>0</v>
      </c>
      <c r="H130" s="3">
        <f t="shared" si="95"/>
        <v>142.87477517775432</v>
      </c>
      <c r="I130" s="3">
        <f t="shared" si="95"/>
        <v>142.87477517775432</v>
      </c>
      <c r="J130" s="3">
        <f t="shared" si="95"/>
        <v>285.74955035550863</v>
      </c>
      <c r="K130" s="3">
        <f t="shared" si="95"/>
        <v>285.74955035550863</v>
      </c>
      <c r="L130" s="3">
        <f t="shared" si="95"/>
        <v>1142.9982014220345</v>
      </c>
      <c r="M130" s="3">
        <f t="shared" si="95"/>
        <v>857.24865106652589</v>
      </c>
      <c r="N130" s="3">
        <f t="shared" si="95"/>
        <v>714.37387588877152</v>
      </c>
      <c r="O130" s="3">
        <f t="shared" si="95"/>
        <v>1000.1234262442802</v>
      </c>
      <c r="P130" s="3">
        <f t="shared" si="95"/>
        <v>571.49910071101726</v>
      </c>
      <c r="Q130" s="3">
        <f t="shared" si="95"/>
        <v>571.49910071101726</v>
      </c>
      <c r="R130" s="3">
        <f t="shared" si="95"/>
        <v>428.62432553326295</v>
      </c>
      <c r="S130" s="3">
        <f t="shared" si="95"/>
        <v>428.62432553326295</v>
      </c>
      <c r="T130" s="3">
        <f t="shared" si="95"/>
        <v>0</v>
      </c>
      <c r="U130" s="3">
        <f t="shared" si="95"/>
        <v>142.87477517775432</v>
      </c>
      <c r="V130" s="3">
        <f t="shared" si="95"/>
        <v>571.49910071101726</v>
      </c>
      <c r="W130" s="3">
        <f t="shared" si="95"/>
        <v>714.37387588877152</v>
      </c>
      <c r="X130" s="3">
        <f t="shared" si="95"/>
        <v>1571.6225269552974</v>
      </c>
      <c r="Y130" s="3">
        <f t="shared" si="95"/>
        <v>1000.1234262442802</v>
      </c>
      <c r="Z130" s="3">
        <f t="shared" si="95"/>
        <v>0</v>
      </c>
    </row>
    <row r="132" spans="1:26" x14ac:dyDescent="0.3">
      <c r="A132" s="7" t="s">
        <v>95</v>
      </c>
      <c r="B132" s="2" t="s">
        <v>1</v>
      </c>
      <c r="C132" s="2">
        <v>1</v>
      </c>
      <c r="D132" s="2">
        <v>2</v>
      </c>
      <c r="E132" s="2">
        <v>3</v>
      </c>
      <c r="F132" s="2">
        <v>4</v>
      </c>
      <c r="G132" s="2">
        <v>5</v>
      </c>
      <c r="H132" s="2">
        <v>6</v>
      </c>
      <c r="I132" s="2">
        <v>7</v>
      </c>
      <c r="J132" s="2">
        <v>8</v>
      </c>
      <c r="K132" s="2">
        <v>9</v>
      </c>
      <c r="L132" s="2">
        <v>10</v>
      </c>
      <c r="M132" s="2">
        <v>11</v>
      </c>
      <c r="N132" s="2">
        <v>12</v>
      </c>
      <c r="O132" s="2">
        <v>13</v>
      </c>
      <c r="P132" s="2">
        <v>14</v>
      </c>
      <c r="Q132" s="2">
        <v>15</v>
      </c>
      <c r="R132" s="2">
        <v>16</v>
      </c>
      <c r="S132" s="2">
        <v>17</v>
      </c>
      <c r="T132" s="2">
        <v>18</v>
      </c>
      <c r="U132" s="2">
        <v>19</v>
      </c>
      <c r="V132" s="2">
        <v>20</v>
      </c>
      <c r="W132" s="2">
        <v>21</v>
      </c>
      <c r="X132" s="2">
        <v>22</v>
      </c>
      <c r="Y132" s="2">
        <v>23</v>
      </c>
      <c r="Z132" s="2">
        <v>24</v>
      </c>
    </row>
    <row r="133" spans="1:26" x14ac:dyDescent="0.3">
      <c r="B133" s="2">
        <v>1</v>
      </c>
      <c r="C133" s="3">
        <f>C3*(1+1.8/100)^25</f>
        <v>0</v>
      </c>
      <c r="D133" s="3">
        <f t="shared" ref="D133:Z133" si="96">D3*(1+1.8/100)^25</f>
        <v>156.20482693430009</v>
      </c>
      <c r="E133" s="3">
        <f t="shared" si="96"/>
        <v>156.20482693430009</v>
      </c>
      <c r="F133" s="3">
        <f t="shared" si="96"/>
        <v>781.02413467150041</v>
      </c>
      <c r="G133" s="3">
        <f t="shared" si="96"/>
        <v>312.40965386860017</v>
      </c>
      <c r="H133" s="3">
        <f t="shared" si="96"/>
        <v>468.61448080290029</v>
      </c>
      <c r="I133" s="3">
        <f t="shared" si="96"/>
        <v>781.02413467150041</v>
      </c>
      <c r="J133" s="3">
        <f t="shared" si="96"/>
        <v>1249.6386154744007</v>
      </c>
      <c r="K133" s="3">
        <f t="shared" si="96"/>
        <v>781.02413467150041</v>
      </c>
      <c r="L133" s="3">
        <f t="shared" si="96"/>
        <v>2030.6627501459011</v>
      </c>
      <c r="M133" s="3">
        <f t="shared" si="96"/>
        <v>781.02413467150041</v>
      </c>
      <c r="N133" s="3">
        <f t="shared" si="96"/>
        <v>312.40965386860017</v>
      </c>
      <c r="O133" s="3">
        <f t="shared" si="96"/>
        <v>781.02413467150041</v>
      </c>
      <c r="P133" s="3">
        <f t="shared" si="96"/>
        <v>468.61448080290029</v>
      </c>
      <c r="Q133" s="3">
        <f t="shared" si="96"/>
        <v>781.02413467150041</v>
      </c>
      <c r="R133" s="3">
        <f t="shared" si="96"/>
        <v>781.02413467150041</v>
      </c>
      <c r="S133" s="3">
        <f t="shared" si="96"/>
        <v>624.81930773720035</v>
      </c>
      <c r="T133" s="3">
        <f t="shared" si="96"/>
        <v>156.20482693430009</v>
      </c>
      <c r="U133" s="3">
        <f t="shared" si="96"/>
        <v>468.61448080290029</v>
      </c>
      <c r="V133" s="3">
        <f t="shared" si="96"/>
        <v>468.61448080290029</v>
      </c>
      <c r="W133" s="3">
        <f t="shared" si="96"/>
        <v>156.20482693430009</v>
      </c>
      <c r="X133" s="3">
        <f t="shared" si="96"/>
        <v>624.81930773720035</v>
      </c>
      <c r="Y133" s="3">
        <f t="shared" si="96"/>
        <v>468.61448080290029</v>
      </c>
      <c r="Z133" s="3">
        <f t="shared" si="96"/>
        <v>156.20482693430009</v>
      </c>
    </row>
    <row r="134" spans="1:26" x14ac:dyDescent="0.3">
      <c r="B134" s="2">
        <v>2</v>
      </c>
      <c r="C134" s="3">
        <f t="shared" ref="C134:Z134" si="97">C4*(1+1.8/100)^25</f>
        <v>156.20482693430009</v>
      </c>
      <c r="D134" s="3">
        <f t="shared" si="97"/>
        <v>0</v>
      </c>
      <c r="E134" s="3">
        <f t="shared" si="97"/>
        <v>156.20482693430009</v>
      </c>
      <c r="F134" s="3">
        <f t="shared" si="97"/>
        <v>312.40965386860017</v>
      </c>
      <c r="G134" s="3">
        <f t="shared" si="97"/>
        <v>156.20482693430009</v>
      </c>
      <c r="H134" s="3">
        <f t="shared" si="97"/>
        <v>624.81930773720035</v>
      </c>
      <c r="I134" s="3">
        <f t="shared" si="97"/>
        <v>312.40965386860017</v>
      </c>
      <c r="J134" s="3">
        <f t="shared" si="97"/>
        <v>624.81930773720035</v>
      </c>
      <c r="K134" s="3">
        <f t="shared" si="97"/>
        <v>312.40965386860017</v>
      </c>
      <c r="L134" s="3">
        <f t="shared" si="97"/>
        <v>937.22896160580058</v>
      </c>
      <c r="M134" s="3">
        <f t="shared" si="97"/>
        <v>312.40965386860017</v>
      </c>
      <c r="N134" s="3">
        <f t="shared" si="97"/>
        <v>156.20482693430009</v>
      </c>
      <c r="O134" s="3">
        <f t="shared" si="97"/>
        <v>468.61448080290029</v>
      </c>
      <c r="P134" s="3">
        <f t="shared" si="97"/>
        <v>156.20482693430009</v>
      </c>
      <c r="Q134" s="3">
        <f t="shared" si="97"/>
        <v>156.20482693430009</v>
      </c>
      <c r="R134" s="3">
        <f t="shared" si="97"/>
        <v>624.81930773720035</v>
      </c>
      <c r="S134" s="3">
        <f t="shared" si="97"/>
        <v>312.40965386860017</v>
      </c>
      <c r="T134" s="3">
        <f t="shared" si="97"/>
        <v>0</v>
      </c>
      <c r="U134" s="3">
        <f t="shared" si="97"/>
        <v>156.20482693430009</v>
      </c>
      <c r="V134" s="3">
        <f t="shared" si="97"/>
        <v>156.20482693430009</v>
      </c>
      <c r="W134" s="3">
        <f t="shared" si="97"/>
        <v>0</v>
      </c>
      <c r="X134" s="3">
        <f t="shared" si="97"/>
        <v>156.20482693430009</v>
      </c>
      <c r="Y134" s="3">
        <f t="shared" si="97"/>
        <v>0</v>
      </c>
      <c r="Z134" s="3">
        <f t="shared" si="97"/>
        <v>0</v>
      </c>
    </row>
    <row r="135" spans="1:26" x14ac:dyDescent="0.3">
      <c r="B135" s="2">
        <v>3</v>
      </c>
      <c r="C135" s="3">
        <f t="shared" ref="C135:Z135" si="98">C5*(1+1.8/100)^25</f>
        <v>156.20482693430009</v>
      </c>
      <c r="D135" s="3">
        <f t="shared" si="98"/>
        <v>156.20482693430009</v>
      </c>
      <c r="E135" s="3">
        <f t="shared" si="98"/>
        <v>0</v>
      </c>
      <c r="F135" s="3">
        <f t="shared" si="98"/>
        <v>312.40965386860017</v>
      </c>
      <c r="G135" s="3">
        <f t="shared" si="98"/>
        <v>156.20482693430009</v>
      </c>
      <c r="H135" s="3">
        <f t="shared" si="98"/>
        <v>468.61448080290029</v>
      </c>
      <c r="I135" s="3">
        <f t="shared" si="98"/>
        <v>156.20482693430009</v>
      </c>
      <c r="J135" s="3">
        <f t="shared" si="98"/>
        <v>312.40965386860017</v>
      </c>
      <c r="K135" s="3">
        <f t="shared" si="98"/>
        <v>156.20482693430009</v>
      </c>
      <c r="L135" s="3">
        <f t="shared" si="98"/>
        <v>468.61448080290029</v>
      </c>
      <c r="M135" s="3">
        <f t="shared" si="98"/>
        <v>468.61448080290029</v>
      </c>
      <c r="N135" s="3">
        <f t="shared" si="98"/>
        <v>312.40965386860017</v>
      </c>
      <c r="O135" s="3">
        <f t="shared" si="98"/>
        <v>156.20482693430009</v>
      </c>
      <c r="P135" s="3">
        <f t="shared" si="98"/>
        <v>156.20482693430009</v>
      </c>
      <c r="Q135" s="3">
        <f t="shared" si="98"/>
        <v>156.20482693430009</v>
      </c>
      <c r="R135" s="3">
        <f t="shared" si="98"/>
        <v>312.40965386860017</v>
      </c>
      <c r="S135" s="3">
        <f t="shared" si="98"/>
        <v>156.20482693430009</v>
      </c>
      <c r="T135" s="3">
        <f t="shared" si="98"/>
        <v>0</v>
      </c>
      <c r="U135" s="3">
        <f t="shared" si="98"/>
        <v>0</v>
      </c>
      <c r="V135" s="3">
        <f t="shared" si="98"/>
        <v>0</v>
      </c>
      <c r="W135" s="3">
        <f t="shared" si="98"/>
        <v>0</v>
      </c>
      <c r="X135" s="3">
        <f t="shared" si="98"/>
        <v>156.20482693430009</v>
      </c>
      <c r="Y135" s="3">
        <f t="shared" si="98"/>
        <v>156.20482693430009</v>
      </c>
      <c r="Z135" s="3">
        <f t="shared" si="98"/>
        <v>0</v>
      </c>
    </row>
    <row r="136" spans="1:26" x14ac:dyDescent="0.3">
      <c r="B136" s="2">
        <v>4</v>
      </c>
      <c r="C136" s="3">
        <f t="shared" ref="C136:Z136" si="99">C6*(1+1.8/100)^25</f>
        <v>781.02413467150041</v>
      </c>
      <c r="D136" s="3">
        <f t="shared" si="99"/>
        <v>312.40965386860017</v>
      </c>
      <c r="E136" s="3">
        <f t="shared" si="99"/>
        <v>312.40965386860017</v>
      </c>
      <c r="F136" s="3">
        <f t="shared" si="99"/>
        <v>0</v>
      </c>
      <c r="G136" s="3">
        <f t="shared" si="99"/>
        <v>781.02413467150041</v>
      </c>
      <c r="H136" s="3">
        <f t="shared" si="99"/>
        <v>624.81930773720035</v>
      </c>
      <c r="I136" s="3">
        <f t="shared" si="99"/>
        <v>624.81930773720035</v>
      </c>
      <c r="J136" s="3">
        <f t="shared" si="99"/>
        <v>1093.4337885401005</v>
      </c>
      <c r="K136" s="3">
        <f t="shared" si="99"/>
        <v>1093.4337885401005</v>
      </c>
      <c r="L136" s="3">
        <f t="shared" si="99"/>
        <v>1874.4579232116012</v>
      </c>
      <c r="M136" s="3">
        <f t="shared" si="99"/>
        <v>2186.867577080201</v>
      </c>
      <c r="N136" s="3">
        <f t="shared" si="99"/>
        <v>937.22896160580058</v>
      </c>
      <c r="O136" s="3">
        <f t="shared" si="99"/>
        <v>937.22896160580058</v>
      </c>
      <c r="P136" s="3">
        <f t="shared" si="99"/>
        <v>781.02413467150041</v>
      </c>
      <c r="Q136" s="3">
        <f t="shared" si="99"/>
        <v>781.02413467150041</v>
      </c>
      <c r="R136" s="3">
        <f t="shared" si="99"/>
        <v>1249.6386154744007</v>
      </c>
      <c r="S136" s="3">
        <f t="shared" si="99"/>
        <v>781.02413467150041</v>
      </c>
      <c r="T136" s="3">
        <f t="shared" si="99"/>
        <v>156.20482693430009</v>
      </c>
      <c r="U136" s="3">
        <f t="shared" si="99"/>
        <v>312.40965386860017</v>
      </c>
      <c r="V136" s="3">
        <f t="shared" si="99"/>
        <v>468.61448080290029</v>
      </c>
      <c r="W136" s="3">
        <f t="shared" si="99"/>
        <v>312.40965386860017</v>
      </c>
      <c r="X136" s="3">
        <f t="shared" si="99"/>
        <v>624.81930773720035</v>
      </c>
      <c r="Y136" s="3">
        <f t="shared" si="99"/>
        <v>781.02413467150041</v>
      </c>
      <c r="Z136" s="3">
        <f t="shared" si="99"/>
        <v>312.40965386860017</v>
      </c>
    </row>
    <row r="137" spans="1:26" x14ac:dyDescent="0.3">
      <c r="B137" s="2">
        <v>5</v>
      </c>
      <c r="C137" s="3">
        <f t="shared" ref="C137:Z137" si="100">C7*(1+1.8/100)^25</f>
        <v>312.40965386860017</v>
      </c>
      <c r="D137" s="3">
        <f t="shared" si="100"/>
        <v>156.20482693430009</v>
      </c>
      <c r="E137" s="3">
        <f t="shared" si="100"/>
        <v>156.20482693430009</v>
      </c>
      <c r="F137" s="3">
        <f t="shared" si="100"/>
        <v>781.02413467150041</v>
      </c>
      <c r="G137" s="3">
        <f t="shared" si="100"/>
        <v>0</v>
      </c>
      <c r="H137" s="3">
        <f t="shared" si="100"/>
        <v>312.40965386860017</v>
      </c>
      <c r="I137" s="3">
        <f t="shared" si="100"/>
        <v>312.40965386860017</v>
      </c>
      <c r="J137" s="3">
        <f t="shared" si="100"/>
        <v>781.02413467150041</v>
      </c>
      <c r="K137" s="3">
        <f t="shared" si="100"/>
        <v>1249.6386154744007</v>
      </c>
      <c r="L137" s="3">
        <f t="shared" si="100"/>
        <v>1562.0482693430008</v>
      </c>
      <c r="M137" s="3">
        <f t="shared" si="100"/>
        <v>781.02413467150041</v>
      </c>
      <c r="N137" s="3">
        <f t="shared" si="100"/>
        <v>312.40965386860017</v>
      </c>
      <c r="O137" s="3">
        <f t="shared" si="100"/>
        <v>312.40965386860017</v>
      </c>
      <c r="P137" s="3">
        <f t="shared" si="100"/>
        <v>156.20482693430009</v>
      </c>
      <c r="Q137" s="3">
        <f t="shared" si="100"/>
        <v>312.40965386860017</v>
      </c>
      <c r="R137" s="3">
        <f t="shared" si="100"/>
        <v>781.02413467150041</v>
      </c>
      <c r="S137" s="3">
        <f t="shared" si="100"/>
        <v>312.40965386860017</v>
      </c>
      <c r="T137" s="3">
        <f t="shared" si="100"/>
        <v>0</v>
      </c>
      <c r="U137" s="3">
        <f t="shared" si="100"/>
        <v>156.20482693430009</v>
      </c>
      <c r="V137" s="3">
        <f t="shared" si="100"/>
        <v>156.20482693430009</v>
      </c>
      <c r="W137" s="3">
        <f t="shared" si="100"/>
        <v>156.20482693430009</v>
      </c>
      <c r="X137" s="3">
        <f t="shared" si="100"/>
        <v>312.40965386860017</v>
      </c>
      <c r="Y137" s="3">
        <f t="shared" si="100"/>
        <v>156.20482693430009</v>
      </c>
      <c r="Z137" s="3">
        <f t="shared" si="100"/>
        <v>0</v>
      </c>
    </row>
    <row r="138" spans="1:26" x14ac:dyDescent="0.3">
      <c r="B138" s="2">
        <v>6</v>
      </c>
      <c r="C138" s="3">
        <f t="shared" ref="C138:Z138" si="101">C8*(1+1.8/100)^25</f>
        <v>468.61448080290029</v>
      </c>
      <c r="D138" s="3">
        <f t="shared" si="101"/>
        <v>624.81930773720035</v>
      </c>
      <c r="E138" s="3">
        <f t="shared" si="101"/>
        <v>468.61448080290029</v>
      </c>
      <c r="F138" s="3">
        <f t="shared" si="101"/>
        <v>624.81930773720035</v>
      </c>
      <c r="G138" s="3">
        <f t="shared" si="101"/>
        <v>312.40965386860017</v>
      </c>
      <c r="H138" s="3">
        <f t="shared" si="101"/>
        <v>0</v>
      </c>
      <c r="I138" s="3">
        <f t="shared" si="101"/>
        <v>624.81930773720035</v>
      </c>
      <c r="J138" s="3">
        <f t="shared" si="101"/>
        <v>1249.6386154744007</v>
      </c>
      <c r="K138" s="3">
        <f t="shared" si="101"/>
        <v>624.81930773720035</v>
      </c>
      <c r="L138" s="3">
        <f t="shared" si="101"/>
        <v>1249.6386154744007</v>
      </c>
      <c r="M138" s="3">
        <f t="shared" si="101"/>
        <v>624.81930773720035</v>
      </c>
      <c r="N138" s="3">
        <f t="shared" si="101"/>
        <v>312.40965386860017</v>
      </c>
      <c r="O138" s="3">
        <f t="shared" si="101"/>
        <v>312.40965386860017</v>
      </c>
      <c r="P138" s="3">
        <f t="shared" si="101"/>
        <v>156.20482693430009</v>
      </c>
      <c r="Q138" s="3">
        <f t="shared" si="101"/>
        <v>312.40965386860017</v>
      </c>
      <c r="R138" s="3">
        <f t="shared" si="101"/>
        <v>1405.8434424087009</v>
      </c>
      <c r="S138" s="3">
        <f t="shared" si="101"/>
        <v>781.02413467150041</v>
      </c>
      <c r="T138" s="3">
        <f t="shared" si="101"/>
        <v>156.20482693430009</v>
      </c>
      <c r="U138" s="3">
        <f t="shared" si="101"/>
        <v>312.40965386860017</v>
      </c>
      <c r="V138" s="3">
        <f t="shared" si="101"/>
        <v>468.61448080290029</v>
      </c>
      <c r="W138" s="3">
        <f t="shared" si="101"/>
        <v>156.20482693430009</v>
      </c>
      <c r="X138" s="3">
        <f t="shared" si="101"/>
        <v>312.40965386860017</v>
      </c>
      <c r="Y138" s="3">
        <f t="shared" si="101"/>
        <v>156.20482693430009</v>
      </c>
      <c r="Z138" s="3">
        <f t="shared" si="101"/>
        <v>156.20482693430009</v>
      </c>
    </row>
    <row r="139" spans="1:26" x14ac:dyDescent="0.3">
      <c r="B139" s="2">
        <v>7</v>
      </c>
      <c r="C139" s="3">
        <f t="shared" ref="C139:Z139" si="102">C9*(1+1.8/100)^25</f>
        <v>781.02413467150041</v>
      </c>
      <c r="D139" s="3">
        <f t="shared" si="102"/>
        <v>312.40965386860017</v>
      </c>
      <c r="E139" s="3">
        <f t="shared" si="102"/>
        <v>156.20482693430009</v>
      </c>
      <c r="F139" s="3">
        <f t="shared" si="102"/>
        <v>624.81930773720035</v>
      </c>
      <c r="G139" s="3">
        <f t="shared" si="102"/>
        <v>312.40965386860017</v>
      </c>
      <c r="H139" s="3">
        <f t="shared" si="102"/>
        <v>624.81930773720035</v>
      </c>
      <c r="I139" s="3">
        <f t="shared" si="102"/>
        <v>0</v>
      </c>
      <c r="J139" s="3">
        <f t="shared" si="102"/>
        <v>1562.0482693430008</v>
      </c>
      <c r="K139" s="3">
        <f t="shared" si="102"/>
        <v>937.22896160580058</v>
      </c>
      <c r="L139" s="3">
        <f t="shared" si="102"/>
        <v>2967.8917117517017</v>
      </c>
      <c r="M139" s="3">
        <f t="shared" si="102"/>
        <v>781.02413467150041</v>
      </c>
      <c r="N139" s="3">
        <f t="shared" si="102"/>
        <v>1093.4337885401005</v>
      </c>
      <c r="O139" s="3">
        <f t="shared" si="102"/>
        <v>624.81930773720035</v>
      </c>
      <c r="P139" s="3">
        <f t="shared" si="102"/>
        <v>312.40965386860017</v>
      </c>
      <c r="Q139" s="3">
        <f t="shared" si="102"/>
        <v>781.02413467150041</v>
      </c>
      <c r="R139" s="3">
        <f t="shared" si="102"/>
        <v>2186.867577080201</v>
      </c>
      <c r="S139" s="3">
        <f t="shared" si="102"/>
        <v>1562.0482693430008</v>
      </c>
      <c r="T139" s="3">
        <f t="shared" si="102"/>
        <v>312.40965386860017</v>
      </c>
      <c r="U139" s="3">
        <f t="shared" si="102"/>
        <v>624.81930773720035</v>
      </c>
      <c r="V139" s="3">
        <f t="shared" si="102"/>
        <v>781.02413467150041</v>
      </c>
      <c r="W139" s="3">
        <f t="shared" si="102"/>
        <v>312.40965386860017</v>
      </c>
      <c r="X139" s="3">
        <f t="shared" si="102"/>
        <v>781.02413467150041</v>
      </c>
      <c r="Y139" s="3">
        <f t="shared" si="102"/>
        <v>312.40965386860017</v>
      </c>
      <c r="Z139" s="3">
        <f t="shared" si="102"/>
        <v>156.20482693430009</v>
      </c>
    </row>
    <row r="140" spans="1:26" x14ac:dyDescent="0.3">
      <c r="B140" s="2">
        <v>8</v>
      </c>
      <c r="C140" s="3">
        <f t="shared" ref="C140:Z140" si="103">C10*(1+1.8/100)^25</f>
        <v>1249.6386154744007</v>
      </c>
      <c r="D140" s="3">
        <f t="shared" si="103"/>
        <v>624.81930773720035</v>
      </c>
      <c r="E140" s="3">
        <f t="shared" si="103"/>
        <v>312.40965386860017</v>
      </c>
      <c r="F140" s="3">
        <f t="shared" si="103"/>
        <v>1093.4337885401005</v>
      </c>
      <c r="G140" s="3">
        <f t="shared" si="103"/>
        <v>781.02413467150041</v>
      </c>
      <c r="H140" s="3">
        <f t="shared" si="103"/>
        <v>1249.6386154744007</v>
      </c>
      <c r="I140" s="3">
        <f t="shared" si="103"/>
        <v>1562.0482693430008</v>
      </c>
      <c r="J140" s="3">
        <f t="shared" si="103"/>
        <v>0</v>
      </c>
      <c r="K140" s="3">
        <f t="shared" si="103"/>
        <v>1249.6386154744007</v>
      </c>
      <c r="L140" s="3">
        <f t="shared" si="103"/>
        <v>2499.2772309488014</v>
      </c>
      <c r="M140" s="3">
        <f t="shared" si="103"/>
        <v>1249.6386154744007</v>
      </c>
      <c r="N140" s="3">
        <f t="shared" si="103"/>
        <v>937.22896160580058</v>
      </c>
      <c r="O140" s="3">
        <f t="shared" si="103"/>
        <v>937.22896160580058</v>
      </c>
      <c r="P140" s="3">
        <f t="shared" si="103"/>
        <v>624.81930773720035</v>
      </c>
      <c r="Q140" s="3">
        <f t="shared" si="103"/>
        <v>937.22896160580058</v>
      </c>
      <c r="R140" s="3">
        <f t="shared" si="103"/>
        <v>3436.506192554602</v>
      </c>
      <c r="S140" s="3">
        <f t="shared" si="103"/>
        <v>2186.867577080201</v>
      </c>
      <c r="T140" s="3">
        <f t="shared" si="103"/>
        <v>468.61448080290029</v>
      </c>
      <c r="U140" s="3">
        <f t="shared" si="103"/>
        <v>1093.4337885401005</v>
      </c>
      <c r="V140" s="3">
        <f t="shared" si="103"/>
        <v>1405.8434424087009</v>
      </c>
      <c r="W140" s="3">
        <f t="shared" si="103"/>
        <v>624.81930773720035</v>
      </c>
      <c r="X140" s="3">
        <f t="shared" si="103"/>
        <v>781.02413467150041</v>
      </c>
      <c r="Y140" s="3">
        <f t="shared" si="103"/>
        <v>468.61448080290029</v>
      </c>
      <c r="Z140" s="3">
        <f t="shared" si="103"/>
        <v>312.40965386860017</v>
      </c>
    </row>
    <row r="141" spans="1:26" x14ac:dyDescent="0.3">
      <c r="B141" s="2">
        <v>9</v>
      </c>
      <c r="C141" s="3">
        <f t="shared" ref="C141:Z141" si="104">C11*(1+1.8/100)^25</f>
        <v>781.02413467150041</v>
      </c>
      <c r="D141" s="3">
        <f t="shared" si="104"/>
        <v>312.40965386860017</v>
      </c>
      <c r="E141" s="3">
        <f t="shared" si="104"/>
        <v>156.20482693430009</v>
      </c>
      <c r="F141" s="3">
        <f t="shared" si="104"/>
        <v>1093.4337885401005</v>
      </c>
      <c r="G141" s="3">
        <f t="shared" si="104"/>
        <v>1249.6386154744007</v>
      </c>
      <c r="H141" s="3">
        <f t="shared" si="104"/>
        <v>624.81930773720035</v>
      </c>
      <c r="I141" s="3">
        <f t="shared" si="104"/>
        <v>937.22896160580058</v>
      </c>
      <c r="J141" s="3">
        <f t="shared" si="104"/>
        <v>1249.6386154744007</v>
      </c>
      <c r="K141" s="3">
        <f t="shared" si="104"/>
        <v>0</v>
      </c>
      <c r="L141" s="3">
        <f t="shared" si="104"/>
        <v>4373.7351541604021</v>
      </c>
      <c r="M141" s="3">
        <f t="shared" si="104"/>
        <v>2186.867577080201</v>
      </c>
      <c r="N141" s="3">
        <f t="shared" si="104"/>
        <v>937.22896160580058</v>
      </c>
      <c r="O141" s="3">
        <f t="shared" si="104"/>
        <v>937.22896160580058</v>
      </c>
      <c r="P141" s="3">
        <f t="shared" si="104"/>
        <v>937.22896160580058</v>
      </c>
      <c r="Q141" s="3">
        <f t="shared" si="104"/>
        <v>1405.8434424087009</v>
      </c>
      <c r="R141" s="3">
        <f t="shared" si="104"/>
        <v>2186.867577080201</v>
      </c>
      <c r="S141" s="3">
        <f t="shared" si="104"/>
        <v>1405.8434424087009</v>
      </c>
      <c r="T141" s="3">
        <f t="shared" si="104"/>
        <v>312.40965386860017</v>
      </c>
      <c r="U141" s="3">
        <f t="shared" si="104"/>
        <v>624.81930773720035</v>
      </c>
      <c r="V141" s="3">
        <f t="shared" si="104"/>
        <v>937.22896160580058</v>
      </c>
      <c r="W141" s="3">
        <f t="shared" si="104"/>
        <v>468.61448080290029</v>
      </c>
      <c r="X141" s="3">
        <f t="shared" si="104"/>
        <v>1093.4337885401005</v>
      </c>
      <c r="Y141" s="3">
        <f t="shared" si="104"/>
        <v>781.02413467150041</v>
      </c>
      <c r="Z141" s="3">
        <f t="shared" si="104"/>
        <v>312.40965386860017</v>
      </c>
    </row>
    <row r="142" spans="1:26" x14ac:dyDescent="0.3">
      <c r="B142" s="2">
        <v>10</v>
      </c>
      <c r="C142" s="3">
        <f t="shared" ref="C142:Z142" si="105">C12*(1+1.8/100)^25</f>
        <v>2030.6627501459011</v>
      </c>
      <c r="D142" s="3">
        <f t="shared" si="105"/>
        <v>937.22896160580058</v>
      </c>
      <c r="E142" s="3">
        <f t="shared" si="105"/>
        <v>468.61448080290029</v>
      </c>
      <c r="F142" s="3">
        <f t="shared" si="105"/>
        <v>1874.4579232116012</v>
      </c>
      <c r="G142" s="3">
        <f t="shared" si="105"/>
        <v>1562.0482693430008</v>
      </c>
      <c r="H142" s="3">
        <f t="shared" si="105"/>
        <v>1249.6386154744007</v>
      </c>
      <c r="I142" s="3">
        <f t="shared" si="105"/>
        <v>2967.8917117517017</v>
      </c>
      <c r="J142" s="3">
        <f t="shared" si="105"/>
        <v>2499.2772309488014</v>
      </c>
      <c r="K142" s="3">
        <f t="shared" si="105"/>
        <v>4373.7351541604021</v>
      </c>
      <c r="L142" s="3">
        <f t="shared" si="105"/>
        <v>0</v>
      </c>
      <c r="M142" s="3">
        <f t="shared" si="105"/>
        <v>6248.1930773720032</v>
      </c>
      <c r="N142" s="3">
        <f t="shared" si="105"/>
        <v>3124.0965386860016</v>
      </c>
      <c r="O142" s="3">
        <f t="shared" si="105"/>
        <v>2967.8917117517017</v>
      </c>
      <c r="P142" s="3">
        <f t="shared" si="105"/>
        <v>3280.301365620302</v>
      </c>
      <c r="Q142" s="3">
        <f t="shared" si="105"/>
        <v>6248.1930773720032</v>
      </c>
      <c r="R142" s="3">
        <f t="shared" si="105"/>
        <v>6873.0123851092039</v>
      </c>
      <c r="S142" s="3">
        <f t="shared" si="105"/>
        <v>6091.9882504377038</v>
      </c>
      <c r="T142" s="3">
        <f t="shared" si="105"/>
        <v>1093.4337885401005</v>
      </c>
      <c r="U142" s="3">
        <f t="shared" si="105"/>
        <v>2811.6868848174017</v>
      </c>
      <c r="V142" s="3">
        <f t="shared" si="105"/>
        <v>3905.1206733575023</v>
      </c>
      <c r="W142" s="3">
        <f t="shared" si="105"/>
        <v>1874.4579232116012</v>
      </c>
      <c r="X142" s="3">
        <f t="shared" si="105"/>
        <v>4061.3255002918022</v>
      </c>
      <c r="Y142" s="3">
        <f t="shared" si="105"/>
        <v>2811.6868848174017</v>
      </c>
      <c r="Z142" s="3">
        <f t="shared" si="105"/>
        <v>1249.6386154744007</v>
      </c>
    </row>
    <row r="143" spans="1:26" x14ac:dyDescent="0.3">
      <c r="B143" s="2">
        <v>11</v>
      </c>
      <c r="C143" s="3">
        <f t="shared" ref="C143:Z143" si="106">C13*(1+1.8/100)^25</f>
        <v>781.02413467150041</v>
      </c>
      <c r="D143" s="3">
        <f t="shared" si="106"/>
        <v>312.40965386860017</v>
      </c>
      <c r="E143" s="3">
        <f t="shared" si="106"/>
        <v>468.61448080290029</v>
      </c>
      <c r="F143" s="3">
        <f t="shared" si="106"/>
        <v>2343.0724040145014</v>
      </c>
      <c r="G143" s="3">
        <f t="shared" si="106"/>
        <v>781.02413467150041</v>
      </c>
      <c r="H143" s="3">
        <f t="shared" si="106"/>
        <v>624.81930773720035</v>
      </c>
      <c r="I143" s="3">
        <f t="shared" si="106"/>
        <v>781.02413467150041</v>
      </c>
      <c r="J143" s="3">
        <f t="shared" si="106"/>
        <v>1249.6386154744007</v>
      </c>
      <c r="K143" s="3">
        <f t="shared" si="106"/>
        <v>2186.867577080201</v>
      </c>
      <c r="L143" s="3">
        <f t="shared" si="106"/>
        <v>6091.9882504377038</v>
      </c>
      <c r="M143" s="3">
        <f t="shared" si="106"/>
        <v>0</v>
      </c>
      <c r="N143" s="3">
        <f t="shared" si="106"/>
        <v>2186.867577080201</v>
      </c>
      <c r="O143" s="3">
        <f t="shared" si="106"/>
        <v>1562.0482693430008</v>
      </c>
      <c r="P143" s="3">
        <f t="shared" si="106"/>
        <v>2499.2772309488014</v>
      </c>
      <c r="Q143" s="3">
        <f t="shared" si="106"/>
        <v>2186.867577080201</v>
      </c>
      <c r="R143" s="3">
        <f t="shared" si="106"/>
        <v>2186.867577080201</v>
      </c>
      <c r="S143" s="3">
        <f t="shared" si="106"/>
        <v>1562.0482693430008</v>
      </c>
      <c r="T143" s="3">
        <f t="shared" si="106"/>
        <v>156.20482693430009</v>
      </c>
      <c r="U143" s="3">
        <f t="shared" si="106"/>
        <v>624.81930773720035</v>
      </c>
      <c r="V143" s="3">
        <f t="shared" si="106"/>
        <v>937.22896160580058</v>
      </c>
      <c r="W143" s="3">
        <f t="shared" si="106"/>
        <v>624.81930773720035</v>
      </c>
      <c r="X143" s="3">
        <f t="shared" si="106"/>
        <v>1718.253096277301</v>
      </c>
      <c r="Y143" s="3">
        <f t="shared" si="106"/>
        <v>2030.6627501459011</v>
      </c>
      <c r="Z143" s="3">
        <f t="shared" si="106"/>
        <v>937.22896160580058</v>
      </c>
    </row>
    <row r="144" spans="1:26" x14ac:dyDescent="0.3">
      <c r="B144" s="2">
        <v>12</v>
      </c>
      <c r="C144" s="3">
        <f t="shared" ref="C144:Z144" si="107">C14*(1+1.8/100)^25</f>
        <v>312.40965386860017</v>
      </c>
      <c r="D144" s="3">
        <f t="shared" si="107"/>
        <v>156.20482693430009</v>
      </c>
      <c r="E144" s="3">
        <f t="shared" si="107"/>
        <v>312.40965386860017</v>
      </c>
      <c r="F144" s="3">
        <f t="shared" si="107"/>
        <v>937.22896160580058</v>
      </c>
      <c r="G144" s="3">
        <f t="shared" si="107"/>
        <v>312.40965386860017</v>
      </c>
      <c r="H144" s="3">
        <f t="shared" si="107"/>
        <v>312.40965386860017</v>
      </c>
      <c r="I144" s="3">
        <f t="shared" si="107"/>
        <v>1093.4337885401005</v>
      </c>
      <c r="J144" s="3">
        <f t="shared" si="107"/>
        <v>937.22896160580058</v>
      </c>
      <c r="K144" s="3">
        <f t="shared" si="107"/>
        <v>937.22896160580058</v>
      </c>
      <c r="L144" s="3">
        <f t="shared" si="107"/>
        <v>3124.0965386860016</v>
      </c>
      <c r="M144" s="3">
        <f t="shared" si="107"/>
        <v>2186.867577080201</v>
      </c>
      <c r="N144" s="3">
        <f t="shared" si="107"/>
        <v>0</v>
      </c>
      <c r="O144" s="3">
        <f t="shared" si="107"/>
        <v>2030.6627501459011</v>
      </c>
      <c r="P144" s="3">
        <f t="shared" si="107"/>
        <v>1093.4337885401005</v>
      </c>
      <c r="Q144" s="3">
        <f t="shared" si="107"/>
        <v>1093.4337885401005</v>
      </c>
      <c r="R144" s="3">
        <f t="shared" si="107"/>
        <v>1093.4337885401005</v>
      </c>
      <c r="S144" s="3">
        <f t="shared" si="107"/>
        <v>937.22896160580058</v>
      </c>
      <c r="T144" s="3">
        <f t="shared" si="107"/>
        <v>312.40965386860017</v>
      </c>
      <c r="U144" s="3">
        <f t="shared" si="107"/>
        <v>468.61448080290029</v>
      </c>
      <c r="V144" s="3">
        <f t="shared" si="107"/>
        <v>624.81930773720035</v>
      </c>
      <c r="W144" s="3">
        <f t="shared" si="107"/>
        <v>468.61448080290029</v>
      </c>
      <c r="X144" s="3">
        <f t="shared" si="107"/>
        <v>1093.4337885401005</v>
      </c>
      <c r="Y144" s="3">
        <f t="shared" si="107"/>
        <v>1093.4337885401005</v>
      </c>
      <c r="Z144" s="3">
        <f t="shared" si="107"/>
        <v>781.02413467150041</v>
      </c>
    </row>
    <row r="145" spans="1:26" x14ac:dyDescent="0.3">
      <c r="B145" s="2">
        <v>13</v>
      </c>
      <c r="C145" s="3">
        <f t="shared" ref="C145:Z145" si="108">C15*(1+1.8/100)^25</f>
        <v>781.02413467150041</v>
      </c>
      <c r="D145" s="3">
        <f t="shared" si="108"/>
        <v>468.61448080290029</v>
      </c>
      <c r="E145" s="3">
        <f t="shared" si="108"/>
        <v>156.20482693430009</v>
      </c>
      <c r="F145" s="3">
        <f t="shared" si="108"/>
        <v>937.22896160580058</v>
      </c>
      <c r="G145" s="3">
        <f t="shared" si="108"/>
        <v>312.40965386860017</v>
      </c>
      <c r="H145" s="3">
        <f t="shared" si="108"/>
        <v>312.40965386860017</v>
      </c>
      <c r="I145" s="3">
        <f t="shared" si="108"/>
        <v>624.81930773720035</v>
      </c>
      <c r="J145" s="3">
        <f t="shared" si="108"/>
        <v>937.22896160580058</v>
      </c>
      <c r="K145" s="3">
        <f t="shared" si="108"/>
        <v>937.22896160580058</v>
      </c>
      <c r="L145" s="3">
        <f t="shared" si="108"/>
        <v>2967.8917117517017</v>
      </c>
      <c r="M145" s="3">
        <f t="shared" si="108"/>
        <v>1562.0482693430008</v>
      </c>
      <c r="N145" s="3">
        <f t="shared" si="108"/>
        <v>2030.6627501459011</v>
      </c>
      <c r="O145" s="3">
        <f t="shared" si="108"/>
        <v>0</v>
      </c>
      <c r="P145" s="3">
        <f t="shared" si="108"/>
        <v>937.22896160580058</v>
      </c>
      <c r="Q145" s="3">
        <f t="shared" si="108"/>
        <v>1093.4337885401005</v>
      </c>
      <c r="R145" s="3">
        <f t="shared" si="108"/>
        <v>937.22896160580058</v>
      </c>
      <c r="S145" s="3">
        <f t="shared" si="108"/>
        <v>781.02413467150041</v>
      </c>
      <c r="T145" s="3">
        <f t="shared" si="108"/>
        <v>156.20482693430009</v>
      </c>
      <c r="U145" s="3">
        <f t="shared" si="108"/>
        <v>468.61448080290029</v>
      </c>
      <c r="V145" s="3">
        <f t="shared" si="108"/>
        <v>937.22896160580058</v>
      </c>
      <c r="W145" s="3">
        <f t="shared" si="108"/>
        <v>937.22896160580058</v>
      </c>
      <c r="X145" s="3">
        <f t="shared" si="108"/>
        <v>2030.6627501459011</v>
      </c>
      <c r="Y145" s="3">
        <f t="shared" si="108"/>
        <v>1249.6386154744007</v>
      </c>
      <c r="Z145" s="3">
        <f t="shared" si="108"/>
        <v>1249.6386154744007</v>
      </c>
    </row>
    <row r="146" spans="1:26" x14ac:dyDescent="0.3">
      <c r="B146" s="2">
        <v>14</v>
      </c>
      <c r="C146" s="3">
        <f t="shared" ref="C146:Z146" si="109">C16*(1+1.8/100)^25</f>
        <v>468.61448080290029</v>
      </c>
      <c r="D146" s="3">
        <f t="shared" si="109"/>
        <v>156.20482693430009</v>
      </c>
      <c r="E146" s="3">
        <f t="shared" si="109"/>
        <v>156.20482693430009</v>
      </c>
      <c r="F146" s="3">
        <f t="shared" si="109"/>
        <v>781.02413467150041</v>
      </c>
      <c r="G146" s="3">
        <f t="shared" si="109"/>
        <v>156.20482693430009</v>
      </c>
      <c r="H146" s="3">
        <f t="shared" si="109"/>
        <v>156.20482693430009</v>
      </c>
      <c r="I146" s="3">
        <f t="shared" si="109"/>
        <v>312.40965386860017</v>
      </c>
      <c r="J146" s="3">
        <f t="shared" si="109"/>
        <v>624.81930773720035</v>
      </c>
      <c r="K146" s="3">
        <f t="shared" si="109"/>
        <v>937.22896160580058</v>
      </c>
      <c r="L146" s="3">
        <f t="shared" si="109"/>
        <v>3280.301365620302</v>
      </c>
      <c r="M146" s="3">
        <f t="shared" si="109"/>
        <v>2499.2772309488014</v>
      </c>
      <c r="N146" s="3">
        <f t="shared" si="109"/>
        <v>1093.4337885401005</v>
      </c>
      <c r="O146" s="3">
        <f t="shared" si="109"/>
        <v>937.22896160580058</v>
      </c>
      <c r="P146" s="3">
        <f t="shared" si="109"/>
        <v>0</v>
      </c>
      <c r="Q146" s="3">
        <f t="shared" si="109"/>
        <v>2030.6627501459011</v>
      </c>
      <c r="R146" s="3">
        <f t="shared" si="109"/>
        <v>1093.4337885401005</v>
      </c>
      <c r="S146" s="3">
        <f t="shared" si="109"/>
        <v>1093.4337885401005</v>
      </c>
      <c r="T146" s="3">
        <f t="shared" si="109"/>
        <v>156.20482693430009</v>
      </c>
      <c r="U146" s="3">
        <f t="shared" si="109"/>
        <v>468.61448080290029</v>
      </c>
      <c r="V146" s="3">
        <f t="shared" si="109"/>
        <v>781.02413467150041</v>
      </c>
      <c r="W146" s="3">
        <f t="shared" si="109"/>
        <v>624.81930773720035</v>
      </c>
      <c r="X146" s="3">
        <f t="shared" si="109"/>
        <v>1874.4579232116012</v>
      </c>
      <c r="Y146" s="3">
        <f t="shared" si="109"/>
        <v>1718.253096277301</v>
      </c>
      <c r="Z146" s="3">
        <f t="shared" si="109"/>
        <v>624.81930773720035</v>
      </c>
    </row>
    <row r="147" spans="1:26" x14ac:dyDescent="0.3">
      <c r="B147" s="2">
        <v>15</v>
      </c>
      <c r="C147" s="3">
        <f t="shared" ref="C147:Z147" si="110">C17*(1+1.8/100)^25</f>
        <v>781.02413467150041</v>
      </c>
      <c r="D147" s="3">
        <f t="shared" si="110"/>
        <v>156.20482693430009</v>
      </c>
      <c r="E147" s="3">
        <f t="shared" si="110"/>
        <v>156.20482693430009</v>
      </c>
      <c r="F147" s="3">
        <f t="shared" si="110"/>
        <v>781.02413467150041</v>
      </c>
      <c r="G147" s="3">
        <f t="shared" si="110"/>
        <v>312.40965386860017</v>
      </c>
      <c r="H147" s="3">
        <f t="shared" si="110"/>
        <v>312.40965386860017</v>
      </c>
      <c r="I147" s="3">
        <f t="shared" si="110"/>
        <v>781.02413467150041</v>
      </c>
      <c r="J147" s="3">
        <f t="shared" si="110"/>
        <v>937.22896160580058</v>
      </c>
      <c r="K147" s="3">
        <f t="shared" si="110"/>
        <v>1562.0482693430008</v>
      </c>
      <c r="L147" s="3">
        <f t="shared" si="110"/>
        <v>6248.1930773720032</v>
      </c>
      <c r="M147" s="3">
        <f t="shared" si="110"/>
        <v>2186.867577080201</v>
      </c>
      <c r="N147" s="3">
        <f t="shared" si="110"/>
        <v>1093.4337885401005</v>
      </c>
      <c r="O147" s="3">
        <f t="shared" si="110"/>
        <v>1093.4337885401005</v>
      </c>
      <c r="P147" s="3">
        <f t="shared" si="110"/>
        <v>2030.6627501459011</v>
      </c>
      <c r="Q147" s="3">
        <f t="shared" si="110"/>
        <v>0</v>
      </c>
      <c r="R147" s="3">
        <f t="shared" si="110"/>
        <v>1874.4579232116012</v>
      </c>
      <c r="S147" s="3">
        <f t="shared" si="110"/>
        <v>2343.0724040145014</v>
      </c>
      <c r="T147" s="3">
        <f t="shared" si="110"/>
        <v>312.40965386860017</v>
      </c>
      <c r="U147" s="3">
        <f t="shared" si="110"/>
        <v>1249.6386154744007</v>
      </c>
      <c r="V147" s="3">
        <f t="shared" si="110"/>
        <v>1718.253096277301</v>
      </c>
      <c r="W147" s="3">
        <f t="shared" si="110"/>
        <v>1249.6386154744007</v>
      </c>
      <c r="X147" s="3">
        <f t="shared" si="110"/>
        <v>4061.3255002918022</v>
      </c>
      <c r="Y147" s="3">
        <f t="shared" si="110"/>
        <v>1562.0482693430008</v>
      </c>
      <c r="Z147" s="3">
        <f t="shared" si="110"/>
        <v>624.81930773720035</v>
      </c>
    </row>
    <row r="148" spans="1:26" x14ac:dyDescent="0.3">
      <c r="B148" s="2">
        <v>16</v>
      </c>
      <c r="C148" s="3">
        <f t="shared" ref="C148:Z148" si="111">C18*(1+1.8/100)^25</f>
        <v>781.02413467150041</v>
      </c>
      <c r="D148" s="3">
        <f t="shared" si="111"/>
        <v>624.81930773720035</v>
      </c>
      <c r="E148" s="3">
        <f t="shared" si="111"/>
        <v>312.40965386860017</v>
      </c>
      <c r="F148" s="3">
        <f t="shared" si="111"/>
        <v>1249.6386154744007</v>
      </c>
      <c r="G148" s="3">
        <f t="shared" si="111"/>
        <v>781.02413467150041</v>
      </c>
      <c r="H148" s="3">
        <f t="shared" si="111"/>
        <v>1405.8434424087009</v>
      </c>
      <c r="I148" s="3">
        <f t="shared" si="111"/>
        <v>2186.867577080201</v>
      </c>
      <c r="J148" s="3">
        <f t="shared" si="111"/>
        <v>3436.506192554602</v>
      </c>
      <c r="K148" s="3">
        <f t="shared" si="111"/>
        <v>2186.867577080201</v>
      </c>
      <c r="L148" s="3">
        <f t="shared" si="111"/>
        <v>6873.0123851092039</v>
      </c>
      <c r="M148" s="3">
        <f t="shared" si="111"/>
        <v>2186.867577080201</v>
      </c>
      <c r="N148" s="3">
        <f t="shared" si="111"/>
        <v>1093.4337885401005</v>
      </c>
      <c r="O148" s="3">
        <f t="shared" si="111"/>
        <v>937.22896160580058</v>
      </c>
      <c r="P148" s="3">
        <f t="shared" si="111"/>
        <v>1093.4337885401005</v>
      </c>
      <c r="Q148" s="3">
        <f t="shared" si="111"/>
        <v>1874.4579232116012</v>
      </c>
      <c r="R148" s="3">
        <f t="shared" si="111"/>
        <v>0</v>
      </c>
      <c r="S148" s="3">
        <f t="shared" si="111"/>
        <v>4373.7351541604021</v>
      </c>
      <c r="T148" s="3">
        <f t="shared" si="111"/>
        <v>781.02413467150041</v>
      </c>
      <c r="U148" s="3">
        <f t="shared" si="111"/>
        <v>2030.6627501459011</v>
      </c>
      <c r="V148" s="3">
        <f t="shared" si="111"/>
        <v>2499.2772309488014</v>
      </c>
      <c r="W148" s="3">
        <f t="shared" si="111"/>
        <v>937.22896160580058</v>
      </c>
      <c r="X148" s="3">
        <f t="shared" si="111"/>
        <v>1874.4579232116012</v>
      </c>
      <c r="Y148" s="3">
        <f t="shared" si="111"/>
        <v>781.02413467150041</v>
      </c>
      <c r="Z148" s="3">
        <f t="shared" si="111"/>
        <v>468.61448080290029</v>
      </c>
    </row>
    <row r="149" spans="1:26" x14ac:dyDescent="0.3">
      <c r="B149" s="2">
        <v>17</v>
      </c>
      <c r="C149" s="3">
        <f t="shared" ref="C149:Z149" si="112">C19*(1+1.8/100)^25</f>
        <v>624.81930773720035</v>
      </c>
      <c r="D149" s="3">
        <f t="shared" si="112"/>
        <v>312.40965386860017</v>
      </c>
      <c r="E149" s="3">
        <f t="shared" si="112"/>
        <v>156.20482693430009</v>
      </c>
      <c r="F149" s="3">
        <f t="shared" si="112"/>
        <v>781.02413467150041</v>
      </c>
      <c r="G149" s="3">
        <f t="shared" si="112"/>
        <v>312.40965386860017</v>
      </c>
      <c r="H149" s="3">
        <f t="shared" si="112"/>
        <v>781.02413467150041</v>
      </c>
      <c r="I149" s="3">
        <f t="shared" si="112"/>
        <v>1562.0482693430008</v>
      </c>
      <c r="J149" s="3">
        <f t="shared" si="112"/>
        <v>2186.867577080201</v>
      </c>
      <c r="K149" s="3">
        <f t="shared" si="112"/>
        <v>1405.8434424087009</v>
      </c>
      <c r="L149" s="3">
        <f t="shared" si="112"/>
        <v>6091.9882504377038</v>
      </c>
      <c r="M149" s="3">
        <f t="shared" si="112"/>
        <v>1562.0482693430008</v>
      </c>
      <c r="N149" s="3">
        <f t="shared" si="112"/>
        <v>937.22896160580058</v>
      </c>
      <c r="O149" s="3">
        <f t="shared" si="112"/>
        <v>781.02413467150041</v>
      </c>
      <c r="P149" s="3">
        <f t="shared" si="112"/>
        <v>1093.4337885401005</v>
      </c>
      <c r="Q149" s="3">
        <f t="shared" si="112"/>
        <v>2343.0724040145014</v>
      </c>
      <c r="R149" s="3">
        <f t="shared" si="112"/>
        <v>4373.7351541604021</v>
      </c>
      <c r="S149" s="3">
        <f t="shared" si="112"/>
        <v>0</v>
      </c>
      <c r="T149" s="3">
        <f t="shared" si="112"/>
        <v>937.22896160580058</v>
      </c>
      <c r="U149" s="3">
        <f t="shared" si="112"/>
        <v>2655.4820578831013</v>
      </c>
      <c r="V149" s="3">
        <f t="shared" si="112"/>
        <v>2655.4820578831013</v>
      </c>
      <c r="W149" s="3">
        <f t="shared" si="112"/>
        <v>937.22896160580058</v>
      </c>
      <c r="X149" s="3">
        <f t="shared" si="112"/>
        <v>2655.4820578831013</v>
      </c>
      <c r="Y149" s="3">
        <f t="shared" si="112"/>
        <v>937.22896160580058</v>
      </c>
      <c r="Z149" s="3">
        <f t="shared" si="112"/>
        <v>468.61448080290029</v>
      </c>
    </row>
    <row r="150" spans="1:26" x14ac:dyDescent="0.3">
      <c r="B150" s="2">
        <v>18</v>
      </c>
      <c r="C150" s="3">
        <f t="shared" ref="C150:Z150" si="113">C20*(1+1.8/100)^25</f>
        <v>156.20482693430009</v>
      </c>
      <c r="D150" s="3">
        <f t="shared" si="113"/>
        <v>0</v>
      </c>
      <c r="E150" s="3">
        <f t="shared" si="113"/>
        <v>0</v>
      </c>
      <c r="F150" s="3">
        <f t="shared" si="113"/>
        <v>156.20482693430009</v>
      </c>
      <c r="G150" s="3">
        <f t="shared" si="113"/>
        <v>0</v>
      </c>
      <c r="H150" s="3">
        <f t="shared" si="113"/>
        <v>156.20482693430009</v>
      </c>
      <c r="I150" s="3">
        <f t="shared" si="113"/>
        <v>312.40965386860017</v>
      </c>
      <c r="J150" s="3">
        <f t="shared" si="113"/>
        <v>468.61448080290029</v>
      </c>
      <c r="K150" s="3">
        <f t="shared" si="113"/>
        <v>312.40965386860017</v>
      </c>
      <c r="L150" s="3">
        <f t="shared" si="113"/>
        <v>1093.4337885401005</v>
      </c>
      <c r="M150" s="3">
        <f t="shared" si="113"/>
        <v>312.40965386860017</v>
      </c>
      <c r="N150" s="3">
        <f t="shared" si="113"/>
        <v>312.40965386860017</v>
      </c>
      <c r="O150" s="3">
        <f t="shared" si="113"/>
        <v>156.20482693430009</v>
      </c>
      <c r="P150" s="3">
        <f t="shared" si="113"/>
        <v>156.20482693430009</v>
      </c>
      <c r="Q150" s="3">
        <f t="shared" si="113"/>
        <v>312.40965386860017</v>
      </c>
      <c r="R150" s="3">
        <f t="shared" si="113"/>
        <v>781.02413467150041</v>
      </c>
      <c r="S150" s="3">
        <f t="shared" si="113"/>
        <v>937.22896160580058</v>
      </c>
      <c r="T150" s="3">
        <f t="shared" si="113"/>
        <v>0</v>
      </c>
      <c r="U150" s="3">
        <f t="shared" si="113"/>
        <v>468.61448080290029</v>
      </c>
      <c r="V150" s="3">
        <f t="shared" si="113"/>
        <v>624.81930773720035</v>
      </c>
      <c r="W150" s="3">
        <f t="shared" si="113"/>
        <v>156.20482693430009</v>
      </c>
      <c r="X150" s="3">
        <f t="shared" si="113"/>
        <v>468.61448080290029</v>
      </c>
      <c r="Y150" s="3">
        <f t="shared" si="113"/>
        <v>156.20482693430009</v>
      </c>
      <c r="Z150" s="3">
        <f t="shared" si="113"/>
        <v>0</v>
      </c>
    </row>
    <row r="151" spans="1:26" x14ac:dyDescent="0.3">
      <c r="B151" s="2">
        <v>19</v>
      </c>
      <c r="C151" s="3">
        <f t="shared" ref="C151:Z151" si="114">C21*(1+1.8/100)^25</f>
        <v>468.61448080290029</v>
      </c>
      <c r="D151" s="3">
        <f t="shared" si="114"/>
        <v>156.20482693430009</v>
      </c>
      <c r="E151" s="3">
        <f t="shared" si="114"/>
        <v>0</v>
      </c>
      <c r="F151" s="3">
        <f t="shared" si="114"/>
        <v>312.40965386860017</v>
      </c>
      <c r="G151" s="3">
        <f t="shared" si="114"/>
        <v>156.20482693430009</v>
      </c>
      <c r="H151" s="3">
        <f t="shared" si="114"/>
        <v>312.40965386860017</v>
      </c>
      <c r="I151" s="3">
        <f t="shared" si="114"/>
        <v>624.81930773720035</v>
      </c>
      <c r="J151" s="3">
        <f t="shared" si="114"/>
        <v>1093.4337885401005</v>
      </c>
      <c r="K151" s="3">
        <f t="shared" si="114"/>
        <v>624.81930773720035</v>
      </c>
      <c r="L151" s="3">
        <f t="shared" si="114"/>
        <v>2811.6868848174017</v>
      </c>
      <c r="M151" s="3">
        <f t="shared" si="114"/>
        <v>624.81930773720035</v>
      </c>
      <c r="N151" s="3">
        <f t="shared" si="114"/>
        <v>468.61448080290029</v>
      </c>
      <c r="O151" s="3">
        <f t="shared" si="114"/>
        <v>468.61448080290029</v>
      </c>
      <c r="P151" s="3">
        <f t="shared" si="114"/>
        <v>468.61448080290029</v>
      </c>
      <c r="Q151" s="3">
        <f t="shared" si="114"/>
        <v>1249.6386154744007</v>
      </c>
      <c r="R151" s="3">
        <f t="shared" si="114"/>
        <v>2030.6627501459011</v>
      </c>
      <c r="S151" s="3">
        <f t="shared" si="114"/>
        <v>2655.4820578831013</v>
      </c>
      <c r="T151" s="3">
        <f t="shared" si="114"/>
        <v>468.61448080290029</v>
      </c>
      <c r="U151" s="3">
        <f t="shared" si="114"/>
        <v>0</v>
      </c>
      <c r="V151" s="3">
        <f t="shared" si="114"/>
        <v>1874.4579232116012</v>
      </c>
      <c r="W151" s="3">
        <f t="shared" si="114"/>
        <v>624.81930773720035</v>
      </c>
      <c r="X151" s="3">
        <f t="shared" si="114"/>
        <v>1874.4579232116012</v>
      </c>
      <c r="Y151" s="3">
        <f t="shared" si="114"/>
        <v>468.61448080290029</v>
      </c>
      <c r="Z151" s="3">
        <f t="shared" si="114"/>
        <v>156.20482693430009</v>
      </c>
    </row>
    <row r="152" spans="1:26" x14ac:dyDescent="0.3">
      <c r="B152" s="2">
        <v>20</v>
      </c>
      <c r="C152" s="3">
        <f t="shared" ref="C152:Z152" si="115">C22*(1+1.8/100)^25</f>
        <v>468.61448080290029</v>
      </c>
      <c r="D152" s="3">
        <f t="shared" si="115"/>
        <v>156.20482693430009</v>
      </c>
      <c r="E152" s="3">
        <f t="shared" si="115"/>
        <v>0</v>
      </c>
      <c r="F152" s="3">
        <f t="shared" si="115"/>
        <v>468.61448080290029</v>
      </c>
      <c r="G152" s="3">
        <f t="shared" si="115"/>
        <v>156.20482693430009</v>
      </c>
      <c r="H152" s="3">
        <f t="shared" si="115"/>
        <v>468.61448080290029</v>
      </c>
      <c r="I152" s="3">
        <f t="shared" si="115"/>
        <v>781.02413467150041</v>
      </c>
      <c r="J152" s="3">
        <f t="shared" si="115"/>
        <v>1405.8434424087009</v>
      </c>
      <c r="K152" s="3">
        <f t="shared" si="115"/>
        <v>937.22896160580058</v>
      </c>
      <c r="L152" s="3">
        <f t="shared" si="115"/>
        <v>3905.1206733575023</v>
      </c>
      <c r="M152" s="3">
        <f t="shared" si="115"/>
        <v>937.22896160580058</v>
      </c>
      <c r="N152" s="3">
        <f t="shared" si="115"/>
        <v>781.02413467150041</v>
      </c>
      <c r="O152" s="3">
        <f t="shared" si="115"/>
        <v>937.22896160580058</v>
      </c>
      <c r="P152" s="3">
        <f t="shared" si="115"/>
        <v>781.02413467150041</v>
      </c>
      <c r="Q152" s="3">
        <f t="shared" si="115"/>
        <v>1718.253096277301</v>
      </c>
      <c r="R152" s="3">
        <f t="shared" si="115"/>
        <v>2499.2772309488014</v>
      </c>
      <c r="S152" s="3">
        <f t="shared" si="115"/>
        <v>2655.4820578831013</v>
      </c>
      <c r="T152" s="3">
        <f t="shared" si="115"/>
        <v>624.81930773720035</v>
      </c>
      <c r="U152" s="3">
        <f t="shared" si="115"/>
        <v>1874.4579232116012</v>
      </c>
      <c r="V152" s="3">
        <f t="shared" si="115"/>
        <v>0</v>
      </c>
      <c r="W152" s="3">
        <f t="shared" si="115"/>
        <v>1874.4579232116012</v>
      </c>
      <c r="X152" s="3">
        <f t="shared" si="115"/>
        <v>3748.9158464232023</v>
      </c>
      <c r="Y152" s="3">
        <f t="shared" si="115"/>
        <v>1093.4337885401005</v>
      </c>
      <c r="Z152" s="3">
        <f t="shared" si="115"/>
        <v>624.81930773720035</v>
      </c>
    </row>
    <row r="153" spans="1:26" x14ac:dyDescent="0.3">
      <c r="B153" s="2">
        <v>21</v>
      </c>
      <c r="C153" s="3">
        <f t="shared" ref="C153:Z153" si="116">C23*(1+1.8/100)^25</f>
        <v>156.20482693430009</v>
      </c>
      <c r="D153" s="3">
        <f t="shared" si="116"/>
        <v>0</v>
      </c>
      <c r="E153" s="3">
        <f t="shared" si="116"/>
        <v>0</v>
      </c>
      <c r="F153" s="3">
        <f t="shared" si="116"/>
        <v>312.40965386860017</v>
      </c>
      <c r="G153" s="3">
        <f t="shared" si="116"/>
        <v>156.20482693430009</v>
      </c>
      <c r="H153" s="3">
        <f t="shared" si="116"/>
        <v>156.20482693430009</v>
      </c>
      <c r="I153" s="3">
        <f t="shared" si="116"/>
        <v>312.40965386860017</v>
      </c>
      <c r="J153" s="3">
        <f t="shared" si="116"/>
        <v>624.81930773720035</v>
      </c>
      <c r="K153" s="3">
        <f t="shared" si="116"/>
        <v>468.61448080290029</v>
      </c>
      <c r="L153" s="3">
        <f t="shared" si="116"/>
        <v>1874.4579232116012</v>
      </c>
      <c r="M153" s="3">
        <f t="shared" si="116"/>
        <v>624.81930773720035</v>
      </c>
      <c r="N153" s="3">
        <f t="shared" si="116"/>
        <v>468.61448080290029</v>
      </c>
      <c r="O153" s="3">
        <f t="shared" si="116"/>
        <v>937.22896160580058</v>
      </c>
      <c r="P153" s="3">
        <f t="shared" si="116"/>
        <v>624.81930773720035</v>
      </c>
      <c r="Q153" s="3">
        <f t="shared" si="116"/>
        <v>1249.6386154744007</v>
      </c>
      <c r="R153" s="3">
        <f t="shared" si="116"/>
        <v>937.22896160580058</v>
      </c>
      <c r="S153" s="3">
        <f t="shared" si="116"/>
        <v>937.22896160580058</v>
      </c>
      <c r="T153" s="3">
        <f t="shared" si="116"/>
        <v>156.20482693430009</v>
      </c>
      <c r="U153" s="3">
        <f t="shared" si="116"/>
        <v>624.81930773720035</v>
      </c>
      <c r="V153" s="3">
        <f t="shared" si="116"/>
        <v>1874.4579232116012</v>
      </c>
      <c r="W153" s="3">
        <f t="shared" si="116"/>
        <v>0</v>
      </c>
      <c r="X153" s="3">
        <f t="shared" si="116"/>
        <v>2811.6868848174017</v>
      </c>
      <c r="Y153" s="3">
        <f t="shared" si="116"/>
        <v>1093.4337885401005</v>
      </c>
      <c r="Z153" s="3">
        <f t="shared" si="116"/>
        <v>781.02413467150041</v>
      </c>
    </row>
    <row r="154" spans="1:26" x14ac:dyDescent="0.3">
      <c r="B154" s="2">
        <v>22</v>
      </c>
      <c r="C154" s="3">
        <f t="shared" ref="C154:Z154" si="117">C24*(1+1.8/100)^25</f>
        <v>624.81930773720035</v>
      </c>
      <c r="D154" s="3">
        <f t="shared" si="117"/>
        <v>156.20482693430009</v>
      </c>
      <c r="E154" s="3">
        <f t="shared" si="117"/>
        <v>156.20482693430009</v>
      </c>
      <c r="F154" s="3">
        <f t="shared" si="117"/>
        <v>624.81930773720035</v>
      </c>
      <c r="G154" s="3">
        <f t="shared" si="117"/>
        <v>312.40965386860017</v>
      </c>
      <c r="H154" s="3">
        <f t="shared" si="117"/>
        <v>312.40965386860017</v>
      </c>
      <c r="I154" s="3">
        <f t="shared" si="117"/>
        <v>781.02413467150041</v>
      </c>
      <c r="J154" s="3">
        <f t="shared" si="117"/>
        <v>781.02413467150041</v>
      </c>
      <c r="K154" s="3">
        <f t="shared" si="117"/>
        <v>1093.4337885401005</v>
      </c>
      <c r="L154" s="3">
        <f t="shared" si="117"/>
        <v>4061.3255002918022</v>
      </c>
      <c r="M154" s="3">
        <f t="shared" si="117"/>
        <v>1718.253096277301</v>
      </c>
      <c r="N154" s="3">
        <f t="shared" si="117"/>
        <v>1093.4337885401005</v>
      </c>
      <c r="O154" s="3">
        <f t="shared" si="117"/>
        <v>2030.6627501459011</v>
      </c>
      <c r="P154" s="3">
        <f t="shared" si="117"/>
        <v>1874.4579232116012</v>
      </c>
      <c r="Q154" s="3">
        <f t="shared" si="117"/>
        <v>4061.3255002918022</v>
      </c>
      <c r="R154" s="3">
        <f t="shared" si="117"/>
        <v>1874.4579232116012</v>
      </c>
      <c r="S154" s="3">
        <f t="shared" si="117"/>
        <v>2655.4820578831013</v>
      </c>
      <c r="T154" s="3">
        <f t="shared" si="117"/>
        <v>468.61448080290029</v>
      </c>
      <c r="U154" s="3">
        <f t="shared" si="117"/>
        <v>1874.4579232116012</v>
      </c>
      <c r="V154" s="3">
        <f t="shared" si="117"/>
        <v>3748.9158464232023</v>
      </c>
      <c r="W154" s="3">
        <f t="shared" si="117"/>
        <v>2811.6868848174017</v>
      </c>
      <c r="X154" s="3">
        <f t="shared" si="117"/>
        <v>0</v>
      </c>
      <c r="Y154" s="3">
        <f t="shared" si="117"/>
        <v>3280.301365620302</v>
      </c>
      <c r="Z154" s="3">
        <f t="shared" si="117"/>
        <v>1718.253096277301</v>
      </c>
    </row>
    <row r="155" spans="1:26" x14ac:dyDescent="0.3">
      <c r="B155" s="2">
        <v>23</v>
      </c>
      <c r="C155" s="3">
        <f t="shared" ref="C155:Z155" si="118">C25*(1+1.8/100)^25</f>
        <v>468.61448080290029</v>
      </c>
      <c r="D155" s="3">
        <f t="shared" si="118"/>
        <v>0</v>
      </c>
      <c r="E155" s="3">
        <f t="shared" si="118"/>
        <v>156.20482693430009</v>
      </c>
      <c r="F155" s="3">
        <f t="shared" si="118"/>
        <v>781.02413467150041</v>
      </c>
      <c r="G155" s="3">
        <f t="shared" si="118"/>
        <v>156.20482693430009</v>
      </c>
      <c r="H155" s="3">
        <f t="shared" si="118"/>
        <v>156.20482693430009</v>
      </c>
      <c r="I155" s="3">
        <f t="shared" si="118"/>
        <v>312.40965386860017</v>
      </c>
      <c r="J155" s="3">
        <f t="shared" si="118"/>
        <v>468.61448080290029</v>
      </c>
      <c r="K155" s="3">
        <f t="shared" si="118"/>
        <v>781.02413467150041</v>
      </c>
      <c r="L155" s="3">
        <f t="shared" si="118"/>
        <v>2811.6868848174017</v>
      </c>
      <c r="M155" s="3">
        <f t="shared" si="118"/>
        <v>2030.6627501459011</v>
      </c>
      <c r="N155" s="3">
        <f t="shared" si="118"/>
        <v>1093.4337885401005</v>
      </c>
      <c r="O155" s="3">
        <f t="shared" si="118"/>
        <v>1249.6386154744007</v>
      </c>
      <c r="P155" s="3">
        <f t="shared" si="118"/>
        <v>1718.253096277301</v>
      </c>
      <c r="Q155" s="3">
        <f t="shared" si="118"/>
        <v>1562.0482693430008</v>
      </c>
      <c r="R155" s="3">
        <f t="shared" si="118"/>
        <v>781.02413467150041</v>
      </c>
      <c r="S155" s="3">
        <f t="shared" si="118"/>
        <v>937.22896160580058</v>
      </c>
      <c r="T155" s="3">
        <f t="shared" si="118"/>
        <v>156.20482693430009</v>
      </c>
      <c r="U155" s="3">
        <f t="shared" si="118"/>
        <v>468.61448080290029</v>
      </c>
      <c r="V155" s="3">
        <f t="shared" si="118"/>
        <v>1093.4337885401005</v>
      </c>
      <c r="W155" s="3">
        <f t="shared" si="118"/>
        <v>1093.4337885401005</v>
      </c>
      <c r="X155" s="3">
        <f t="shared" si="118"/>
        <v>3280.301365620302</v>
      </c>
      <c r="Y155" s="3">
        <f t="shared" si="118"/>
        <v>0</v>
      </c>
      <c r="Z155" s="3">
        <f t="shared" si="118"/>
        <v>1093.4337885401005</v>
      </c>
    </row>
    <row r="156" spans="1:26" x14ac:dyDescent="0.3">
      <c r="B156" s="2">
        <v>24</v>
      </c>
      <c r="C156" s="3">
        <f t="shared" ref="C156:Z156" si="119">C26*(1+1.8/100)^25</f>
        <v>156.20482693430009</v>
      </c>
      <c r="D156" s="3">
        <f t="shared" si="119"/>
        <v>0</v>
      </c>
      <c r="E156" s="3">
        <f t="shared" si="119"/>
        <v>0</v>
      </c>
      <c r="F156" s="3">
        <f t="shared" si="119"/>
        <v>312.40965386860017</v>
      </c>
      <c r="G156" s="3">
        <f t="shared" si="119"/>
        <v>0</v>
      </c>
      <c r="H156" s="3">
        <f t="shared" si="119"/>
        <v>156.20482693430009</v>
      </c>
      <c r="I156" s="3">
        <f t="shared" si="119"/>
        <v>156.20482693430009</v>
      </c>
      <c r="J156" s="3">
        <f t="shared" si="119"/>
        <v>312.40965386860017</v>
      </c>
      <c r="K156" s="3">
        <f t="shared" si="119"/>
        <v>312.40965386860017</v>
      </c>
      <c r="L156" s="3">
        <f t="shared" si="119"/>
        <v>1249.6386154744007</v>
      </c>
      <c r="M156" s="3">
        <f t="shared" si="119"/>
        <v>937.22896160580058</v>
      </c>
      <c r="N156" s="3">
        <f t="shared" si="119"/>
        <v>781.02413467150041</v>
      </c>
      <c r="O156" s="3">
        <f t="shared" si="119"/>
        <v>1093.4337885401005</v>
      </c>
      <c r="P156" s="3">
        <f t="shared" si="119"/>
        <v>624.81930773720035</v>
      </c>
      <c r="Q156" s="3">
        <f t="shared" si="119"/>
        <v>624.81930773720035</v>
      </c>
      <c r="R156" s="3">
        <f t="shared" si="119"/>
        <v>468.61448080290029</v>
      </c>
      <c r="S156" s="3">
        <f t="shared" si="119"/>
        <v>468.61448080290029</v>
      </c>
      <c r="T156" s="3">
        <f t="shared" si="119"/>
        <v>0</v>
      </c>
      <c r="U156" s="3">
        <f t="shared" si="119"/>
        <v>156.20482693430009</v>
      </c>
      <c r="V156" s="3">
        <f t="shared" si="119"/>
        <v>624.81930773720035</v>
      </c>
      <c r="W156" s="3">
        <f t="shared" si="119"/>
        <v>781.02413467150041</v>
      </c>
      <c r="X156" s="3">
        <f t="shared" si="119"/>
        <v>1718.253096277301</v>
      </c>
      <c r="Y156" s="3">
        <f t="shared" si="119"/>
        <v>1093.4337885401005</v>
      </c>
      <c r="Z156" s="3">
        <f t="shared" si="119"/>
        <v>0</v>
      </c>
    </row>
    <row r="158" spans="1:26" x14ac:dyDescent="0.3">
      <c r="A158" s="7" t="s">
        <v>96</v>
      </c>
      <c r="B158" s="2" t="s">
        <v>1</v>
      </c>
      <c r="C158" s="2">
        <v>1</v>
      </c>
      <c r="D158" s="2">
        <v>2</v>
      </c>
      <c r="E158" s="2">
        <v>3</v>
      </c>
      <c r="F158" s="2">
        <v>4</v>
      </c>
      <c r="G158" s="2">
        <v>5</v>
      </c>
      <c r="H158" s="2">
        <v>6</v>
      </c>
      <c r="I158" s="2">
        <v>7</v>
      </c>
      <c r="J158" s="2">
        <v>8</v>
      </c>
      <c r="K158" s="2">
        <v>9</v>
      </c>
      <c r="L158" s="2">
        <v>10</v>
      </c>
      <c r="M158" s="2">
        <v>11</v>
      </c>
      <c r="N158" s="2">
        <v>12</v>
      </c>
      <c r="O158" s="2">
        <v>13</v>
      </c>
      <c r="P158" s="2">
        <v>14</v>
      </c>
      <c r="Q158" s="2">
        <v>15</v>
      </c>
      <c r="R158" s="2">
        <v>16</v>
      </c>
      <c r="S158" s="2">
        <v>17</v>
      </c>
      <c r="T158" s="2">
        <v>18</v>
      </c>
      <c r="U158" s="2">
        <v>19</v>
      </c>
      <c r="V158" s="2">
        <v>20</v>
      </c>
      <c r="W158" s="2">
        <v>21</v>
      </c>
      <c r="X158" s="2">
        <v>22</v>
      </c>
      <c r="Y158" s="2">
        <v>23</v>
      </c>
      <c r="Z158" s="2">
        <v>24</v>
      </c>
    </row>
    <row r="159" spans="1:26" x14ac:dyDescent="0.3">
      <c r="B159" s="2">
        <v>1</v>
      </c>
      <c r="C159" s="3">
        <f>C3*(1+1.8/100)^30</f>
        <v>0</v>
      </c>
      <c r="D159" s="3">
        <f t="shared" ref="D159:Z159" si="120">D3*(1+1.8/100)^30</f>
        <v>170.77855714711026</v>
      </c>
      <c r="E159" s="3">
        <f t="shared" si="120"/>
        <v>170.77855714711026</v>
      </c>
      <c r="F159" s="3">
        <f t="shared" si="120"/>
        <v>853.89278573555123</v>
      </c>
      <c r="G159" s="3">
        <f t="shared" si="120"/>
        <v>341.55711429422053</v>
      </c>
      <c r="H159" s="3">
        <f t="shared" si="120"/>
        <v>512.33567144133076</v>
      </c>
      <c r="I159" s="3">
        <f t="shared" si="120"/>
        <v>853.89278573555123</v>
      </c>
      <c r="J159" s="3">
        <f t="shared" si="120"/>
        <v>1366.2284571768821</v>
      </c>
      <c r="K159" s="3">
        <f t="shared" si="120"/>
        <v>853.89278573555123</v>
      </c>
      <c r="L159" s="3">
        <f t="shared" si="120"/>
        <v>2220.1212429124334</v>
      </c>
      <c r="M159" s="3">
        <f t="shared" si="120"/>
        <v>853.89278573555123</v>
      </c>
      <c r="N159" s="3">
        <f t="shared" si="120"/>
        <v>341.55711429422053</v>
      </c>
      <c r="O159" s="3">
        <f t="shared" si="120"/>
        <v>853.89278573555123</v>
      </c>
      <c r="P159" s="3">
        <f t="shared" si="120"/>
        <v>512.33567144133076</v>
      </c>
      <c r="Q159" s="3">
        <f t="shared" si="120"/>
        <v>853.89278573555123</v>
      </c>
      <c r="R159" s="3">
        <f t="shared" si="120"/>
        <v>853.89278573555123</v>
      </c>
      <c r="S159" s="3">
        <f t="shared" si="120"/>
        <v>683.11422858844105</v>
      </c>
      <c r="T159" s="3">
        <f t="shared" si="120"/>
        <v>170.77855714711026</v>
      </c>
      <c r="U159" s="3">
        <f t="shared" si="120"/>
        <v>512.33567144133076</v>
      </c>
      <c r="V159" s="3">
        <f t="shared" si="120"/>
        <v>512.33567144133076</v>
      </c>
      <c r="W159" s="3">
        <f t="shared" si="120"/>
        <v>170.77855714711026</v>
      </c>
      <c r="X159" s="3">
        <f t="shared" si="120"/>
        <v>683.11422858844105</v>
      </c>
      <c r="Y159" s="3">
        <f t="shared" si="120"/>
        <v>512.33567144133076</v>
      </c>
      <c r="Z159" s="3">
        <f t="shared" si="120"/>
        <v>170.77855714711026</v>
      </c>
    </row>
    <row r="160" spans="1:26" x14ac:dyDescent="0.3">
      <c r="B160" s="2">
        <v>2</v>
      </c>
      <c r="C160" s="3">
        <f t="shared" ref="C160:Z160" si="121">C4*(1+1.8/100)^30</f>
        <v>170.77855714711026</v>
      </c>
      <c r="D160" s="3">
        <f t="shared" si="121"/>
        <v>0</v>
      </c>
      <c r="E160" s="3">
        <f t="shared" si="121"/>
        <v>170.77855714711026</v>
      </c>
      <c r="F160" s="3">
        <f t="shared" si="121"/>
        <v>341.55711429422053</v>
      </c>
      <c r="G160" s="3">
        <f t="shared" si="121"/>
        <v>170.77855714711026</v>
      </c>
      <c r="H160" s="3">
        <f t="shared" si="121"/>
        <v>683.11422858844105</v>
      </c>
      <c r="I160" s="3">
        <f t="shared" si="121"/>
        <v>341.55711429422053</v>
      </c>
      <c r="J160" s="3">
        <f t="shared" si="121"/>
        <v>683.11422858844105</v>
      </c>
      <c r="K160" s="3">
        <f t="shared" si="121"/>
        <v>341.55711429422053</v>
      </c>
      <c r="L160" s="3">
        <f t="shared" si="121"/>
        <v>1024.6713428826615</v>
      </c>
      <c r="M160" s="3">
        <f t="shared" si="121"/>
        <v>341.55711429422053</v>
      </c>
      <c r="N160" s="3">
        <f t="shared" si="121"/>
        <v>170.77855714711026</v>
      </c>
      <c r="O160" s="3">
        <f t="shared" si="121"/>
        <v>512.33567144133076</v>
      </c>
      <c r="P160" s="3">
        <f t="shared" si="121"/>
        <v>170.77855714711026</v>
      </c>
      <c r="Q160" s="3">
        <f t="shared" si="121"/>
        <v>170.77855714711026</v>
      </c>
      <c r="R160" s="3">
        <f t="shared" si="121"/>
        <v>683.11422858844105</v>
      </c>
      <c r="S160" s="3">
        <f t="shared" si="121"/>
        <v>341.55711429422053</v>
      </c>
      <c r="T160" s="3">
        <f t="shared" si="121"/>
        <v>0</v>
      </c>
      <c r="U160" s="3">
        <f t="shared" si="121"/>
        <v>170.77855714711026</v>
      </c>
      <c r="V160" s="3">
        <f t="shared" si="121"/>
        <v>170.77855714711026</v>
      </c>
      <c r="W160" s="3">
        <f t="shared" si="121"/>
        <v>0</v>
      </c>
      <c r="X160" s="3">
        <f t="shared" si="121"/>
        <v>170.77855714711026</v>
      </c>
      <c r="Y160" s="3">
        <f t="shared" si="121"/>
        <v>0</v>
      </c>
      <c r="Z160" s="3">
        <f t="shared" si="121"/>
        <v>0</v>
      </c>
    </row>
    <row r="161" spans="2:26" x14ac:dyDescent="0.3">
      <c r="B161" s="2">
        <v>3</v>
      </c>
      <c r="C161" s="3">
        <f t="shared" ref="C161:Z161" si="122">C5*(1+1.8/100)^30</f>
        <v>170.77855714711026</v>
      </c>
      <c r="D161" s="3">
        <f t="shared" si="122"/>
        <v>170.77855714711026</v>
      </c>
      <c r="E161" s="3">
        <f t="shared" si="122"/>
        <v>0</v>
      </c>
      <c r="F161" s="3">
        <f t="shared" si="122"/>
        <v>341.55711429422053</v>
      </c>
      <c r="G161" s="3">
        <f t="shared" si="122"/>
        <v>170.77855714711026</v>
      </c>
      <c r="H161" s="3">
        <f t="shared" si="122"/>
        <v>512.33567144133076</v>
      </c>
      <c r="I161" s="3">
        <f t="shared" si="122"/>
        <v>170.77855714711026</v>
      </c>
      <c r="J161" s="3">
        <f t="shared" si="122"/>
        <v>341.55711429422053</v>
      </c>
      <c r="K161" s="3">
        <f t="shared" si="122"/>
        <v>170.77855714711026</v>
      </c>
      <c r="L161" s="3">
        <f t="shared" si="122"/>
        <v>512.33567144133076</v>
      </c>
      <c r="M161" s="3">
        <f t="shared" si="122"/>
        <v>512.33567144133076</v>
      </c>
      <c r="N161" s="3">
        <f t="shared" si="122"/>
        <v>341.55711429422053</v>
      </c>
      <c r="O161" s="3">
        <f t="shared" si="122"/>
        <v>170.77855714711026</v>
      </c>
      <c r="P161" s="3">
        <f t="shared" si="122"/>
        <v>170.77855714711026</v>
      </c>
      <c r="Q161" s="3">
        <f t="shared" si="122"/>
        <v>170.77855714711026</v>
      </c>
      <c r="R161" s="3">
        <f t="shared" si="122"/>
        <v>341.55711429422053</v>
      </c>
      <c r="S161" s="3">
        <f t="shared" si="122"/>
        <v>170.77855714711026</v>
      </c>
      <c r="T161" s="3">
        <f t="shared" si="122"/>
        <v>0</v>
      </c>
      <c r="U161" s="3">
        <f t="shared" si="122"/>
        <v>0</v>
      </c>
      <c r="V161" s="3">
        <f t="shared" si="122"/>
        <v>0</v>
      </c>
      <c r="W161" s="3">
        <f t="shared" si="122"/>
        <v>0</v>
      </c>
      <c r="X161" s="3">
        <f t="shared" si="122"/>
        <v>170.77855714711026</v>
      </c>
      <c r="Y161" s="3">
        <f t="shared" si="122"/>
        <v>170.77855714711026</v>
      </c>
      <c r="Z161" s="3">
        <f t="shared" si="122"/>
        <v>0</v>
      </c>
    </row>
    <row r="162" spans="2:26" x14ac:dyDescent="0.3">
      <c r="B162" s="2">
        <v>4</v>
      </c>
      <c r="C162" s="3">
        <f t="shared" ref="C162:Z162" si="123">C6*(1+1.8/100)^30</f>
        <v>853.89278573555123</v>
      </c>
      <c r="D162" s="3">
        <f t="shared" si="123"/>
        <v>341.55711429422053</v>
      </c>
      <c r="E162" s="3">
        <f t="shared" si="123"/>
        <v>341.55711429422053</v>
      </c>
      <c r="F162" s="3">
        <f t="shared" si="123"/>
        <v>0</v>
      </c>
      <c r="G162" s="3">
        <f t="shared" si="123"/>
        <v>853.89278573555123</v>
      </c>
      <c r="H162" s="3">
        <f t="shared" si="123"/>
        <v>683.11422858844105</v>
      </c>
      <c r="I162" s="3">
        <f t="shared" si="123"/>
        <v>683.11422858844105</v>
      </c>
      <c r="J162" s="3">
        <f t="shared" si="123"/>
        <v>1195.4499000297717</v>
      </c>
      <c r="K162" s="3">
        <f t="shared" si="123"/>
        <v>1195.4499000297717</v>
      </c>
      <c r="L162" s="3">
        <f t="shared" si="123"/>
        <v>2049.342685765323</v>
      </c>
      <c r="M162" s="3">
        <f t="shared" si="123"/>
        <v>2390.8998000595434</v>
      </c>
      <c r="N162" s="3">
        <f t="shared" si="123"/>
        <v>1024.6713428826615</v>
      </c>
      <c r="O162" s="3">
        <f t="shared" si="123"/>
        <v>1024.6713428826615</v>
      </c>
      <c r="P162" s="3">
        <f t="shared" si="123"/>
        <v>853.89278573555123</v>
      </c>
      <c r="Q162" s="3">
        <f t="shared" si="123"/>
        <v>853.89278573555123</v>
      </c>
      <c r="R162" s="3">
        <f t="shared" si="123"/>
        <v>1366.2284571768821</v>
      </c>
      <c r="S162" s="3">
        <f t="shared" si="123"/>
        <v>853.89278573555123</v>
      </c>
      <c r="T162" s="3">
        <f t="shared" si="123"/>
        <v>170.77855714711026</v>
      </c>
      <c r="U162" s="3">
        <f t="shared" si="123"/>
        <v>341.55711429422053</v>
      </c>
      <c r="V162" s="3">
        <f t="shared" si="123"/>
        <v>512.33567144133076</v>
      </c>
      <c r="W162" s="3">
        <f t="shared" si="123"/>
        <v>341.55711429422053</v>
      </c>
      <c r="X162" s="3">
        <f t="shared" si="123"/>
        <v>683.11422858844105</v>
      </c>
      <c r="Y162" s="3">
        <f t="shared" si="123"/>
        <v>853.89278573555123</v>
      </c>
      <c r="Z162" s="3">
        <f t="shared" si="123"/>
        <v>341.55711429422053</v>
      </c>
    </row>
    <row r="163" spans="2:26" x14ac:dyDescent="0.3">
      <c r="B163" s="2">
        <v>5</v>
      </c>
      <c r="C163" s="3">
        <f t="shared" ref="C163:Z163" si="124">C7*(1+1.8/100)^30</f>
        <v>341.55711429422053</v>
      </c>
      <c r="D163" s="3">
        <f t="shared" si="124"/>
        <v>170.77855714711026</v>
      </c>
      <c r="E163" s="3">
        <f t="shared" si="124"/>
        <v>170.77855714711026</v>
      </c>
      <c r="F163" s="3">
        <f t="shared" si="124"/>
        <v>853.89278573555123</v>
      </c>
      <c r="G163" s="3">
        <f t="shared" si="124"/>
        <v>0</v>
      </c>
      <c r="H163" s="3">
        <f t="shared" si="124"/>
        <v>341.55711429422053</v>
      </c>
      <c r="I163" s="3">
        <f t="shared" si="124"/>
        <v>341.55711429422053</v>
      </c>
      <c r="J163" s="3">
        <f t="shared" si="124"/>
        <v>853.89278573555123</v>
      </c>
      <c r="K163" s="3">
        <f t="shared" si="124"/>
        <v>1366.2284571768821</v>
      </c>
      <c r="L163" s="3">
        <f t="shared" si="124"/>
        <v>1707.7855714711025</v>
      </c>
      <c r="M163" s="3">
        <f t="shared" si="124"/>
        <v>853.89278573555123</v>
      </c>
      <c r="N163" s="3">
        <f t="shared" si="124"/>
        <v>341.55711429422053</v>
      </c>
      <c r="O163" s="3">
        <f t="shared" si="124"/>
        <v>341.55711429422053</v>
      </c>
      <c r="P163" s="3">
        <f t="shared" si="124"/>
        <v>170.77855714711026</v>
      </c>
      <c r="Q163" s="3">
        <f t="shared" si="124"/>
        <v>341.55711429422053</v>
      </c>
      <c r="R163" s="3">
        <f t="shared" si="124"/>
        <v>853.89278573555123</v>
      </c>
      <c r="S163" s="3">
        <f t="shared" si="124"/>
        <v>341.55711429422053</v>
      </c>
      <c r="T163" s="3">
        <f t="shared" si="124"/>
        <v>0</v>
      </c>
      <c r="U163" s="3">
        <f t="shared" si="124"/>
        <v>170.77855714711026</v>
      </c>
      <c r="V163" s="3">
        <f t="shared" si="124"/>
        <v>170.77855714711026</v>
      </c>
      <c r="W163" s="3">
        <f t="shared" si="124"/>
        <v>170.77855714711026</v>
      </c>
      <c r="X163" s="3">
        <f t="shared" si="124"/>
        <v>341.55711429422053</v>
      </c>
      <c r="Y163" s="3">
        <f t="shared" si="124"/>
        <v>170.77855714711026</v>
      </c>
      <c r="Z163" s="3">
        <f t="shared" si="124"/>
        <v>0</v>
      </c>
    </row>
    <row r="164" spans="2:26" x14ac:dyDescent="0.3">
      <c r="B164" s="2">
        <v>6</v>
      </c>
      <c r="C164" s="3">
        <f t="shared" ref="C164:Z164" si="125">C8*(1+1.8/100)^30</f>
        <v>512.33567144133076</v>
      </c>
      <c r="D164" s="3">
        <f t="shared" si="125"/>
        <v>683.11422858844105</v>
      </c>
      <c r="E164" s="3">
        <f t="shared" si="125"/>
        <v>512.33567144133076</v>
      </c>
      <c r="F164" s="3">
        <f t="shared" si="125"/>
        <v>683.11422858844105</v>
      </c>
      <c r="G164" s="3">
        <f t="shared" si="125"/>
        <v>341.55711429422053</v>
      </c>
      <c r="H164" s="3">
        <f t="shared" si="125"/>
        <v>0</v>
      </c>
      <c r="I164" s="3">
        <f t="shared" si="125"/>
        <v>683.11422858844105</v>
      </c>
      <c r="J164" s="3">
        <f t="shared" si="125"/>
        <v>1366.2284571768821</v>
      </c>
      <c r="K164" s="3">
        <f t="shared" si="125"/>
        <v>683.11422858844105</v>
      </c>
      <c r="L164" s="3">
        <f t="shared" si="125"/>
        <v>1366.2284571768821</v>
      </c>
      <c r="M164" s="3">
        <f t="shared" si="125"/>
        <v>683.11422858844105</v>
      </c>
      <c r="N164" s="3">
        <f t="shared" si="125"/>
        <v>341.55711429422053</v>
      </c>
      <c r="O164" s="3">
        <f t="shared" si="125"/>
        <v>341.55711429422053</v>
      </c>
      <c r="P164" s="3">
        <f t="shared" si="125"/>
        <v>170.77855714711026</v>
      </c>
      <c r="Q164" s="3">
        <f t="shared" si="125"/>
        <v>341.55711429422053</v>
      </c>
      <c r="R164" s="3">
        <f t="shared" si="125"/>
        <v>1537.0070143239923</v>
      </c>
      <c r="S164" s="3">
        <f t="shared" si="125"/>
        <v>853.89278573555123</v>
      </c>
      <c r="T164" s="3">
        <f t="shared" si="125"/>
        <v>170.77855714711026</v>
      </c>
      <c r="U164" s="3">
        <f t="shared" si="125"/>
        <v>341.55711429422053</v>
      </c>
      <c r="V164" s="3">
        <f t="shared" si="125"/>
        <v>512.33567144133076</v>
      </c>
      <c r="W164" s="3">
        <f t="shared" si="125"/>
        <v>170.77855714711026</v>
      </c>
      <c r="X164" s="3">
        <f t="shared" si="125"/>
        <v>341.55711429422053</v>
      </c>
      <c r="Y164" s="3">
        <f t="shared" si="125"/>
        <v>170.77855714711026</v>
      </c>
      <c r="Z164" s="3">
        <f t="shared" si="125"/>
        <v>170.77855714711026</v>
      </c>
    </row>
    <row r="165" spans="2:26" x14ac:dyDescent="0.3">
      <c r="B165" s="2">
        <v>7</v>
      </c>
      <c r="C165" s="3">
        <f t="shared" ref="C165:Z165" si="126">C9*(1+1.8/100)^30</f>
        <v>853.89278573555123</v>
      </c>
      <c r="D165" s="3">
        <f t="shared" si="126"/>
        <v>341.55711429422053</v>
      </c>
      <c r="E165" s="3">
        <f t="shared" si="126"/>
        <v>170.77855714711026</v>
      </c>
      <c r="F165" s="3">
        <f t="shared" si="126"/>
        <v>683.11422858844105</v>
      </c>
      <c r="G165" s="3">
        <f t="shared" si="126"/>
        <v>341.55711429422053</v>
      </c>
      <c r="H165" s="3">
        <f t="shared" si="126"/>
        <v>683.11422858844105</v>
      </c>
      <c r="I165" s="3">
        <f t="shared" si="126"/>
        <v>0</v>
      </c>
      <c r="J165" s="3">
        <f t="shared" si="126"/>
        <v>1707.7855714711025</v>
      </c>
      <c r="K165" s="3">
        <f t="shared" si="126"/>
        <v>1024.6713428826615</v>
      </c>
      <c r="L165" s="3">
        <f t="shared" si="126"/>
        <v>3244.792585795095</v>
      </c>
      <c r="M165" s="3">
        <f t="shared" si="126"/>
        <v>853.89278573555123</v>
      </c>
      <c r="N165" s="3">
        <f t="shared" si="126"/>
        <v>1195.4499000297717</v>
      </c>
      <c r="O165" s="3">
        <f t="shared" si="126"/>
        <v>683.11422858844105</v>
      </c>
      <c r="P165" s="3">
        <f t="shared" si="126"/>
        <v>341.55711429422053</v>
      </c>
      <c r="Q165" s="3">
        <f t="shared" si="126"/>
        <v>853.89278573555123</v>
      </c>
      <c r="R165" s="3">
        <f t="shared" si="126"/>
        <v>2390.8998000595434</v>
      </c>
      <c r="S165" s="3">
        <f t="shared" si="126"/>
        <v>1707.7855714711025</v>
      </c>
      <c r="T165" s="3">
        <f t="shared" si="126"/>
        <v>341.55711429422053</v>
      </c>
      <c r="U165" s="3">
        <f t="shared" si="126"/>
        <v>683.11422858844105</v>
      </c>
      <c r="V165" s="3">
        <f t="shared" si="126"/>
        <v>853.89278573555123</v>
      </c>
      <c r="W165" s="3">
        <f t="shared" si="126"/>
        <v>341.55711429422053</v>
      </c>
      <c r="X165" s="3">
        <f t="shared" si="126"/>
        <v>853.89278573555123</v>
      </c>
      <c r="Y165" s="3">
        <f t="shared" si="126"/>
        <v>341.55711429422053</v>
      </c>
      <c r="Z165" s="3">
        <f t="shared" si="126"/>
        <v>170.77855714711026</v>
      </c>
    </row>
    <row r="166" spans="2:26" x14ac:dyDescent="0.3">
      <c r="B166" s="2">
        <v>8</v>
      </c>
      <c r="C166" s="3">
        <f t="shared" ref="C166:Z166" si="127">C10*(1+1.8/100)^30</f>
        <v>1366.2284571768821</v>
      </c>
      <c r="D166" s="3">
        <f t="shared" si="127"/>
        <v>683.11422858844105</v>
      </c>
      <c r="E166" s="3">
        <f t="shared" si="127"/>
        <v>341.55711429422053</v>
      </c>
      <c r="F166" s="3">
        <f t="shared" si="127"/>
        <v>1195.4499000297717</v>
      </c>
      <c r="G166" s="3">
        <f t="shared" si="127"/>
        <v>853.89278573555123</v>
      </c>
      <c r="H166" s="3">
        <f t="shared" si="127"/>
        <v>1366.2284571768821</v>
      </c>
      <c r="I166" s="3">
        <f t="shared" si="127"/>
        <v>1707.7855714711025</v>
      </c>
      <c r="J166" s="3">
        <f t="shared" si="127"/>
        <v>0</v>
      </c>
      <c r="K166" s="3">
        <f t="shared" si="127"/>
        <v>1366.2284571768821</v>
      </c>
      <c r="L166" s="3">
        <f t="shared" si="127"/>
        <v>2732.4569143537642</v>
      </c>
      <c r="M166" s="3">
        <f t="shared" si="127"/>
        <v>1366.2284571768821</v>
      </c>
      <c r="N166" s="3">
        <f t="shared" si="127"/>
        <v>1024.6713428826615</v>
      </c>
      <c r="O166" s="3">
        <f t="shared" si="127"/>
        <v>1024.6713428826615</v>
      </c>
      <c r="P166" s="3">
        <f t="shared" si="127"/>
        <v>683.11422858844105</v>
      </c>
      <c r="Q166" s="3">
        <f t="shared" si="127"/>
        <v>1024.6713428826615</v>
      </c>
      <c r="R166" s="3">
        <f t="shared" si="127"/>
        <v>3757.1282572364257</v>
      </c>
      <c r="S166" s="3">
        <f t="shared" si="127"/>
        <v>2390.8998000595434</v>
      </c>
      <c r="T166" s="3">
        <f t="shared" si="127"/>
        <v>512.33567144133076</v>
      </c>
      <c r="U166" s="3">
        <f t="shared" si="127"/>
        <v>1195.4499000297717</v>
      </c>
      <c r="V166" s="3">
        <f t="shared" si="127"/>
        <v>1537.0070143239923</v>
      </c>
      <c r="W166" s="3">
        <f t="shared" si="127"/>
        <v>683.11422858844105</v>
      </c>
      <c r="X166" s="3">
        <f t="shared" si="127"/>
        <v>853.89278573555123</v>
      </c>
      <c r="Y166" s="3">
        <f t="shared" si="127"/>
        <v>512.33567144133076</v>
      </c>
      <c r="Z166" s="3">
        <f t="shared" si="127"/>
        <v>341.55711429422053</v>
      </c>
    </row>
    <row r="167" spans="2:26" x14ac:dyDescent="0.3">
      <c r="B167" s="2">
        <v>9</v>
      </c>
      <c r="C167" s="3">
        <f t="shared" ref="C167:Z167" si="128">C11*(1+1.8/100)^30</f>
        <v>853.89278573555123</v>
      </c>
      <c r="D167" s="3">
        <f t="shared" si="128"/>
        <v>341.55711429422053</v>
      </c>
      <c r="E167" s="3">
        <f t="shared" si="128"/>
        <v>170.77855714711026</v>
      </c>
      <c r="F167" s="3">
        <f t="shared" si="128"/>
        <v>1195.4499000297717</v>
      </c>
      <c r="G167" s="3">
        <f t="shared" si="128"/>
        <v>1366.2284571768821</v>
      </c>
      <c r="H167" s="3">
        <f t="shared" si="128"/>
        <v>683.11422858844105</v>
      </c>
      <c r="I167" s="3">
        <f t="shared" si="128"/>
        <v>1024.6713428826615</v>
      </c>
      <c r="J167" s="3">
        <f t="shared" si="128"/>
        <v>1366.2284571768821</v>
      </c>
      <c r="K167" s="3">
        <f t="shared" si="128"/>
        <v>0</v>
      </c>
      <c r="L167" s="3">
        <f t="shared" si="128"/>
        <v>4781.7996001190868</v>
      </c>
      <c r="M167" s="3">
        <f t="shared" si="128"/>
        <v>2390.8998000595434</v>
      </c>
      <c r="N167" s="3">
        <f t="shared" si="128"/>
        <v>1024.6713428826615</v>
      </c>
      <c r="O167" s="3">
        <f t="shared" si="128"/>
        <v>1024.6713428826615</v>
      </c>
      <c r="P167" s="3">
        <f t="shared" si="128"/>
        <v>1024.6713428826615</v>
      </c>
      <c r="Q167" s="3">
        <f t="shared" si="128"/>
        <v>1537.0070143239923</v>
      </c>
      <c r="R167" s="3">
        <f t="shared" si="128"/>
        <v>2390.8998000595434</v>
      </c>
      <c r="S167" s="3">
        <f t="shared" si="128"/>
        <v>1537.0070143239923</v>
      </c>
      <c r="T167" s="3">
        <f t="shared" si="128"/>
        <v>341.55711429422053</v>
      </c>
      <c r="U167" s="3">
        <f t="shared" si="128"/>
        <v>683.11422858844105</v>
      </c>
      <c r="V167" s="3">
        <f t="shared" si="128"/>
        <v>1024.6713428826615</v>
      </c>
      <c r="W167" s="3">
        <f t="shared" si="128"/>
        <v>512.33567144133076</v>
      </c>
      <c r="X167" s="3">
        <f t="shared" si="128"/>
        <v>1195.4499000297717</v>
      </c>
      <c r="Y167" s="3">
        <f t="shared" si="128"/>
        <v>853.89278573555123</v>
      </c>
      <c r="Z167" s="3">
        <f t="shared" si="128"/>
        <v>341.55711429422053</v>
      </c>
    </row>
    <row r="168" spans="2:26" x14ac:dyDescent="0.3">
      <c r="B168" s="2">
        <v>10</v>
      </c>
      <c r="C168" s="3">
        <f t="shared" ref="C168:Z168" si="129">C12*(1+1.8/100)^30</f>
        <v>2220.1212429124334</v>
      </c>
      <c r="D168" s="3">
        <f t="shared" si="129"/>
        <v>1024.6713428826615</v>
      </c>
      <c r="E168" s="3">
        <f t="shared" si="129"/>
        <v>512.33567144133076</v>
      </c>
      <c r="F168" s="3">
        <f t="shared" si="129"/>
        <v>2049.342685765323</v>
      </c>
      <c r="G168" s="3">
        <f t="shared" si="129"/>
        <v>1707.7855714711025</v>
      </c>
      <c r="H168" s="3">
        <f t="shared" si="129"/>
        <v>1366.2284571768821</v>
      </c>
      <c r="I168" s="3">
        <f t="shared" si="129"/>
        <v>3244.792585795095</v>
      </c>
      <c r="J168" s="3">
        <f t="shared" si="129"/>
        <v>2732.4569143537642</v>
      </c>
      <c r="K168" s="3">
        <f t="shared" si="129"/>
        <v>4781.7996001190868</v>
      </c>
      <c r="L168" s="3">
        <f t="shared" si="129"/>
        <v>0</v>
      </c>
      <c r="M168" s="3">
        <f t="shared" si="129"/>
        <v>6831.1422858844098</v>
      </c>
      <c r="N168" s="3">
        <f t="shared" si="129"/>
        <v>3415.5711429422049</v>
      </c>
      <c r="O168" s="3">
        <f t="shared" si="129"/>
        <v>3244.792585795095</v>
      </c>
      <c r="P168" s="3">
        <f t="shared" si="129"/>
        <v>3586.3497000893153</v>
      </c>
      <c r="Q168" s="3">
        <f t="shared" si="129"/>
        <v>6831.1422858844098</v>
      </c>
      <c r="R168" s="3">
        <f t="shared" si="129"/>
        <v>7514.2565144728514</v>
      </c>
      <c r="S168" s="3">
        <f t="shared" si="129"/>
        <v>6660.3637287373003</v>
      </c>
      <c r="T168" s="3">
        <f t="shared" si="129"/>
        <v>1195.4499000297717</v>
      </c>
      <c r="U168" s="3">
        <f t="shared" si="129"/>
        <v>3074.0140286479846</v>
      </c>
      <c r="V168" s="3">
        <f t="shared" si="129"/>
        <v>4269.4639286777565</v>
      </c>
      <c r="W168" s="3">
        <f t="shared" si="129"/>
        <v>2049.342685765323</v>
      </c>
      <c r="X168" s="3">
        <f t="shared" si="129"/>
        <v>4440.2424858248669</v>
      </c>
      <c r="Y168" s="3">
        <f t="shared" si="129"/>
        <v>3074.0140286479846</v>
      </c>
      <c r="Z168" s="3">
        <f t="shared" si="129"/>
        <v>1366.2284571768821</v>
      </c>
    </row>
    <row r="169" spans="2:26" x14ac:dyDescent="0.3">
      <c r="B169" s="2">
        <v>11</v>
      </c>
      <c r="C169" s="3">
        <f t="shared" ref="C169:Z169" si="130">C13*(1+1.8/100)^30</f>
        <v>853.89278573555123</v>
      </c>
      <c r="D169" s="3">
        <f t="shared" si="130"/>
        <v>341.55711429422053</v>
      </c>
      <c r="E169" s="3">
        <f t="shared" si="130"/>
        <v>512.33567144133076</v>
      </c>
      <c r="F169" s="3">
        <f t="shared" si="130"/>
        <v>2561.6783572066538</v>
      </c>
      <c r="G169" s="3">
        <f t="shared" si="130"/>
        <v>853.89278573555123</v>
      </c>
      <c r="H169" s="3">
        <f t="shared" si="130"/>
        <v>683.11422858844105</v>
      </c>
      <c r="I169" s="3">
        <f t="shared" si="130"/>
        <v>853.89278573555123</v>
      </c>
      <c r="J169" s="3">
        <f t="shared" si="130"/>
        <v>1366.2284571768821</v>
      </c>
      <c r="K169" s="3">
        <f t="shared" si="130"/>
        <v>2390.8998000595434</v>
      </c>
      <c r="L169" s="3">
        <f t="shared" si="130"/>
        <v>6660.3637287373003</v>
      </c>
      <c r="M169" s="3">
        <f t="shared" si="130"/>
        <v>0</v>
      </c>
      <c r="N169" s="3">
        <f t="shared" si="130"/>
        <v>2390.8998000595434</v>
      </c>
      <c r="O169" s="3">
        <f t="shared" si="130"/>
        <v>1707.7855714711025</v>
      </c>
      <c r="P169" s="3">
        <f t="shared" si="130"/>
        <v>2732.4569143537642</v>
      </c>
      <c r="Q169" s="3">
        <f t="shared" si="130"/>
        <v>2390.8998000595434</v>
      </c>
      <c r="R169" s="3">
        <f t="shared" si="130"/>
        <v>2390.8998000595434</v>
      </c>
      <c r="S169" s="3">
        <f t="shared" si="130"/>
        <v>1707.7855714711025</v>
      </c>
      <c r="T169" s="3">
        <f t="shared" si="130"/>
        <v>170.77855714711026</v>
      </c>
      <c r="U169" s="3">
        <f t="shared" si="130"/>
        <v>683.11422858844105</v>
      </c>
      <c r="V169" s="3">
        <f t="shared" si="130"/>
        <v>1024.6713428826615</v>
      </c>
      <c r="W169" s="3">
        <f t="shared" si="130"/>
        <v>683.11422858844105</v>
      </c>
      <c r="X169" s="3">
        <f t="shared" si="130"/>
        <v>1878.5641286182129</v>
      </c>
      <c r="Y169" s="3">
        <f t="shared" si="130"/>
        <v>2220.1212429124334</v>
      </c>
      <c r="Z169" s="3">
        <f t="shared" si="130"/>
        <v>1024.6713428826615</v>
      </c>
    </row>
    <row r="170" spans="2:26" x14ac:dyDescent="0.3">
      <c r="B170" s="2">
        <v>12</v>
      </c>
      <c r="C170" s="3">
        <f t="shared" ref="C170:Z170" si="131">C14*(1+1.8/100)^30</f>
        <v>341.55711429422053</v>
      </c>
      <c r="D170" s="3">
        <f t="shared" si="131"/>
        <v>170.77855714711026</v>
      </c>
      <c r="E170" s="3">
        <f t="shared" si="131"/>
        <v>341.55711429422053</v>
      </c>
      <c r="F170" s="3">
        <f t="shared" si="131"/>
        <v>1024.6713428826615</v>
      </c>
      <c r="G170" s="3">
        <f t="shared" si="131"/>
        <v>341.55711429422053</v>
      </c>
      <c r="H170" s="3">
        <f t="shared" si="131"/>
        <v>341.55711429422053</v>
      </c>
      <c r="I170" s="3">
        <f t="shared" si="131"/>
        <v>1195.4499000297717</v>
      </c>
      <c r="J170" s="3">
        <f t="shared" si="131"/>
        <v>1024.6713428826615</v>
      </c>
      <c r="K170" s="3">
        <f t="shared" si="131"/>
        <v>1024.6713428826615</v>
      </c>
      <c r="L170" s="3">
        <f t="shared" si="131"/>
        <v>3415.5711429422049</v>
      </c>
      <c r="M170" s="3">
        <f t="shared" si="131"/>
        <v>2390.8998000595434</v>
      </c>
      <c r="N170" s="3">
        <f t="shared" si="131"/>
        <v>0</v>
      </c>
      <c r="O170" s="3">
        <f t="shared" si="131"/>
        <v>2220.1212429124334</v>
      </c>
      <c r="P170" s="3">
        <f t="shared" si="131"/>
        <v>1195.4499000297717</v>
      </c>
      <c r="Q170" s="3">
        <f t="shared" si="131"/>
        <v>1195.4499000297717</v>
      </c>
      <c r="R170" s="3">
        <f t="shared" si="131"/>
        <v>1195.4499000297717</v>
      </c>
      <c r="S170" s="3">
        <f t="shared" si="131"/>
        <v>1024.6713428826615</v>
      </c>
      <c r="T170" s="3">
        <f t="shared" si="131"/>
        <v>341.55711429422053</v>
      </c>
      <c r="U170" s="3">
        <f t="shared" si="131"/>
        <v>512.33567144133076</v>
      </c>
      <c r="V170" s="3">
        <f t="shared" si="131"/>
        <v>683.11422858844105</v>
      </c>
      <c r="W170" s="3">
        <f t="shared" si="131"/>
        <v>512.33567144133076</v>
      </c>
      <c r="X170" s="3">
        <f t="shared" si="131"/>
        <v>1195.4499000297717</v>
      </c>
      <c r="Y170" s="3">
        <f t="shared" si="131"/>
        <v>1195.4499000297717</v>
      </c>
      <c r="Z170" s="3">
        <f t="shared" si="131"/>
        <v>853.89278573555123</v>
      </c>
    </row>
    <row r="171" spans="2:26" x14ac:dyDescent="0.3">
      <c r="B171" s="2">
        <v>13</v>
      </c>
      <c r="C171" s="3">
        <f t="shared" ref="C171:Z171" si="132">C15*(1+1.8/100)^30</f>
        <v>853.89278573555123</v>
      </c>
      <c r="D171" s="3">
        <f t="shared" si="132"/>
        <v>512.33567144133076</v>
      </c>
      <c r="E171" s="3">
        <f t="shared" si="132"/>
        <v>170.77855714711026</v>
      </c>
      <c r="F171" s="3">
        <f t="shared" si="132"/>
        <v>1024.6713428826615</v>
      </c>
      <c r="G171" s="3">
        <f t="shared" si="132"/>
        <v>341.55711429422053</v>
      </c>
      <c r="H171" s="3">
        <f t="shared" si="132"/>
        <v>341.55711429422053</v>
      </c>
      <c r="I171" s="3">
        <f t="shared" si="132"/>
        <v>683.11422858844105</v>
      </c>
      <c r="J171" s="3">
        <f t="shared" si="132"/>
        <v>1024.6713428826615</v>
      </c>
      <c r="K171" s="3">
        <f t="shared" si="132"/>
        <v>1024.6713428826615</v>
      </c>
      <c r="L171" s="3">
        <f t="shared" si="132"/>
        <v>3244.792585795095</v>
      </c>
      <c r="M171" s="3">
        <f t="shared" si="132"/>
        <v>1707.7855714711025</v>
      </c>
      <c r="N171" s="3">
        <f t="shared" si="132"/>
        <v>2220.1212429124334</v>
      </c>
      <c r="O171" s="3">
        <f t="shared" si="132"/>
        <v>0</v>
      </c>
      <c r="P171" s="3">
        <f t="shared" si="132"/>
        <v>1024.6713428826615</v>
      </c>
      <c r="Q171" s="3">
        <f t="shared" si="132"/>
        <v>1195.4499000297717</v>
      </c>
      <c r="R171" s="3">
        <f t="shared" si="132"/>
        <v>1024.6713428826615</v>
      </c>
      <c r="S171" s="3">
        <f t="shared" si="132"/>
        <v>853.89278573555123</v>
      </c>
      <c r="T171" s="3">
        <f t="shared" si="132"/>
        <v>170.77855714711026</v>
      </c>
      <c r="U171" s="3">
        <f t="shared" si="132"/>
        <v>512.33567144133076</v>
      </c>
      <c r="V171" s="3">
        <f t="shared" si="132"/>
        <v>1024.6713428826615</v>
      </c>
      <c r="W171" s="3">
        <f t="shared" si="132"/>
        <v>1024.6713428826615</v>
      </c>
      <c r="X171" s="3">
        <f t="shared" si="132"/>
        <v>2220.1212429124334</v>
      </c>
      <c r="Y171" s="3">
        <f t="shared" si="132"/>
        <v>1366.2284571768821</v>
      </c>
      <c r="Z171" s="3">
        <f t="shared" si="132"/>
        <v>1366.2284571768821</v>
      </c>
    </row>
    <row r="172" spans="2:26" x14ac:dyDescent="0.3">
      <c r="B172" s="2">
        <v>14</v>
      </c>
      <c r="C172" s="3">
        <f t="shared" ref="C172:Z172" si="133">C16*(1+1.8/100)^30</f>
        <v>512.33567144133076</v>
      </c>
      <c r="D172" s="3">
        <f t="shared" si="133"/>
        <v>170.77855714711026</v>
      </c>
      <c r="E172" s="3">
        <f t="shared" si="133"/>
        <v>170.77855714711026</v>
      </c>
      <c r="F172" s="3">
        <f t="shared" si="133"/>
        <v>853.89278573555123</v>
      </c>
      <c r="G172" s="3">
        <f t="shared" si="133"/>
        <v>170.77855714711026</v>
      </c>
      <c r="H172" s="3">
        <f t="shared" si="133"/>
        <v>170.77855714711026</v>
      </c>
      <c r="I172" s="3">
        <f t="shared" si="133"/>
        <v>341.55711429422053</v>
      </c>
      <c r="J172" s="3">
        <f t="shared" si="133"/>
        <v>683.11422858844105</v>
      </c>
      <c r="K172" s="3">
        <f t="shared" si="133"/>
        <v>1024.6713428826615</v>
      </c>
      <c r="L172" s="3">
        <f t="shared" si="133"/>
        <v>3586.3497000893153</v>
      </c>
      <c r="M172" s="3">
        <f t="shared" si="133"/>
        <v>2732.4569143537642</v>
      </c>
      <c r="N172" s="3">
        <f t="shared" si="133"/>
        <v>1195.4499000297717</v>
      </c>
      <c r="O172" s="3">
        <f t="shared" si="133"/>
        <v>1024.6713428826615</v>
      </c>
      <c r="P172" s="3">
        <f t="shared" si="133"/>
        <v>0</v>
      </c>
      <c r="Q172" s="3">
        <f t="shared" si="133"/>
        <v>2220.1212429124334</v>
      </c>
      <c r="R172" s="3">
        <f t="shared" si="133"/>
        <v>1195.4499000297717</v>
      </c>
      <c r="S172" s="3">
        <f t="shared" si="133"/>
        <v>1195.4499000297717</v>
      </c>
      <c r="T172" s="3">
        <f t="shared" si="133"/>
        <v>170.77855714711026</v>
      </c>
      <c r="U172" s="3">
        <f t="shared" si="133"/>
        <v>512.33567144133076</v>
      </c>
      <c r="V172" s="3">
        <f t="shared" si="133"/>
        <v>853.89278573555123</v>
      </c>
      <c r="W172" s="3">
        <f t="shared" si="133"/>
        <v>683.11422858844105</v>
      </c>
      <c r="X172" s="3">
        <f t="shared" si="133"/>
        <v>2049.342685765323</v>
      </c>
      <c r="Y172" s="3">
        <f t="shared" si="133"/>
        <v>1878.5641286182129</v>
      </c>
      <c r="Z172" s="3">
        <f t="shared" si="133"/>
        <v>683.11422858844105</v>
      </c>
    </row>
    <row r="173" spans="2:26" x14ac:dyDescent="0.3">
      <c r="B173" s="2">
        <v>15</v>
      </c>
      <c r="C173" s="3">
        <f t="shared" ref="C173:Z173" si="134">C17*(1+1.8/100)^30</f>
        <v>853.89278573555123</v>
      </c>
      <c r="D173" s="3">
        <f t="shared" si="134"/>
        <v>170.77855714711026</v>
      </c>
      <c r="E173" s="3">
        <f t="shared" si="134"/>
        <v>170.77855714711026</v>
      </c>
      <c r="F173" s="3">
        <f t="shared" si="134"/>
        <v>853.89278573555123</v>
      </c>
      <c r="G173" s="3">
        <f t="shared" si="134"/>
        <v>341.55711429422053</v>
      </c>
      <c r="H173" s="3">
        <f t="shared" si="134"/>
        <v>341.55711429422053</v>
      </c>
      <c r="I173" s="3">
        <f t="shared" si="134"/>
        <v>853.89278573555123</v>
      </c>
      <c r="J173" s="3">
        <f t="shared" si="134"/>
        <v>1024.6713428826615</v>
      </c>
      <c r="K173" s="3">
        <f t="shared" si="134"/>
        <v>1707.7855714711025</v>
      </c>
      <c r="L173" s="3">
        <f t="shared" si="134"/>
        <v>6831.1422858844098</v>
      </c>
      <c r="M173" s="3">
        <f t="shared" si="134"/>
        <v>2390.8998000595434</v>
      </c>
      <c r="N173" s="3">
        <f t="shared" si="134"/>
        <v>1195.4499000297717</v>
      </c>
      <c r="O173" s="3">
        <f t="shared" si="134"/>
        <v>1195.4499000297717</v>
      </c>
      <c r="P173" s="3">
        <f t="shared" si="134"/>
        <v>2220.1212429124334</v>
      </c>
      <c r="Q173" s="3">
        <f t="shared" si="134"/>
        <v>0</v>
      </c>
      <c r="R173" s="3">
        <f t="shared" si="134"/>
        <v>2049.342685765323</v>
      </c>
      <c r="S173" s="3">
        <f t="shared" si="134"/>
        <v>2561.6783572066538</v>
      </c>
      <c r="T173" s="3">
        <f t="shared" si="134"/>
        <v>341.55711429422053</v>
      </c>
      <c r="U173" s="3">
        <f t="shared" si="134"/>
        <v>1366.2284571768821</v>
      </c>
      <c r="V173" s="3">
        <f t="shared" si="134"/>
        <v>1878.5641286182129</v>
      </c>
      <c r="W173" s="3">
        <f t="shared" si="134"/>
        <v>1366.2284571768821</v>
      </c>
      <c r="X173" s="3">
        <f t="shared" si="134"/>
        <v>4440.2424858248669</v>
      </c>
      <c r="Y173" s="3">
        <f t="shared" si="134"/>
        <v>1707.7855714711025</v>
      </c>
      <c r="Z173" s="3">
        <f t="shared" si="134"/>
        <v>683.11422858844105</v>
      </c>
    </row>
    <row r="174" spans="2:26" x14ac:dyDescent="0.3">
      <c r="B174" s="2">
        <v>16</v>
      </c>
      <c r="C174" s="3">
        <f t="shared" ref="C174:Z174" si="135">C18*(1+1.8/100)^30</f>
        <v>853.89278573555123</v>
      </c>
      <c r="D174" s="3">
        <f t="shared" si="135"/>
        <v>683.11422858844105</v>
      </c>
      <c r="E174" s="3">
        <f t="shared" si="135"/>
        <v>341.55711429422053</v>
      </c>
      <c r="F174" s="3">
        <f t="shared" si="135"/>
        <v>1366.2284571768821</v>
      </c>
      <c r="G174" s="3">
        <f t="shared" si="135"/>
        <v>853.89278573555123</v>
      </c>
      <c r="H174" s="3">
        <f t="shared" si="135"/>
        <v>1537.0070143239923</v>
      </c>
      <c r="I174" s="3">
        <f t="shared" si="135"/>
        <v>2390.8998000595434</v>
      </c>
      <c r="J174" s="3">
        <f t="shared" si="135"/>
        <v>3757.1282572364257</v>
      </c>
      <c r="K174" s="3">
        <f t="shared" si="135"/>
        <v>2390.8998000595434</v>
      </c>
      <c r="L174" s="3">
        <f t="shared" si="135"/>
        <v>7514.2565144728514</v>
      </c>
      <c r="M174" s="3">
        <f t="shared" si="135"/>
        <v>2390.8998000595434</v>
      </c>
      <c r="N174" s="3">
        <f t="shared" si="135"/>
        <v>1195.4499000297717</v>
      </c>
      <c r="O174" s="3">
        <f t="shared" si="135"/>
        <v>1024.6713428826615</v>
      </c>
      <c r="P174" s="3">
        <f t="shared" si="135"/>
        <v>1195.4499000297717</v>
      </c>
      <c r="Q174" s="3">
        <f t="shared" si="135"/>
        <v>2049.342685765323</v>
      </c>
      <c r="R174" s="3">
        <f t="shared" si="135"/>
        <v>0</v>
      </c>
      <c r="S174" s="3">
        <f t="shared" si="135"/>
        <v>4781.7996001190868</v>
      </c>
      <c r="T174" s="3">
        <f t="shared" si="135"/>
        <v>853.89278573555123</v>
      </c>
      <c r="U174" s="3">
        <f t="shared" si="135"/>
        <v>2220.1212429124334</v>
      </c>
      <c r="V174" s="3">
        <f t="shared" si="135"/>
        <v>2732.4569143537642</v>
      </c>
      <c r="W174" s="3">
        <f t="shared" si="135"/>
        <v>1024.6713428826615</v>
      </c>
      <c r="X174" s="3">
        <f t="shared" si="135"/>
        <v>2049.342685765323</v>
      </c>
      <c r="Y174" s="3">
        <f t="shared" si="135"/>
        <v>853.89278573555123</v>
      </c>
      <c r="Z174" s="3">
        <f t="shared" si="135"/>
        <v>512.33567144133076</v>
      </c>
    </row>
    <row r="175" spans="2:26" x14ac:dyDescent="0.3">
      <c r="B175" s="2">
        <v>17</v>
      </c>
      <c r="C175" s="3">
        <f t="shared" ref="C175:Z175" si="136">C19*(1+1.8/100)^30</f>
        <v>683.11422858844105</v>
      </c>
      <c r="D175" s="3">
        <f t="shared" si="136"/>
        <v>341.55711429422053</v>
      </c>
      <c r="E175" s="3">
        <f t="shared" si="136"/>
        <v>170.77855714711026</v>
      </c>
      <c r="F175" s="3">
        <f t="shared" si="136"/>
        <v>853.89278573555123</v>
      </c>
      <c r="G175" s="3">
        <f t="shared" si="136"/>
        <v>341.55711429422053</v>
      </c>
      <c r="H175" s="3">
        <f t="shared" si="136"/>
        <v>853.89278573555123</v>
      </c>
      <c r="I175" s="3">
        <f t="shared" si="136"/>
        <v>1707.7855714711025</v>
      </c>
      <c r="J175" s="3">
        <f t="shared" si="136"/>
        <v>2390.8998000595434</v>
      </c>
      <c r="K175" s="3">
        <f t="shared" si="136"/>
        <v>1537.0070143239923</v>
      </c>
      <c r="L175" s="3">
        <f t="shared" si="136"/>
        <v>6660.3637287373003</v>
      </c>
      <c r="M175" s="3">
        <f t="shared" si="136"/>
        <v>1707.7855714711025</v>
      </c>
      <c r="N175" s="3">
        <f t="shared" si="136"/>
        <v>1024.6713428826615</v>
      </c>
      <c r="O175" s="3">
        <f t="shared" si="136"/>
        <v>853.89278573555123</v>
      </c>
      <c r="P175" s="3">
        <f t="shared" si="136"/>
        <v>1195.4499000297717</v>
      </c>
      <c r="Q175" s="3">
        <f t="shared" si="136"/>
        <v>2561.6783572066538</v>
      </c>
      <c r="R175" s="3">
        <f t="shared" si="136"/>
        <v>4781.7996001190868</v>
      </c>
      <c r="S175" s="3">
        <f t="shared" si="136"/>
        <v>0</v>
      </c>
      <c r="T175" s="3">
        <f t="shared" si="136"/>
        <v>1024.6713428826615</v>
      </c>
      <c r="U175" s="3">
        <f t="shared" si="136"/>
        <v>2903.2354715008742</v>
      </c>
      <c r="V175" s="3">
        <f t="shared" si="136"/>
        <v>2903.2354715008742</v>
      </c>
      <c r="W175" s="3">
        <f t="shared" si="136"/>
        <v>1024.6713428826615</v>
      </c>
      <c r="X175" s="3">
        <f t="shared" si="136"/>
        <v>2903.2354715008742</v>
      </c>
      <c r="Y175" s="3">
        <f t="shared" si="136"/>
        <v>1024.6713428826615</v>
      </c>
      <c r="Z175" s="3">
        <f t="shared" si="136"/>
        <v>512.33567144133076</v>
      </c>
    </row>
    <row r="176" spans="2:26" x14ac:dyDescent="0.3">
      <c r="B176" s="2">
        <v>18</v>
      </c>
      <c r="C176" s="3">
        <f t="shared" ref="C176:Z176" si="137">C20*(1+1.8/100)^30</f>
        <v>170.77855714711026</v>
      </c>
      <c r="D176" s="3">
        <f t="shared" si="137"/>
        <v>0</v>
      </c>
      <c r="E176" s="3">
        <f t="shared" si="137"/>
        <v>0</v>
      </c>
      <c r="F176" s="3">
        <f t="shared" si="137"/>
        <v>170.77855714711026</v>
      </c>
      <c r="G176" s="3">
        <f t="shared" si="137"/>
        <v>0</v>
      </c>
      <c r="H176" s="3">
        <f t="shared" si="137"/>
        <v>170.77855714711026</v>
      </c>
      <c r="I176" s="3">
        <f t="shared" si="137"/>
        <v>341.55711429422053</v>
      </c>
      <c r="J176" s="3">
        <f t="shared" si="137"/>
        <v>512.33567144133076</v>
      </c>
      <c r="K176" s="3">
        <f t="shared" si="137"/>
        <v>341.55711429422053</v>
      </c>
      <c r="L176" s="3">
        <f t="shared" si="137"/>
        <v>1195.4499000297717</v>
      </c>
      <c r="M176" s="3">
        <f t="shared" si="137"/>
        <v>341.55711429422053</v>
      </c>
      <c r="N176" s="3">
        <f t="shared" si="137"/>
        <v>341.55711429422053</v>
      </c>
      <c r="O176" s="3">
        <f t="shared" si="137"/>
        <v>170.77855714711026</v>
      </c>
      <c r="P176" s="3">
        <f t="shared" si="137"/>
        <v>170.77855714711026</v>
      </c>
      <c r="Q176" s="3">
        <f t="shared" si="137"/>
        <v>341.55711429422053</v>
      </c>
      <c r="R176" s="3">
        <f t="shared" si="137"/>
        <v>853.89278573555123</v>
      </c>
      <c r="S176" s="3">
        <f t="shared" si="137"/>
        <v>1024.6713428826615</v>
      </c>
      <c r="T176" s="3">
        <f t="shared" si="137"/>
        <v>0</v>
      </c>
      <c r="U176" s="3">
        <f t="shared" si="137"/>
        <v>512.33567144133076</v>
      </c>
      <c r="V176" s="3">
        <f t="shared" si="137"/>
        <v>683.11422858844105</v>
      </c>
      <c r="W176" s="3">
        <f t="shared" si="137"/>
        <v>170.77855714711026</v>
      </c>
      <c r="X176" s="3">
        <f t="shared" si="137"/>
        <v>512.33567144133076</v>
      </c>
      <c r="Y176" s="3">
        <f t="shared" si="137"/>
        <v>170.77855714711026</v>
      </c>
      <c r="Z176" s="3">
        <f t="shared" si="137"/>
        <v>0</v>
      </c>
    </row>
    <row r="177" spans="2:26" x14ac:dyDescent="0.3">
      <c r="B177" s="2">
        <v>19</v>
      </c>
      <c r="C177" s="3">
        <f t="shared" ref="C177:Z177" si="138">C21*(1+1.8/100)^30</f>
        <v>512.33567144133076</v>
      </c>
      <c r="D177" s="3">
        <f t="shared" si="138"/>
        <v>170.77855714711026</v>
      </c>
      <c r="E177" s="3">
        <f t="shared" si="138"/>
        <v>0</v>
      </c>
      <c r="F177" s="3">
        <f t="shared" si="138"/>
        <v>341.55711429422053</v>
      </c>
      <c r="G177" s="3">
        <f t="shared" si="138"/>
        <v>170.77855714711026</v>
      </c>
      <c r="H177" s="3">
        <f t="shared" si="138"/>
        <v>341.55711429422053</v>
      </c>
      <c r="I177" s="3">
        <f t="shared" si="138"/>
        <v>683.11422858844105</v>
      </c>
      <c r="J177" s="3">
        <f t="shared" si="138"/>
        <v>1195.4499000297717</v>
      </c>
      <c r="K177" s="3">
        <f t="shared" si="138"/>
        <v>683.11422858844105</v>
      </c>
      <c r="L177" s="3">
        <f t="shared" si="138"/>
        <v>3074.0140286479846</v>
      </c>
      <c r="M177" s="3">
        <f t="shared" si="138"/>
        <v>683.11422858844105</v>
      </c>
      <c r="N177" s="3">
        <f t="shared" si="138"/>
        <v>512.33567144133076</v>
      </c>
      <c r="O177" s="3">
        <f t="shared" si="138"/>
        <v>512.33567144133076</v>
      </c>
      <c r="P177" s="3">
        <f t="shared" si="138"/>
        <v>512.33567144133076</v>
      </c>
      <c r="Q177" s="3">
        <f t="shared" si="138"/>
        <v>1366.2284571768821</v>
      </c>
      <c r="R177" s="3">
        <f t="shared" si="138"/>
        <v>2220.1212429124334</v>
      </c>
      <c r="S177" s="3">
        <f t="shared" si="138"/>
        <v>2903.2354715008742</v>
      </c>
      <c r="T177" s="3">
        <f t="shared" si="138"/>
        <v>512.33567144133076</v>
      </c>
      <c r="U177" s="3">
        <f t="shared" si="138"/>
        <v>0</v>
      </c>
      <c r="V177" s="3">
        <f t="shared" si="138"/>
        <v>2049.342685765323</v>
      </c>
      <c r="W177" s="3">
        <f t="shared" si="138"/>
        <v>683.11422858844105</v>
      </c>
      <c r="X177" s="3">
        <f t="shared" si="138"/>
        <v>2049.342685765323</v>
      </c>
      <c r="Y177" s="3">
        <f t="shared" si="138"/>
        <v>512.33567144133076</v>
      </c>
      <c r="Z177" s="3">
        <f t="shared" si="138"/>
        <v>170.77855714711026</v>
      </c>
    </row>
    <row r="178" spans="2:26" x14ac:dyDescent="0.3">
      <c r="B178" s="2">
        <v>20</v>
      </c>
      <c r="C178" s="3">
        <f t="shared" ref="C178:Z178" si="139">C22*(1+1.8/100)^30</f>
        <v>512.33567144133076</v>
      </c>
      <c r="D178" s="3">
        <f t="shared" si="139"/>
        <v>170.77855714711026</v>
      </c>
      <c r="E178" s="3">
        <f t="shared" si="139"/>
        <v>0</v>
      </c>
      <c r="F178" s="3">
        <f t="shared" si="139"/>
        <v>512.33567144133076</v>
      </c>
      <c r="G178" s="3">
        <f t="shared" si="139"/>
        <v>170.77855714711026</v>
      </c>
      <c r="H178" s="3">
        <f t="shared" si="139"/>
        <v>512.33567144133076</v>
      </c>
      <c r="I178" s="3">
        <f t="shared" si="139"/>
        <v>853.89278573555123</v>
      </c>
      <c r="J178" s="3">
        <f t="shared" si="139"/>
        <v>1537.0070143239923</v>
      </c>
      <c r="K178" s="3">
        <f t="shared" si="139"/>
        <v>1024.6713428826615</v>
      </c>
      <c r="L178" s="3">
        <f t="shared" si="139"/>
        <v>4269.4639286777565</v>
      </c>
      <c r="M178" s="3">
        <f t="shared" si="139"/>
        <v>1024.6713428826615</v>
      </c>
      <c r="N178" s="3">
        <f t="shared" si="139"/>
        <v>853.89278573555123</v>
      </c>
      <c r="O178" s="3">
        <f t="shared" si="139"/>
        <v>1024.6713428826615</v>
      </c>
      <c r="P178" s="3">
        <f t="shared" si="139"/>
        <v>853.89278573555123</v>
      </c>
      <c r="Q178" s="3">
        <f t="shared" si="139"/>
        <v>1878.5641286182129</v>
      </c>
      <c r="R178" s="3">
        <f t="shared" si="139"/>
        <v>2732.4569143537642</v>
      </c>
      <c r="S178" s="3">
        <f t="shared" si="139"/>
        <v>2903.2354715008742</v>
      </c>
      <c r="T178" s="3">
        <f t="shared" si="139"/>
        <v>683.11422858844105</v>
      </c>
      <c r="U178" s="3">
        <f t="shared" si="139"/>
        <v>2049.342685765323</v>
      </c>
      <c r="V178" s="3">
        <f t="shared" si="139"/>
        <v>0</v>
      </c>
      <c r="W178" s="3">
        <f t="shared" si="139"/>
        <v>2049.342685765323</v>
      </c>
      <c r="X178" s="3">
        <f t="shared" si="139"/>
        <v>4098.6853715306461</v>
      </c>
      <c r="Y178" s="3">
        <f t="shared" si="139"/>
        <v>1195.4499000297717</v>
      </c>
      <c r="Z178" s="3">
        <f t="shared" si="139"/>
        <v>683.11422858844105</v>
      </c>
    </row>
    <row r="179" spans="2:26" x14ac:dyDescent="0.3">
      <c r="B179" s="2">
        <v>21</v>
      </c>
      <c r="C179" s="3">
        <f t="shared" ref="C179:Z179" si="140">C23*(1+1.8/100)^30</f>
        <v>170.77855714711026</v>
      </c>
      <c r="D179" s="3">
        <f t="shared" si="140"/>
        <v>0</v>
      </c>
      <c r="E179" s="3">
        <f t="shared" si="140"/>
        <v>0</v>
      </c>
      <c r="F179" s="3">
        <f t="shared" si="140"/>
        <v>341.55711429422053</v>
      </c>
      <c r="G179" s="3">
        <f t="shared" si="140"/>
        <v>170.77855714711026</v>
      </c>
      <c r="H179" s="3">
        <f t="shared" si="140"/>
        <v>170.77855714711026</v>
      </c>
      <c r="I179" s="3">
        <f t="shared" si="140"/>
        <v>341.55711429422053</v>
      </c>
      <c r="J179" s="3">
        <f t="shared" si="140"/>
        <v>683.11422858844105</v>
      </c>
      <c r="K179" s="3">
        <f t="shared" si="140"/>
        <v>512.33567144133076</v>
      </c>
      <c r="L179" s="3">
        <f t="shared" si="140"/>
        <v>2049.342685765323</v>
      </c>
      <c r="M179" s="3">
        <f t="shared" si="140"/>
        <v>683.11422858844105</v>
      </c>
      <c r="N179" s="3">
        <f t="shared" si="140"/>
        <v>512.33567144133076</v>
      </c>
      <c r="O179" s="3">
        <f t="shared" si="140"/>
        <v>1024.6713428826615</v>
      </c>
      <c r="P179" s="3">
        <f t="shared" si="140"/>
        <v>683.11422858844105</v>
      </c>
      <c r="Q179" s="3">
        <f t="shared" si="140"/>
        <v>1366.2284571768821</v>
      </c>
      <c r="R179" s="3">
        <f t="shared" si="140"/>
        <v>1024.6713428826615</v>
      </c>
      <c r="S179" s="3">
        <f t="shared" si="140"/>
        <v>1024.6713428826615</v>
      </c>
      <c r="T179" s="3">
        <f t="shared" si="140"/>
        <v>170.77855714711026</v>
      </c>
      <c r="U179" s="3">
        <f t="shared" si="140"/>
        <v>683.11422858844105</v>
      </c>
      <c r="V179" s="3">
        <f t="shared" si="140"/>
        <v>2049.342685765323</v>
      </c>
      <c r="W179" s="3">
        <f t="shared" si="140"/>
        <v>0</v>
      </c>
      <c r="X179" s="3">
        <f t="shared" si="140"/>
        <v>3074.0140286479846</v>
      </c>
      <c r="Y179" s="3">
        <f t="shared" si="140"/>
        <v>1195.4499000297717</v>
      </c>
      <c r="Z179" s="3">
        <f t="shared" si="140"/>
        <v>853.89278573555123</v>
      </c>
    </row>
    <row r="180" spans="2:26" x14ac:dyDescent="0.3">
      <c r="B180" s="2">
        <v>22</v>
      </c>
      <c r="C180" s="3">
        <f t="shared" ref="C180:Z180" si="141">C24*(1+1.8/100)^30</f>
        <v>683.11422858844105</v>
      </c>
      <c r="D180" s="3">
        <f t="shared" si="141"/>
        <v>170.77855714711026</v>
      </c>
      <c r="E180" s="3">
        <f t="shared" si="141"/>
        <v>170.77855714711026</v>
      </c>
      <c r="F180" s="3">
        <f t="shared" si="141"/>
        <v>683.11422858844105</v>
      </c>
      <c r="G180" s="3">
        <f t="shared" si="141"/>
        <v>341.55711429422053</v>
      </c>
      <c r="H180" s="3">
        <f t="shared" si="141"/>
        <v>341.55711429422053</v>
      </c>
      <c r="I180" s="3">
        <f t="shared" si="141"/>
        <v>853.89278573555123</v>
      </c>
      <c r="J180" s="3">
        <f t="shared" si="141"/>
        <v>853.89278573555123</v>
      </c>
      <c r="K180" s="3">
        <f t="shared" si="141"/>
        <v>1195.4499000297717</v>
      </c>
      <c r="L180" s="3">
        <f t="shared" si="141"/>
        <v>4440.2424858248669</v>
      </c>
      <c r="M180" s="3">
        <f t="shared" si="141"/>
        <v>1878.5641286182129</v>
      </c>
      <c r="N180" s="3">
        <f t="shared" si="141"/>
        <v>1195.4499000297717</v>
      </c>
      <c r="O180" s="3">
        <f t="shared" si="141"/>
        <v>2220.1212429124334</v>
      </c>
      <c r="P180" s="3">
        <f t="shared" si="141"/>
        <v>2049.342685765323</v>
      </c>
      <c r="Q180" s="3">
        <f t="shared" si="141"/>
        <v>4440.2424858248669</v>
      </c>
      <c r="R180" s="3">
        <f t="shared" si="141"/>
        <v>2049.342685765323</v>
      </c>
      <c r="S180" s="3">
        <f t="shared" si="141"/>
        <v>2903.2354715008742</v>
      </c>
      <c r="T180" s="3">
        <f t="shared" si="141"/>
        <v>512.33567144133076</v>
      </c>
      <c r="U180" s="3">
        <f t="shared" si="141"/>
        <v>2049.342685765323</v>
      </c>
      <c r="V180" s="3">
        <f t="shared" si="141"/>
        <v>4098.6853715306461</v>
      </c>
      <c r="W180" s="3">
        <f t="shared" si="141"/>
        <v>3074.0140286479846</v>
      </c>
      <c r="X180" s="3">
        <f t="shared" si="141"/>
        <v>0</v>
      </c>
      <c r="Y180" s="3">
        <f t="shared" si="141"/>
        <v>3586.3497000893153</v>
      </c>
      <c r="Z180" s="3">
        <f t="shared" si="141"/>
        <v>1878.5641286182129</v>
      </c>
    </row>
    <row r="181" spans="2:26" x14ac:dyDescent="0.3">
      <c r="B181" s="2">
        <v>23</v>
      </c>
      <c r="C181" s="3">
        <f t="shared" ref="C181:Z181" si="142">C25*(1+1.8/100)^30</f>
        <v>512.33567144133076</v>
      </c>
      <c r="D181" s="3">
        <f t="shared" si="142"/>
        <v>0</v>
      </c>
      <c r="E181" s="3">
        <f t="shared" si="142"/>
        <v>170.77855714711026</v>
      </c>
      <c r="F181" s="3">
        <f t="shared" si="142"/>
        <v>853.89278573555123</v>
      </c>
      <c r="G181" s="3">
        <f t="shared" si="142"/>
        <v>170.77855714711026</v>
      </c>
      <c r="H181" s="3">
        <f t="shared" si="142"/>
        <v>170.77855714711026</v>
      </c>
      <c r="I181" s="3">
        <f t="shared" si="142"/>
        <v>341.55711429422053</v>
      </c>
      <c r="J181" s="3">
        <f t="shared" si="142"/>
        <v>512.33567144133076</v>
      </c>
      <c r="K181" s="3">
        <f t="shared" si="142"/>
        <v>853.89278573555123</v>
      </c>
      <c r="L181" s="3">
        <f t="shared" si="142"/>
        <v>3074.0140286479846</v>
      </c>
      <c r="M181" s="3">
        <f t="shared" si="142"/>
        <v>2220.1212429124334</v>
      </c>
      <c r="N181" s="3">
        <f t="shared" si="142"/>
        <v>1195.4499000297717</v>
      </c>
      <c r="O181" s="3">
        <f t="shared" si="142"/>
        <v>1366.2284571768821</v>
      </c>
      <c r="P181" s="3">
        <f t="shared" si="142"/>
        <v>1878.5641286182129</v>
      </c>
      <c r="Q181" s="3">
        <f t="shared" si="142"/>
        <v>1707.7855714711025</v>
      </c>
      <c r="R181" s="3">
        <f t="shared" si="142"/>
        <v>853.89278573555123</v>
      </c>
      <c r="S181" s="3">
        <f t="shared" si="142"/>
        <v>1024.6713428826615</v>
      </c>
      <c r="T181" s="3">
        <f t="shared" si="142"/>
        <v>170.77855714711026</v>
      </c>
      <c r="U181" s="3">
        <f t="shared" si="142"/>
        <v>512.33567144133076</v>
      </c>
      <c r="V181" s="3">
        <f t="shared" si="142"/>
        <v>1195.4499000297717</v>
      </c>
      <c r="W181" s="3">
        <f t="shared" si="142"/>
        <v>1195.4499000297717</v>
      </c>
      <c r="X181" s="3">
        <f t="shared" si="142"/>
        <v>3586.3497000893153</v>
      </c>
      <c r="Y181" s="3">
        <f t="shared" si="142"/>
        <v>0</v>
      </c>
      <c r="Z181" s="3">
        <f t="shared" si="142"/>
        <v>1195.4499000297717</v>
      </c>
    </row>
    <row r="182" spans="2:26" x14ac:dyDescent="0.3">
      <c r="B182" s="2">
        <v>24</v>
      </c>
      <c r="C182" s="3">
        <f t="shared" ref="C182:Z182" si="143">C26*(1+1.8/100)^30</f>
        <v>170.77855714711026</v>
      </c>
      <c r="D182" s="3">
        <f t="shared" si="143"/>
        <v>0</v>
      </c>
      <c r="E182" s="3">
        <f t="shared" si="143"/>
        <v>0</v>
      </c>
      <c r="F182" s="3">
        <f t="shared" si="143"/>
        <v>341.55711429422053</v>
      </c>
      <c r="G182" s="3">
        <f t="shared" si="143"/>
        <v>0</v>
      </c>
      <c r="H182" s="3">
        <f t="shared" si="143"/>
        <v>170.77855714711026</v>
      </c>
      <c r="I182" s="3">
        <f t="shared" si="143"/>
        <v>170.77855714711026</v>
      </c>
      <c r="J182" s="3">
        <f t="shared" si="143"/>
        <v>341.55711429422053</v>
      </c>
      <c r="K182" s="3">
        <f t="shared" si="143"/>
        <v>341.55711429422053</v>
      </c>
      <c r="L182" s="3">
        <f t="shared" si="143"/>
        <v>1366.2284571768821</v>
      </c>
      <c r="M182" s="3">
        <f t="shared" si="143"/>
        <v>1024.6713428826615</v>
      </c>
      <c r="N182" s="3">
        <f t="shared" si="143"/>
        <v>853.89278573555123</v>
      </c>
      <c r="O182" s="3">
        <f t="shared" si="143"/>
        <v>1195.4499000297717</v>
      </c>
      <c r="P182" s="3">
        <f t="shared" si="143"/>
        <v>683.11422858844105</v>
      </c>
      <c r="Q182" s="3">
        <f t="shared" si="143"/>
        <v>683.11422858844105</v>
      </c>
      <c r="R182" s="3">
        <f t="shared" si="143"/>
        <v>512.33567144133076</v>
      </c>
      <c r="S182" s="3">
        <f t="shared" si="143"/>
        <v>512.33567144133076</v>
      </c>
      <c r="T182" s="3">
        <f t="shared" si="143"/>
        <v>0</v>
      </c>
      <c r="U182" s="3">
        <f t="shared" si="143"/>
        <v>170.77855714711026</v>
      </c>
      <c r="V182" s="3">
        <f t="shared" si="143"/>
        <v>683.11422858844105</v>
      </c>
      <c r="W182" s="3">
        <f t="shared" si="143"/>
        <v>853.89278573555123</v>
      </c>
      <c r="X182" s="3">
        <f t="shared" si="143"/>
        <v>1878.5641286182129</v>
      </c>
      <c r="Y182" s="3">
        <f t="shared" si="143"/>
        <v>1195.4499000297717</v>
      </c>
      <c r="Z182" s="3">
        <f t="shared" si="14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AFF6-2269-4F92-B866-A9CA40987611}">
  <dimension ref="A3:CI291"/>
  <sheetViews>
    <sheetView tabSelected="1" topLeftCell="P139" zoomScale="59" zoomScaleNormal="59" workbookViewId="0">
      <selection activeCell="AH253" sqref="AH253"/>
    </sheetView>
  </sheetViews>
  <sheetFormatPr defaultRowHeight="14.4" x14ac:dyDescent="0.3"/>
  <cols>
    <col min="1" max="1" width="4.5546875" bestFit="1" customWidth="1"/>
    <col min="2" max="2" width="12.33203125" customWidth="1"/>
    <col min="3" max="3" width="14.6640625" bestFit="1" customWidth="1"/>
    <col min="4" max="4" width="11.44140625" customWidth="1"/>
    <col min="5" max="5" width="10" bestFit="1" customWidth="1"/>
    <col min="6" max="6" width="14.88671875" bestFit="1" customWidth="1"/>
    <col min="7" max="7" width="14.6640625" customWidth="1"/>
    <col min="8" max="8" width="13.6640625" customWidth="1"/>
    <col min="9" max="9" width="20.5546875" customWidth="1"/>
    <col min="10" max="10" width="11.5546875" customWidth="1"/>
    <col min="11" max="11" width="9.88671875" customWidth="1"/>
    <col min="12" max="12" width="10.44140625" customWidth="1"/>
    <col min="16" max="16" width="11.33203125" bestFit="1" customWidth="1"/>
    <col min="19" max="19" width="11.33203125" bestFit="1" customWidth="1"/>
    <col min="34" max="34" width="10.44140625" customWidth="1"/>
    <col min="35" max="35" width="10.5546875" customWidth="1"/>
    <col min="36" max="36" width="10.33203125" customWidth="1"/>
    <col min="41" max="41" width="8.33203125" customWidth="1"/>
    <col min="61" max="61" width="16" customWidth="1"/>
    <col min="66" max="66" width="7.21875" bestFit="1" customWidth="1"/>
    <col min="87" max="87" width="8.88671875" customWidth="1"/>
  </cols>
  <sheetData>
    <row r="3" spans="3:87" x14ac:dyDescent="0.3">
      <c r="I3" t="s">
        <v>10</v>
      </c>
      <c r="J3" s="4" t="s">
        <v>32</v>
      </c>
    </row>
    <row r="4" spans="3:87" x14ac:dyDescent="0.3">
      <c r="I4" t="s">
        <v>11</v>
      </c>
      <c r="J4" s="4" t="s">
        <v>33</v>
      </c>
    </row>
    <row r="5" spans="3:87" x14ac:dyDescent="0.3">
      <c r="I5" t="s">
        <v>12</v>
      </c>
      <c r="J5" s="4" t="s">
        <v>31</v>
      </c>
      <c r="L5" s="6" t="s">
        <v>42</v>
      </c>
    </row>
    <row r="7" spans="3:87" x14ac:dyDescent="0.3">
      <c r="J7" t="s">
        <v>34</v>
      </c>
    </row>
    <row r="8" spans="3:87" x14ac:dyDescent="0.3">
      <c r="J8" t="s">
        <v>35</v>
      </c>
    </row>
    <row r="10" spans="3:87" x14ac:dyDescent="0.3">
      <c r="J10" t="s">
        <v>15</v>
      </c>
      <c r="N10" t="s">
        <v>17</v>
      </c>
      <c r="O10" s="7" t="s">
        <v>27</v>
      </c>
      <c r="P10" s="7"/>
      <c r="R10" s="6" t="s">
        <v>36</v>
      </c>
    </row>
    <row r="11" spans="3:87" x14ac:dyDescent="0.3">
      <c r="J11" t="s">
        <v>16</v>
      </c>
      <c r="N11" t="s">
        <v>18</v>
      </c>
      <c r="O11" s="7" t="s">
        <v>30</v>
      </c>
      <c r="P11" s="7"/>
      <c r="R11" s="6" t="s">
        <v>37</v>
      </c>
    </row>
    <row r="12" spans="3:87" x14ac:dyDescent="0.3">
      <c r="O12" t="s">
        <v>43</v>
      </c>
    </row>
    <row r="13" spans="3:87" ht="15.6" x14ac:dyDescent="0.3">
      <c r="I13" s="16"/>
      <c r="J13" s="16"/>
      <c r="K13" s="16"/>
      <c r="L13" s="16"/>
      <c r="M13" s="16"/>
      <c r="N13" s="16"/>
      <c r="O13" s="16"/>
      <c r="P13" s="16"/>
      <c r="Q13" s="16"/>
      <c r="AL13">
        <v>0</v>
      </c>
      <c r="AM13" t="s">
        <v>89</v>
      </c>
      <c r="AN13">
        <v>6.8570000000000002</v>
      </c>
      <c r="AO13">
        <v>13.714</v>
      </c>
      <c r="AP13" t="s">
        <v>89</v>
      </c>
      <c r="AQ13" t="s">
        <v>89</v>
      </c>
      <c r="AR13" t="s">
        <v>89</v>
      </c>
      <c r="AS13" t="s">
        <v>89</v>
      </c>
      <c r="AT13" t="s">
        <v>89</v>
      </c>
      <c r="AU13">
        <v>32.570999999999998</v>
      </c>
      <c r="AV13">
        <v>24</v>
      </c>
      <c r="AW13" t="s">
        <v>89</v>
      </c>
      <c r="AX13" t="s">
        <v>89</v>
      </c>
      <c r="AY13" t="s">
        <v>89</v>
      </c>
      <c r="AZ13">
        <v>51.429000000000002</v>
      </c>
      <c r="BA13">
        <v>39.427999999999997</v>
      </c>
      <c r="BB13">
        <v>42.856999999999999</v>
      </c>
      <c r="BC13" t="s">
        <v>89</v>
      </c>
      <c r="BD13">
        <v>46.286000000000001</v>
      </c>
      <c r="BE13" t="s">
        <v>89</v>
      </c>
      <c r="BF13" t="s">
        <v>89</v>
      </c>
      <c r="BG13">
        <v>56.572000000000003</v>
      </c>
      <c r="BH13">
        <v>63.428999999999988</v>
      </c>
      <c r="BI13" t="s">
        <v>89</v>
      </c>
      <c r="BL13">
        <f>IF(AL13="inf",99999,AL13)</f>
        <v>0</v>
      </c>
      <c r="BM13">
        <f t="shared" ref="BM13:CI13" si="0">IF(AM13="inf",99999,AM13)</f>
        <v>99999</v>
      </c>
      <c r="BN13">
        <f t="shared" si="0"/>
        <v>6.8570000000000002</v>
      </c>
      <c r="BO13">
        <f t="shared" si="0"/>
        <v>13.714</v>
      </c>
      <c r="BP13">
        <f t="shared" si="0"/>
        <v>99999</v>
      </c>
      <c r="BQ13">
        <f t="shared" si="0"/>
        <v>99999</v>
      </c>
      <c r="BR13">
        <f t="shared" si="0"/>
        <v>99999</v>
      </c>
      <c r="BS13">
        <f t="shared" si="0"/>
        <v>99999</v>
      </c>
      <c r="BT13">
        <f t="shared" si="0"/>
        <v>99999</v>
      </c>
      <c r="BU13">
        <f t="shared" si="0"/>
        <v>32.570999999999998</v>
      </c>
      <c r="BV13">
        <f t="shared" si="0"/>
        <v>24</v>
      </c>
      <c r="BW13">
        <f t="shared" si="0"/>
        <v>99999</v>
      </c>
      <c r="BX13">
        <f t="shared" si="0"/>
        <v>99999</v>
      </c>
      <c r="BY13">
        <f t="shared" si="0"/>
        <v>99999</v>
      </c>
      <c r="BZ13">
        <f t="shared" si="0"/>
        <v>51.429000000000002</v>
      </c>
      <c r="CA13">
        <f t="shared" si="0"/>
        <v>39.427999999999997</v>
      </c>
      <c r="CB13">
        <f t="shared" si="0"/>
        <v>42.856999999999999</v>
      </c>
      <c r="CC13">
        <f t="shared" si="0"/>
        <v>99999</v>
      </c>
      <c r="CD13">
        <f t="shared" si="0"/>
        <v>46.286000000000001</v>
      </c>
      <c r="CE13">
        <f t="shared" si="0"/>
        <v>99999</v>
      </c>
      <c r="CF13">
        <f t="shared" si="0"/>
        <v>99999</v>
      </c>
      <c r="CG13">
        <f t="shared" si="0"/>
        <v>56.572000000000003</v>
      </c>
      <c r="CH13">
        <f t="shared" si="0"/>
        <v>63.428999999999988</v>
      </c>
      <c r="CI13">
        <f t="shared" si="0"/>
        <v>99999</v>
      </c>
    </row>
    <row r="14" spans="3:87" x14ac:dyDescent="0.3">
      <c r="AL14" t="s">
        <v>89</v>
      </c>
      <c r="AM14">
        <v>0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L14">
        <f t="shared" ref="BL14:BL36" si="1">IF(AL14="inf",99999,AL14)</f>
        <v>99999</v>
      </c>
      <c r="BM14">
        <f t="shared" ref="BM14:BM36" si="2">IF(AM14="inf",99999,AM14)</f>
        <v>0</v>
      </c>
      <c r="BN14">
        <f t="shared" ref="BN14:BN36" si="3">IF(AN14="inf",99999,AN14)</f>
        <v>99999</v>
      </c>
      <c r="BO14">
        <f t="shared" ref="BO14:BO36" si="4">IF(AO14="inf",99999,AO14)</f>
        <v>99999</v>
      </c>
      <c r="BP14">
        <f t="shared" ref="BP14:BP36" si="5">IF(AP14="inf",99999,AP14)</f>
        <v>99999</v>
      </c>
      <c r="BQ14">
        <f t="shared" ref="BQ14:BQ36" si="6">IF(AQ14="inf",99999,AQ14)</f>
        <v>99999</v>
      </c>
      <c r="BR14">
        <f t="shared" ref="BR14:BR36" si="7">IF(AR14="inf",99999,AR14)</f>
        <v>99999</v>
      </c>
      <c r="BS14">
        <f t="shared" ref="BS14:BS36" si="8">IF(AS14="inf",99999,AS14)</f>
        <v>99999</v>
      </c>
      <c r="BT14">
        <f t="shared" ref="BT14:BT36" si="9">IF(AT14="inf",99999,AT14)</f>
        <v>99999</v>
      </c>
      <c r="BU14">
        <f t="shared" ref="BU14:BU36" si="10">IF(AU14="inf",99999,AU14)</f>
        <v>99999</v>
      </c>
      <c r="BV14">
        <f t="shared" ref="BV14:BV36" si="11">IF(AV14="inf",99999,AV14)</f>
        <v>99999</v>
      </c>
      <c r="BW14">
        <f t="shared" ref="BW14:BW36" si="12">IF(AW14="inf",99999,AW14)</f>
        <v>99999</v>
      </c>
      <c r="BX14">
        <f t="shared" ref="BX14:BX36" si="13">IF(AX14="inf",99999,AX14)</f>
        <v>99999</v>
      </c>
      <c r="BY14">
        <f t="shared" ref="BY14:BY36" si="14">IF(AY14="inf",99999,AY14)</f>
        <v>99999</v>
      </c>
      <c r="BZ14">
        <f t="shared" ref="BZ14:BZ36" si="15">IF(AZ14="inf",99999,AZ14)</f>
        <v>99999</v>
      </c>
      <c r="CA14">
        <f t="shared" ref="CA14:CA36" si="16">IF(BA14="inf",99999,BA14)</f>
        <v>99999</v>
      </c>
      <c r="CB14">
        <f t="shared" ref="CB14:CB36" si="17">IF(BB14="inf",99999,BB14)</f>
        <v>99999</v>
      </c>
      <c r="CC14">
        <f t="shared" ref="CC14:CC36" si="18">IF(BC14="inf",99999,BC14)</f>
        <v>99999</v>
      </c>
      <c r="CD14">
        <f t="shared" ref="CD14:CD36" si="19">IF(BD14="inf",99999,BD14)</f>
        <v>99999</v>
      </c>
      <c r="CE14">
        <f t="shared" ref="CE14:CE36" si="20">IF(BE14="inf",99999,BE14)</f>
        <v>99999</v>
      </c>
      <c r="CF14">
        <f t="shared" ref="CF14:CF36" si="21">IF(BF14="inf",99999,BF14)</f>
        <v>99999</v>
      </c>
      <c r="CG14">
        <f t="shared" ref="CG14:CG36" si="22">IF(BG14="inf",99999,BG14)</f>
        <v>99999</v>
      </c>
      <c r="CH14">
        <f t="shared" ref="CH14:CH36" si="23">IF(BH14="inf",99999,BH14)</f>
        <v>99999</v>
      </c>
      <c r="CI14">
        <f t="shared" ref="CI14:CI36" si="24">IF(BI14="inf",99999,BI14)</f>
        <v>99999</v>
      </c>
    </row>
    <row r="15" spans="3:87" x14ac:dyDescent="0.3">
      <c r="C15" t="s">
        <v>3</v>
      </c>
      <c r="D15" t="s">
        <v>65</v>
      </c>
      <c r="E15" t="s">
        <v>66</v>
      </c>
      <c r="F15" t="s">
        <v>67</v>
      </c>
      <c r="G15" t="s">
        <v>68</v>
      </c>
      <c r="H15" t="s">
        <v>69</v>
      </c>
      <c r="I15" t="s">
        <v>39</v>
      </c>
      <c r="J15" t="s">
        <v>40</v>
      </c>
      <c r="K15" t="s">
        <v>6</v>
      </c>
      <c r="AL15">
        <v>6.8570000000000002</v>
      </c>
      <c r="AM15" t="s">
        <v>89</v>
      </c>
      <c r="AN15">
        <v>0</v>
      </c>
      <c r="AO15">
        <v>6.8570000000000002</v>
      </c>
      <c r="AP15" t="s">
        <v>89</v>
      </c>
      <c r="AQ15" t="s">
        <v>89</v>
      </c>
      <c r="AR15" t="s">
        <v>89</v>
      </c>
      <c r="AS15" t="s">
        <v>89</v>
      </c>
      <c r="AT15" t="s">
        <v>89</v>
      </c>
      <c r="AU15">
        <v>25.713999999999999</v>
      </c>
      <c r="AV15">
        <v>17.143000000000001</v>
      </c>
      <c r="AW15" t="s">
        <v>89</v>
      </c>
      <c r="AX15" t="s">
        <v>89</v>
      </c>
      <c r="AY15" t="s">
        <v>89</v>
      </c>
      <c r="AZ15">
        <v>44.572000000000003</v>
      </c>
      <c r="BA15">
        <v>32.570999999999998</v>
      </c>
      <c r="BB15">
        <v>36</v>
      </c>
      <c r="BC15" t="s">
        <v>89</v>
      </c>
      <c r="BD15">
        <v>39.429000000000002</v>
      </c>
      <c r="BE15" t="s">
        <v>89</v>
      </c>
      <c r="BF15" t="s">
        <v>89</v>
      </c>
      <c r="BG15">
        <v>49.715000000000003</v>
      </c>
      <c r="BH15">
        <v>56.572000000000003</v>
      </c>
      <c r="BI15" t="s">
        <v>89</v>
      </c>
      <c r="BL15">
        <f t="shared" si="1"/>
        <v>6.8570000000000002</v>
      </c>
      <c r="BM15">
        <f t="shared" si="2"/>
        <v>99999</v>
      </c>
      <c r="BN15">
        <f t="shared" si="3"/>
        <v>0</v>
      </c>
      <c r="BO15">
        <f t="shared" si="4"/>
        <v>6.8570000000000002</v>
      </c>
      <c r="BP15">
        <f t="shared" si="5"/>
        <v>99999</v>
      </c>
      <c r="BQ15">
        <f t="shared" si="6"/>
        <v>99999</v>
      </c>
      <c r="BR15">
        <f t="shared" si="7"/>
        <v>99999</v>
      </c>
      <c r="BS15">
        <f t="shared" si="8"/>
        <v>99999</v>
      </c>
      <c r="BT15">
        <f t="shared" si="9"/>
        <v>99999</v>
      </c>
      <c r="BU15">
        <f t="shared" si="10"/>
        <v>25.713999999999999</v>
      </c>
      <c r="BV15">
        <f t="shared" si="11"/>
        <v>17.143000000000001</v>
      </c>
      <c r="BW15">
        <f t="shared" si="12"/>
        <v>99999</v>
      </c>
      <c r="BX15">
        <f t="shared" si="13"/>
        <v>99999</v>
      </c>
      <c r="BY15">
        <f t="shared" si="14"/>
        <v>99999</v>
      </c>
      <c r="BZ15">
        <f t="shared" si="15"/>
        <v>44.572000000000003</v>
      </c>
      <c r="CA15">
        <f t="shared" si="16"/>
        <v>32.570999999999998</v>
      </c>
      <c r="CB15">
        <f t="shared" si="17"/>
        <v>36</v>
      </c>
      <c r="CC15">
        <f t="shared" si="18"/>
        <v>99999</v>
      </c>
      <c r="CD15">
        <f t="shared" si="19"/>
        <v>39.429000000000002</v>
      </c>
      <c r="CE15">
        <f t="shared" si="20"/>
        <v>99999</v>
      </c>
      <c r="CF15">
        <f t="shared" si="21"/>
        <v>99999</v>
      </c>
      <c r="CG15">
        <f t="shared" si="22"/>
        <v>49.715000000000003</v>
      </c>
      <c r="CH15">
        <f t="shared" si="23"/>
        <v>56.572000000000003</v>
      </c>
      <c r="CI15">
        <f t="shared" si="24"/>
        <v>99999</v>
      </c>
    </row>
    <row r="16" spans="3:87" x14ac:dyDescent="0.3">
      <c r="AL16">
        <v>13.714</v>
      </c>
      <c r="AM16" t="s">
        <v>89</v>
      </c>
      <c r="AN16">
        <v>6.8570000000000002</v>
      </c>
      <c r="AO16">
        <v>0</v>
      </c>
      <c r="AP16" t="s">
        <v>89</v>
      </c>
      <c r="AQ16" t="s">
        <v>89</v>
      </c>
      <c r="AR16" t="s">
        <v>89</v>
      </c>
      <c r="AS16" t="s">
        <v>89</v>
      </c>
      <c r="AT16" t="s">
        <v>89</v>
      </c>
      <c r="AU16">
        <v>18.856999999999999</v>
      </c>
      <c r="AV16">
        <v>10.286</v>
      </c>
      <c r="AW16" t="s">
        <v>89</v>
      </c>
      <c r="AX16" t="s">
        <v>89</v>
      </c>
      <c r="AY16" t="s">
        <v>89</v>
      </c>
      <c r="AZ16">
        <v>37.715000000000003</v>
      </c>
      <c r="BA16">
        <v>25.713999999999999</v>
      </c>
      <c r="BB16">
        <v>29.143000000000001</v>
      </c>
      <c r="BC16" t="s">
        <v>89</v>
      </c>
      <c r="BD16">
        <v>32.572000000000003</v>
      </c>
      <c r="BE16" t="s">
        <v>89</v>
      </c>
      <c r="BF16" t="s">
        <v>89</v>
      </c>
      <c r="BG16">
        <v>42.857999999999997</v>
      </c>
      <c r="BH16">
        <v>49.715000000000003</v>
      </c>
      <c r="BI16" t="s">
        <v>89</v>
      </c>
      <c r="BL16">
        <f t="shared" si="1"/>
        <v>13.714</v>
      </c>
      <c r="BM16">
        <f t="shared" si="2"/>
        <v>99999</v>
      </c>
      <c r="BN16">
        <f t="shared" si="3"/>
        <v>6.8570000000000002</v>
      </c>
      <c r="BO16">
        <f t="shared" si="4"/>
        <v>0</v>
      </c>
      <c r="BP16">
        <f t="shared" si="5"/>
        <v>99999</v>
      </c>
      <c r="BQ16">
        <f t="shared" si="6"/>
        <v>99999</v>
      </c>
      <c r="BR16">
        <f t="shared" si="7"/>
        <v>99999</v>
      </c>
      <c r="BS16">
        <f t="shared" si="8"/>
        <v>99999</v>
      </c>
      <c r="BT16">
        <f t="shared" si="9"/>
        <v>99999</v>
      </c>
      <c r="BU16">
        <f t="shared" si="10"/>
        <v>18.856999999999999</v>
      </c>
      <c r="BV16">
        <f t="shared" si="11"/>
        <v>10.286</v>
      </c>
      <c r="BW16">
        <f t="shared" si="12"/>
        <v>99999</v>
      </c>
      <c r="BX16">
        <f t="shared" si="13"/>
        <v>99999</v>
      </c>
      <c r="BY16">
        <f t="shared" si="14"/>
        <v>99999</v>
      </c>
      <c r="BZ16">
        <f t="shared" si="15"/>
        <v>37.715000000000003</v>
      </c>
      <c r="CA16">
        <f t="shared" si="16"/>
        <v>25.713999999999999</v>
      </c>
      <c r="CB16">
        <f t="shared" si="17"/>
        <v>29.143000000000001</v>
      </c>
      <c r="CC16">
        <f t="shared" si="18"/>
        <v>99999</v>
      </c>
      <c r="CD16">
        <f t="shared" si="19"/>
        <v>32.572000000000003</v>
      </c>
      <c r="CE16">
        <f t="shared" si="20"/>
        <v>99999</v>
      </c>
      <c r="CF16">
        <f t="shared" si="21"/>
        <v>99999</v>
      </c>
      <c r="CG16">
        <f t="shared" si="22"/>
        <v>42.857999999999997</v>
      </c>
      <c r="CH16">
        <f t="shared" si="23"/>
        <v>49.715000000000003</v>
      </c>
      <c r="CI16">
        <f t="shared" si="24"/>
        <v>99999</v>
      </c>
    </row>
    <row r="17" spans="2:87" x14ac:dyDescent="0.3">
      <c r="AL17" t="s">
        <v>89</v>
      </c>
      <c r="AM17" t="s">
        <v>89</v>
      </c>
      <c r="AN17" t="s">
        <v>89</v>
      </c>
      <c r="AO17" t="s">
        <v>89</v>
      </c>
      <c r="AP17">
        <v>0</v>
      </c>
      <c r="AQ17" t="s">
        <v>89</v>
      </c>
      <c r="AR17" t="s">
        <v>89</v>
      </c>
      <c r="AS17" t="s">
        <v>89</v>
      </c>
      <c r="AT17" t="s">
        <v>89</v>
      </c>
      <c r="AU17" t="s">
        <v>89</v>
      </c>
      <c r="AV17" t="s">
        <v>89</v>
      </c>
      <c r="AW17" t="s">
        <v>89</v>
      </c>
      <c r="AX17" t="s">
        <v>89</v>
      </c>
      <c r="AY17" t="s">
        <v>89</v>
      </c>
      <c r="AZ17" t="s">
        <v>89</v>
      </c>
      <c r="BA17" t="s">
        <v>89</v>
      </c>
      <c r="BB17" t="s">
        <v>89</v>
      </c>
      <c r="BC17" t="s">
        <v>89</v>
      </c>
      <c r="BD17" t="s">
        <v>89</v>
      </c>
      <c r="BE17" t="s">
        <v>89</v>
      </c>
      <c r="BF17" t="s">
        <v>89</v>
      </c>
      <c r="BG17" t="s">
        <v>89</v>
      </c>
      <c r="BH17" t="s">
        <v>89</v>
      </c>
      <c r="BI17" t="s">
        <v>89</v>
      </c>
      <c r="BL17">
        <f t="shared" si="1"/>
        <v>99999</v>
      </c>
      <c r="BM17">
        <f t="shared" si="2"/>
        <v>99999</v>
      </c>
      <c r="BN17">
        <f t="shared" si="3"/>
        <v>99999</v>
      </c>
      <c r="BO17">
        <f t="shared" si="4"/>
        <v>99999</v>
      </c>
      <c r="BP17">
        <f t="shared" si="5"/>
        <v>0</v>
      </c>
      <c r="BQ17">
        <f t="shared" si="6"/>
        <v>99999</v>
      </c>
      <c r="BR17">
        <f t="shared" si="7"/>
        <v>99999</v>
      </c>
      <c r="BS17">
        <f t="shared" si="8"/>
        <v>99999</v>
      </c>
      <c r="BT17">
        <f t="shared" si="9"/>
        <v>99999</v>
      </c>
      <c r="BU17">
        <f t="shared" si="10"/>
        <v>99999</v>
      </c>
      <c r="BV17">
        <f t="shared" si="11"/>
        <v>99999</v>
      </c>
      <c r="BW17">
        <f t="shared" si="12"/>
        <v>99999</v>
      </c>
      <c r="BX17">
        <f t="shared" si="13"/>
        <v>99999</v>
      </c>
      <c r="BY17">
        <f t="shared" si="14"/>
        <v>99999</v>
      </c>
      <c r="BZ17">
        <f t="shared" si="15"/>
        <v>99999</v>
      </c>
      <c r="CA17">
        <f t="shared" si="16"/>
        <v>99999</v>
      </c>
      <c r="CB17">
        <f t="shared" si="17"/>
        <v>99999</v>
      </c>
      <c r="CC17">
        <f t="shared" si="18"/>
        <v>99999</v>
      </c>
      <c r="CD17">
        <f t="shared" si="19"/>
        <v>99999</v>
      </c>
      <c r="CE17">
        <f t="shared" si="20"/>
        <v>99999</v>
      </c>
      <c r="CF17">
        <f t="shared" si="21"/>
        <v>99999</v>
      </c>
      <c r="CG17">
        <f t="shared" si="22"/>
        <v>99999</v>
      </c>
      <c r="CH17">
        <f t="shared" si="23"/>
        <v>99999</v>
      </c>
      <c r="CI17">
        <f t="shared" si="24"/>
        <v>99999</v>
      </c>
    </row>
    <row r="18" spans="2:87" x14ac:dyDescent="0.3">
      <c r="AL18" t="s">
        <v>89</v>
      </c>
      <c r="AM18" t="s">
        <v>89</v>
      </c>
      <c r="AN18" t="s">
        <v>89</v>
      </c>
      <c r="AO18" t="s">
        <v>89</v>
      </c>
      <c r="AP18" t="s">
        <v>89</v>
      </c>
      <c r="AQ18">
        <v>0</v>
      </c>
      <c r="AR18" t="s">
        <v>89</v>
      </c>
      <c r="AS18" t="s">
        <v>89</v>
      </c>
      <c r="AT18" t="s">
        <v>89</v>
      </c>
      <c r="AU18" t="s">
        <v>89</v>
      </c>
      <c r="AV18" t="s">
        <v>89</v>
      </c>
      <c r="AW18" t="s">
        <v>89</v>
      </c>
      <c r="AX18" t="s">
        <v>89</v>
      </c>
      <c r="AY18" t="s">
        <v>89</v>
      </c>
      <c r="AZ18" t="s">
        <v>89</v>
      </c>
      <c r="BA18" t="s">
        <v>89</v>
      </c>
      <c r="BB18" t="s">
        <v>89</v>
      </c>
      <c r="BC18" t="s">
        <v>89</v>
      </c>
      <c r="BD18" t="s">
        <v>89</v>
      </c>
      <c r="BE18" t="s">
        <v>89</v>
      </c>
      <c r="BF18" t="s">
        <v>89</v>
      </c>
      <c r="BG18" t="s">
        <v>89</v>
      </c>
      <c r="BH18" t="s">
        <v>89</v>
      </c>
      <c r="BI18" t="s">
        <v>89</v>
      </c>
      <c r="BL18">
        <f t="shared" si="1"/>
        <v>99999</v>
      </c>
      <c r="BM18">
        <f t="shared" si="2"/>
        <v>99999</v>
      </c>
      <c r="BN18">
        <f t="shared" si="3"/>
        <v>99999</v>
      </c>
      <c r="BO18">
        <f t="shared" si="4"/>
        <v>99999</v>
      </c>
      <c r="BP18">
        <f t="shared" si="5"/>
        <v>99999</v>
      </c>
      <c r="BQ18">
        <f t="shared" si="6"/>
        <v>0</v>
      </c>
      <c r="BR18">
        <f t="shared" si="7"/>
        <v>99999</v>
      </c>
      <c r="BS18">
        <f t="shared" si="8"/>
        <v>99999</v>
      </c>
      <c r="BT18">
        <f t="shared" si="9"/>
        <v>99999</v>
      </c>
      <c r="BU18">
        <f t="shared" si="10"/>
        <v>99999</v>
      </c>
      <c r="BV18">
        <f t="shared" si="11"/>
        <v>99999</v>
      </c>
      <c r="BW18">
        <f t="shared" si="12"/>
        <v>99999</v>
      </c>
      <c r="BX18">
        <f t="shared" si="13"/>
        <v>99999</v>
      </c>
      <c r="BY18">
        <f t="shared" si="14"/>
        <v>99999</v>
      </c>
      <c r="BZ18">
        <f t="shared" si="15"/>
        <v>99999</v>
      </c>
      <c r="CA18">
        <f t="shared" si="16"/>
        <v>99999</v>
      </c>
      <c r="CB18">
        <f t="shared" si="17"/>
        <v>99999</v>
      </c>
      <c r="CC18">
        <f t="shared" si="18"/>
        <v>99999</v>
      </c>
      <c r="CD18">
        <f t="shared" si="19"/>
        <v>99999</v>
      </c>
      <c r="CE18">
        <f t="shared" si="20"/>
        <v>99999</v>
      </c>
      <c r="CF18">
        <f t="shared" si="21"/>
        <v>99999</v>
      </c>
      <c r="CG18">
        <f t="shared" si="22"/>
        <v>99999</v>
      </c>
      <c r="CH18">
        <f t="shared" si="23"/>
        <v>99999</v>
      </c>
      <c r="CI18">
        <f t="shared" si="24"/>
        <v>99999</v>
      </c>
    </row>
    <row r="19" spans="2:87" x14ac:dyDescent="0.3">
      <c r="AL19" t="s">
        <v>89</v>
      </c>
      <c r="AM19" t="s">
        <v>89</v>
      </c>
      <c r="AN19" t="s">
        <v>89</v>
      </c>
      <c r="AO19" t="s">
        <v>89</v>
      </c>
      <c r="AP19" t="s">
        <v>89</v>
      </c>
      <c r="AQ19" t="s">
        <v>89</v>
      </c>
      <c r="AR19">
        <v>0</v>
      </c>
      <c r="AS19" t="s">
        <v>89</v>
      </c>
      <c r="AT19" t="s">
        <v>89</v>
      </c>
      <c r="AU19" t="s">
        <v>89</v>
      </c>
      <c r="AV19" t="s">
        <v>89</v>
      </c>
      <c r="AW19" t="s">
        <v>89</v>
      </c>
      <c r="AX19" t="s">
        <v>89</v>
      </c>
      <c r="AY19" t="s">
        <v>89</v>
      </c>
      <c r="AZ19" t="s">
        <v>89</v>
      </c>
      <c r="BA19" t="s">
        <v>89</v>
      </c>
      <c r="BB19" t="s">
        <v>89</v>
      </c>
      <c r="BC19" t="s">
        <v>89</v>
      </c>
      <c r="BD19" t="s">
        <v>89</v>
      </c>
      <c r="BE19" t="s">
        <v>89</v>
      </c>
      <c r="BF19" t="s">
        <v>89</v>
      </c>
      <c r="BG19" t="s">
        <v>89</v>
      </c>
      <c r="BH19" t="s">
        <v>89</v>
      </c>
      <c r="BI19" t="s">
        <v>89</v>
      </c>
      <c r="BL19">
        <f t="shared" si="1"/>
        <v>99999</v>
      </c>
      <c r="BM19">
        <f t="shared" si="2"/>
        <v>99999</v>
      </c>
      <c r="BN19">
        <f t="shared" si="3"/>
        <v>99999</v>
      </c>
      <c r="BO19">
        <f t="shared" si="4"/>
        <v>99999</v>
      </c>
      <c r="BP19">
        <f t="shared" si="5"/>
        <v>99999</v>
      </c>
      <c r="BQ19">
        <f t="shared" si="6"/>
        <v>99999</v>
      </c>
      <c r="BR19">
        <f t="shared" si="7"/>
        <v>0</v>
      </c>
      <c r="BS19">
        <f t="shared" si="8"/>
        <v>99999</v>
      </c>
      <c r="BT19">
        <f t="shared" si="9"/>
        <v>99999</v>
      </c>
      <c r="BU19">
        <f t="shared" si="10"/>
        <v>99999</v>
      </c>
      <c r="BV19">
        <f t="shared" si="11"/>
        <v>99999</v>
      </c>
      <c r="BW19">
        <f t="shared" si="12"/>
        <v>99999</v>
      </c>
      <c r="BX19">
        <f t="shared" si="13"/>
        <v>99999</v>
      </c>
      <c r="BY19">
        <f t="shared" si="14"/>
        <v>99999</v>
      </c>
      <c r="BZ19">
        <f t="shared" si="15"/>
        <v>99999</v>
      </c>
      <c r="CA19">
        <f t="shared" si="16"/>
        <v>99999</v>
      </c>
      <c r="CB19">
        <f t="shared" si="17"/>
        <v>99999</v>
      </c>
      <c r="CC19">
        <f t="shared" si="18"/>
        <v>99999</v>
      </c>
      <c r="CD19">
        <f t="shared" si="19"/>
        <v>99999</v>
      </c>
      <c r="CE19">
        <f t="shared" si="20"/>
        <v>99999</v>
      </c>
      <c r="CF19">
        <f t="shared" si="21"/>
        <v>99999</v>
      </c>
      <c r="CG19">
        <f t="shared" si="22"/>
        <v>99999</v>
      </c>
      <c r="CH19">
        <f t="shared" si="23"/>
        <v>99999</v>
      </c>
      <c r="CI19">
        <f t="shared" si="24"/>
        <v>99999</v>
      </c>
    </row>
    <row r="20" spans="2:87" x14ac:dyDescent="0.3">
      <c r="B20" s="22" t="s">
        <v>79</v>
      </c>
      <c r="C20" s="23"/>
      <c r="D20" s="23"/>
      <c r="E20" s="23"/>
      <c r="F20" s="23"/>
      <c r="AL20" t="s">
        <v>89</v>
      </c>
      <c r="AM20" t="s">
        <v>89</v>
      </c>
      <c r="AN20" t="s">
        <v>89</v>
      </c>
      <c r="AO20" t="s">
        <v>89</v>
      </c>
      <c r="AP20" t="s">
        <v>89</v>
      </c>
      <c r="AQ20" t="s">
        <v>89</v>
      </c>
      <c r="AR20" t="s">
        <v>89</v>
      </c>
      <c r="AS20">
        <v>0</v>
      </c>
      <c r="AT20" t="s">
        <v>89</v>
      </c>
      <c r="AU20" t="s">
        <v>89</v>
      </c>
      <c r="AV20" t="s">
        <v>89</v>
      </c>
      <c r="AW20" t="s">
        <v>89</v>
      </c>
      <c r="AX20" t="s">
        <v>89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t="s">
        <v>89</v>
      </c>
      <c r="BE20" t="s">
        <v>89</v>
      </c>
      <c r="BF20" t="s">
        <v>89</v>
      </c>
      <c r="BG20" t="s">
        <v>89</v>
      </c>
      <c r="BH20" t="s">
        <v>89</v>
      </c>
      <c r="BI20" t="s">
        <v>89</v>
      </c>
      <c r="BL20">
        <f t="shared" si="1"/>
        <v>99999</v>
      </c>
      <c r="BM20">
        <f t="shared" si="2"/>
        <v>99999</v>
      </c>
      <c r="BN20">
        <f t="shared" si="3"/>
        <v>99999</v>
      </c>
      <c r="BO20">
        <f t="shared" si="4"/>
        <v>99999</v>
      </c>
      <c r="BP20">
        <f t="shared" si="5"/>
        <v>99999</v>
      </c>
      <c r="BQ20">
        <f t="shared" si="6"/>
        <v>99999</v>
      </c>
      <c r="BR20">
        <f t="shared" si="7"/>
        <v>99999</v>
      </c>
      <c r="BS20">
        <f t="shared" si="8"/>
        <v>0</v>
      </c>
      <c r="BT20">
        <f t="shared" si="9"/>
        <v>99999</v>
      </c>
      <c r="BU20">
        <f t="shared" si="10"/>
        <v>99999</v>
      </c>
      <c r="BV20">
        <f t="shared" si="11"/>
        <v>99999</v>
      </c>
      <c r="BW20">
        <f t="shared" si="12"/>
        <v>99999</v>
      </c>
      <c r="BX20">
        <f t="shared" si="13"/>
        <v>99999</v>
      </c>
      <c r="BY20">
        <f t="shared" si="14"/>
        <v>99999</v>
      </c>
      <c r="BZ20">
        <f t="shared" si="15"/>
        <v>99999</v>
      </c>
      <c r="CA20">
        <f t="shared" si="16"/>
        <v>99999</v>
      </c>
      <c r="CB20">
        <f t="shared" si="17"/>
        <v>99999</v>
      </c>
      <c r="CC20">
        <f t="shared" si="18"/>
        <v>99999</v>
      </c>
      <c r="CD20">
        <f t="shared" si="19"/>
        <v>99999</v>
      </c>
      <c r="CE20">
        <f t="shared" si="20"/>
        <v>99999</v>
      </c>
      <c r="CF20">
        <f t="shared" si="21"/>
        <v>99999</v>
      </c>
      <c r="CG20">
        <f t="shared" si="22"/>
        <v>99999</v>
      </c>
      <c r="CH20">
        <f t="shared" si="23"/>
        <v>99999</v>
      </c>
      <c r="CI20">
        <f t="shared" si="24"/>
        <v>99999</v>
      </c>
    </row>
    <row r="21" spans="2:87" x14ac:dyDescent="0.3">
      <c r="B21" s="24" t="s">
        <v>73</v>
      </c>
      <c r="C21" s="25" t="s">
        <v>76</v>
      </c>
      <c r="D21" s="25" t="s">
        <v>75</v>
      </c>
      <c r="E21" s="25" t="s">
        <v>78</v>
      </c>
      <c r="F21" s="25" t="s">
        <v>77</v>
      </c>
      <c r="AL21" t="s">
        <v>89</v>
      </c>
      <c r="AM21" t="s">
        <v>89</v>
      </c>
      <c r="AN21" t="s">
        <v>89</v>
      </c>
      <c r="AO21" t="s">
        <v>89</v>
      </c>
      <c r="AP21" t="s">
        <v>89</v>
      </c>
      <c r="AQ21" t="s">
        <v>89</v>
      </c>
      <c r="AR21" t="s">
        <v>89</v>
      </c>
      <c r="AS21" t="s">
        <v>89</v>
      </c>
      <c r="AT21">
        <v>0</v>
      </c>
      <c r="AU21" t="s">
        <v>89</v>
      </c>
      <c r="AV21" t="s">
        <v>89</v>
      </c>
      <c r="AW21" t="s">
        <v>89</v>
      </c>
      <c r="AX21" t="s">
        <v>89</v>
      </c>
      <c r="AY21" t="s">
        <v>89</v>
      </c>
      <c r="AZ21" t="s">
        <v>89</v>
      </c>
      <c r="BA21" t="s">
        <v>89</v>
      </c>
      <c r="BB21" t="s">
        <v>89</v>
      </c>
      <c r="BC21" t="s">
        <v>89</v>
      </c>
      <c r="BD21" t="s">
        <v>89</v>
      </c>
      <c r="BE21" t="s">
        <v>89</v>
      </c>
      <c r="BF21" t="s">
        <v>89</v>
      </c>
      <c r="BG21" t="s">
        <v>89</v>
      </c>
      <c r="BH21" t="s">
        <v>89</v>
      </c>
      <c r="BI21" t="s">
        <v>89</v>
      </c>
      <c r="BL21">
        <f t="shared" si="1"/>
        <v>99999</v>
      </c>
      <c r="BM21">
        <f t="shared" si="2"/>
        <v>99999</v>
      </c>
      <c r="BN21">
        <f t="shared" si="3"/>
        <v>99999</v>
      </c>
      <c r="BO21">
        <f t="shared" si="4"/>
        <v>99999</v>
      </c>
      <c r="BP21">
        <f t="shared" si="5"/>
        <v>99999</v>
      </c>
      <c r="BQ21">
        <f t="shared" si="6"/>
        <v>99999</v>
      </c>
      <c r="BR21">
        <f t="shared" si="7"/>
        <v>99999</v>
      </c>
      <c r="BS21">
        <f t="shared" si="8"/>
        <v>99999</v>
      </c>
      <c r="BT21">
        <f t="shared" si="9"/>
        <v>0</v>
      </c>
      <c r="BU21">
        <f t="shared" si="10"/>
        <v>99999</v>
      </c>
      <c r="BV21">
        <f t="shared" si="11"/>
        <v>99999</v>
      </c>
      <c r="BW21">
        <f t="shared" si="12"/>
        <v>99999</v>
      </c>
      <c r="BX21">
        <f t="shared" si="13"/>
        <v>99999</v>
      </c>
      <c r="BY21">
        <f t="shared" si="14"/>
        <v>99999</v>
      </c>
      <c r="BZ21">
        <f t="shared" si="15"/>
        <v>99999</v>
      </c>
      <c r="CA21">
        <f t="shared" si="16"/>
        <v>99999</v>
      </c>
      <c r="CB21">
        <f t="shared" si="17"/>
        <v>99999</v>
      </c>
      <c r="CC21">
        <f t="shared" si="18"/>
        <v>99999</v>
      </c>
      <c r="CD21">
        <f t="shared" si="19"/>
        <v>99999</v>
      </c>
      <c r="CE21">
        <f t="shared" si="20"/>
        <v>99999</v>
      </c>
      <c r="CF21">
        <f t="shared" si="21"/>
        <v>99999</v>
      </c>
      <c r="CG21">
        <f t="shared" si="22"/>
        <v>99999</v>
      </c>
      <c r="CH21">
        <f t="shared" si="23"/>
        <v>99999</v>
      </c>
      <c r="CI21">
        <f t="shared" si="24"/>
        <v>99999</v>
      </c>
    </row>
    <row r="22" spans="2:87" x14ac:dyDescent="0.3">
      <c r="B22" s="26" t="s">
        <v>74</v>
      </c>
      <c r="C22" s="26">
        <v>2</v>
      </c>
      <c r="D22" s="26">
        <v>60</v>
      </c>
      <c r="E22" s="27">
        <f>C22/D22</f>
        <v>3.3333333333333333E-2</v>
      </c>
      <c r="F22" s="26">
        <f>E22*60</f>
        <v>2</v>
      </c>
      <c r="AL22">
        <v>32.570999999999998</v>
      </c>
      <c r="AM22" t="s">
        <v>89</v>
      </c>
      <c r="AN22">
        <v>25.713999999999999</v>
      </c>
      <c r="AO22">
        <v>18.856999999999999</v>
      </c>
      <c r="AP22" t="s">
        <v>89</v>
      </c>
      <c r="AQ22" t="s">
        <v>89</v>
      </c>
      <c r="AR22" t="s">
        <v>89</v>
      </c>
      <c r="AS22" t="s">
        <v>89</v>
      </c>
      <c r="AT22" t="s">
        <v>89</v>
      </c>
      <c r="AU22">
        <v>0</v>
      </c>
      <c r="AV22">
        <v>8.5709999999999997</v>
      </c>
      <c r="AW22" t="s">
        <v>89</v>
      </c>
      <c r="AX22" t="s">
        <v>89</v>
      </c>
      <c r="AY22" t="s">
        <v>89</v>
      </c>
      <c r="AZ22">
        <v>18.858000000000001</v>
      </c>
      <c r="BA22">
        <v>6.8570000000000002</v>
      </c>
      <c r="BB22">
        <v>10.286</v>
      </c>
      <c r="BC22" t="s">
        <v>89</v>
      </c>
      <c r="BD22">
        <v>13.715</v>
      </c>
      <c r="BE22" t="s">
        <v>89</v>
      </c>
      <c r="BF22" t="s">
        <v>89</v>
      </c>
      <c r="BG22">
        <v>24.001000000000001</v>
      </c>
      <c r="BH22">
        <v>30.858000000000001</v>
      </c>
      <c r="BI22" t="s">
        <v>89</v>
      </c>
      <c r="BL22">
        <f t="shared" si="1"/>
        <v>32.570999999999998</v>
      </c>
      <c r="BM22">
        <f t="shared" si="2"/>
        <v>99999</v>
      </c>
      <c r="BN22">
        <f t="shared" si="3"/>
        <v>25.713999999999999</v>
      </c>
      <c r="BO22">
        <f t="shared" si="4"/>
        <v>18.856999999999999</v>
      </c>
      <c r="BP22">
        <f t="shared" si="5"/>
        <v>99999</v>
      </c>
      <c r="BQ22">
        <f t="shared" si="6"/>
        <v>99999</v>
      </c>
      <c r="BR22">
        <f t="shared" si="7"/>
        <v>99999</v>
      </c>
      <c r="BS22">
        <f t="shared" si="8"/>
        <v>99999</v>
      </c>
      <c r="BT22">
        <f t="shared" si="9"/>
        <v>99999</v>
      </c>
      <c r="BU22">
        <f t="shared" si="10"/>
        <v>0</v>
      </c>
      <c r="BV22">
        <f t="shared" si="11"/>
        <v>8.5709999999999997</v>
      </c>
      <c r="BW22">
        <f t="shared" si="12"/>
        <v>99999</v>
      </c>
      <c r="BX22">
        <f t="shared" si="13"/>
        <v>99999</v>
      </c>
      <c r="BY22">
        <f t="shared" si="14"/>
        <v>99999</v>
      </c>
      <c r="BZ22">
        <f t="shared" si="15"/>
        <v>18.858000000000001</v>
      </c>
      <c r="CA22">
        <f t="shared" si="16"/>
        <v>6.8570000000000002</v>
      </c>
      <c r="CB22">
        <f t="shared" si="17"/>
        <v>10.286</v>
      </c>
      <c r="CC22">
        <f t="shared" si="18"/>
        <v>99999</v>
      </c>
      <c r="CD22">
        <f t="shared" si="19"/>
        <v>13.715</v>
      </c>
      <c r="CE22">
        <f t="shared" si="20"/>
        <v>99999</v>
      </c>
      <c r="CF22">
        <f t="shared" si="21"/>
        <v>99999</v>
      </c>
      <c r="CG22">
        <f t="shared" si="22"/>
        <v>24.001000000000001</v>
      </c>
      <c r="CH22">
        <f t="shared" si="23"/>
        <v>30.858000000000001</v>
      </c>
      <c r="CI22">
        <f t="shared" si="24"/>
        <v>99999</v>
      </c>
    </row>
    <row r="23" spans="2:87" x14ac:dyDescent="0.3">
      <c r="B23" s="26" t="s">
        <v>11</v>
      </c>
      <c r="C23" s="26">
        <v>2</v>
      </c>
      <c r="D23" s="26">
        <v>35</v>
      </c>
      <c r="E23" s="27">
        <f>C23/D23</f>
        <v>5.7142857142857141E-2</v>
      </c>
      <c r="F23" s="28">
        <f>E23*60</f>
        <v>3.4285714285714284</v>
      </c>
      <c r="AL23">
        <v>24</v>
      </c>
      <c r="AM23" t="s">
        <v>89</v>
      </c>
      <c r="AN23">
        <v>17.143000000000001</v>
      </c>
      <c r="AO23">
        <v>10.286</v>
      </c>
      <c r="AP23" t="s">
        <v>89</v>
      </c>
      <c r="AQ23" t="s">
        <v>89</v>
      </c>
      <c r="AR23" t="s">
        <v>89</v>
      </c>
      <c r="AS23" t="s">
        <v>89</v>
      </c>
      <c r="AT23" t="s">
        <v>89</v>
      </c>
      <c r="AU23">
        <v>8.5709999999999997</v>
      </c>
      <c r="AV23">
        <v>0</v>
      </c>
      <c r="AW23" t="s">
        <v>89</v>
      </c>
      <c r="AX23" t="s">
        <v>89</v>
      </c>
      <c r="AY23" t="s">
        <v>89</v>
      </c>
      <c r="AZ23">
        <v>27.428999999999998</v>
      </c>
      <c r="BA23">
        <v>15.428000000000001</v>
      </c>
      <c r="BB23">
        <v>18.856999999999999</v>
      </c>
      <c r="BC23" t="s">
        <v>89</v>
      </c>
      <c r="BD23">
        <v>22.286000000000001</v>
      </c>
      <c r="BE23" t="s">
        <v>89</v>
      </c>
      <c r="BF23" t="s">
        <v>89</v>
      </c>
      <c r="BG23">
        <v>32.572000000000003</v>
      </c>
      <c r="BH23">
        <v>39.428999999999988</v>
      </c>
      <c r="BI23" t="s">
        <v>89</v>
      </c>
      <c r="BL23">
        <f t="shared" si="1"/>
        <v>24</v>
      </c>
      <c r="BM23">
        <f t="shared" si="2"/>
        <v>99999</v>
      </c>
      <c r="BN23">
        <f t="shared" si="3"/>
        <v>17.143000000000001</v>
      </c>
      <c r="BO23">
        <f t="shared" si="4"/>
        <v>10.286</v>
      </c>
      <c r="BP23">
        <f t="shared" si="5"/>
        <v>99999</v>
      </c>
      <c r="BQ23">
        <f t="shared" si="6"/>
        <v>99999</v>
      </c>
      <c r="BR23">
        <f t="shared" si="7"/>
        <v>99999</v>
      </c>
      <c r="BS23">
        <f t="shared" si="8"/>
        <v>99999</v>
      </c>
      <c r="BT23">
        <f t="shared" si="9"/>
        <v>99999</v>
      </c>
      <c r="BU23">
        <f t="shared" si="10"/>
        <v>8.5709999999999997</v>
      </c>
      <c r="BV23">
        <f t="shared" si="11"/>
        <v>0</v>
      </c>
      <c r="BW23">
        <f t="shared" si="12"/>
        <v>99999</v>
      </c>
      <c r="BX23">
        <f t="shared" si="13"/>
        <v>99999</v>
      </c>
      <c r="BY23">
        <f t="shared" si="14"/>
        <v>99999</v>
      </c>
      <c r="BZ23">
        <f t="shared" si="15"/>
        <v>27.428999999999998</v>
      </c>
      <c r="CA23">
        <f t="shared" si="16"/>
        <v>15.428000000000001</v>
      </c>
      <c r="CB23">
        <f t="shared" si="17"/>
        <v>18.856999999999999</v>
      </c>
      <c r="CC23">
        <f t="shared" si="18"/>
        <v>99999</v>
      </c>
      <c r="CD23">
        <f t="shared" si="19"/>
        <v>22.286000000000001</v>
      </c>
      <c r="CE23">
        <f t="shared" si="20"/>
        <v>99999</v>
      </c>
      <c r="CF23">
        <f t="shared" si="21"/>
        <v>99999</v>
      </c>
      <c r="CG23">
        <f t="shared" si="22"/>
        <v>32.572000000000003</v>
      </c>
      <c r="CH23">
        <f t="shared" si="23"/>
        <v>39.428999999999988</v>
      </c>
      <c r="CI23">
        <f t="shared" si="24"/>
        <v>99999</v>
      </c>
    </row>
    <row r="24" spans="2:87" x14ac:dyDescent="0.3">
      <c r="B24" s="26" t="s">
        <v>12</v>
      </c>
      <c r="C24" s="26">
        <v>2</v>
      </c>
      <c r="D24" s="26">
        <v>20</v>
      </c>
      <c r="E24" s="26">
        <f>C24/D24</f>
        <v>0.1</v>
      </c>
      <c r="F24" s="26">
        <f>E24*60</f>
        <v>6</v>
      </c>
      <c r="AL24" t="s">
        <v>89</v>
      </c>
      <c r="AM24" t="s">
        <v>89</v>
      </c>
      <c r="AN24" t="s">
        <v>89</v>
      </c>
      <c r="AO24" t="s">
        <v>89</v>
      </c>
      <c r="AP24" t="s">
        <v>89</v>
      </c>
      <c r="AQ24" t="s">
        <v>89</v>
      </c>
      <c r="AR24" t="s">
        <v>89</v>
      </c>
      <c r="AS24" t="s">
        <v>89</v>
      </c>
      <c r="AT24" t="s">
        <v>89</v>
      </c>
      <c r="AU24" t="s">
        <v>89</v>
      </c>
      <c r="AV24" t="s">
        <v>89</v>
      </c>
      <c r="AW24">
        <v>0</v>
      </c>
      <c r="AX24" t="s">
        <v>89</v>
      </c>
      <c r="AY24" t="s">
        <v>89</v>
      </c>
      <c r="AZ24" t="s">
        <v>89</v>
      </c>
      <c r="BA24" t="s">
        <v>89</v>
      </c>
      <c r="BB24" t="s">
        <v>89</v>
      </c>
      <c r="BC24" t="s">
        <v>89</v>
      </c>
      <c r="BD24" t="s">
        <v>89</v>
      </c>
      <c r="BE24" t="s">
        <v>89</v>
      </c>
      <c r="BF24" t="s">
        <v>89</v>
      </c>
      <c r="BG24" t="s">
        <v>89</v>
      </c>
      <c r="BH24" t="s">
        <v>89</v>
      </c>
      <c r="BI24" t="s">
        <v>89</v>
      </c>
      <c r="BL24">
        <f t="shared" si="1"/>
        <v>99999</v>
      </c>
      <c r="BM24">
        <f t="shared" si="2"/>
        <v>99999</v>
      </c>
      <c r="BN24">
        <f t="shared" si="3"/>
        <v>99999</v>
      </c>
      <c r="BO24">
        <f t="shared" si="4"/>
        <v>99999</v>
      </c>
      <c r="BP24">
        <f t="shared" si="5"/>
        <v>99999</v>
      </c>
      <c r="BQ24">
        <f t="shared" si="6"/>
        <v>99999</v>
      </c>
      <c r="BR24">
        <f t="shared" si="7"/>
        <v>99999</v>
      </c>
      <c r="BS24">
        <f t="shared" si="8"/>
        <v>99999</v>
      </c>
      <c r="BT24">
        <f t="shared" si="9"/>
        <v>99999</v>
      </c>
      <c r="BU24">
        <f t="shared" si="10"/>
        <v>99999</v>
      </c>
      <c r="BV24">
        <f t="shared" si="11"/>
        <v>99999</v>
      </c>
      <c r="BW24">
        <f t="shared" si="12"/>
        <v>0</v>
      </c>
      <c r="BX24">
        <f t="shared" si="13"/>
        <v>99999</v>
      </c>
      <c r="BY24">
        <f t="shared" si="14"/>
        <v>99999</v>
      </c>
      <c r="BZ24">
        <f t="shared" si="15"/>
        <v>99999</v>
      </c>
      <c r="CA24">
        <f t="shared" si="16"/>
        <v>99999</v>
      </c>
      <c r="CB24">
        <f t="shared" si="17"/>
        <v>99999</v>
      </c>
      <c r="CC24">
        <f t="shared" si="18"/>
        <v>99999</v>
      </c>
      <c r="CD24">
        <f t="shared" si="19"/>
        <v>99999</v>
      </c>
      <c r="CE24">
        <f t="shared" si="20"/>
        <v>99999</v>
      </c>
      <c r="CF24">
        <f t="shared" si="21"/>
        <v>99999</v>
      </c>
      <c r="CG24">
        <f t="shared" si="22"/>
        <v>99999</v>
      </c>
      <c r="CH24">
        <f t="shared" si="23"/>
        <v>99999</v>
      </c>
      <c r="CI24">
        <f t="shared" si="24"/>
        <v>99999</v>
      </c>
    </row>
    <row r="25" spans="2:87" x14ac:dyDescent="0.3">
      <c r="B25" s="23"/>
      <c r="C25" s="23"/>
      <c r="D25" s="23"/>
      <c r="E25" s="23"/>
      <c r="F25" s="23"/>
      <c r="AL25" t="s">
        <v>89</v>
      </c>
      <c r="AM25" t="s">
        <v>89</v>
      </c>
      <c r="AN25" t="s">
        <v>89</v>
      </c>
      <c r="AO25" t="s">
        <v>89</v>
      </c>
      <c r="AP25" t="s">
        <v>89</v>
      </c>
      <c r="AQ25" t="s">
        <v>89</v>
      </c>
      <c r="AR25" t="s">
        <v>89</v>
      </c>
      <c r="AS25" t="s">
        <v>89</v>
      </c>
      <c r="AT25" t="s">
        <v>89</v>
      </c>
      <c r="AU25" t="s">
        <v>89</v>
      </c>
      <c r="AV25" t="s">
        <v>89</v>
      </c>
      <c r="AW25" t="s">
        <v>89</v>
      </c>
      <c r="AX25">
        <v>0</v>
      </c>
      <c r="AY25" t="s">
        <v>89</v>
      </c>
      <c r="AZ25" t="s">
        <v>89</v>
      </c>
      <c r="BA25" t="s">
        <v>89</v>
      </c>
      <c r="BB25" t="s">
        <v>89</v>
      </c>
      <c r="BC25" t="s">
        <v>89</v>
      </c>
      <c r="BD25" t="s">
        <v>89</v>
      </c>
      <c r="BE25" t="s">
        <v>89</v>
      </c>
      <c r="BF25" t="s">
        <v>89</v>
      </c>
      <c r="BG25" t="s">
        <v>89</v>
      </c>
      <c r="BH25" t="s">
        <v>89</v>
      </c>
      <c r="BI25" t="s">
        <v>89</v>
      </c>
      <c r="BL25">
        <f t="shared" si="1"/>
        <v>99999</v>
      </c>
      <c r="BM25">
        <f t="shared" si="2"/>
        <v>99999</v>
      </c>
      <c r="BN25">
        <f t="shared" si="3"/>
        <v>99999</v>
      </c>
      <c r="BO25">
        <f t="shared" si="4"/>
        <v>99999</v>
      </c>
      <c r="BP25">
        <f t="shared" si="5"/>
        <v>99999</v>
      </c>
      <c r="BQ25">
        <f t="shared" si="6"/>
        <v>99999</v>
      </c>
      <c r="BR25">
        <f t="shared" si="7"/>
        <v>99999</v>
      </c>
      <c r="BS25">
        <f t="shared" si="8"/>
        <v>99999</v>
      </c>
      <c r="BT25">
        <f t="shared" si="9"/>
        <v>99999</v>
      </c>
      <c r="BU25">
        <f t="shared" si="10"/>
        <v>99999</v>
      </c>
      <c r="BV25">
        <f t="shared" si="11"/>
        <v>99999</v>
      </c>
      <c r="BW25">
        <f t="shared" si="12"/>
        <v>99999</v>
      </c>
      <c r="BX25">
        <f t="shared" si="13"/>
        <v>0</v>
      </c>
      <c r="BY25">
        <f t="shared" si="14"/>
        <v>99999</v>
      </c>
      <c r="BZ25">
        <f t="shared" si="15"/>
        <v>99999</v>
      </c>
      <c r="CA25">
        <f t="shared" si="16"/>
        <v>99999</v>
      </c>
      <c r="CB25">
        <f t="shared" si="17"/>
        <v>99999</v>
      </c>
      <c r="CC25">
        <f t="shared" si="18"/>
        <v>99999</v>
      </c>
      <c r="CD25">
        <f t="shared" si="19"/>
        <v>99999</v>
      </c>
      <c r="CE25">
        <f t="shared" si="20"/>
        <v>99999</v>
      </c>
      <c r="CF25">
        <f t="shared" si="21"/>
        <v>99999</v>
      </c>
      <c r="CG25">
        <f t="shared" si="22"/>
        <v>99999</v>
      </c>
      <c r="CH25">
        <f t="shared" si="23"/>
        <v>99999</v>
      </c>
      <c r="CI25">
        <f t="shared" si="24"/>
        <v>99999</v>
      </c>
    </row>
    <row r="26" spans="2:87" x14ac:dyDescent="0.3">
      <c r="I26" s="9" t="s">
        <v>64</v>
      </c>
      <c r="J26" s="10">
        <v>1</v>
      </c>
      <c r="K26" s="10">
        <v>2</v>
      </c>
      <c r="L26" s="10">
        <v>3</v>
      </c>
      <c r="M26" s="10">
        <v>4</v>
      </c>
      <c r="N26" s="10">
        <v>5</v>
      </c>
      <c r="O26" s="10">
        <v>6</v>
      </c>
      <c r="P26" s="10">
        <v>7</v>
      </c>
      <c r="Q26" s="10">
        <v>8</v>
      </c>
      <c r="R26" s="10">
        <v>9</v>
      </c>
      <c r="S26" s="10">
        <v>10</v>
      </c>
      <c r="T26" s="10">
        <v>11</v>
      </c>
      <c r="U26" s="10">
        <v>12</v>
      </c>
      <c r="V26" s="10">
        <v>13</v>
      </c>
      <c r="W26" s="10">
        <v>14</v>
      </c>
      <c r="X26" s="10">
        <v>15</v>
      </c>
      <c r="Y26" s="10">
        <v>16</v>
      </c>
      <c r="Z26" s="10">
        <v>17</v>
      </c>
      <c r="AA26" s="10">
        <v>18</v>
      </c>
      <c r="AB26" s="10">
        <v>19</v>
      </c>
      <c r="AC26" s="10">
        <v>20</v>
      </c>
      <c r="AD26" s="10">
        <v>21</v>
      </c>
      <c r="AE26" s="10">
        <v>22</v>
      </c>
      <c r="AF26" s="10">
        <v>23</v>
      </c>
      <c r="AG26" s="11">
        <v>24</v>
      </c>
      <c r="AL26" t="s">
        <v>89</v>
      </c>
      <c r="AM26" t="s">
        <v>89</v>
      </c>
      <c r="AN26" t="s">
        <v>89</v>
      </c>
      <c r="AO26" t="s">
        <v>89</v>
      </c>
      <c r="AP26" t="s">
        <v>89</v>
      </c>
      <c r="AQ26" t="s">
        <v>89</v>
      </c>
      <c r="AR26" t="s">
        <v>89</v>
      </c>
      <c r="AS26" t="s">
        <v>89</v>
      </c>
      <c r="AT26" t="s">
        <v>89</v>
      </c>
      <c r="AU26" t="s">
        <v>89</v>
      </c>
      <c r="AV26" t="s">
        <v>89</v>
      </c>
      <c r="AW26" t="s">
        <v>89</v>
      </c>
      <c r="AX26" t="s">
        <v>89</v>
      </c>
      <c r="AY26">
        <v>0</v>
      </c>
      <c r="AZ26" t="s">
        <v>89</v>
      </c>
      <c r="BA26" t="s">
        <v>89</v>
      </c>
      <c r="BB26" t="s">
        <v>89</v>
      </c>
      <c r="BC26" t="s">
        <v>89</v>
      </c>
      <c r="BD26" t="s">
        <v>89</v>
      </c>
      <c r="BE26" t="s">
        <v>89</v>
      </c>
      <c r="BF26" t="s">
        <v>89</v>
      </c>
      <c r="BG26" t="s">
        <v>89</v>
      </c>
      <c r="BH26" t="s">
        <v>89</v>
      </c>
      <c r="BI26" t="s">
        <v>89</v>
      </c>
      <c r="BL26">
        <f t="shared" si="1"/>
        <v>99999</v>
      </c>
      <c r="BM26">
        <f t="shared" si="2"/>
        <v>99999</v>
      </c>
      <c r="BN26">
        <f t="shared" si="3"/>
        <v>99999</v>
      </c>
      <c r="BO26">
        <f t="shared" si="4"/>
        <v>99999</v>
      </c>
      <c r="BP26">
        <f t="shared" si="5"/>
        <v>99999</v>
      </c>
      <c r="BQ26">
        <f t="shared" si="6"/>
        <v>99999</v>
      </c>
      <c r="BR26">
        <f t="shared" si="7"/>
        <v>99999</v>
      </c>
      <c r="BS26">
        <f t="shared" si="8"/>
        <v>99999</v>
      </c>
      <c r="BT26">
        <f t="shared" si="9"/>
        <v>99999</v>
      </c>
      <c r="BU26">
        <f t="shared" si="10"/>
        <v>99999</v>
      </c>
      <c r="BV26">
        <f t="shared" si="11"/>
        <v>99999</v>
      </c>
      <c r="BW26">
        <f t="shared" si="12"/>
        <v>99999</v>
      </c>
      <c r="BX26">
        <f t="shared" si="13"/>
        <v>99999</v>
      </c>
      <c r="BY26">
        <f t="shared" si="14"/>
        <v>0</v>
      </c>
      <c r="BZ26">
        <f t="shared" si="15"/>
        <v>99999</v>
      </c>
      <c r="CA26">
        <f t="shared" si="16"/>
        <v>99999</v>
      </c>
      <c r="CB26">
        <f t="shared" si="17"/>
        <v>99999</v>
      </c>
      <c r="CC26">
        <f t="shared" si="18"/>
        <v>99999</v>
      </c>
      <c r="CD26">
        <f t="shared" si="19"/>
        <v>99999</v>
      </c>
      <c r="CE26">
        <f t="shared" si="20"/>
        <v>99999</v>
      </c>
      <c r="CF26">
        <f t="shared" si="21"/>
        <v>99999</v>
      </c>
      <c r="CG26">
        <f t="shared" si="22"/>
        <v>99999</v>
      </c>
      <c r="CH26">
        <f t="shared" si="23"/>
        <v>99999</v>
      </c>
      <c r="CI26">
        <f t="shared" si="24"/>
        <v>99999</v>
      </c>
    </row>
    <row r="27" spans="2:87" x14ac:dyDescent="0.3">
      <c r="I27" s="12">
        <v>1</v>
      </c>
      <c r="J27" s="3">
        <v>0</v>
      </c>
      <c r="K27" s="3">
        <v>6</v>
      </c>
      <c r="L27" s="3">
        <v>4</v>
      </c>
      <c r="M27" s="3">
        <v>8</v>
      </c>
      <c r="N27" s="3">
        <v>10</v>
      </c>
      <c r="O27" s="3">
        <v>11</v>
      </c>
      <c r="P27" s="3">
        <v>16</v>
      </c>
      <c r="Q27" s="3">
        <v>13</v>
      </c>
      <c r="R27" s="3">
        <v>15</v>
      </c>
      <c r="S27" s="3">
        <v>18</v>
      </c>
      <c r="T27" s="3">
        <v>14</v>
      </c>
      <c r="U27" s="3">
        <v>8</v>
      </c>
      <c r="V27" s="3">
        <v>11</v>
      </c>
      <c r="W27" s="3">
        <v>18</v>
      </c>
      <c r="X27" s="3">
        <v>23</v>
      </c>
      <c r="Y27" s="3">
        <v>18</v>
      </c>
      <c r="Z27" s="3">
        <v>20</v>
      </c>
      <c r="AA27" s="3">
        <v>18</v>
      </c>
      <c r="AB27" s="3">
        <v>22</v>
      </c>
      <c r="AC27" s="3">
        <v>22</v>
      </c>
      <c r="AD27" s="3">
        <v>18</v>
      </c>
      <c r="AE27" s="3">
        <v>20</v>
      </c>
      <c r="AF27" s="3">
        <v>17</v>
      </c>
      <c r="AG27" s="14">
        <v>15</v>
      </c>
      <c r="AL27">
        <v>51.429000000000002</v>
      </c>
      <c r="AM27" t="s">
        <v>89</v>
      </c>
      <c r="AN27">
        <v>44.572000000000003</v>
      </c>
      <c r="AO27">
        <v>37.715000000000003</v>
      </c>
      <c r="AP27" t="s">
        <v>89</v>
      </c>
      <c r="AQ27" t="s">
        <v>89</v>
      </c>
      <c r="AR27" t="s">
        <v>89</v>
      </c>
      <c r="AS27" t="s">
        <v>89</v>
      </c>
      <c r="AT27" t="s">
        <v>89</v>
      </c>
      <c r="AU27">
        <v>18.858000000000001</v>
      </c>
      <c r="AV27">
        <v>27.428999999999998</v>
      </c>
      <c r="AW27" t="s">
        <v>89</v>
      </c>
      <c r="AX27" t="s">
        <v>89</v>
      </c>
      <c r="AY27" t="s">
        <v>89</v>
      </c>
      <c r="AZ27">
        <v>0</v>
      </c>
      <c r="BA27">
        <v>12.000999999999999</v>
      </c>
      <c r="BB27">
        <v>8.5719999999999992</v>
      </c>
      <c r="BC27" t="s">
        <v>89</v>
      </c>
      <c r="BD27">
        <v>5.1429999999999998</v>
      </c>
      <c r="BE27" t="s">
        <v>89</v>
      </c>
      <c r="BF27" t="s">
        <v>89</v>
      </c>
      <c r="BG27">
        <v>5.1429999999999998</v>
      </c>
      <c r="BH27">
        <v>12</v>
      </c>
      <c r="BI27" t="s">
        <v>89</v>
      </c>
      <c r="BL27">
        <f t="shared" si="1"/>
        <v>51.429000000000002</v>
      </c>
      <c r="BM27">
        <f t="shared" si="2"/>
        <v>99999</v>
      </c>
      <c r="BN27">
        <f t="shared" si="3"/>
        <v>44.572000000000003</v>
      </c>
      <c r="BO27">
        <f t="shared" si="4"/>
        <v>37.715000000000003</v>
      </c>
      <c r="BP27">
        <f t="shared" si="5"/>
        <v>99999</v>
      </c>
      <c r="BQ27">
        <f t="shared" si="6"/>
        <v>99999</v>
      </c>
      <c r="BR27">
        <f t="shared" si="7"/>
        <v>99999</v>
      </c>
      <c r="BS27">
        <f t="shared" si="8"/>
        <v>99999</v>
      </c>
      <c r="BT27">
        <f t="shared" si="9"/>
        <v>99999</v>
      </c>
      <c r="BU27">
        <f t="shared" si="10"/>
        <v>18.858000000000001</v>
      </c>
      <c r="BV27">
        <f t="shared" si="11"/>
        <v>27.428999999999998</v>
      </c>
      <c r="BW27">
        <f t="shared" si="12"/>
        <v>99999</v>
      </c>
      <c r="BX27">
        <f t="shared" si="13"/>
        <v>99999</v>
      </c>
      <c r="BY27">
        <f t="shared" si="14"/>
        <v>99999</v>
      </c>
      <c r="BZ27">
        <f t="shared" si="15"/>
        <v>0</v>
      </c>
      <c r="CA27">
        <f t="shared" si="16"/>
        <v>12.000999999999999</v>
      </c>
      <c r="CB27">
        <f t="shared" si="17"/>
        <v>8.5719999999999992</v>
      </c>
      <c r="CC27">
        <f t="shared" si="18"/>
        <v>99999</v>
      </c>
      <c r="CD27">
        <f t="shared" si="19"/>
        <v>5.1429999999999998</v>
      </c>
      <c r="CE27">
        <f t="shared" si="20"/>
        <v>99999</v>
      </c>
      <c r="CF27">
        <f t="shared" si="21"/>
        <v>99999</v>
      </c>
      <c r="CG27">
        <f t="shared" si="22"/>
        <v>5.1429999999999998</v>
      </c>
      <c r="CH27">
        <f t="shared" si="23"/>
        <v>12</v>
      </c>
      <c r="CI27">
        <f t="shared" si="24"/>
        <v>99999</v>
      </c>
    </row>
    <row r="28" spans="2:87" x14ac:dyDescent="0.3">
      <c r="I28" s="12">
        <v>2</v>
      </c>
      <c r="J28" s="3">
        <v>6</v>
      </c>
      <c r="K28" s="3">
        <v>0</v>
      </c>
      <c r="L28" s="3">
        <v>10</v>
      </c>
      <c r="M28" s="3">
        <v>11</v>
      </c>
      <c r="N28" s="3">
        <v>9</v>
      </c>
      <c r="O28" s="3">
        <v>5</v>
      </c>
      <c r="P28" s="3">
        <v>10</v>
      </c>
      <c r="Q28" s="3">
        <v>7</v>
      </c>
      <c r="R28" s="3">
        <v>14</v>
      </c>
      <c r="S28" s="3">
        <v>16</v>
      </c>
      <c r="T28" s="3">
        <v>17</v>
      </c>
      <c r="U28" s="3">
        <v>14</v>
      </c>
      <c r="V28" s="3">
        <v>17</v>
      </c>
      <c r="W28" s="3">
        <v>21</v>
      </c>
      <c r="X28" s="3">
        <v>19</v>
      </c>
      <c r="Y28" s="3">
        <v>12</v>
      </c>
      <c r="Z28" s="3">
        <v>14</v>
      </c>
      <c r="AA28" s="3">
        <v>12</v>
      </c>
      <c r="AB28" s="3">
        <v>16</v>
      </c>
      <c r="AC28" s="3">
        <v>16</v>
      </c>
      <c r="AD28" s="3">
        <v>22</v>
      </c>
      <c r="AE28" s="3">
        <v>21</v>
      </c>
      <c r="AF28" s="3">
        <v>23</v>
      </c>
      <c r="AG28" s="14">
        <v>21</v>
      </c>
      <c r="AL28">
        <v>39.427999999999997</v>
      </c>
      <c r="AM28" t="s">
        <v>89</v>
      </c>
      <c r="AN28">
        <v>32.570999999999998</v>
      </c>
      <c r="AO28">
        <v>25.713999999999999</v>
      </c>
      <c r="AP28" t="s">
        <v>89</v>
      </c>
      <c r="AQ28" t="s">
        <v>89</v>
      </c>
      <c r="AR28" t="s">
        <v>89</v>
      </c>
      <c r="AS28" t="s">
        <v>89</v>
      </c>
      <c r="AT28" t="s">
        <v>89</v>
      </c>
      <c r="AU28">
        <v>6.8570000000000002</v>
      </c>
      <c r="AV28">
        <v>15.428000000000001</v>
      </c>
      <c r="AW28" t="s">
        <v>89</v>
      </c>
      <c r="AX28" t="s">
        <v>89</v>
      </c>
      <c r="AY28" t="s">
        <v>89</v>
      </c>
      <c r="AZ28">
        <v>12.000999999999999</v>
      </c>
      <c r="BA28">
        <v>0</v>
      </c>
      <c r="BB28">
        <v>3.4289999999999998</v>
      </c>
      <c r="BC28" t="s">
        <v>89</v>
      </c>
      <c r="BD28">
        <v>6.8579999999999997</v>
      </c>
      <c r="BE28" t="s">
        <v>89</v>
      </c>
      <c r="BF28" t="s">
        <v>89</v>
      </c>
      <c r="BG28">
        <v>17.143999999999998</v>
      </c>
      <c r="BH28">
        <v>24.001000000000001</v>
      </c>
      <c r="BI28" t="s">
        <v>89</v>
      </c>
      <c r="BL28">
        <f t="shared" si="1"/>
        <v>39.427999999999997</v>
      </c>
      <c r="BM28">
        <f t="shared" si="2"/>
        <v>99999</v>
      </c>
      <c r="BN28">
        <f t="shared" si="3"/>
        <v>32.570999999999998</v>
      </c>
      <c r="BO28">
        <f t="shared" si="4"/>
        <v>25.713999999999999</v>
      </c>
      <c r="BP28">
        <f t="shared" si="5"/>
        <v>99999</v>
      </c>
      <c r="BQ28">
        <f t="shared" si="6"/>
        <v>99999</v>
      </c>
      <c r="BR28">
        <f t="shared" si="7"/>
        <v>99999</v>
      </c>
      <c r="BS28">
        <f t="shared" si="8"/>
        <v>99999</v>
      </c>
      <c r="BT28">
        <f t="shared" si="9"/>
        <v>99999</v>
      </c>
      <c r="BU28">
        <f t="shared" si="10"/>
        <v>6.8570000000000002</v>
      </c>
      <c r="BV28">
        <f t="shared" si="11"/>
        <v>15.428000000000001</v>
      </c>
      <c r="BW28">
        <f t="shared" si="12"/>
        <v>99999</v>
      </c>
      <c r="BX28">
        <f t="shared" si="13"/>
        <v>99999</v>
      </c>
      <c r="BY28">
        <f t="shared" si="14"/>
        <v>99999</v>
      </c>
      <c r="BZ28">
        <f t="shared" si="15"/>
        <v>12.000999999999999</v>
      </c>
      <c r="CA28">
        <f t="shared" si="16"/>
        <v>0</v>
      </c>
      <c r="CB28">
        <f t="shared" si="17"/>
        <v>3.4289999999999998</v>
      </c>
      <c r="CC28">
        <f t="shared" si="18"/>
        <v>99999</v>
      </c>
      <c r="CD28">
        <f t="shared" si="19"/>
        <v>6.8579999999999997</v>
      </c>
      <c r="CE28">
        <f t="shared" si="20"/>
        <v>99999</v>
      </c>
      <c r="CF28">
        <f t="shared" si="21"/>
        <v>99999</v>
      </c>
      <c r="CG28">
        <f t="shared" si="22"/>
        <v>17.143999999999998</v>
      </c>
      <c r="CH28">
        <f t="shared" si="23"/>
        <v>24.001000000000001</v>
      </c>
      <c r="CI28">
        <f t="shared" si="24"/>
        <v>99999</v>
      </c>
    </row>
    <row r="29" spans="2:87" x14ac:dyDescent="0.3">
      <c r="I29" s="12">
        <v>3</v>
      </c>
      <c r="J29" s="3">
        <v>4</v>
      </c>
      <c r="K29" s="3">
        <v>10</v>
      </c>
      <c r="L29" s="3">
        <v>0</v>
      </c>
      <c r="M29" s="3">
        <v>4</v>
      </c>
      <c r="N29" s="3">
        <v>6</v>
      </c>
      <c r="O29" s="3">
        <v>10</v>
      </c>
      <c r="P29" s="3">
        <v>15</v>
      </c>
      <c r="Q29" s="3">
        <v>12</v>
      </c>
      <c r="R29" s="3">
        <v>11</v>
      </c>
      <c r="S29" s="3">
        <v>14</v>
      </c>
      <c r="T29" s="3">
        <v>10</v>
      </c>
      <c r="U29" s="3">
        <v>4</v>
      </c>
      <c r="V29" s="3">
        <v>7</v>
      </c>
      <c r="W29" s="3">
        <v>14</v>
      </c>
      <c r="X29" s="3">
        <v>19</v>
      </c>
      <c r="Y29" s="3">
        <v>17</v>
      </c>
      <c r="Z29" s="3">
        <v>19</v>
      </c>
      <c r="AA29" s="3">
        <v>17</v>
      </c>
      <c r="AB29" s="3">
        <v>21</v>
      </c>
      <c r="AC29" s="3">
        <v>20</v>
      </c>
      <c r="AD29" s="3">
        <v>14</v>
      </c>
      <c r="AE29" s="3">
        <v>16</v>
      </c>
      <c r="AF29" s="3">
        <v>13</v>
      </c>
      <c r="AG29" s="14">
        <v>11</v>
      </c>
      <c r="AL29">
        <v>42.856999999999999</v>
      </c>
      <c r="AM29" t="s">
        <v>89</v>
      </c>
      <c r="AN29">
        <v>36</v>
      </c>
      <c r="AO29">
        <v>29.143000000000001</v>
      </c>
      <c r="AP29" t="s">
        <v>89</v>
      </c>
      <c r="AQ29" t="s">
        <v>89</v>
      </c>
      <c r="AR29" t="s">
        <v>89</v>
      </c>
      <c r="AS29" t="s">
        <v>89</v>
      </c>
      <c r="AT29" t="s">
        <v>89</v>
      </c>
      <c r="AU29">
        <v>10.286</v>
      </c>
      <c r="AV29">
        <v>18.856999999999999</v>
      </c>
      <c r="AW29" t="s">
        <v>89</v>
      </c>
      <c r="AX29" t="s">
        <v>89</v>
      </c>
      <c r="AY29" t="s">
        <v>89</v>
      </c>
      <c r="AZ29">
        <v>8.5719999999999992</v>
      </c>
      <c r="BA29">
        <v>3.4289999999999998</v>
      </c>
      <c r="BB29">
        <v>0</v>
      </c>
      <c r="BC29" t="s">
        <v>89</v>
      </c>
      <c r="BD29">
        <v>3.4289999999999998</v>
      </c>
      <c r="BE29" t="s">
        <v>89</v>
      </c>
      <c r="BF29" t="s">
        <v>89</v>
      </c>
      <c r="BG29">
        <v>13.715</v>
      </c>
      <c r="BH29">
        <v>20.571999999999999</v>
      </c>
      <c r="BI29" t="s">
        <v>89</v>
      </c>
      <c r="BL29">
        <f t="shared" si="1"/>
        <v>42.856999999999999</v>
      </c>
      <c r="BM29">
        <f t="shared" si="2"/>
        <v>99999</v>
      </c>
      <c r="BN29">
        <f t="shared" si="3"/>
        <v>36</v>
      </c>
      <c r="BO29">
        <f t="shared" si="4"/>
        <v>29.143000000000001</v>
      </c>
      <c r="BP29">
        <f t="shared" si="5"/>
        <v>99999</v>
      </c>
      <c r="BQ29">
        <f t="shared" si="6"/>
        <v>99999</v>
      </c>
      <c r="BR29">
        <f t="shared" si="7"/>
        <v>99999</v>
      </c>
      <c r="BS29">
        <f t="shared" si="8"/>
        <v>99999</v>
      </c>
      <c r="BT29">
        <f t="shared" si="9"/>
        <v>99999</v>
      </c>
      <c r="BU29">
        <f t="shared" si="10"/>
        <v>10.286</v>
      </c>
      <c r="BV29">
        <f t="shared" si="11"/>
        <v>18.856999999999999</v>
      </c>
      <c r="BW29">
        <f t="shared" si="12"/>
        <v>99999</v>
      </c>
      <c r="BX29">
        <f t="shared" si="13"/>
        <v>99999</v>
      </c>
      <c r="BY29">
        <f t="shared" si="14"/>
        <v>99999</v>
      </c>
      <c r="BZ29">
        <f t="shared" si="15"/>
        <v>8.5719999999999992</v>
      </c>
      <c r="CA29">
        <f t="shared" si="16"/>
        <v>3.4289999999999998</v>
      </c>
      <c r="CB29">
        <f t="shared" si="17"/>
        <v>0</v>
      </c>
      <c r="CC29">
        <f t="shared" si="18"/>
        <v>99999</v>
      </c>
      <c r="CD29">
        <f t="shared" si="19"/>
        <v>3.4289999999999998</v>
      </c>
      <c r="CE29">
        <f t="shared" si="20"/>
        <v>99999</v>
      </c>
      <c r="CF29">
        <f t="shared" si="21"/>
        <v>99999</v>
      </c>
      <c r="CG29">
        <f t="shared" si="22"/>
        <v>13.715</v>
      </c>
      <c r="CH29">
        <f t="shared" si="23"/>
        <v>20.571999999999999</v>
      </c>
      <c r="CI29">
        <f t="shared" si="24"/>
        <v>99999</v>
      </c>
    </row>
    <row r="30" spans="2:87" x14ac:dyDescent="0.3">
      <c r="I30" s="12">
        <v>4</v>
      </c>
      <c r="J30" s="3">
        <v>8</v>
      </c>
      <c r="K30" s="3">
        <v>11</v>
      </c>
      <c r="L30" s="3">
        <v>4</v>
      </c>
      <c r="M30" s="3">
        <v>0</v>
      </c>
      <c r="N30" s="3">
        <v>2</v>
      </c>
      <c r="O30" s="3">
        <v>6</v>
      </c>
      <c r="P30" s="3">
        <v>11</v>
      </c>
      <c r="Q30" s="3">
        <v>8</v>
      </c>
      <c r="R30" s="3">
        <v>7</v>
      </c>
      <c r="S30" s="3">
        <v>10</v>
      </c>
      <c r="T30" s="3">
        <v>6</v>
      </c>
      <c r="U30" s="3">
        <v>8</v>
      </c>
      <c r="V30" s="3">
        <v>11</v>
      </c>
      <c r="W30" s="3">
        <v>10</v>
      </c>
      <c r="X30" s="3">
        <v>15</v>
      </c>
      <c r="Y30" s="3">
        <v>13</v>
      </c>
      <c r="Z30" s="3">
        <v>15</v>
      </c>
      <c r="AA30" s="3">
        <v>13</v>
      </c>
      <c r="AB30" s="3">
        <v>17</v>
      </c>
      <c r="AC30" s="3">
        <v>17</v>
      </c>
      <c r="AD30" s="3">
        <v>18</v>
      </c>
      <c r="AE30" s="3">
        <v>18</v>
      </c>
      <c r="AF30" s="3">
        <v>14</v>
      </c>
      <c r="AG30" s="14">
        <v>15</v>
      </c>
      <c r="AL30" t="s">
        <v>89</v>
      </c>
      <c r="AM30" t="s">
        <v>89</v>
      </c>
      <c r="AN30" t="s">
        <v>89</v>
      </c>
      <c r="AO30" t="s">
        <v>89</v>
      </c>
      <c r="AP30" t="s">
        <v>89</v>
      </c>
      <c r="AQ30" t="s">
        <v>89</v>
      </c>
      <c r="AR30" t="s">
        <v>89</v>
      </c>
      <c r="AS30" t="s">
        <v>89</v>
      </c>
      <c r="AT30" t="s">
        <v>89</v>
      </c>
      <c r="AU30" t="s">
        <v>89</v>
      </c>
      <c r="AV30" t="s">
        <v>89</v>
      </c>
      <c r="AW30" t="s">
        <v>89</v>
      </c>
      <c r="AX30" t="s">
        <v>89</v>
      </c>
      <c r="AY30" t="s">
        <v>89</v>
      </c>
      <c r="AZ30" t="s">
        <v>89</v>
      </c>
      <c r="BA30" t="s">
        <v>89</v>
      </c>
      <c r="BB30" t="s">
        <v>89</v>
      </c>
      <c r="BC30">
        <v>0</v>
      </c>
      <c r="BD30" t="s">
        <v>89</v>
      </c>
      <c r="BE30" t="s">
        <v>89</v>
      </c>
      <c r="BF30" t="s">
        <v>89</v>
      </c>
      <c r="BG30" t="s">
        <v>89</v>
      </c>
      <c r="BH30" t="s">
        <v>89</v>
      </c>
      <c r="BI30" t="s">
        <v>89</v>
      </c>
      <c r="BL30">
        <f t="shared" si="1"/>
        <v>99999</v>
      </c>
      <c r="BM30">
        <f t="shared" si="2"/>
        <v>99999</v>
      </c>
      <c r="BN30">
        <f t="shared" si="3"/>
        <v>99999</v>
      </c>
      <c r="BO30">
        <f t="shared" si="4"/>
        <v>99999</v>
      </c>
      <c r="BP30">
        <f t="shared" si="5"/>
        <v>99999</v>
      </c>
      <c r="BQ30">
        <f t="shared" si="6"/>
        <v>99999</v>
      </c>
      <c r="BR30">
        <f t="shared" si="7"/>
        <v>99999</v>
      </c>
      <c r="BS30">
        <f t="shared" si="8"/>
        <v>99999</v>
      </c>
      <c r="BT30">
        <f t="shared" si="9"/>
        <v>99999</v>
      </c>
      <c r="BU30">
        <f t="shared" si="10"/>
        <v>99999</v>
      </c>
      <c r="BV30">
        <f t="shared" si="11"/>
        <v>99999</v>
      </c>
      <c r="BW30">
        <f t="shared" si="12"/>
        <v>99999</v>
      </c>
      <c r="BX30">
        <f t="shared" si="13"/>
        <v>99999</v>
      </c>
      <c r="BY30">
        <f t="shared" si="14"/>
        <v>99999</v>
      </c>
      <c r="BZ30">
        <f t="shared" si="15"/>
        <v>99999</v>
      </c>
      <c r="CA30">
        <f t="shared" si="16"/>
        <v>99999</v>
      </c>
      <c r="CB30">
        <f t="shared" si="17"/>
        <v>99999</v>
      </c>
      <c r="CC30">
        <f t="shared" si="18"/>
        <v>0</v>
      </c>
      <c r="CD30">
        <f t="shared" si="19"/>
        <v>99999</v>
      </c>
      <c r="CE30">
        <f t="shared" si="20"/>
        <v>99999</v>
      </c>
      <c r="CF30">
        <f t="shared" si="21"/>
        <v>99999</v>
      </c>
      <c r="CG30">
        <f t="shared" si="22"/>
        <v>99999</v>
      </c>
      <c r="CH30">
        <f t="shared" si="23"/>
        <v>99999</v>
      </c>
      <c r="CI30">
        <f t="shared" si="24"/>
        <v>99999</v>
      </c>
    </row>
    <row r="31" spans="2:87" x14ac:dyDescent="0.3">
      <c r="I31" s="12">
        <v>5</v>
      </c>
      <c r="J31" s="3">
        <v>10</v>
      </c>
      <c r="K31" s="3">
        <v>9</v>
      </c>
      <c r="L31" s="3">
        <v>6</v>
      </c>
      <c r="M31" s="3">
        <v>2</v>
      </c>
      <c r="N31" s="3">
        <v>0</v>
      </c>
      <c r="O31" s="3">
        <v>4</v>
      </c>
      <c r="P31" s="3">
        <v>9</v>
      </c>
      <c r="Q31" s="3">
        <v>6</v>
      </c>
      <c r="R31" s="3">
        <v>5</v>
      </c>
      <c r="S31" s="3">
        <v>8</v>
      </c>
      <c r="T31" s="3">
        <v>8</v>
      </c>
      <c r="U31" s="3">
        <v>10</v>
      </c>
      <c r="V31" s="3">
        <v>13</v>
      </c>
      <c r="W31" s="3">
        <v>12</v>
      </c>
      <c r="X31" s="3">
        <v>14</v>
      </c>
      <c r="Y31" s="3">
        <v>11</v>
      </c>
      <c r="Z31" s="3">
        <v>13</v>
      </c>
      <c r="AA31" s="3">
        <v>11</v>
      </c>
      <c r="AB31" s="3">
        <v>15</v>
      </c>
      <c r="AC31" s="3">
        <v>15</v>
      </c>
      <c r="AD31" s="3">
        <v>19</v>
      </c>
      <c r="AE31" s="3">
        <v>17</v>
      </c>
      <c r="AF31" s="3">
        <v>16</v>
      </c>
      <c r="AG31" s="14">
        <v>17</v>
      </c>
      <c r="AL31">
        <v>46.286000000000001</v>
      </c>
      <c r="AM31" t="s">
        <v>89</v>
      </c>
      <c r="AN31">
        <v>39.429000000000002</v>
      </c>
      <c r="AO31">
        <v>32.572000000000003</v>
      </c>
      <c r="AP31" t="s">
        <v>89</v>
      </c>
      <c r="AQ31" t="s">
        <v>89</v>
      </c>
      <c r="AR31" t="s">
        <v>89</v>
      </c>
      <c r="AS31" t="s">
        <v>89</v>
      </c>
      <c r="AT31" t="s">
        <v>89</v>
      </c>
      <c r="AU31">
        <v>13.715</v>
      </c>
      <c r="AV31">
        <v>22.286000000000001</v>
      </c>
      <c r="AW31" t="s">
        <v>89</v>
      </c>
      <c r="AX31" t="s">
        <v>89</v>
      </c>
      <c r="AY31" t="s">
        <v>89</v>
      </c>
      <c r="AZ31">
        <v>5.1429999999999998</v>
      </c>
      <c r="BA31">
        <v>6.8579999999999997</v>
      </c>
      <c r="BB31">
        <v>3.4289999999999998</v>
      </c>
      <c r="BC31" t="s">
        <v>89</v>
      </c>
      <c r="BD31">
        <v>0</v>
      </c>
      <c r="BE31" t="s">
        <v>89</v>
      </c>
      <c r="BF31" t="s">
        <v>89</v>
      </c>
      <c r="BG31">
        <v>10.286</v>
      </c>
      <c r="BH31">
        <v>17.143000000000001</v>
      </c>
      <c r="BI31" t="s">
        <v>89</v>
      </c>
      <c r="BL31">
        <f t="shared" si="1"/>
        <v>46.286000000000001</v>
      </c>
      <c r="BM31">
        <f t="shared" si="2"/>
        <v>99999</v>
      </c>
      <c r="BN31">
        <f t="shared" si="3"/>
        <v>39.429000000000002</v>
      </c>
      <c r="BO31">
        <f t="shared" si="4"/>
        <v>32.572000000000003</v>
      </c>
      <c r="BP31">
        <f t="shared" si="5"/>
        <v>99999</v>
      </c>
      <c r="BQ31">
        <f t="shared" si="6"/>
        <v>99999</v>
      </c>
      <c r="BR31">
        <f t="shared" si="7"/>
        <v>99999</v>
      </c>
      <c r="BS31">
        <f t="shared" si="8"/>
        <v>99999</v>
      </c>
      <c r="BT31">
        <f t="shared" si="9"/>
        <v>99999</v>
      </c>
      <c r="BU31">
        <f t="shared" si="10"/>
        <v>13.715</v>
      </c>
      <c r="BV31">
        <f t="shared" si="11"/>
        <v>22.286000000000001</v>
      </c>
      <c r="BW31">
        <f t="shared" si="12"/>
        <v>99999</v>
      </c>
      <c r="BX31">
        <f t="shared" si="13"/>
        <v>99999</v>
      </c>
      <c r="BY31">
        <f t="shared" si="14"/>
        <v>99999</v>
      </c>
      <c r="BZ31">
        <f t="shared" si="15"/>
        <v>5.1429999999999998</v>
      </c>
      <c r="CA31">
        <f t="shared" si="16"/>
        <v>6.8579999999999997</v>
      </c>
      <c r="CB31">
        <f t="shared" si="17"/>
        <v>3.4289999999999998</v>
      </c>
      <c r="CC31">
        <f t="shared" si="18"/>
        <v>99999</v>
      </c>
      <c r="CD31">
        <f t="shared" si="19"/>
        <v>0</v>
      </c>
      <c r="CE31">
        <f t="shared" si="20"/>
        <v>99999</v>
      </c>
      <c r="CF31">
        <f t="shared" si="21"/>
        <v>99999</v>
      </c>
      <c r="CG31">
        <f t="shared" si="22"/>
        <v>10.286</v>
      </c>
      <c r="CH31">
        <f t="shared" si="23"/>
        <v>17.143000000000001</v>
      </c>
      <c r="CI31">
        <f t="shared" si="24"/>
        <v>99999</v>
      </c>
    </row>
    <row r="32" spans="2:87" x14ac:dyDescent="0.3">
      <c r="I32" s="12">
        <v>6</v>
      </c>
      <c r="J32" s="3">
        <v>11</v>
      </c>
      <c r="K32" s="3">
        <v>5</v>
      </c>
      <c r="L32" s="3">
        <v>10</v>
      </c>
      <c r="M32" s="3">
        <v>6</v>
      </c>
      <c r="N32" s="3">
        <v>4</v>
      </c>
      <c r="O32" s="3">
        <v>0</v>
      </c>
      <c r="P32" s="3">
        <v>5</v>
      </c>
      <c r="Q32" s="3">
        <v>2</v>
      </c>
      <c r="R32" s="3">
        <v>9</v>
      </c>
      <c r="S32" s="3">
        <v>11</v>
      </c>
      <c r="T32" s="3">
        <v>12</v>
      </c>
      <c r="U32" s="3">
        <v>14</v>
      </c>
      <c r="V32" s="3">
        <v>17</v>
      </c>
      <c r="W32" s="3">
        <v>16</v>
      </c>
      <c r="X32" s="3">
        <v>14</v>
      </c>
      <c r="Y32" s="3">
        <v>7</v>
      </c>
      <c r="Z32" s="3">
        <v>9</v>
      </c>
      <c r="AA32" s="3">
        <v>7</v>
      </c>
      <c r="AB32" s="3">
        <v>11</v>
      </c>
      <c r="AC32" s="3">
        <v>11</v>
      </c>
      <c r="AD32" s="3">
        <v>17</v>
      </c>
      <c r="AE32" s="3">
        <v>16</v>
      </c>
      <c r="AF32" s="3">
        <v>20</v>
      </c>
      <c r="AG32" s="14">
        <v>20</v>
      </c>
      <c r="AL32" t="s">
        <v>89</v>
      </c>
      <c r="AM32" t="s">
        <v>89</v>
      </c>
      <c r="AN32" t="s">
        <v>89</v>
      </c>
      <c r="AO32" t="s">
        <v>89</v>
      </c>
      <c r="AP32" t="s">
        <v>89</v>
      </c>
      <c r="AQ32" t="s">
        <v>89</v>
      </c>
      <c r="AR32" t="s">
        <v>89</v>
      </c>
      <c r="AS32" t="s">
        <v>89</v>
      </c>
      <c r="AT32" t="s">
        <v>89</v>
      </c>
      <c r="AU32" t="s">
        <v>89</v>
      </c>
      <c r="AV32" t="s">
        <v>89</v>
      </c>
      <c r="AW32" t="s">
        <v>89</v>
      </c>
      <c r="AX32" t="s">
        <v>89</v>
      </c>
      <c r="AY32" t="s">
        <v>89</v>
      </c>
      <c r="AZ32" t="s">
        <v>89</v>
      </c>
      <c r="BA32" t="s">
        <v>89</v>
      </c>
      <c r="BB32" t="s">
        <v>89</v>
      </c>
      <c r="BC32" t="s">
        <v>89</v>
      </c>
      <c r="BD32" t="s">
        <v>89</v>
      </c>
      <c r="BE32">
        <v>0</v>
      </c>
      <c r="BF32" t="s">
        <v>89</v>
      </c>
      <c r="BG32" t="s">
        <v>89</v>
      </c>
      <c r="BH32" t="s">
        <v>89</v>
      </c>
      <c r="BI32" t="s">
        <v>89</v>
      </c>
      <c r="BL32">
        <f t="shared" si="1"/>
        <v>99999</v>
      </c>
      <c r="BM32">
        <f t="shared" si="2"/>
        <v>99999</v>
      </c>
      <c r="BN32">
        <f t="shared" si="3"/>
        <v>99999</v>
      </c>
      <c r="BO32">
        <f t="shared" si="4"/>
        <v>99999</v>
      </c>
      <c r="BP32">
        <f t="shared" si="5"/>
        <v>99999</v>
      </c>
      <c r="BQ32">
        <f t="shared" si="6"/>
        <v>99999</v>
      </c>
      <c r="BR32">
        <f t="shared" si="7"/>
        <v>99999</v>
      </c>
      <c r="BS32">
        <f t="shared" si="8"/>
        <v>99999</v>
      </c>
      <c r="BT32">
        <f t="shared" si="9"/>
        <v>99999</v>
      </c>
      <c r="BU32">
        <f t="shared" si="10"/>
        <v>99999</v>
      </c>
      <c r="BV32">
        <f t="shared" si="11"/>
        <v>99999</v>
      </c>
      <c r="BW32">
        <f t="shared" si="12"/>
        <v>99999</v>
      </c>
      <c r="BX32">
        <f t="shared" si="13"/>
        <v>99999</v>
      </c>
      <c r="BY32">
        <f t="shared" si="14"/>
        <v>99999</v>
      </c>
      <c r="BZ32">
        <f t="shared" si="15"/>
        <v>99999</v>
      </c>
      <c r="CA32">
        <f t="shared" si="16"/>
        <v>99999</v>
      </c>
      <c r="CB32">
        <f t="shared" si="17"/>
        <v>99999</v>
      </c>
      <c r="CC32">
        <f t="shared" si="18"/>
        <v>99999</v>
      </c>
      <c r="CD32">
        <f t="shared" si="19"/>
        <v>99999</v>
      </c>
      <c r="CE32">
        <f t="shared" si="20"/>
        <v>0</v>
      </c>
      <c r="CF32">
        <f t="shared" si="21"/>
        <v>99999</v>
      </c>
      <c r="CG32">
        <f t="shared" si="22"/>
        <v>99999</v>
      </c>
      <c r="CH32">
        <f t="shared" si="23"/>
        <v>99999</v>
      </c>
      <c r="CI32">
        <f t="shared" si="24"/>
        <v>99999</v>
      </c>
    </row>
    <row r="33" spans="1:87" x14ac:dyDescent="0.3">
      <c r="A33" s="19" t="s">
        <v>3</v>
      </c>
      <c r="B33" s="19" t="s">
        <v>65</v>
      </c>
      <c r="C33" s="19" t="s">
        <v>66</v>
      </c>
      <c r="D33" s="19" t="s">
        <v>67</v>
      </c>
      <c r="E33" s="19" t="s">
        <v>70</v>
      </c>
      <c r="F33" s="19" t="s">
        <v>71</v>
      </c>
      <c r="G33" s="19" t="s">
        <v>72</v>
      </c>
      <c r="I33" s="12">
        <v>7</v>
      </c>
      <c r="J33" s="3">
        <v>16</v>
      </c>
      <c r="K33" s="3">
        <v>10</v>
      </c>
      <c r="L33" s="3">
        <v>15</v>
      </c>
      <c r="M33" s="3">
        <v>11</v>
      </c>
      <c r="N33" s="3">
        <v>9</v>
      </c>
      <c r="O33" s="3">
        <v>5</v>
      </c>
      <c r="P33" s="3">
        <v>0</v>
      </c>
      <c r="Q33" s="3">
        <v>3</v>
      </c>
      <c r="R33" s="3">
        <v>12</v>
      </c>
      <c r="S33" s="3">
        <v>9</v>
      </c>
      <c r="T33" s="3">
        <v>14</v>
      </c>
      <c r="U33" s="3">
        <v>19</v>
      </c>
      <c r="V33" s="3">
        <v>19</v>
      </c>
      <c r="W33" s="3">
        <v>17</v>
      </c>
      <c r="X33" s="3">
        <v>12</v>
      </c>
      <c r="Y33" s="3">
        <v>5</v>
      </c>
      <c r="Z33" s="3">
        <v>7</v>
      </c>
      <c r="AA33" s="3">
        <v>2</v>
      </c>
      <c r="AB33" s="3">
        <v>9</v>
      </c>
      <c r="AC33" s="3">
        <v>6</v>
      </c>
      <c r="AD33" s="3">
        <v>12</v>
      </c>
      <c r="AE33" s="3">
        <v>11</v>
      </c>
      <c r="AF33" s="3">
        <v>15</v>
      </c>
      <c r="AG33" s="14">
        <v>15</v>
      </c>
      <c r="AL33" t="s">
        <v>89</v>
      </c>
      <c r="AM33" t="s">
        <v>89</v>
      </c>
      <c r="AN33" t="s">
        <v>89</v>
      </c>
      <c r="AO33" t="s">
        <v>89</v>
      </c>
      <c r="AP33" t="s">
        <v>89</v>
      </c>
      <c r="AQ33" t="s">
        <v>89</v>
      </c>
      <c r="AR33" t="s">
        <v>89</v>
      </c>
      <c r="AS33" t="s">
        <v>89</v>
      </c>
      <c r="AT33" t="s">
        <v>89</v>
      </c>
      <c r="AU33" t="s">
        <v>89</v>
      </c>
      <c r="AV33" t="s">
        <v>89</v>
      </c>
      <c r="AW33" t="s">
        <v>89</v>
      </c>
      <c r="AX33" t="s">
        <v>89</v>
      </c>
      <c r="AY33" t="s">
        <v>89</v>
      </c>
      <c r="AZ33" t="s">
        <v>89</v>
      </c>
      <c r="BA33" t="s">
        <v>89</v>
      </c>
      <c r="BB33" t="s">
        <v>89</v>
      </c>
      <c r="BC33" t="s">
        <v>89</v>
      </c>
      <c r="BD33" t="s">
        <v>89</v>
      </c>
      <c r="BE33" t="s">
        <v>89</v>
      </c>
      <c r="BF33">
        <v>0</v>
      </c>
      <c r="BG33" t="s">
        <v>89</v>
      </c>
      <c r="BH33" t="s">
        <v>89</v>
      </c>
      <c r="BI33" t="s">
        <v>89</v>
      </c>
      <c r="BL33">
        <f t="shared" si="1"/>
        <v>99999</v>
      </c>
      <c r="BM33">
        <f t="shared" si="2"/>
        <v>99999</v>
      </c>
      <c r="BN33">
        <f t="shared" si="3"/>
        <v>99999</v>
      </c>
      <c r="BO33">
        <f t="shared" si="4"/>
        <v>99999</v>
      </c>
      <c r="BP33">
        <f t="shared" si="5"/>
        <v>99999</v>
      </c>
      <c r="BQ33">
        <f t="shared" si="6"/>
        <v>99999</v>
      </c>
      <c r="BR33">
        <f t="shared" si="7"/>
        <v>99999</v>
      </c>
      <c r="BS33">
        <f t="shared" si="8"/>
        <v>99999</v>
      </c>
      <c r="BT33">
        <f t="shared" si="9"/>
        <v>99999</v>
      </c>
      <c r="BU33">
        <f t="shared" si="10"/>
        <v>99999</v>
      </c>
      <c r="BV33">
        <f t="shared" si="11"/>
        <v>99999</v>
      </c>
      <c r="BW33">
        <f t="shared" si="12"/>
        <v>99999</v>
      </c>
      <c r="BX33">
        <f t="shared" si="13"/>
        <v>99999</v>
      </c>
      <c r="BY33">
        <f t="shared" si="14"/>
        <v>99999</v>
      </c>
      <c r="BZ33">
        <f t="shared" si="15"/>
        <v>99999</v>
      </c>
      <c r="CA33">
        <f t="shared" si="16"/>
        <v>99999</v>
      </c>
      <c r="CB33">
        <f t="shared" si="17"/>
        <v>99999</v>
      </c>
      <c r="CC33">
        <f t="shared" si="18"/>
        <v>99999</v>
      </c>
      <c r="CD33">
        <f t="shared" si="19"/>
        <v>99999</v>
      </c>
      <c r="CE33">
        <f t="shared" si="20"/>
        <v>99999</v>
      </c>
      <c r="CF33">
        <f t="shared" si="21"/>
        <v>0</v>
      </c>
      <c r="CG33">
        <f t="shared" si="22"/>
        <v>99999</v>
      </c>
      <c r="CH33">
        <f t="shared" si="23"/>
        <v>99999</v>
      </c>
      <c r="CI33">
        <f t="shared" si="24"/>
        <v>99999</v>
      </c>
    </row>
    <row r="34" spans="1:87" ht="15.6" x14ac:dyDescent="0.3">
      <c r="A34" s="20">
        <v>58</v>
      </c>
      <c r="B34" s="19">
        <v>19</v>
      </c>
      <c r="C34" s="19">
        <v>17</v>
      </c>
      <c r="D34" s="19">
        <v>2</v>
      </c>
      <c r="E34" s="19">
        <v>2</v>
      </c>
      <c r="F34" s="21">
        <v>3.4285714285714284</v>
      </c>
      <c r="G34" s="19">
        <v>6</v>
      </c>
      <c r="I34" s="12">
        <v>8</v>
      </c>
      <c r="J34" s="3">
        <v>13</v>
      </c>
      <c r="K34" s="3">
        <v>7</v>
      </c>
      <c r="L34" s="3">
        <v>12</v>
      </c>
      <c r="M34" s="3">
        <v>8</v>
      </c>
      <c r="N34" s="3">
        <v>6</v>
      </c>
      <c r="O34" s="3">
        <v>2</v>
      </c>
      <c r="P34" s="3">
        <v>3</v>
      </c>
      <c r="Q34" s="3">
        <v>0</v>
      </c>
      <c r="R34" s="3">
        <v>10</v>
      </c>
      <c r="S34" s="3">
        <v>9</v>
      </c>
      <c r="T34" s="3">
        <v>14</v>
      </c>
      <c r="U34" s="3">
        <v>16</v>
      </c>
      <c r="V34" s="3">
        <v>19</v>
      </c>
      <c r="W34" s="3">
        <v>17</v>
      </c>
      <c r="X34" s="3">
        <v>12</v>
      </c>
      <c r="Y34" s="3">
        <v>5</v>
      </c>
      <c r="Z34" s="3">
        <v>7</v>
      </c>
      <c r="AA34" s="3">
        <v>5</v>
      </c>
      <c r="AB34" s="3">
        <v>9</v>
      </c>
      <c r="AC34" s="3">
        <v>9</v>
      </c>
      <c r="AD34" s="3">
        <v>15</v>
      </c>
      <c r="AE34" s="3">
        <v>14</v>
      </c>
      <c r="AF34" s="3">
        <v>18</v>
      </c>
      <c r="AG34" s="14">
        <v>18</v>
      </c>
      <c r="AL34">
        <v>56.572000000000003</v>
      </c>
      <c r="AM34" t="s">
        <v>89</v>
      </c>
      <c r="AN34">
        <v>49.715000000000003</v>
      </c>
      <c r="AO34">
        <v>42.857999999999997</v>
      </c>
      <c r="AP34" t="s">
        <v>89</v>
      </c>
      <c r="AQ34" t="s">
        <v>89</v>
      </c>
      <c r="AR34" t="s">
        <v>89</v>
      </c>
      <c r="AS34" t="s">
        <v>89</v>
      </c>
      <c r="AT34" t="s">
        <v>89</v>
      </c>
      <c r="AU34">
        <v>24.001000000000001</v>
      </c>
      <c r="AV34">
        <v>32.572000000000003</v>
      </c>
      <c r="AW34" t="s">
        <v>89</v>
      </c>
      <c r="AX34" t="s">
        <v>89</v>
      </c>
      <c r="AY34" t="s">
        <v>89</v>
      </c>
      <c r="AZ34">
        <v>5.1429999999999998</v>
      </c>
      <c r="BA34">
        <v>17.143999999999998</v>
      </c>
      <c r="BB34">
        <v>13.715</v>
      </c>
      <c r="BC34" t="s">
        <v>89</v>
      </c>
      <c r="BD34">
        <v>10.286</v>
      </c>
      <c r="BE34" t="s">
        <v>89</v>
      </c>
      <c r="BF34" t="s">
        <v>89</v>
      </c>
      <c r="BG34">
        <v>0</v>
      </c>
      <c r="BH34">
        <v>6.8570000000000002</v>
      </c>
      <c r="BI34" t="s">
        <v>89</v>
      </c>
      <c r="BL34">
        <f t="shared" si="1"/>
        <v>56.572000000000003</v>
      </c>
      <c r="BM34">
        <f t="shared" si="2"/>
        <v>99999</v>
      </c>
      <c r="BN34">
        <f t="shared" si="3"/>
        <v>49.715000000000003</v>
      </c>
      <c r="BO34">
        <f t="shared" si="4"/>
        <v>42.857999999999997</v>
      </c>
      <c r="BP34">
        <f t="shared" si="5"/>
        <v>99999</v>
      </c>
      <c r="BQ34">
        <f t="shared" si="6"/>
        <v>99999</v>
      </c>
      <c r="BR34">
        <f t="shared" si="7"/>
        <v>99999</v>
      </c>
      <c r="BS34">
        <f t="shared" si="8"/>
        <v>99999</v>
      </c>
      <c r="BT34">
        <f t="shared" si="9"/>
        <v>99999</v>
      </c>
      <c r="BU34">
        <f t="shared" si="10"/>
        <v>24.001000000000001</v>
      </c>
      <c r="BV34">
        <f t="shared" si="11"/>
        <v>32.572000000000003</v>
      </c>
      <c r="BW34">
        <f t="shared" si="12"/>
        <v>99999</v>
      </c>
      <c r="BX34">
        <f t="shared" si="13"/>
        <v>99999</v>
      </c>
      <c r="BY34">
        <f t="shared" si="14"/>
        <v>99999</v>
      </c>
      <c r="BZ34">
        <f t="shared" si="15"/>
        <v>5.1429999999999998</v>
      </c>
      <c r="CA34">
        <f t="shared" si="16"/>
        <v>17.143999999999998</v>
      </c>
      <c r="CB34">
        <f t="shared" si="17"/>
        <v>13.715</v>
      </c>
      <c r="CC34">
        <f t="shared" si="18"/>
        <v>99999</v>
      </c>
      <c r="CD34">
        <f t="shared" si="19"/>
        <v>10.286</v>
      </c>
      <c r="CE34">
        <f t="shared" si="20"/>
        <v>99999</v>
      </c>
      <c r="CF34">
        <f t="shared" si="21"/>
        <v>99999</v>
      </c>
      <c r="CG34">
        <f t="shared" si="22"/>
        <v>0</v>
      </c>
      <c r="CH34">
        <f t="shared" si="23"/>
        <v>6.8570000000000002</v>
      </c>
      <c r="CI34">
        <f t="shared" si="24"/>
        <v>99999</v>
      </c>
    </row>
    <row r="35" spans="1:87" x14ac:dyDescent="0.3">
      <c r="I35" s="12">
        <v>9</v>
      </c>
      <c r="J35" s="3">
        <v>15</v>
      </c>
      <c r="K35" s="3">
        <v>14</v>
      </c>
      <c r="L35" s="3">
        <v>11</v>
      </c>
      <c r="M35" s="3">
        <v>7</v>
      </c>
      <c r="N35" s="3">
        <v>5</v>
      </c>
      <c r="O35" s="3">
        <v>9</v>
      </c>
      <c r="P35" s="3">
        <v>12</v>
      </c>
      <c r="Q35" s="3">
        <v>10</v>
      </c>
      <c r="R35" s="3">
        <v>0</v>
      </c>
      <c r="S35" s="3">
        <v>3</v>
      </c>
      <c r="T35" s="3">
        <v>8</v>
      </c>
      <c r="U35" s="3">
        <v>14</v>
      </c>
      <c r="V35" s="3">
        <v>17</v>
      </c>
      <c r="W35" s="3">
        <v>12</v>
      </c>
      <c r="X35" s="3">
        <v>9</v>
      </c>
      <c r="Y35" s="3">
        <v>7</v>
      </c>
      <c r="Z35" s="3">
        <v>9</v>
      </c>
      <c r="AA35" s="3">
        <v>10</v>
      </c>
      <c r="AB35" s="3">
        <v>11</v>
      </c>
      <c r="AC35" s="3">
        <v>14</v>
      </c>
      <c r="AD35" s="3">
        <v>14</v>
      </c>
      <c r="AE35" s="3">
        <v>12</v>
      </c>
      <c r="AF35" s="3">
        <v>16</v>
      </c>
      <c r="AG35" s="14">
        <v>17</v>
      </c>
      <c r="AL35">
        <v>63.429000000000002</v>
      </c>
      <c r="AM35" t="s">
        <v>89</v>
      </c>
      <c r="AN35">
        <v>56.572000000000003</v>
      </c>
      <c r="AO35">
        <v>49.715000000000003</v>
      </c>
      <c r="AP35" t="s">
        <v>89</v>
      </c>
      <c r="AQ35" t="s">
        <v>89</v>
      </c>
      <c r="AR35" t="s">
        <v>89</v>
      </c>
      <c r="AS35" t="s">
        <v>89</v>
      </c>
      <c r="AT35" t="s">
        <v>89</v>
      </c>
      <c r="AU35">
        <v>30.858000000000001</v>
      </c>
      <c r="AV35">
        <v>39.428999999999988</v>
      </c>
      <c r="AW35" t="s">
        <v>89</v>
      </c>
      <c r="AX35" t="s">
        <v>89</v>
      </c>
      <c r="AY35" t="s">
        <v>89</v>
      </c>
      <c r="AZ35">
        <v>12</v>
      </c>
      <c r="BA35">
        <v>24.001000000000001</v>
      </c>
      <c r="BB35">
        <v>20.571999999999999</v>
      </c>
      <c r="BC35" t="s">
        <v>89</v>
      </c>
      <c r="BD35">
        <v>17.143000000000001</v>
      </c>
      <c r="BE35" t="s">
        <v>89</v>
      </c>
      <c r="BF35" t="s">
        <v>89</v>
      </c>
      <c r="BG35">
        <v>6.8570000000000002</v>
      </c>
      <c r="BH35">
        <v>0</v>
      </c>
      <c r="BI35" t="s">
        <v>89</v>
      </c>
      <c r="BL35">
        <f t="shared" si="1"/>
        <v>63.429000000000002</v>
      </c>
      <c r="BM35">
        <f t="shared" si="2"/>
        <v>99999</v>
      </c>
      <c r="BN35">
        <f t="shared" si="3"/>
        <v>56.572000000000003</v>
      </c>
      <c r="BO35">
        <f t="shared" si="4"/>
        <v>49.715000000000003</v>
      </c>
      <c r="BP35">
        <f t="shared" si="5"/>
        <v>99999</v>
      </c>
      <c r="BQ35">
        <f t="shared" si="6"/>
        <v>99999</v>
      </c>
      <c r="BR35">
        <f t="shared" si="7"/>
        <v>99999</v>
      </c>
      <c r="BS35">
        <f t="shared" si="8"/>
        <v>99999</v>
      </c>
      <c r="BT35">
        <f t="shared" si="9"/>
        <v>99999</v>
      </c>
      <c r="BU35">
        <f t="shared" si="10"/>
        <v>30.858000000000001</v>
      </c>
      <c r="BV35">
        <f t="shared" si="11"/>
        <v>39.428999999999988</v>
      </c>
      <c r="BW35">
        <f t="shared" si="12"/>
        <v>99999</v>
      </c>
      <c r="BX35">
        <f t="shared" si="13"/>
        <v>99999</v>
      </c>
      <c r="BY35">
        <f t="shared" si="14"/>
        <v>99999</v>
      </c>
      <c r="BZ35">
        <f t="shared" si="15"/>
        <v>12</v>
      </c>
      <c r="CA35">
        <f t="shared" si="16"/>
        <v>24.001000000000001</v>
      </c>
      <c r="CB35">
        <f t="shared" si="17"/>
        <v>20.571999999999999</v>
      </c>
      <c r="CC35">
        <f t="shared" si="18"/>
        <v>99999</v>
      </c>
      <c r="CD35">
        <f t="shared" si="19"/>
        <v>17.143000000000001</v>
      </c>
      <c r="CE35">
        <f t="shared" si="20"/>
        <v>99999</v>
      </c>
      <c r="CF35">
        <f t="shared" si="21"/>
        <v>99999</v>
      </c>
      <c r="CG35">
        <f t="shared" si="22"/>
        <v>6.8570000000000002</v>
      </c>
      <c r="CH35">
        <f t="shared" si="23"/>
        <v>0</v>
      </c>
      <c r="CI35">
        <f t="shared" si="24"/>
        <v>99999</v>
      </c>
    </row>
    <row r="36" spans="1:87" x14ac:dyDescent="0.3">
      <c r="I36" s="12">
        <v>10</v>
      </c>
      <c r="J36" s="3">
        <v>18</v>
      </c>
      <c r="K36" s="3">
        <v>16</v>
      </c>
      <c r="L36" s="3">
        <v>14</v>
      </c>
      <c r="M36" s="3">
        <v>10</v>
      </c>
      <c r="N36" s="3">
        <v>8</v>
      </c>
      <c r="O36" s="3">
        <v>11</v>
      </c>
      <c r="P36" s="3">
        <v>9</v>
      </c>
      <c r="Q36" s="3">
        <v>9</v>
      </c>
      <c r="R36" s="3">
        <v>3</v>
      </c>
      <c r="S36" s="3">
        <v>0</v>
      </c>
      <c r="T36" s="3">
        <v>5</v>
      </c>
      <c r="U36" s="3">
        <v>11</v>
      </c>
      <c r="V36" s="3">
        <v>14</v>
      </c>
      <c r="W36" s="3">
        <v>9</v>
      </c>
      <c r="X36" s="3">
        <v>6</v>
      </c>
      <c r="Y36" s="3">
        <v>4</v>
      </c>
      <c r="Z36" s="3">
        <v>6</v>
      </c>
      <c r="AA36" s="3">
        <v>7</v>
      </c>
      <c r="AB36" s="3">
        <v>8</v>
      </c>
      <c r="AC36" s="3">
        <v>11</v>
      </c>
      <c r="AD36" s="3">
        <v>11</v>
      </c>
      <c r="AE36" s="3">
        <v>9</v>
      </c>
      <c r="AF36" s="3">
        <v>13</v>
      </c>
      <c r="AG36" s="14">
        <v>14</v>
      </c>
      <c r="AL36" t="s">
        <v>89</v>
      </c>
      <c r="AM36" t="s">
        <v>89</v>
      </c>
      <c r="AN36" t="s">
        <v>89</v>
      </c>
      <c r="AO36" t="s">
        <v>89</v>
      </c>
      <c r="AP36" t="s">
        <v>89</v>
      </c>
      <c r="AQ36" t="s">
        <v>89</v>
      </c>
      <c r="AR36" t="s">
        <v>89</v>
      </c>
      <c r="AS36" t="s">
        <v>89</v>
      </c>
      <c r="AT36" t="s">
        <v>89</v>
      </c>
      <c r="AU36" t="s">
        <v>89</v>
      </c>
      <c r="AV36" t="s">
        <v>89</v>
      </c>
      <c r="AW36" t="s">
        <v>89</v>
      </c>
      <c r="AX36" t="s">
        <v>89</v>
      </c>
      <c r="AY36" t="s">
        <v>89</v>
      </c>
      <c r="AZ36" t="s">
        <v>89</v>
      </c>
      <c r="BA36" t="s">
        <v>89</v>
      </c>
      <c r="BB36" t="s">
        <v>89</v>
      </c>
      <c r="BC36" t="s">
        <v>89</v>
      </c>
      <c r="BD36" t="s">
        <v>89</v>
      </c>
      <c r="BE36" t="s">
        <v>89</v>
      </c>
      <c r="BF36" t="s">
        <v>89</v>
      </c>
      <c r="BG36" t="s">
        <v>89</v>
      </c>
      <c r="BH36" t="s">
        <v>89</v>
      </c>
      <c r="BI36">
        <v>0</v>
      </c>
      <c r="BL36">
        <f t="shared" si="1"/>
        <v>99999</v>
      </c>
      <c r="BM36">
        <f t="shared" si="2"/>
        <v>99999</v>
      </c>
      <c r="BN36">
        <f t="shared" si="3"/>
        <v>99999</v>
      </c>
      <c r="BO36">
        <f t="shared" si="4"/>
        <v>99999</v>
      </c>
      <c r="BP36">
        <f t="shared" si="5"/>
        <v>99999</v>
      </c>
      <c r="BQ36">
        <f t="shared" si="6"/>
        <v>99999</v>
      </c>
      <c r="BR36">
        <f t="shared" si="7"/>
        <v>99999</v>
      </c>
      <c r="BS36">
        <f t="shared" si="8"/>
        <v>99999</v>
      </c>
      <c r="BT36">
        <f t="shared" si="9"/>
        <v>99999</v>
      </c>
      <c r="BU36">
        <f t="shared" si="10"/>
        <v>99999</v>
      </c>
      <c r="BV36">
        <f t="shared" si="11"/>
        <v>99999</v>
      </c>
      <c r="BW36">
        <f t="shared" si="12"/>
        <v>99999</v>
      </c>
      <c r="BX36">
        <f t="shared" si="13"/>
        <v>99999</v>
      </c>
      <c r="BY36">
        <f t="shared" si="14"/>
        <v>99999</v>
      </c>
      <c r="BZ36">
        <f t="shared" si="15"/>
        <v>99999</v>
      </c>
      <c r="CA36">
        <f t="shared" si="16"/>
        <v>99999</v>
      </c>
      <c r="CB36">
        <f t="shared" si="17"/>
        <v>99999</v>
      </c>
      <c r="CC36">
        <f t="shared" si="18"/>
        <v>99999</v>
      </c>
      <c r="CD36">
        <f t="shared" si="19"/>
        <v>99999</v>
      </c>
      <c r="CE36">
        <f t="shared" si="20"/>
        <v>99999</v>
      </c>
      <c r="CF36">
        <f t="shared" si="21"/>
        <v>99999</v>
      </c>
      <c r="CG36">
        <f t="shared" si="22"/>
        <v>99999</v>
      </c>
      <c r="CH36">
        <f t="shared" si="23"/>
        <v>99999</v>
      </c>
      <c r="CI36">
        <f t="shared" si="24"/>
        <v>0</v>
      </c>
    </row>
    <row r="37" spans="1:87" x14ac:dyDescent="0.3">
      <c r="I37" s="12">
        <v>11</v>
      </c>
      <c r="J37" s="3">
        <v>14</v>
      </c>
      <c r="K37" s="3">
        <v>17</v>
      </c>
      <c r="L37" s="3">
        <v>10</v>
      </c>
      <c r="M37" s="3">
        <v>6</v>
      </c>
      <c r="N37" s="3">
        <v>8</v>
      </c>
      <c r="O37" s="3">
        <v>12</v>
      </c>
      <c r="P37" s="3">
        <v>14</v>
      </c>
      <c r="Q37" s="3">
        <v>14</v>
      </c>
      <c r="R37" s="3">
        <v>8</v>
      </c>
      <c r="S37" s="3">
        <v>5</v>
      </c>
      <c r="T37" s="3">
        <v>0</v>
      </c>
      <c r="U37" s="3">
        <v>6</v>
      </c>
      <c r="V37" s="3">
        <v>9</v>
      </c>
      <c r="W37" s="3">
        <v>4</v>
      </c>
      <c r="X37" s="3">
        <v>9</v>
      </c>
      <c r="Y37" s="3">
        <v>9</v>
      </c>
      <c r="Z37" s="3">
        <v>11</v>
      </c>
      <c r="AA37" s="3">
        <v>12</v>
      </c>
      <c r="AB37" s="3">
        <v>12</v>
      </c>
      <c r="AC37" s="3">
        <v>16</v>
      </c>
      <c r="AD37" s="3">
        <v>13</v>
      </c>
      <c r="AE37" s="3">
        <v>12</v>
      </c>
      <c r="AF37" s="3">
        <v>8</v>
      </c>
      <c r="AG37" s="14">
        <v>10</v>
      </c>
    </row>
    <row r="38" spans="1:87" x14ac:dyDescent="0.3">
      <c r="I38" s="12">
        <v>12</v>
      </c>
      <c r="J38" s="3">
        <v>8</v>
      </c>
      <c r="K38" s="3">
        <v>14</v>
      </c>
      <c r="L38" s="3">
        <v>4</v>
      </c>
      <c r="M38" s="3">
        <v>8</v>
      </c>
      <c r="N38" s="3">
        <v>10</v>
      </c>
      <c r="O38" s="3">
        <v>14</v>
      </c>
      <c r="P38" s="3">
        <v>19</v>
      </c>
      <c r="Q38" s="3">
        <v>16</v>
      </c>
      <c r="R38" s="3">
        <v>14</v>
      </c>
      <c r="S38" s="3">
        <v>11</v>
      </c>
      <c r="T38" s="3">
        <v>6</v>
      </c>
      <c r="U38" s="3">
        <v>0</v>
      </c>
      <c r="V38" s="3">
        <v>3</v>
      </c>
      <c r="W38" s="3">
        <v>10</v>
      </c>
      <c r="X38" s="3">
        <v>15</v>
      </c>
      <c r="Y38" s="3">
        <v>15</v>
      </c>
      <c r="Z38" s="3">
        <v>17</v>
      </c>
      <c r="AA38" s="3">
        <v>18</v>
      </c>
      <c r="AB38" s="3">
        <v>18</v>
      </c>
      <c r="AC38" s="3">
        <v>16</v>
      </c>
      <c r="AD38" s="3">
        <v>10</v>
      </c>
      <c r="AE38" s="3">
        <v>12</v>
      </c>
      <c r="AF38" s="3">
        <v>9</v>
      </c>
      <c r="AG38" s="14">
        <v>7</v>
      </c>
    </row>
    <row r="39" spans="1:87" x14ac:dyDescent="0.3">
      <c r="I39" s="12">
        <v>13</v>
      </c>
      <c r="J39" s="3">
        <v>11</v>
      </c>
      <c r="K39" s="3">
        <v>17</v>
      </c>
      <c r="L39" s="3">
        <v>7</v>
      </c>
      <c r="M39" s="3">
        <v>11</v>
      </c>
      <c r="N39" s="3">
        <v>13</v>
      </c>
      <c r="O39" s="3">
        <v>17</v>
      </c>
      <c r="P39" s="3">
        <v>19</v>
      </c>
      <c r="Q39" s="3">
        <v>19</v>
      </c>
      <c r="R39" s="3">
        <v>17</v>
      </c>
      <c r="S39" s="3">
        <v>14</v>
      </c>
      <c r="T39" s="3">
        <v>9</v>
      </c>
      <c r="U39" s="3">
        <v>3</v>
      </c>
      <c r="V39" s="3">
        <v>0</v>
      </c>
      <c r="W39" s="3">
        <v>10</v>
      </c>
      <c r="X39" s="3">
        <v>12</v>
      </c>
      <c r="Y39" s="3">
        <v>18</v>
      </c>
      <c r="Z39" s="3">
        <v>17</v>
      </c>
      <c r="AA39" s="3">
        <v>17</v>
      </c>
      <c r="AB39" s="3">
        <v>15</v>
      </c>
      <c r="AC39" s="3">
        <v>13</v>
      </c>
      <c r="AD39" s="3">
        <v>7</v>
      </c>
      <c r="AE39" s="3">
        <v>9</v>
      </c>
      <c r="AF39" s="3">
        <v>6</v>
      </c>
      <c r="AG39" s="14">
        <v>4</v>
      </c>
    </row>
    <row r="40" spans="1:87" x14ac:dyDescent="0.3">
      <c r="I40" s="12">
        <v>14</v>
      </c>
      <c r="J40" s="3">
        <v>18</v>
      </c>
      <c r="K40" s="3">
        <v>21</v>
      </c>
      <c r="L40" s="3">
        <v>14</v>
      </c>
      <c r="M40" s="3">
        <v>10</v>
      </c>
      <c r="N40" s="3">
        <v>12</v>
      </c>
      <c r="O40" s="3">
        <v>16</v>
      </c>
      <c r="P40" s="3">
        <v>17</v>
      </c>
      <c r="Q40" s="3">
        <v>17</v>
      </c>
      <c r="R40" s="3">
        <v>12</v>
      </c>
      <c r="S40" s="3">
        <v>9</v>
      </c>
      <c r="T40" s="3">
        <v>4</v>
      </c>
      <c r="U40" s="3">
        <v>10</v>
      </c>
      <c r="V40" s="3">
        <v>10</v>
      </c>
      <c r="W40" s="3">
        <v>0</v>
      </c>
      <c r="X40" s="3">
        <v>5</v>
      </c>
      <c r="Y40" s="3">
        <v>12</v>
      </c>
      <c r="Z40" s="3">
        <v>10</v>
      </c>
      <c r="AA40" s="3">
        <v>15</v>
      </c>
      <c r="AB40" s="3">
        <v>8</v>
      </c>
      <c r="AC40" s="3">
        <v>12</v>
      </c>
      <c r="AD40" s="3">
        <v>9</v>
      </c>
      <c r="AE40" s="3">
        <v>8</v>
      </c>
      <c r="AF40" s="3">
        <v>4</v>
      </c>
      <c r="AG40" s="14">
        <v>6</v>
      </c>
    </row>
    <row r="41" spans="1:87" ht="15.6" x14ac:dyDescent="0.3">
      <c r="A41" s="5" t="s">
        <v>3</v>
      </c>
      <c r="B41" t="s">
        <v>4</v>
      </c>
      <c r="C41" t="s">
        <v>5</v>
      </c>
      <c r="D41" t="s">
        <v>7</v>
      </c>
      <c r="E41" t="s">
        <v>61</v>
      </c>
      <c r="F41" t="s">
        <v>62</v>
      </c>
      <c r="G41" t="s">
        <v>63</v>
      </c>
      <c r="I41" s="12">
        <v>15</v>
      </c>
      <c r="J41" s="3">
        <v>23</v>
      </c>
      <c r="K41" s="3">
        <v>19</v>
      </c>
      <c r="L41" s="3">
        <v>19</v>
      </c>
      <c r="M41" s="3">
        <v>15</v>
      </c>
      <c r="N41" s="3">
        <v>14</v>
      </c>
      <c r="O41" s="3">
        <v>14</v>
      </c>
      <c r="P41" s="3">
        <v>12</v>
      </c>
      <c r="Q41" s="3">
        <v>12</v>
      </c>
      <c r="R41" s="3">
        <v>9</v>
      </c>
      <c r="S41" s="3">
        <v>6</v>
      </c>
      <c r="T41" s="3">
        <v>9</v>
      </c>
      <c r="U41" s="3">
        <v>15</v>
      </c>
      <c r="V41" s="3">
        <v>12</v>
      </c>
      <c r="W41" s="3">
        <v>5</v>
      </c>
      <c r="X41" s="3">
        <v>0</v>
      </c>
      <c r="Y41" s="3">
        <v>7</v>
      </c>
      <c r="Z41" s="3">
        <v>5</v>
      </c>
      <c r="AA41" s="3">
        <v>10</v>
      </c>
      <c r="AB41" s="3">
        <v>3</v>
      </c>
      <c r="AC41" s="3">
        <v>7</v>
      </c>
      <c r="AD41" s="3">
        <v>5</v>
      </c>
      <c r="AE41" s="3">
        <v>3</v>
      </c>
      <c r="AF41" s="3">
        <v>7</v>
      </c>
      <c r="AG41" s="14">
        <v>8</v>
      </c>
    </row>
    <row r="42" spans="1:87" ht="15.6" x14ac:dyDescent="0.3">
      <c r="A42" s="5">
        <v>1</v>
      </c>
      <c r="B42">
        <v>1</v>
      </c>
      <c r="C42">
        <v>2</v>
      </c>
      <c r="D42">
        <v>6</v>
      </c>
      <c r="E42">
        <f>Network!F38</f>
        <v>6</v>
      </c>
      <c r="F42" s="18">
        <f t="shared" ref="F42:F73" si="25">D42*60/35</f>
        <v>10.285714285714286</v>
      </c>
      <c r="G42">
        <f t="shared" ref="G42:G73" si="26">D42*60/20</f>
        <v>18</v>
      </c>
      <c r="I42" s="12">
        <v>16</v>
      </c>
      <c r="J42" s="3">
        <v>18</v>
      </c>
      <c r="K42" s="3">
        <v>12</v>
      </c>
      <c r="L42" s="3">
        <v>17</v>
      </c>
      <c r="M42" s="3">
        <v>13</v>
      </c>
      <c r="N42" s="3">
        <v>11</v>
      </c>
      <c r="O42" s="3">
        <v>7</v>
      </c>
      <c r="P42" s="3">
        <v>5</v>
      </c>
      <c r="Q42" s="3">
        <v>5</v>
      </c>
      <c r="R42" s="3">
        <v>7</v>
      </c>
      <c r="S42" s="3">
        <v>4</v>
      </c>
      <c r="T42" s="3">
        <v>9</v>
      </c>
      <c r="U42" s="3">
        <v>15</v>
      </c>
      <c r="V42" s="3">
        <v>18</v>
      </c>
      <c r="W42" s="3">
        <v>12</v>
      </c>
      <c r="X42" s="3">
        <v>7</v>
      </c>
      <c r="Y42" s="3">
        <v>0</v>
      </c>
      <c r="Z42" s="3">
        <v>2</v>
      </c>
      <c r="AA42" s="3">
        <v>3</v>
      </c>
      <c r="AB42" s="3">
        <v>4</v>
      </c>
      <c r="AC42" s="3">
        <v>7</v>
      </c>
      <c r="AD42" s="3">
        <v>12</v>
      </c>
      <c r="AE42" s="3">
        <v>10</v>
      </c>
      <c r="AF42" s="3">
        <v>14</v>
      </c>
      <c r="AG42" s="14">
        <v>15</v>
      </c>
    </row>
    <row r="43" spans="1:87" ht="15.6" x14ac:dyDescent="0.3">
      <c r="A43" s="5">
        <v>2</v>
      </c>
      <c r="B43">
        <v>1</v>
      </c>
      <c r="C43">
        <v>3</v>
      </c>
      <c r="D43">
        <v>4</v>
      </c>
      <c r="E43">
        <f>Network!F39</f>
        <v>4</v>
      </c>
      <c r="F43" s="18">
        <f t="shared" si="25"/>
        <v>6.8571428571428568</v>
      </c>
      <c r="G43">
        <f t="shared" si="26"/>
        <v>12</v>
      </c>
      <c r="I43" s="12">
        <v>17</v>
      </c>
      <c r="J43" s="3">
        <v>20</v>
      </c>
      <c r="K43" s="3">
        <v>14</v>
      </c>
      <c r="L43" s="3">
        <v>19</v>
      </c>
      <c r="M43" s="3">
        <v>15</v>
      </c>
      <c r="N43" s="3">
        <v>13</v>
      </c>
      <c r="O43" s="3">
        <v>9</v>
      </c>
      <c r="P43" s="3">
        <v>7</v>
      </c>
      <c r="Q43" s="3">
        <v>7</v>
      </c>
      <c r="R43" s="3">
        <v>9</v>
      </c>
      <c r="S43" s="3">
        <v>6</v>
      </c>
      <c r="T43" s="3">
        <v>11</v>
      </c>
      <c r="U43" s="3">
        <v>17</v>
      </c>
      <c r="V43" s="3">
        <v>17</v>
      </c>
      <c r="W43" s="3">
        <v>10</v>
      </c>
      <c r="X43" s="3">
        <v>5</v>
      </c>
      <c r="Y43" s="3">
        <v>2</v>
      </c>
      <c r="Z43" s="3">
        <v>0</v>
      </c>
      <c r="AA43" s="3">
        <v>5</v>
      </c>
      <c r="AB43" s="3">
        <v>2</v>
      </c>
      <c r="AC43" s="3">
        <v>6</v>
      </c>
      <c r="AD43" s="3">
        <v>10</v>
      </c>
      <c r="AE43" s="3">
        <v>8</v>
      </c>
      <c r="AF43" s="3">
        <v>12</v>
      </c>
      <c r="AG43" s="14">
        <v>13</v>
      </c>
    </row>
    <row r="44" spans="1:87" ht="15.6" x14ac:dyDescent="0.3">
      <c r="A44" s="5">
        <v>3</v>
      </c>
      <c r="B44">
        <v>2</v>
      </c>
      <c r="C44">
        <v>1</v>
      </c>
      <c r="D44">
        <v>6</v>
      </c>
      <c r="E44">
        <f>Network!F40</f>
        <v>6</v>
      </c>
      <c r="F44" s="18">
        <f t="shared" si="25"/>
        <v>10.285714285714286</v>
      </c>
      <c r="G44">
        <f t="shared" si="26"/>
        <v>18</v>
      </c>
      <c r="I44" s="12">
        <v>18</v>
      </c>
      <c r="J44" s="3">
        <v>18</v>
      </c>
      <c r="K44" s="3">
        <v>12</v>
      </c>
      <c r="L44" s="3">
        <v>17</v>
      </c>
      <c r="M44" s="3">
        <v>13</v>
      </c>
      <c r="N44" s="3">
        <v>11</v>
      </c>
      <c r="O44" s="3">
        <v>7</v>
      </c>
      <c r="P44" s="3">
        <v>2</v>
      </c>
      <c r="Q44" s="3">
        <v>5</v>
      </c>
      <c r="R44" s="3">
        <v>10</v>
      </c>
      <c r="S44" s="3">
        <v>7</v>
      </c>
      <c r="T44" s="3">
        <v>12</v>
      </c>
      <c r="U44" s="3">
        <v>18</v>
      </c>
      <c r="V44" s="3">
        <v>17</v>
      </c>
      <c r="W44" s="3">
        <v>15</v>
      </c>
      <c r="X44" s="3">
        <v>10</v>
      </c>
      <c r="Y44" s="3">
        <v>3</v>
      </c>
      <c r="Z44" s="3">
        <v>5</v>
      </c>
      <c r="AA44" s="3">
        <v>0</v>
      </c>
      <c r="AB44" s="3">
        <v>7</v>
      </c>
      <c r="AC44" s="3">
        <v>4</v>
      </c>
      <c r="AD44" s="3">
        <v>10</v>
      </c>
      <c r="AE44" s="3">
        <v>9</v>
      </c>
      <c r="AF44" s="3">
        <v>13</v>
      </c>
      <c r="AG44" s="14">
        <v>13</v>
      </c>
    </row>
    <row r="45" spans="1:87" ht="15.6" x14ac:dyDescent="0.3">
      <c r="A45" s="5">
        <v>4</v>
      </c>
      <c r="B45">
        <v>2</v>
      </c>
      <c r="C45">
        <v>6</v>
      </c>
      <c r="D45">
        <v>5</v>
      </c>
      <c r="E45">
        <f>Network!F41</f>
        <v>5</v>
      </c>
      <c r="F45" s="18">
        <f t="shared" si="25"/>
        <v>8.5714285714285712</v>
      </c>
      <c r="G45">
        <f t="shared" si="26"/>
        <v>15</v>
      </c>
      <c r="I45" s="12">
        <v>19</v>
      </c>
      <c r="J45" s="3">
        <v>22</v>
      </c>
      <c r="K45" s="3">
        <v>16</v>
      </c>
      <c r="L45" s="3">
        <v>21</v>
      </c>
      <c r="M45" s="3">
        <v>17</v>
      </c>
      <c r="N45" s="3">
        <v>15</v>
      </c>
      <c r="O45" s="3">
        <v>11</v>
      </c>
      <c r="P45" s="3">
        <v>9</v>
      </c>
      <c r="Q45" s="3">
        <v>9</v>
      </c>
      <c r="R45" s="3">
        <v>11</v>
      </c>
      <c r="S45" s="3">
        <v>8</v>
      </c>
      <c r="T45" s="3">
        <v>12</v>
      </c>
      <c r="U45" s="3">
        <v>18</v>
      </c>
      <c r="V45" s="3">
        <v>15</v>
      </c>
      <c r="W45" s="3">
        <v>8</v>
      </c>
      <c r="X45" s="3">
        <v>3</v>
      </c>
      <c r="Y45" s="3">
        <v>4</v>
      </c>
      <c r="Z45" s="3">
        <v>2</v>
      </c>
      <c r="AA45" s="3">
        <v>7</v>
      </c>
      <c r="AB45" s="3">
        <v>0</v>
      </c>
      <c r="AC45" s="3">
        <v>4</v>
      </c>
      <c r="AD45" s="3">
        <v>8</v>
      </c>
      <c r="AE45" s="3">
        <v>6</v>
      </c>
      <c r="AF45" s="3">
        <v>10</v>
      </c>
      <c r="AG45" s="14">
        <v>11</v>
      </c>
    </row>
    <row r="46" spans="1:87" ht="15.6" x14ac:dyDescent="0.3">
      <c r="A46" s="5">
        <v>5</v>
      </c>
      <c r="B46">
        <v>3</v>
      </c>
      <c r="C46">
        <v>1</v>
      </c>
      <c r="D46">
        <v>4</v>
      </c>
      <c r="E46">
        <f>Network!F42</f>
        <v>4</v>
      </c>
      <c r="F46" s="18">
        <f t="shared" si="25"/>
        <v>6.8571428571428568</v>
      </c>
      <c r="G46">
        <f t="shared" si="26"/>
        <v>12</v>
      </c>
      <c r="I46" s="12">
        <v>20</v>
      </c>
      <c r="J46" s="3">
        <v>22</v>
      </c>
      <c r="K46" s="3">
        <v>16</v>
      </c>
      <c r="L46" s="3">
        <v>20</v>
      </c>
      <c r="M46" s="3">
        <v>17</v>
      </c>
      <c r="N46" s="3">
        <v>15</v>
      </c>
      <c r="O46" s="3">
        <v>11</v>
      </c>
      <c r="P46" s="3">
        <v>6</v>
      </c>
      <c r="Q46" s="3">
        <v>9</v>
      </c>
      <c r="R46" s="3">
        <v>14</v>
      </c>
      <c r="S46" s="3">
        <v>11</v>
      </c>
      <c r="T46" s="3">
        <v>16</v>
      </c>
      <c r="U46" s="3">
        <v>16</v>
      </c>
      <c r="V46" s="3">
        <v>13</v>
      </c>
      <c r="W46" s="3">
        <v>12</v>
      </c>
      <c r="X46" s="3">
        <v>7</v>
      </c>
      <c r="Y46" s="3">
        <v>7</v>
      </c>
      <c r="Z46" s="3">
        <v>6</v>
      </c>
      <c r="AA46" s="3">
        <v>4</v>
      </c>
      <c r="AB46" s="3">
        <v>4</v>
      </c>
      <c r="AC46" s="3">
        <v>0</v>
      </c>
      <c r="AD46" s="3">
        <v>6</v>
      </c>
      <c r="AE46" s="3">
        <v>5</v>
      </c>
      <c r="AF46" s="3">
        <v>9</v>
      </c>
      <c r="AG46" s="14">
        <v>9</v>
      </c>
    </row>
    <row r="47" spans="1:87" ht="15.6" x14ac:dyDescent="0.3">
      <c r="A47" s="5">
        <v>6</v>
      </c>
      <c r="B47">
        <v>3</v>
      </c>
      <c r="C47">
        <v>4</v>
      </c>
      <c r="D47">
        <v>4</v>
      </c>
      <c r="E47">
        <f>Network!F43</f>
        <v>4</v>
      </c>
      <c r="F47" s="18">
        <f t="shared" si="25"/>
        <v>6.8571428571428568</v>
      </c>
      <c r="G47">
        <f t="shared" si="26"/>
        <v>12</v>
      </c>
      <c r="I47" s="12">
        <v>21</v>
      </c>
      <c r="J47" s="3">
        <v>18</v>
      </c>
      <c r="K47" s="3">
        <v>22</v>
      </c>
      <c r="L47" s="3">
        <v>14</v>
      </c>
      <c r="M47" s="3">
        <v>18</v>
      </c>
      <c r="N47" s="3">
        <v>19</v>
      </c>
      <c r="O47" s="3">
        <v>17</v>
      </c>
      <c r="P47" s="3">
        <v>12</v>
      </c>
      <c r="Q47" s="3">
        <v>15</v>
      </c>
      <c r="R47" s="3">
        <v>14</v>
      </c>
      <c r="S47" s="3">
        <v>11</v>
      </c>
      <c r="T47" s="3">
        <v>13</v>
      </c>
      <c r="U47" s="3">
        <v>10</v>
      </c>
      <c r="V47" s="3">
        <v>7</v>
      </c>
      <c r="W47" s="3">
        <v>9</v>
      </c>
      <c r="X47" s="3">
        <v>5</v>
      </c>
      <c r="Y47" s="3">
        <v>12</v>
      </c>
      <c r="Z47" s="3">
        <v>10</v>
      </c>
      <c r="AA47" s="3">
        <v>10</v>
      </c>
      <c r="AB47" s="3">
        <v>8</v>
      </c>
      <c r="AC47" s="3">
        <v>6</v>
      </c>
      <c r="AD47" s="3">
        <v>0</v>
      </c>
      <c r="AE47" s="3">
        <v>2</v>
      </c>
      <c r="AF47" s="3">
        <v>5</v>
      </c>
      <c r="AG47" s="14">
        <v>3</v>
      </c>
    </row>
    <row r="48" spans="1:87" ht="15.6" x14ac:dyDescent="0.3">
      <c r="A48" s="5">
        <v>7</v>
      </c>
      <c r="B48">
        <v>3</v>
      </c>
      <c r="C48">
        <v>12</v>
      </c>
      <c r="D48">
        <v>4</v>
      </c>
      <c r="E48">
        <f>Network!F44</f>
        <v>4</v>
      </c>
      <c r="F48" s="18">
        <f t="shared" si="25"/>
        <v>6.8571428571428568</v>
      </c>
      <c r="G48">
        <f t="shared" si="26"/>
        <v>12</v>
      </c>
      <c r="I48" s="12">
        <v>22</v>
      </c>
      <c r="J48" s="3">
        <v>20</v>
      </c>
      <c r="K48" s="3">
        <v>21</v>
      </c>
      <c r="L48" s="3">
        <v>16</v>
      </c>
      <c r="M48" s="3">
        <v>18</v>
      </c>
      <c r="N48" s="3">
        <v>17</v>
      </c>
      <c r="O48" s="3">
        <v>16</v>
      </c>
      <c r="P48" s="3">
        <v>11</v>
      </c>
      <c r="Q48" s="3">
        <v>14</v>
      </c>
      <c r="R48" s="3">
        <v>12</v>
      </c>
      <c r="S48" s="3">
        <v>9</v>
      </c>
      <c r="T48" s="3">
        <v>12</v>
      </c>
      <c r="U48" s="3">
        <v>12</v>
      </c>
      <c r="V48" s="3">
        <v>9</v>
      </c>
      <c r="W48" s="3">
        <v>8</v>
      </c>
      <c r="X48" s="3">
        <v>3</v>
      </c>
      <c r="Y48" s="3">
        <v>10</v>
      </c>
      <c r="Z48" s="3">
        <v>8</v>
      </c>
      <c r="AA48" s="3">
        <v>9</v>
      </c>
      <c r="AB48" s="3">
        <v>6</v>
      </c>
      <c r="AC48" s="3">
        <v>5</v>
      </c>
      <c r="AD48" s="3">
        <v>2</v>
      </c>
      <c r="AE48" s="3">
        <v>0</v>
      </c>
      <c r="AF48" s="3">
        <v>4</v>
      </c>
      <c r="AG48" s="14">
        <v>5</v>
      </c>
    </row>
    <row r="49" spans="1:60" ht="15.6" x14ac:dyDescent="0.3">
      <c r="A49" s="5">
        <v>8</v>
      </c>
      <c r="B49">
        <v>4</v>
      </c>
      <c r="C49">
        <v>3</v>
      </c>
      <c r="D49">
        <v>4</v>
      </c>
      <c r="E49">
        <f>Network!F45</f>
        <v>4</v>
      </c>
      <c r="F49" s="18">
        <f t="shared" si="25"/>
        <v>6.8571428571428568</v>
      </c>
      <c r="G49">
        <f t="shared" si="26"/>
        <v>12</v>
      </c>
      <c r="I49" s="12">
        <v>23</v>
      </c>
      <c r="J49" s="3">
        <v>17</v>
      </c>
      <c r="K49" s="3">
        <v>23</v>
      </c>
      <c r="L49" s="3">
        <v>13</v>
      </c>
      <c r="M49" s="3">
        <v>14</v>
      </c>
      <c r="N49" s="3">
        <v>16</v>
      </c>
      <c r="O49" s="3">
        <v>20</v>
      </c>
      <c r="P49" s="3">
        <v>15</v>
      </c>
      <c r="Q49" s="3">
        <v>18</v>
      </c>
      <c r="R49" s="3">
        <v>16</v>
      </c>
      <c r="S49" s="3">
        <v>13</v>
      </c>
      <c r="T49" s="3">
        <v>8</v>
      </c>
      <c r="U49" s="3">
        <v>9</v>
      </c>
      <c r="V49" s="3">
        <v>6</v>
      </c>
      <c r="W49" s="3">
        <v>4</v>
      </c>
      <c r="X49" s="3">
        <v>7</v>
      </c>
      <c r="Y49" s="3">
        <v>14</v>
      </c>
      <c r="Z49" s="3">
        <v>12</v>
      </c>
      <c r="AA49" s="3">
        <v>13</v>
      </c>
      <c r="AB49" s="3">
        <v>10</v>
      </c>
      <c r="AC49" s="3">
        <v>9</v>
      </c>
      <c r="AD49" s="3">
        <v>5</v>
      </c>
      <c r="AE49" s="3">
        <v>4</v>
      </c>
      <c r="AF49" s="3">
        <v>0</v>
      </c>
      <c r="AG49" s="14">
        <v>2</v>
      </c>
    </row>
    <row r="50" spans="1:60" ht="15.6" x14ac:dyDescent="0.3">
      <c r="A50" s="5">
        <v>9</v>
      </c>
      <c r="B50">
        <v>4</v>
      </c>
      <c r="C50">
        <v>5</v>
      </c>
      <c r="D50">
        <v>2</v>
      </c>
      <c r="E50">
        <f>Network!F46</f>
        <v>2</v>
      </c>
      <c r="F50" s="18">
        <f t="shared" si="25"/>
        <v>3.4285714285714284</v>
      </c>
      <c r="G50">
        <f t="shared" si="26"/>
        <v>6</v>
      </c>
      <c r="I50" s="13">
        <v>24</v>
      </c>
      <c r="J50" s="8">
        <v>15</v>
      </c>
      <c r="K50" s="8">
        <v>21</v>
      </c>
      <c r="L50" s="8">
        <v>11</v>
      </c>
      <c r="M50" s="8">
        <v>15</v>
      </c>
      <c r="N50" s="8">
        <v>17</v>
      </c>
      <c r="O50" s="8">
        <v>20</v>
      </c>
      <c r="P50" s="8">
        <v>15</v>
      </c>
      <c r="Q50" s="8">
        <v>18</v>
      </c>
      <c r="R50" s="8">
        <v>17</v>
      </c>
      <c r="S50" s="8">
        <v>14</v>
      </c>
      <c r="T50" s="8">
        <v>10</v>
      </c>
      <c r="U50" s="8">
        <v>7</v>
      </c>
      <c r="V50" s="8">
        <v>4</v>
      </c>
      <c r="W50" s="8">
        <v>6</v>
      </c>
      <c r="X50" s="8">
        <v>8</v>
      </c>
      <c r="Y50" s="8">
        <v>15</v>
      </c>
      <c r="Z50" s="8">
        <v>13</v>
      </c>
      <c r="AA50" s="8">
        <v>13</v>
      </c>
      <c r="AB50" s="8">
        <v>11</v>
      </c>
      <c r="AC50" s="8">
        <v>9</v>
      </c>
      <c r="AD50" s="8">
        <v>3</v>
      </c>
      <c r="AE50" s="8">
        <v>5</v>
      </c>
      <c r="AF50" s="8">
        <v>2</v>
      </c>
      <c r="AG50" s="15">
        <v>0</v>
      </c>
      <c r="AR50" s="16"/>
      <c r="AS50" s="16"/>
      <c r="AT50" s="16"/>
    </row>
    <row r="51" spans="1:60" ht="15.6" x14ac:dyDescent="0.3">
      <c r="A51" s="5">
        <v>10</v>
      </c>
      <c r="B51">
        <v>4</v>
      </c>
      <c r="C51">
        <v>11</v>
      </c>
      <c r="D51">
        <v>6</v>
      </c>
      <c r="E51">
        <f>Network!F47</f>
        <v>6</v>
      </c>
      <c r="F51" s="18">
        <f t="shared" si="25"/>
        <v>10.285714285714286</v>
      </c>
      <c r="G51">
        <f t="shared" si="26"/>
        <v>18</v>
      </c>
      <c r="AR51" s="16"/>
      <c r="AS51" s="16"/>
      <c r="AT51" s="16"/>
    </row>
    <row r="52" spans="1:60" ht="15.6" x14ac:dyDescent="0.3">
      <c r="A52" s="5">
        <v>11</v>
      </c>
      <c r="B52">
        <v>5</v>
      </c>
      <c r="C52">
        <v>4</v>
      </c>
      <c r="D52">
        <v>2</v>
      </c>
      <c r="E52">
        <f>Network!F48</f>
        <v>2</v>
      </c>
      <c r="F52" s="18">
        <f t="shared" si="25"/>
        <v>3.4285714285714284</v>
      </c>
      <c r="G52">
        <f t="shared" si="26"/>
        <v>6</v>
      </c>
      <c r="I52" s="9" t="s">
        <v>60</v>
      </c>
      <c r="J52" s="10">
        <v>1</v>
      </c>
      <c r="K52" s="10">
        <v>2</v>
      </c>
      <c r="L52" s="10">
        <v>3</v>
      </c>
      <c r="M52" s="10">
        <v>4</v>
      </c>
      <c r="N52" s="10">
        <v>5</v>
      </c>
      <c r="O52" s="10">
        <v>6</v>
      </c>
      <c r="P52" s="10">
        <v>7</v>
      </c>
      <c r="Q52" s="10">
        <v>8</v>
      </c>
      <c r="R52" s="10">
        <v>9</v>
      </c>
      <c r="S52" s="10">
        <v>10</v>
      </c>
      <c r="T52" s="10">
        <v>11</v>
      </c>
      <c r="U52" s="10">
        <v>12</v>
      </c>
      <c r="V52" s="10">
        <v>13</v>
      </c>
      <c r="W52" s="10">
        <v>14</v>
      </c>
      <c r="X52" s="10">
        <v>15</v>
      </c>
      <c r="Y52" s="10">
        <v>16</v>
      </c>
      <c r="Z52" s="10">
        <v>17</v>
      </c>
      <c r="AA52" s="10">
        <v>18</v>
      </c>
      <c r="AB52" s="10">
        <v>19</v>
      </c>
      <c r="AC52" s="10">
        <v>20</v>
      </c>
      <c r="AD52" s="10">
        <v>21</v>
      </c>
      <c r="AE52" s="10">
        <v>22</v>
      </c>
      <c r="AF52" s="10">
        <v>23</v>
      </c>
      <c r="AG52" s="11">
        <v>24</v>
      </c>
      <c r="AJ52" s="9" t="s">
        <v>59</v>
      </c>
      <c r="AK52" s="10">
        <v>1</v>
      </c>
      <c r="AL52" s="10">
        <v>2</v>
      </c>
      <c r="AM52" s="10">
        <v>3</v>
      </c>
      <c r="AN52" s="10">
        <v>4</v>
      </c>
      <c r="AO52" s="10">
        <v>5</v>
      </c>
      <c r="AP52" s="10">
        <v>6</v>
      </c>
      <c r="AQ52" s="10">
        <v>7</v>
      </c>
      <c r="AR52" s="10">
        <v>8</v>
      </c>
      <c r="AS52" s="10">
        <v>9</v>
      </c>
      <c r="AT52" s="10">
        <v>10</v>
      </c>
      <c r="AU52" s="10">
        <v>11</v>
      </c>
      <c r="AV52" s="10">
        <v>12</v>
      </c>
      <c r="AW52" s="10">
        <v>13</v>
      </c>
      <c r="AX52" s="10">
        <v>14</v>
      </c>
      <c r="AY52" s="10">
        <v>15</v>
      </c>
      <c r="AZ52" s="10">
        <v>16</v>
      </c>
      <c r="BA52" s="10">
        <v>17</v>
      </c>
      <c r="BB52" s="10">
        <v>18</v>
      </c>
      <c r="BC52" s="10">
        <v>19</v>
      </c>
      <c r="BD52" s="10">
        <v>20</v>
      </c>
      <c r="BE52" s="10">
        <v>21</v>
      </c>
      <c r="BF52" s="10">
        <v>22</v>
      </c>
      <c r="BG52" s="10">
        <v>23</v>
      </c>
      <c r="BH52" s="11">
        <v>24</v>
      </c>
    </row>
    <row r="53" spans="1:60" ht="15.6" x14ac:dyDescent="0.3">
      <c r="A53" s="5">
        <v>12</v>
      </c>
      <c r="B53">
        <v>5</v>
      </c>
      <c r="C53">
        <v>6</v>
      </c>
      <c r="D53">
        <v>4</v>
      </c>
      <c r="E53">
        <f>Network!F49</f>
        <v>4</v>
      </c>
      <c r="F53" s="18">
        <f t="shared" si="25"/>
        <v>6.8571428571428568</v>
      </c>
      <c r="G53">
        <f t="shared" si="26"/>
        <v>12</v>
      </c>
      <c r="I53" s="12">
        <v>1</v>
      </c>
      <c r="J53" s="3">
        <v>0</v>
      </c>
      <c r="K53" s="3">
        <v>99999</v>
      </c>
      <c r="L53" s="17">
        <v>6.8570000000000002</v>
      </c>
      <c r="M53" s="3">
        <v>13.714</v>
      </c>
      <c r="N53" s="3">
        <v>99999</v>
      </c>
      <c r="O53" s="3">
        <v>99999</v>
      </c>
      <c r="P53" s="3">
        <v>99999</v>
      </c>
      <c r="Q53" s="3">
        <v>99999</v>
      </c>
      <c r="R53" s="3">
        <v>99999</v>
      </c>
      <c r="S53" s="3">
        <v>32.570999999999998</v>
      </c>
      <c r="T53" s="3">
        <v>24</v>
      </c>
      <c r="U53" s="3">
        <v>99999</v>
      </c>
      <c r="V53" s="3">
        <v>99999</v>
      </c>
      <c r="W53" s="3">
        <v>99999</v>
      </c>
      <c r="X53" s="3">
        <v>51.429000000000002</v>
      </c>
      <c r="Y53" s="3">
        <v>39.427999999999997</v>
      </c>
      <c r="Z53" s="3">
        <v>42.856999999999999</v>
      </c>
      <c r="AA53" s="3">
        <v>99999</v>
      </c>
      <c r="AB53" s="3">
        <v>46.286000000000001</v>
      </c>
      <c r="AC53" s="3">
        <v>99999</v>
      </c>
      <c r="AD53" s="3">
        <v>99999</v>
      </c>
      <c r="AE53" s="3">
        <v>56.572000000000003</v>
      </c>
      <c r="AF53" s="3">
        <v>63.428999999999988</v>
      </c>
      <c r="AG53" s="3">
        <v>99999</v>
      </c>
      <c r="AJ53" s="12">
        <v>1</v>
      </c>
      <c r="AK53" s="3">
        <v>0</v>
      </c>
      <c r="AL53" s="3">
        <v>99999</v>
      </c>
      <c r="AM53" s="17">
        <v>15</v>
      </c>
      <c r="AN53" s="3">
        <v>15</v>
      </c>
      <c r="AO53" s="3">
        <v>99999</v>
      </c>
      <c r="AP53" s="3">
        <v>99999</v>
      </c>
      <c r="AQ53" s="3">
        <v>99999</v>
      </c>
      <c r="AR53" s="3">
        <v>99999</v>
      </c>
      <c r="AS53" s="3">
        <v>99999</v>
      </c>
      <c r="AT53" s="3">
        <v>15</v>
      </c>
      <c r="AU53" s="3">
        <v>15</v>
      </c>
      <c r="AV53" s="3">
        <v>99999</v>
      </c>
      <c r="AW53" s="3">
        <v>99999</v>
      </c>
      <c r="AX53" s="3">
        <v>99999</v>
      </c>
      <c r="AY53" s="3">
        <v>15</v>
      </c>
      <c r="AZ53" s="3">
        <v>15</v>
      </c>
      <c r="BA53" s="3">
        <v>15</v>
      </c>
      <c r="BB53" s="3">
        <v>99999</v>
      </c>
      <c r="BC53" s="3">
        <v>15</v>
      </c>
      <c r="BD53" s="3">
        <v>99999</v>
      </c>
      <c r="BE53" s="3">
        <v>99999</v>
      </c>
      <c r="BF53" s="3">
        <v>15</v>
      </c>
      <c r="BG53" s="3">
        <v>15</v>
      </c>
      <c r="BH53" s="3">
        <v>99999</v>
      </c>
    </row>
    <row r="54" spans="1:60" ht="15.6" x14ac:dyDescent="0.3">
      <c r="A54" s="5">
        <v>13</v>
      </c>
      <c r="B54">
        <v>5</v>
      </c>
      <c r="C54">
        <v>9</v>
      </c>
      <c r="D54">
        <v>5</v>
      </c>
      <c r="E54">
        <f>Network!F50</f>
        <v>5</v>
      </c>
      <c r="F54" s="18">
        <f t="shared" si="25"/>
        <v>8.5714285714285712</v>
      </c>
      <c r="G54">
        <f t="shared" si="26"/>
        <v>15</v>
      </c>
      <c r="I54" s="12">
        <v>2</v>
      </c>
      <c r="J54" s="3">
        <v>99999</v>
      </c>
      <c r="K54" s="3">
        <v>0</v>
      </c>
      <c r="L54" s="3">
        <v>99999</v>
      </c>
      <c r="M54" s="3">
        <v>99999</v>
      </c>
      <c r="N54" s="3">
        <v>99999</v>
      </c>
      <c r="O54" s="3">
        <v>99999</v>
      </c>
      <c r="P54" s="3">
        <v>99999</v>
      </c>
      <c r="Q54" s="3">
        <v>99999</v>
      </c>
      <c r="R54" s="3">
        <v>99999</v>
      </c>
      <c r="S54" s="3">
        <v>99999</v>
      </c>
      <c r="T54" s="3">
        <v>99999</v>
      </c>
      <c r="U54" s="3">
        <v>99999</v>
      </c>
      <c r="V54" s="3">
        <v>99999</v>
      </c>
      <c r="W54" s="3">
        <v>99999</v>
      </c>
      <c r="X54" s="3">
        <v>99999</v>
      </c>
      <c r="Y54" s="3">
        <v>99999</v>
      </c>
      <c r="Z54" s="3">
        <v>99999</v>
      </c>
      <c r="AA54" s="3">
        <v>99999</v>
      </c>
      <c r="AB54" s="3">
        <v>99999</v>
      </c>
      <c r="AC54" s="3">
        <v>99999</v>
      </c>
      <c r="AD54" s="3">
        <v>99999</v>
      </c>
      <c r="AE54" s="3">
        <v>99999</v>
      </c>
      <c r="AF54" s="3">
        <v>99999</v>
      </c>
      <c r="AG54" s="3">
        <v>99999</v>
      </c>
      <c r="AJ54" s="12">
        <v>2</v>
      </c>
      <c r="AK54" s="3">
        <v>99999</v>
      </c>
      <c r="AL54" s="3">
        <v>0</v>
      </c>
      <c r="AM54" s="3">
        <v>99999</v>
      </c>
      <c r="AN54" s="3">
        <v>99999</v>
      </c>
      <c r="AO54" s="3">
        <v>99999</v>
      </c>
      <c r="AP54" s="3">
        <v>99999</v>
      </c>
      <c r="AQ54" s="3">
        <v>99999</v>
      </c>
      <c r="AR54" s="3">
        <v>99999</v>
      </c>
      <c r="AS54" s="3">
        <v>99999</v>
      </c>
      <c r="AT54" s="3">
        <v>99999</v>
      </c>
      <c r="AU54" s="3">
        <v>99999</v>
      </c>
      <c r="AV54" s="3">
        <v>99999</v>
      </c>
      <c r="AW54" s="3">
        <v>99999</v>
      </c>
      <c r="AX54" s="3">
        <v>99999</v>
      </c>
      <c r="AY54" s="3">
        <v>99999</v>
      </c>
      <c r="AZ54" s="3">
        <v>99999</v>
      </c>
      <c r="BA54" s="3">
        <v>99999</v>
      </c>
      <c r="BB54" s="3">
        <v>99999</v>
      </c>
      <c r="BC54" s="3">
        <v>99999</v>
      </c>
      <c r="BD54" s="3">
        <v>99999</v>
      </c>
      <c r="BE54" s="3">
        <v>99999</v>
      </c>
      <c r="BF54" s="3">
        <v>99999</v>
      </c>
      <c r="BG54" s="3">
        <v>99999</v>
      </c>
      <c r="BH54" s="3">
        <v>99999</v>
      </c>
    </row>
    <row r="55" spans="1:60" ht="15.6" x14ac:dyDescent="0.3">
      <c r="A55" s="5">
        <v>14</v>
      </c>
      <c r="B55">
        <v>6</v>
      </c>
      <c r="C55">
        <v>2</v>
      </c>
      <c r="D55">
        <v>5</v>
      </c>
      <c r="E55">
        <f>Network!F51</f>
        <v>5</v>
      </c>
      <c r="F55" s="18">
        <f t="shared" si="25"/>
        <v>8.5714285714285712</v>
      </c>
      <c r="G55">
        <f t="shared" si="26"/>
        <v>15</v>
      </c>
      <c r="I55" s="12">
        <v>3</v>
      </c>
      <c r="J55" s="17">
        <v>6.8570000000000002</v>
      </c>
      <c r="K55" s="3">
        <v>99999</v>
      </c>
      <c r="L55" s="3">
        <v>0</v>
      </c>
      <c r="M55" s="17">
        <v>6.8570000000000002</v>
      </c>
      <c r="N55" s="3">
        <v>99999</v>
      </c>
      <c r="O55" s="3">
        <v>99999</v>
      </c>
      <c r="P55" s="3">
        <v>99999</v>
      </c>
      <c r="Q55" s="3">
        <v>99999</v>
      </c>
      <c r="R55" s="3">
        <v>99999</v>
      </c>
      <c r="S55" s="3">
        <v>25.713999999999999</v>
      </c>
      <c r="T55" s="3">
        <v>17.143000000000001</v>
      </c>
      <c r="U55" s="3">
        <v>99999</v>
      </c>
      <c r="V55" s="3">
        <v>99999</v>
      </c>
      <c r="W55" s="3">
        <v>99999</v>
      </c>
      <c r="X55" s="3">
        <v>44.572000000000003</v>
      </c>
      <c r="Y55" s="3">
        <v>32.570999999999998</v>
      </c>
      <c r="Z55" s="3">
        <v>36</v>
      </c>
      <c r="AA55" s="3">
        <v>99999</v>
      </c>
      <c r="AB55" s="3">
        <v>39.429000000000002</v>
      </c>
      <c r="AC55" s="3">
        <v>99999</v>
      </c>
      <c r="AD55" s="3">
        <v>99999</v>
      </c>
      <c r="AE55" s="3">
        <v>49.715000000000003</v>
      </c>
      <c r="AF55" s="3">
        <v>56.572000000000003</v>
      </c>
      <c r="AG55" s="3">
        <v>99999</v>
      </c>
      <c r="AJ55" s="12">
        <v>3</v>
      </c>
      <c r="AK55" s="17">
        <v>15</v>
      </c>
      <c r="AL55" s="3">
        <v>99999</v>
      </c>
      <c r="AM55" s="3">
        <v>0</v>
      </c>
      <c r="AN55" s="17">
        <v>15</v>
      </c>
      <c r="AO55" s="3">
        <v>99999</v>
      </c>
      <c r="AP55" s="3">
        <v>99999</v>
      </c>
      <c r="AQ55" s="3">
        <v>99999</v>
      </c>
      <c r="AR55" s="3">
        <v>99999</v>
      </c>
      <c r="AS55" s="3">
        <v>99999</v>
      </c>
      <c r="AT55" s="3">
        <v>15</v>
      </c>
      <c r="AU55" s="3">
        <v>15</v>
      </c>
      <c r="AV55" s="3">
        <v>99999</v>
      </c>
      <c r="AW55" s="3">
        <v>99999</v>
      </c>
      <c r="AX55" s="3">
        <v>99999</v>
      </c>
      <c r="AY55" s="3">
        <v>15</v>
      </c>
      <c r="AZ55" s="3">
        <v>15</v>
      </c>
      <c r="BA55" s="3">
        <v>15</v>
      </c>
      <c r="BB55" s="3">
        <v>99999</v>
      </c>
      <c r="BC55" s="3">
        <v>15</v>
      </c>
      <c r="BD55" s="3">
        <v>99999</v>
      </c>
      <c r="BE55" s="3">
        <v>99999</v>
      </c>
      <c r="BF55" s="3">
        <v>15</v>
      </c>
      <c r="BG55" s="3">
        <v>15</v>
      </c>
      <c r="BH55" s="3">
        <v>99999</v>
      </c>
    </row>
    <row r="56" spans="1:60" ht="15.6" x14ac:dyDescent="0.3">
      <c r="A56" s="5">
        <v>15</v>
      </c>
      <c r="B56">
        <v>6</v>
      </c>
      <c r="C56">
        <v>5</v>
      </c>
      <c r="D56">
        <v>4</v>
      </c>
      <c r="E56">
        <f>Network!F52</f>
        <v>4</v>
      </c>
      <c r="F56" s="18">
        <f t="shared" si="25"/>
        <v>6.8571428571428568</v>
      </c>
      <c r="G56">
        <f t="shared" si="26"/>
        <v>12</v>
      </c>
      <c r="I56" s="12">
        <v>4</v>
      </c>
      <c r="J56" s="3">
        <v>13.714</v>
      </c>
      <c r="K56" s="3">
        <v>99999</v>
      </c>
      <c r="L56" s="17">
        <v>6.8570000000000002</v>
      </c>
      <c r="M56" s="3">
        <v>0</v>
      </c>
      <c r="N56" s="3">
        <v>99999</v>
      </c>
      <c r="O56" s="3">
        <v>99999</v>
      </c>
      <c r="P56" s="3">
        <v>99999</v>
      </c>
      <c r="Q56" s="3">
        <v>99999</v>
      </c>
      <c r="R56" s="3">
        <v>99999</v>
      </c>
      <c r="S56" s="3">
        <v>18.856999999999999</v>
      </c>
      <c r="T56" s="17">
        <v>10.286</v>
      </c>
      <c r="U56" s="3">
        <v>99999</v>
      </c>
      <c r="V56" s="3">
        <v>99999</v>
      </c>
      <c r="W56" s="3">
        <v>99999</v>
      </c>
      <c r="X56" s="3">
        <v>37.715000000000003</v>
      </c>
      <c r="Y56" s="3">
        <v>25.713999999999999</v>
      </c>
      <c r="Z56" s="3">
        <v>29.143000000000001</v>
      </c>
      <c r="AA56" s="3">
        <v>99999</v>
      </c>
      <c r="AB56" s="3">
        <v>32.572000000000003</v>
      </c>
      <c r="AC56" s="3">
        <v>99999</v>
      </c>
      <c r="AD56" s="3">
        <v>99999</v>
      </c>
      <c r="AE56" s="3">
        <v>42.857999999999997</v>
      </c>
      <c r="AF56" s="3">
        <v>49.715000000000003</v>
      </c>
      <c r="AG56" s="3">
        <v>99999</v>
      </c>
      <c r="AJ56" s="12">
        <v>4</v>
      </c>
      <c r="AK56" s="3">
        <v>15</v>
      </c>
      <c r="AL56" s="3">
        <v>99999</v>
      </c>
      <c r="AM56" s="17">
        <v>15</v>
      </c>
      <c r="AN56" s="3">
        <v>0</v>
      </c>
      <c r="AO56" s="3">
        <v>99999</v>
      </c>
      <c r="AP56" s="3">
        <v>99999</v>
      </c>
      <c r="AQ56" s="3">
        <v>99999</v>
      </c>
      <c r="AR56" s="3">
        <v>99999</v>
      </c>
      <c r="AS56" s="3">
        <v>99999</v>
      </c>
      <c r="AT56" s="3">
        <v>15</v>
      </c>
      <c r="AU56" s="17">
        <v>15</v>
      </c>
      <c r="AV56" s="3">
        <v>99999</v>
      </c>
      <c r="AW56" s="3">
        <v>99999</v>
      </c>
      <c r="AX56" s="3">
        <v>99999</v>
      </c>
      <c r="AY56" s="3">
        <v>15</v>
      </c>
      <c r="AZ56" s="3">
        <v>15</v>
      </c>
      <c r="BA56" s="3">
        <v>15</v>
      </c>
      <c r="BB56" s="3">
        <v>99999</v>
      </c>
      <c r="BC56" s="3">
        <v>15</v>
      </c>
      <c r="BD56" s="3">
        <v>99999</v>
      </c>
      <c r="BE56" s="3">
        <v>99999</v>
      </c>
      <c r="BF56" s="3">
        <v>15</v>
      </c>
      <c r="BG56" s="3">
        <v>15</v>
      </c>
      <c r="BH56" s="3">
        <v>99999</v>
      </c>
    </row>
    <row r="57" spans="1:60" ht="15.6" x14ac:dyDescent="0.3">
      <c r="A57" s="5">
        <v>16</v>
      </c>
      <c r="B57">
        <v>6</v>
      </c>
      <c r="C57">
        <v>8</v>
      </c>
      <c r="D57">
        <v>2</v>
      </c>
      <c r="E57">
        <f>Network!F53</f>
        <v>2</v>
      </c>
      <c r="F57" s="18">
        <f t="shared" si="25"/>
        <v>3.4285714285714284</v>
      </c>
      <c r="G57">
        <f t="shared" si="26"/>
        <v>6</v>
      </c>
      <c r="I57" s="12">
        <v>5</v>
      </c>
      <c r="J57" s="3">
        <v>99999</v>
      </c>
      <c r="K57" s="3">
        <v>99999</v>
      </c>
      <c r="L57" s="3">
        <v>99999</v>
      </c>
      <c r="M57" s="3">
        <v>99999</v>
      </c>
      <c r="N57" s="3">
        <v>0</v>
      </c>
      <c r="O57" s="3">
        <v>99999</v>
      </c>
      <c r="P57" s="3">
        <v>99999</v>
      </c>
      <c r="Q57" s="3">
        <v>99999</v>
      </c>
      <c r="R57" s="3">
        <v>99999</v>
      </c>
      <c r="S57" s="3">
        <v>99999</v>
      </c>
      <c r="T57" s="3">
        <v>99999</v>
      </c>
      <c r="U57" s="3">
        <v>99999</v>
      </c>
      <c r="V57" s="3">
        <v>99999</v>
      </c>
      <c r="W57" s="3">
        <v>99999</v>
      </c>
      <c r="X57" s="3">
        <v>99999</v>
      </c>
      <c r="Y57" s="3">
        <v>99999</v>
      </c>
      <c r="Z57" s="3">
        <v>99999</v>
      </c>
      <c r="AA57" s="3">
        <v>99999</v>
      </c>
      <c r="AB57" s="3">
        <v>99999</v>
      </c>
      <c r="AC57" s="3">
        <v>99999</v>
      </c>
      <c r="AD57" s="3">
        <v>99999</v>
      </c>
      <c r="AE57" s="3">
        <v>99999</v>
      </c>
      <c r="AF57" s="3">
        <v>99999</v>
      </c>
      <c r="AG57" s="3">
        <v>99999</v>
      </c>
      <c r="AJ57" s="12">
        <v>5</v>
      </c>
      <c r="AK57" s="3">
        <v>99999</v>
      </c>
      <c r="AL57" s="3">
        <v>99999</v>
      </c>
      <c r="AM57" s="3">
        <v>99999</v>
      </c>
      <c r="AN57" s="3">
        <v>99999</v>
      </c>
      <c r="AO57" s="3">
        <v>0</v>
      </c>
      <c r="AP57" s="3">
        <v>99999</v>
      </c>
      <c r="AQ57" s="3">
        <v>99999</v>
      </c>
      <c r="AR57" s="3">
        <v>99999</v>
      </c>
      <c r="AS57" s="3">
        <v>99999</v>
      </c>
      <c r="AT57" s="3">
        <v>99999</v>
      </c>
      <c r="AU57" s="3">
        <v>99999</v>
      </c>
      <c r="AV57" s="3">
        <v>99999</v>
      </c>
      <c r="AW57" s="3">
        <v>99999</v>
      </c>
      <c r="AX57" s="3">
        <v>99999</v>
      </c>
      <c r="AY57" s="3">
        <v>99999</v>
      </c>
      <c r="AZ57" s="3">
        <v>99999</v>
      </c>
      <c r="BA57" s="3">
        <v>99999</v>
      </c>
      <c r="BB57" s="3">
        <v>99999</v>
      </c>
      <c r="BC57" s="3">
        <v>99999</v>
      </c>
      <c r="BD57" s="3">
        <v>99999</v>
      </c>
      <c r="BE57" s="3">
        <v>99999</v>
      </c>
      <c r="BF57" s="3">
        <v>99999</v>
      </c>
      <c r="BG57" s="3">
        <v>99999</v>
      </c>
      <c r="BH57" s="3">
        <v>99999</v>
      </c>
    </row>
    <row r="58" spans="1:60" ht="15.6" x14ac:dyDescent="0.3">
      <c r="A58" s="5">
        <v>17</v>
      </c>
      <c r="B58">
        <v>7</v>
      </c>
      <c r="C58">
        <v>8</v>
      </c>
      <c r="D58">
        <v>3</v>
      </c>
      <c r="E58">
        <f>Network!F54</f>
        <v>3</v>
      </c>
      <c r="F58" s="18">
        <f t="shared" si="25"/>
        <v>5.1428571428571432</v>
      </c>
      <c r="G58">
        <f t="shared" si="26"/>
        <v>9</v>
      </c>
      <c r="I58" s="12">
        <v>6</v>
      </c>
      <c r="J58" s="3">
        <v>99999</v>
      </c>
      <c r="K58" s="3">
        <v>99999</v>
      </c>
      <c r="L58" s="3">
        <v>99999</v>
      </c>
      <c r="M58" s="3">
        <v>99999</v>
      </c>
      <c r="N58" s="3">
        <v>99999</v>
      </c>
      <c r="O58" s="3">
        <v>0</v>
      </c>
      <c r="P58" s="3">
        <v>99999</v>
      </c>
      <c r="Q58" s="3">
        <v>99999</v>
      </c>
      <c r="R58" s="3">
        <v>99999</v>
      </c>
      <c r="S58" s="3">
        <v>99999</v>
      </c>
      <c r="T58" s="3">
        <v>99999</v>
      </c>
      <c r="U58" s="3">
        <v>99999</v>
      </c>
      <c r="V58" s="3">
        <v>99999</v>
      </c>
      <c r="W58" s="3">
        <v>99999</v>
      </c>
      <c r="X58" s="3">
        <v>99999</v>
      </c>
      <c r="Y58" s="3">
        <v>99999</v>
      </c>
      <c r="Z58" s="3">
        <v>99999</v>
      </c>
      <c r="AA58" s="3">
        <v>99999</v>
      </c>
      <c r="AB58" s="3">
        <v>99999</v>
      </c>
      <c r="AC58" s="3">
        <v>99999</v>
      </c>
      <c r="AD58" s="3">
        <v>99999</v>
      </c>
      <c r="AE58" s="3">
        <v>99999</v>
      </c>
      <c r="AF58" s="3">
        <v>99999</v>
      </c>
      <c r="AG58" s="3">
        <v>99999</v>
      </c>
      <c r="AJ58" s="12">
        <v>6</v>
      </c>
      <c r="AK58" s="3">
        <v>99999</v>
      </c>
      <c r="AL58" s="3">
        <v>99999</v>
      </c>
      <c r="AM58" s="3">
        <v>99999</v>
      </c>
      <c r="AN58" s="3">
        <v>99999</v>
      </c>
      <c r="AO58" s="3">
        <v>99999</v>
      </c>
      <c r="AP58" s="3">
        <v>0</v>
      </c>
      <c r="AQ58" s="3">
        <v>99999</v>
      </c>
      <c r="AR58" s="3">
        <v>99999</v>
      </c>
      <c r="AS58" s="3">
        <v>99999</v>
      </c>
      <c r="AT58" s="3">
        <v>99999</v>
      </c>
      <c r="AU58" s="3">
        <v>99999</v>
      </c>
      <c r="AV58" s="3">
        <v>99999</v>
      </c>
      <c r="AW58" s="3">
        <v>99999</v>
      </c>
      <c r="AX58" s="3">
        <v>99999</v>
      </c>
      <c r="AY58" s="3">
        <v>99999</v>
      </c>
      <c r="AZ58" s="3">
        <v>99999</v>
      </c>
      <c r="BA58" s="3">
        <v>99999</v>
      </c>
      <c r="BB58" s="3">
        <v>99999</v>
      </c>
      <c r="BC58" s="3">
        <v>99999</v>
      </c>
      <c r="BD58" s="3">
        <v>99999</v>
      </c>
      <c r="BE58" s="3">
        <v>99999</v>
      </c>
      <c r="BF58" s="3">
        <v>99999</v>
      </c>
      <c r="BG58" s="3">
        <v>99999</v>
      </c>
      <c r="BH58" s="3">
        <v>99999</v>
      </c>
    </row>
    <row r="59" spans="1:60" ht="15.6" x14ac:dyDescent="0.3">
      <c r="A59" s="5">
        <v>18</v>
      </c>
      <c r="B59">
        <v>7</v>
      </c>
      <c r="C59">
        <v>18</v>
      </c>
      <c r="D59">
        <v>2</v>
      </c>
      <c r="E59">
        <f>Network!F55</f>
        <v>2</v>
      </c>
      <c r="F59" s="18">
        <f t="shared" si="25"/>
        <v>3.4285714285714284</v>
      </c>
      <c r="G59">
        <f t="shared" si="26"/>
        <v>6</v>
      </c>
      <c r="I59" s="12">
        <v>7</v>
      </c>
      <c r="J59" s="3">
        <v>99999</v>
      </c>
      <c r="K59" s="3">
        <v>99999</v>
      </c>
      <c r="L59" s="3">
        <v>99999</v>
      </c>
      <c r="M59" s="3">
        <v>99999</v>
      </c>
      <c r="N59" s="3">
        <v>99999</v>
      </c>
      <c r="O59" s="3">
        <v>99999</v>
      </c>
      <c r="P59" s="3">
        <v>0</v>
      </c>
      <c r="Q59" s="3">
        <v>99999</v>
      </c>
      <c r="R59" s="3">
        <v>99999</v>
      </c>
      <c r="S59" s="3">
        <v>99999</v>
      </c>
      <c r="T59" s="3">
        <v>99999</v>
      </c>
      <c r="U59" s="3">
        <v>99999</v>
      </c>
      <c r="V59" s="3">
        <v>99999</v>
      </c>
      <c r="W59" s="3">
        <v>99999</v>
      </c>
      <c r="X59" s="3">
        <v>99999</v>
      </c>
      <c r="Y59" s="3">
        <v>99999</v>
      </c>
      <c r="Z59" s="3">
        <v>99999</v>
      </c>
      <c r="AA59" s="3">
        <v>99999</v>
      </c>
      <c r="AB59" s="3">
        <v>99999</v>
      </c>
      <c r="AC59" s="3">
        <v>99999</v>
      </c>
      <c r="AD59" s="3">
        <v>99999</v>
      </c>
      <c r="AE59" s="3">
        <v>99999</v>
      </c>
      <c r="AF59" s="3">
        <v>99999</v>
      </c>
      <c r="AG59" s="3">
        <v>99999</v>
      </c>
      <c r="AJ59" s="12">
        <v>7</v>
      </c>
      <c r="AK59" s="3">
        <v>99999</v>
      </c>
      <c r="AL59" s="3">
        <v>99999</v>
      </c>
      <c r="AM59" s="3">
        <v>99999</v>
      </c>
      <c r="AN59" s="3">
        <v>99999</v>
      </c>
      <c r="AO59" s="3">
        <v>99999</v>
      </c>
      <c r="AP59" s="3">
        <v>99999</v>
      </c>
      <c r="AQ59" s="3">
        <v>0</v>
      </c>
      <c r="AR59" s="3">
        <v>99999</v>
      </c>
      <c r="AS59" s="3">
        <v>99999</v>
      </c>
      <c r="AT59" s="3">
        <v>99999</v>
      </c>
      <c r="AU59" s="3">
        <v>99999</v>
      </c>
      <c r="AV59" s="3">
        <v>99999</v>
      </c>
      <c r="AW59" s="3">
        <v>99999</v>
      </c>
      <c r="AX59" s="3">
        <v>99999</v>
      </c>
      <c r="AY59" s="3">
        <v>99999</v>
      </c>
      <c r="AZ59" s="3">
        <v>99999</v>
      </c>
      <c r="BA59" s="3">
        <v>99999</v>
      </c>
      <c r="BB59" s="3">
        <v>99999</v>
      </c>
      <c r="BC59" s="3">
        <v>99999</v>
      </c>
      <c r="BD59" s="3">
        <v>99999</v>
      </c>
      <c r="BE59" s="3">
        <v>99999</v>
      </c>
      <c r="BF59" s="3">
        <v>99999</v>
      </c>
      <c r="BG59" s="3">
        <v>99999</v>
      </c>
      <c r="BH59" s="3">
        <v>99999</v>
      </c>
    </row>
    <row r="60" spans="1:60" ht="15.6" x14ac:dyDescent="0.3">
      <c r="A60" s="5">
        <v>19</v>
      </c>
      <c r="B60">
        <v>8</v>
      </c>
      <c r="C60">
        <v>6</v>
      </c>
      <c r="D60">
        <v>2</v>
      </c>
      <c r="E60">
        <f>Network!F56</f>
        <v>2</v>
      </c>
      <c r="F60" s="18">
        <f t="shared" si="25"/>
        <v>3.4285714285714284</v>
      </c>
      <c r="G60">
        <f t="shared" si="26"/>
        <v>6</v>
      </c>
      <c r="I60" s="12">
        <v>8</v>
      </c>
      <c r="J60" s="3">
        <v>99999</v>
      </c>
      <c r="K60" s="3">
        <v>99999</v>
      </c>
      <c r="L60" s="3">
        <v>99999</v>
      </c>
      <c r="M60" s="3">
        <v>99999</v>
      </c>
      <c r="N60" s="3">
        <v>99999</v>
      </c>
      <c r="O60" s="3">
        <v>99999</v>
      </c>
      <c r="P60" s="3">
        <v>99999</v>
      </c>
      <c r="Q60" s="3">
        <v>0</v>
      </c>
      <c r="R60" s="3">
        <v>99999</v>
      </c>
      <c r="S60" s="3">
        <v>99999</v>
      </c>
      <c r="T60" s="3">
        <v>99999</v>
      </c>
      <c r="U60" s="3">
        <v>99999</v>
      </c>
      <c r="V60" s="3">
        <v>99999</v>
      </c>
      <c r="W60" s="3">
        <v>99999</v>
      </c>
      <c r="X60" s="3">
        <v>99999</v>
      </c>
      <c r="Y60" s="3">
        <v>99999</v>
      </c>
      <c r="Z60" s="3">
        <v>99999</v>
      </c>
      <c r="AA60" s="3">
        <v>99999</v>
      </c>
      <c r="AB60" s="3">
        <v>99999</v>
      </c>
      <c r="AC60" s="3">
        <v>99999</v>
      </c>
      <c r="AD60" s="3">
        <v>99999</v>
      </c>
      <c r="AE60" s="3">
        <v>99999</v>
      </c>
      <c r="AF60" s="3">
        <v>99999</v>
      </c>
      <c r="AG60" s="3">
        <v>99999</v>
      </c>
      <c r="AI60" s="16"/>
      <c r="AJ60" s="12">
        <v>8</v>
      </c>
      <c r="AK60" s="3">
        <v>99999</v>
      </c>
      <c r="AL60" s="3">
        <v>99999</v>
      </c>
      <c r="AM60" s="3">
        <v>99999</v>
      </c>
      <c r="AN60" s="3">
        <v>99999</v>
      </c>
      <c r="AO60" s="3">
        <v>99999</v>
      </c>
      <c r="AP60" s="3">
        <v>99999</v>
      </c>
      <c r="AQ60" s="3">
        <v>99999</v>
      </c>
      <c r="AR60" s="3">
        <v>0</v>
      </c>
      <c r="AS60" s="3">
        <v>99999</v>
      </c>
      <c r="AT60" s="3">
        <v>99999</v>
      </c>
      <c r="AU60" s="3">
        <v>99999</v>
      </c>
      <c r="AV60" s="3">
        <v>99999</v>
      </c>
      <c r="AW60" s="3">
        <v>99999</v>
      </c>
      <c r="AX60" s="3">
        <v>99999</v>
      </c>
      <c r="AY60" s="3">
        <v>99999</v>
      </c>
      <c r="AZ60" s="3">
        <v>99999</v>
      </c>
      <c r="BA60" s="3">
        <v>99999</v>
      </c>
      <c r="BB60" s="3">
        <v>99999</v>
      </c>
      <c r="BC60" s="3">
        <v>99999</v>
      </c>
      <c r="BD60" s="3">
        <v>99999</v>
      </c>
      <c r="BE60" s="3">
        <v>99999</v>
      </c>
      <c r="BF60" s="3">
        <v>99999</v>
      </c>
      <c r="BG60" s="3">
        <v>99999</v>
      </c>
      <c r="BH60" s="3">
        <v>99999</v>
      </c>
    </row>
    <row r="61" spans="1:60" ht="15.6" x14ac:dyDescent="0.3">
      <c r="A61" s="5">
        <v>20</v>
      </c>
      <c r="B61">
        <v>8</v>
      </c>
      <c r="C61">
        <v>7</v>
      </c>
      <c r="D61">
        <v>3</v>
      </c>
      <c r="E61">
        <f>Network!F57</f>
        <v>3</v>
      </c>
      <c r="F61" s="18">
        <f t="shared" si="25"/>
        <v>5.1428571428571432</v>
      </c>
      <c r="G61">
        <f t="shared" si="26"/>
        <v>9</v>
      </c>
      <c r="I61" s="12">
        <v>9</v>
      </c>
      <c r="J61" s="3">
        <v>99999</v>
      </c>
      <c r="K61" s="3">
        <v>99999</v>
      </c>
      <c r="L61" s="3">
        <v>99999</v>
      </c>
      <c r="M61" s="3">
        <v>99999</v>
      </c>
      <c r="N61" s="3">
        <v>99999</v>
      </c>
      <c r="O61" s="3">
        <v>99999</v>
      </c>
      <c r="P61" s="3">
        <v>99999</v>
      </c>
      <c r="Q61" s="3">
        <v>99999</v>
      </c>
      <c r="R61" s="3">
        <v>0</v>
      </c>
      <c r="S61" s="3">
        <v>99999</v>
      </c>
      <c r="T61" s="3">
        <v>99999</v>
      </c>
      <c r="U61" s="3">
        <v>99999</v>
      </c>
      <c r="V61" s="3">
        <v>99999</v>
      </c>
      <c r="W61" s="3">
        <v>99999</v>
      </c>
      <c r="X61" s="3">
        <v>99999</v>
      </c>
      <c r="Y61" s="3">
        <v>99999</v>
      </c>
      <c r="Z61" s="3">
        <v>99999</v>
      </c>
      <c r="AA61" s="3">
        <v>99999</v>
      </c>
      <c r="AB61" s="3">
        <v>99999</v>
      </c>
      <c r="AC61" s="3">
        <v>99999</v>
      </c>
      <c r="AD61" s="3">
        <v>99999</v>
      </c>
      <c r="AE61" s="3">
        <v>99999</v>
      </c>
      <c r="AF61" s="3">
        <v>99999</v>
      </c>
      <c r="AG61" s="3">
        <v>99999</v>
      </c>
      <c r="AJ61" s="12">
        <v>9</v>
      </c>
      <c r="AK61" s="3">
        <v>99999</v>
      </c>
      <c r="AL61" s="3">
        <v>99999</v>
      </c>
      <c r="AM61" s="3">
        <v>99999</v>
      </c>
      <c r="AN61" s="3">
        <v>99999</v>
      </c>
      <c r="AO61" s="3">
        <v>99999</v>
      </c>
      <c r="AP61" s="3">
        <v>99999</v>
      </c>
      <c r="AQ61" s="3">
        <v>99999</v>
      </c>
      <c r="AR61" s="3">
        <v>99999</v>
      </c>
      <c r="AS61" s="3">
        <v>0</v>
      </c>
      <c r="AT61" s="3">
        <v>99999</v>
      </c>
      <c r="AU61" s="3">
        <v>99999</v>
      </c>
      <c r="AV61" s="3">
        <v>99999</v>
      </c>
      <c r="AW61" s="3">
        <v>99999</v>
      </c>
      <c r="AX61" s="3">
        <v>99999</v>
      </c>
      <c r="AY61" s="3">
        <v>99999</v>
      </c>
      <c r="AZ61" s="3">
        <v>99999</v>
      </c>
      <c r="BA61" s="3">
        <v>99999</v>
      </c>
      <c r="BB61" s="3">
        <v>99999</v>
      </c>
      <c r="BC61" s="3">
        <v>99999</v>
      </c>
      <c r="BD61" s="3">
        <v>99999</v>
      </c>
      <c r="BE61" s="3">
        <v>99999</v>
      </c>
      <c r="BF61" s="3">
        <v>99999</v>
      </c>
      <c r="BG61" s="3">
        <v>99999</v>
      </c>
      <c r="BH61" s="3">
        <v>99999</v>
      </c>
    </row>
    <row r="62" spans="1:60" ht="15.6" x14ac:dyDescent="0.3">
      <c r="A62" s="5">
        <v>21</v>
      </c>
      <c r="B62">
        <v>8</v>
      </c>
      <c r="C62">
        <v>9</v>
      </c>
      <c r="D62">
        <v>10</v>
      </c>
      <c r="E62">
        <f>Network!F58</f>
        <v>10</v>
      </c>
      <c r="F62" s="18">
        <f t="shared" si="25"/>
        <v>17.142857142857142</v>
      </c>
      <c r="G62">
        <f t="shared" si="26"/>
        <v>30</v>
      </c>
      <c r="I62" s="12">
        <v>10</v>
      </c>
      <c r="J62" s="3">
        <v>32.570999999999998</v>
      </c>
      <c r="K62" s="3">
        <v>99999</v>
      </c>
      <c r="L62" s="3">
        <v>25.713999999999999</v>
      </c>
      <c r="M62" s="3">
        <v>18.856999999999999</v>
      </c>
      <c r="N62" s="3">
        <v>99999</v>
      </c>
      <c r="O62" s="3">
        <v>99999</v>
      </c>
      <c r="P62" s="3">
        <v>99999</v>
      </c>
      <c r="Q62" s="3">
        <v>99999</v>
      </c>
      <c r="R62" s="3">
        <v>99999</v>
      </c>
      <c r="S62" s="3">
        <v>0</v>
      </c>
      <c r="T62" s="17">
        <v>8.5709999999999997</v>
      </c>
      <c r="U62" s="3">
        <v>99999</v>
      </c>
      <c r="V62" s="3">
        <v>99999</v>
      </c>
      <c r="W62" s="3">
        <v>99999</v>
      </c>
      <c r="X62" s="3">
        <v>18.858000000000001</v>
      </c>
      <c r="Y62" s="17">
        <v>6.8570000000000002</v>
      </c>
      <c r="Z62" s="3">
        <v>10.286</v>
      </c>
      <c r="AA62" s="3">
        <v>99999</v>
      </c>
      <c r="AB62" s="3">
        <v>13.715</v>
      </c>
      <c r="AC62" s="3">
        <v>99999</v>
      </c>
      <c r="AD62" s="3">
        <v>99999</v>
      </c>
      <c r="AE62" s="3">
        <v>24.001000000000001</v>
      </c>
      <c r="AF62" s="3">
        <v>30.858000000000001</v>
      </c>
      <c r="AG62" s="3">
        <v>99999</v>
      </c>
      <c r="AJ62" s="12">
        <v>10</v>
      </c>
      <c r="AK62" s="3">
        <v>15</v>
      </c>
      <c r="AL62" s="3">
        <v>99999</v>
      </c>
      <c r="AM62" s="3">
        <v>15</v>
      </c>
      <c r="AN62" s="3">
        <v>15</v>
      </c>
      <c r="AO62" s="3">
        <v>99999</v>
      </c>
      <c r="AP62" s="3">
        <v>99999</v>
      </c>
      <c r="AQ62" s="3">
        <v>99999</v>
      </c>
      <c r="AR62" s="3">
        <v>99999</v>
      </c>
      <c r="AS62" s="3">
        <v>99999</v>
      </c>
      <c r="AT62" s="3">
        <v>0</v>
      </c>
      <c r="AU62" s="17">
        <v>15</v>
      </c>
      <c r="AV62" s="3">
        <v>99999</v>
      </c>
      <c r="AW62" s="3">
        <v>99999</v>
      </c>
      <c r="AX62" s="3">
        <v>99999</v>
      </c>
      <c r="AY62" s="3">
        <v>15</v>
      </c>
      <c r="AZ62" s="17">
        <v>15</v>
      </c>
      <c r="BA62" s="3">
        <v>15</v>
      </c>
      <c r="BB62" s="3">
        <v>99999</v>
      </c>
      <c r="BC62" s="3">
        <v>15</v>
      </c>
      <c r="BD62" s="3">
        <v>99999</v>
      </c>
      <c r="BE62" s="3">
        <v>99999</v>
      </c>
      <c r="BF62" s="3">
        <v>15</v>
      </c>
      <c r="BG62" s="3">
        <v>15</v>
      </c>
      <c r="BH62" s="3">
        <v>99999</v>
      </c>
    </row>
    <row r="63" spans="1:60" ht="15.6" x14ac:dyDescent="0.3">
      <c r="A63" s="5">
        <v>22</v>
      </c>
      <c r="B63">
        <v>8</v>
      </c>
      <c r="C63">
        <v>16</v>
      </c>
      <c r="D63">
        <v>5</v>
      </c>
      <c r="E63">
        <f>Network!F59</f>
        <v>5</v>
      </c>
      <c r="F63" s="18">
        <f t="shared" si="25"/>
        <v>8.5714285714285712</v>
      </c>
      <c r="G63">
        <f t="shared" si="26"/>
        <v>15</v>
      </c>
      <c r="I63" s="12">
        <v>11</v>
      </c>
      <c r="J63" s="3">
        <v>24</v>
      </c>
      <c r="K63" s="3">
        <v>99999</v>
      </c>
      <c r="L63" s="3">
        <v>17.143000000000001</v>
      </c>
      <c r="M63" s="17">
        <v>10.286</v>
      </c>
      <c r="N63" s="3">
        <v>99999</v>
      </c>
      <c r="O63" s="3">
        <v>99999</v>
      </c>
      <c r="P63" s="3">
        <v>99999</v>
      </c>
      <c r="Q63" s="3">
        <v>99999</v>
      </c>
      <c r="R63" s="3">
        <v>99999</v>
      </c>
      <c r="S63" s="17">
        <v>8.5709999999999997</v>
      </c>
      <c r="T63" s="3">
        <v>0</v>
      </c>
      <c r="U63" s="3">
        <v>99999</v>
      </c>
      <c r="V63" s="3">
        <v>99999</v>
      </c>
      <c r="W63" s="3">
        <v>99999</v>
      </c>
      <c r="X63" s="3">
        <v>27.428999999999998</v>
      </c>
      <c r="Y63" s="3">
        <v>15.428000000000001</v>
      </c>
      <c r="Z63" s="3">
        <v>18.856999999999999</v>
      </c>
      <c r="AA63" s="3">
        <v>99999</v>
      </c>
      <c r="AB63" s="3">
        <v>22.286000000000001</v>
      </c>
      <c r="AC63" s="3">
        <v>99999</v>
      </c>
      <c r="AD63" s="3">
        <v>99999</v>
      </c>
      <c r="AE63" s="3">
        <v>32.572000000000003</v>
      </c>
      <c r="AF63" s="3">
        <v>39.428999999999988</v>
      </c>
      <c r="AG63" s="3">
        <v>99999</v>
      </c>
      <c r="AJ63" s="12">
        <v>11</v>
      </c>
      <c r="AK63" s="3">
        <v>15</v>
      </c>
      <c r="AL63" s="3">
        <v>99999</v>
      </c>
      <c r="AM63" s="3">
        <v>15</v>
      </c>
      <c r="AN63" s="17">
        <v>15</v>
      </c>
      <c r="AO63" s="3">
        <v>99999</v>
      </c>
      <c r="AP63" s="3">
        <v>99999</v>
      </c>
      <c r="AQ63" s="3">
        <v>99999</v>
      </c>
      <c r="AR63" s="3">
        <v>99999</v>
      </c>
      <c r="AS63" s="3">
        <v>99999</v>
      </c>
      <c r="AT63" s="17">
        <v>15</v>
      </c>
      <c r="AU63" s="3">
        <v>0</v>
      </c>
      <c r="AV63" s="3">
        <v>99999</v>
      </c>
      <c r="AW63" s="3">
        <v>99999</v>
      </c>
      <c r="AX63" s="3">
        <v>99999</v>
      </c>
      <c r="AY63" s="3">
        <v>15</v>
      </c>
      <c r="AZ63" s="3">
        <v>15</v>
      </c>
      <c r="BA63" s="3">
        <v>15</v>
      </c>
      <c r="BB63" s="3">
        <v>99999</v>
      </c>
      <c r="BC63" s="3">
        <v>15</v>
      </c>
      <c r="BD63" s="3">
        <v>99999</v>
      </c>
      <c r="BE63" s="3">
        <v>99999</v>
      </c>
      <c r="BF63" s="3">
        <v>15</v>
      </c>
      <c r="BG63" s="3">
        <v>15</v>
      </c>
      <c r="BH63" s="3">
        <v>99999</v>
      </c>
    </row>
    <row r="64" spans="1:60" ht="15.6" x14ac:dyDescent="0.3">
      <c r="A64" s="5">
        <v>23</v>
      </c>
      <c r="B64">
        <v>9</v>
      </c>
      <c r="C64">
        <v>5</v>
      </c>
      <c r="D64">
        <v>5</v>
      </c>
      <c r="E64">
        <f>Network!F60</f>
        <v>5</v>
      </c>
      <c r="F64" s="18">
        <f t="shared" si="25"/>
        <v>8.5714285714285712</v>
      </c>
      <c r="G64">
        <f t="shared" si="26"/>
        <v>15</v>
      </c>
      <c r="I64" s="12">
        <v>12</v>
      </c>
      <c r="J64" s="3">
        <v>99999</v>
      </c>
      <c r="K64" s="3">
        <v>99999</v>
      </c>
      <c r="L64" s="3">
        <v>99999</v>
      </c>
      <c r="M64" s="3">
        <v>99999</v>
      </c>
      <c r="N64" s="3">
        <v>99999</v>
      </c>
      <c r="O64" s="3">
        <v>99999</v>
      </c>
      <c r="P64" s="3">
        <v>99999</v>
      </c>
      <c r="Q64" s="3">
        <v>99999</v>
      </c>
      <c r="R64" s="3">
        <v>99999</v>
      </c>
      <c r="S64" s="3">
        <v>99999</v>
      </c>
      <c r="T64" s="3">
        <v>99999</v>
      </c>
      <c r="U64" s="3">
        <v>0</v>
      </c>
      <c r="V64" s="3">
        <v>99999</v>
      </c>
      <c r="W64" s="3">
        <v>99999</v>
      </c>
      <c r="X64" s="3">
        <v>99999</v>
      </c>
      <c r="Y64" s="3">
        <v>99999</v>
      </c>
      <c r="Z64" s="3">
        <v>99999</v>
      </c>
      <c r="AA64" s="3">
        <v>99999</v>
      </c>
      <c r="AB64" s="3">
        <v>99999</v>
      </c>
      <c r="AC64" s="3">
        <v>99999</v>
      </c>
      <c r="AD64" s="3">
        <v>99999</v>
      </c>
      <c r="AE64" s="3">
        <v>99999</v>
      </c>
      <c r="AF64" s="3">
        <v>99999</v>
      </c>
      <c r="AG64" s="3">
        <v>99999</v>
      </c>
      <c r="AJ64" s="12">
        <v>12</v>
      </c>
      <c r="AK64" s="3">
        <v>99999</v>
      </c>
      <c r="AL64" s="3">
        <v>99999</v>
      </c>
      <c r="AM64" s="3">
        <v>99999</v>
      </c>
      <c r="AN64" s="3">
        <v>99999</v>
      </c>
      <c r="AO64" s="3">
        <v>99999</v>
      </c>
      <c r="AP64" s="3">
        <v>99999</v>
      </c>
      <c r="AQ64" s="3">
        <v>99999</v>
      </c>
      <c r="AR64" s="3">
        <v>99999</v>
      </c>
      <c r="AS64" s="3">
        <v>99999</v>
      </c>
      <c r="AT64" s="3">
        <v>99999</v>
      </c>
      <c r="AU64" s="3">
        <v>99999</v>
      </c>
      <c r="AV64" s="3">
        <v>0</v>
      </c>
      <c r="AW64" s="3">
        <v>99999</v>
      </c>
      <c r="AX64" s="3">
        <v>99999</v>
      </c>
      <c r="AY64" s="3">
        <v>99999</v>
      </c>
      <c r="AZ64" s="3">
        <v>99999</v>
      </c>
      <c r="BA64" s="3">
        <v>99999</v>
      </c>
      <c r="BB64" s="3">
        <v>99999</v>
      </c>
      <c r="BC64" s="3">
        <v>99999</v>
      </c>
      <c r="BD64" s="3">
        <v>99999</v>
      </c>
      <c r="BE64" s="3">
        <v>99999</v>
      </c>
      <c r="BF64" s="3">
        <v>99999</v>
      </c>
      <c r="BG64" s="3">
        <v>99999</v>
      </c>
      <c r="BH64" s="3">
        <v>99999</v>
      </c>
    </row>
    <row r="65" spans="1:60" ht="15.6" x14ac:dyDescent="0.3">
      <c r="A65" s="5">
        <v>24</v>
      </c>
      <c r="B65">
        <v>9</v>
      </c>
      <c r="C65">
        <v>8</v>
      </c>
      <c r="D65">
        <v>10</v>
      </c>
      <c r="E65">
        <f>Network!F61</f>
        <v>10</v>
      </c>
      <c r="F65" s="18">
        <f t="shared" si="25"/>
        <v>17.142857142857142</v>
      </c>
      <c r="G65">
        <f t="shared" si="26"/>
        <v>30</v>
      </c>
      <c r="I65" s="12">
        <v>13</v>
      </c>
      <c r="J65" s="3">
        <v>99999</v>
      </c>
      <c r="K65" s="3">
        <v>99999</v>
      </c>
      <c r="L65" s="3">
        <v>99999</v>
      </c>
      <c r="M65" s="3">
        <v>99999</v>
      </c>
      <c r="N65" s="3">
        <v>99999</v>
      </c>
      <c r="O65" s="3">
        <v>99999</v>
      </c>
      <c r="P65" s="3">
        <v>99999</v>
      </c>
      <c r="Q65" s="3">
        <v>99999</v>
      </c>
      <c r="R65" s="3">
        <v>99999</v>
      </c>
      <c r="S65" s="3">
        <v>99999</v>
      </c>
      <c r="T65" s="3">
        <v>99999</v>
      </c>
      <c r="U65" s="3">
        <v>99999</v>
      </c>
      <c r="V65" s="3">
        <v>0</v>
      </c>
      <c r="W65" s="3">
        <v>99999</v>
      </c>
      <c r="X65" s="3">
        <v>99999</v>
      </c>
      <c r="Y65" s="3">
        <v>99999</v>
      </c>
      <c r="Z65" s="3">
        <v>99999</v>
      </c>
      <c r="AA65" s="3">
        <v>99999</v>
      </c>
      <c r="AB65" s="3">
        <v>99999</v>
      </c>
      <c r="AC65" s="3">
        <v>99999</v>
      </c>
      <c r="AD65" s="3">
        <v>99999</v>
      </c>
      <c r="AE65" s="3">
        <v>99999</v>
      </c>
      <c r="AF65" s="3">
        <v>99999</v>
      </c>
      <c r="AG65" s="3">
        <v>99999</v>
      </c>
      <c r="AJ65" s="12">
        <v>13</v>
      </c>
      <c r="AK65" s="3">
        <v>99999</v>
      </c>
      <c r="AL65" s="3">
        <v>99999</v>
      </c>
      <c r="AM65" s="3">
        <v>99999</v>
      </c>
      <c r="AN65" s="3">
        <v>99999</v>
      </c>
      <c r="AO65" s="3">
        <v>99999</v>
      </c>
      <c r="AP65" s="3">
        <v>99999</v>
      </c>
      <c r="AQ65" s="3">
        <v>99999</v>
      </c>
      <c r="AR65" s="3">
        <v>99999</v>
      </c>
      <c r="AS65" s="3">
        <v>99999</v>
      </c>
      <c r="AT65" s="3">
        <v>99999</v>
      </c>
      <c r="AU65" s="3">
        <v>99999</v>
      </c>
      <c r="AV65" s="3">
        <v>99999</v>
      </c>
      <c r="AW65" s="3">
        <v>0</v>
      </c>
      <c r="AX65" s="3">
        <v>99999</v>
      </c>
      <c r="AY65" s="3">
        <v>99999</v>
      </c>
      <c r="AZ65" s="3">
        <v>99999</v>
      </c>
      <c r="BA65" s="3">
        <v>99999</v>
      </c>
      <c r="BB65" s="3">
        <v>99999</v>
      </c>
      <c r="BC65" s="3">
        <v>99999</v>
      </c>
      <c r="BD65" s="3">
        <v>99999</v>
      </c>
      <c r="BE65" s="3">
        <v>99999</v>
      </c>
      <c r="BF65" s="3">
        <v>99999</v>
      </c>
      <c r="BG65" s="3">
        <v>99999</v>
      </c>
      <c r="BH65" s="3">
        <v>99999</v>
      </c>
    </row>
    <row r="66" spans="1:60" ht="15.6" x14ac:dyDescent="0.3">
      <c r="A66" s="5">
        <v>25</v>
      </c>
      <c r="B66">
        <v>9</v>
      </c>
      <c r="C66">
        <v>10</v>
      </c>
      <c r="D66">
        <v>3</v>
      </c>
      <c r="E66">
        <f>Network!F62</f>
        <v>3</v>
      </c>
      <c r="F66" s="18">
        <f t="shared" si="25"/>
        <v>5.1428571428571432</v>
      </c>
      <c r="G66">
        <f t="shared" si="26"/>
        <v>9</v>
      </c>
      <c r="I66" s="12">
        <v>14</v>
      </c>
      <c r="J66" s="3">
        <v>99999</v>
      </c>
      <c r="K66" s="3">
        <v>99999</v>
      </c>
      <c r="L66" s="3">
        <v>99999</v>
      </c>
      <c r="M66" s="3">
        <v>99999</v>
      </c>
      <c r="N66" s="3">
        <v>99999</v>
      </c>
      <c r="O66" s="3">
        <v>99999</v>
      </c>
      <c r="P66" s="3">
        <v>99999</v>
      </c>
      <c r="Q66" s="3">
        <v>99999</v>
      </c>
      <c r="R66" s="3">
        <v>99999</v>
      </c>
      <c r="S66" s="3">
        <v>99999</v>
      </c>
      <c r="T66" s="3">
        <v>99999</v>
      </c>
      <c r="U66" s="3">
        <v>99999</v>
      </c>
      <c r="V66" s="3">
        <v>99999</v>
      </c>
      <c r="W66" s="3">
        <v>0</v>
      </c>
      <c r="X66" s="3">
        <v>99999</v>
      </c>
      <c r="Y66" s="3">
        <v>99999</v>
      </c>
      <c r="Z66" s="3">
        <v>99999</v>
      </c>
      <c r="AA66" s="3">
        <v>99999</v>
      </c>
      <c r="AB66" s="3">
        <v>99999</v>
      </c>
      <c r="AC66" s="3">
        <v>99999</v>
      </c>
      <c r="AD66" s="3">
        <v>99999</v>
      </c>
      <c r="AE66" s="3">
        <v>99999</v>
      </c>
      <c r="AF66" s="3">
        <v>99999</v>
      </c>
      <c r="AG66" s="3">
        <v>99999</v>
      </c>
      <c r="AJ66" s="12">
        <v>14</v>
      </c>
      <c r="AK66" s="3">
        <v>99999</v>
      </c>
      <c r="AL66" s="3">
        <v>99999</v>
      </c>
      <c r="AM66" s="3">
        <v>99999</v>
      </c>
      <c r="AN66" s="3">
        <v>99999</v>
      </c>
      <c r="AO66" s="3">
        <v>99999</v>
      </c>
      <c r="AP66" s="3">
        <v>99999</v>
      </c>
      <c r="AQ66" s="3">
        <v>99999</v>
      </c>
      <c r="AR66" s="3">
        <v>99999</v>
      </c>
      <c r="AS66" s="3">
        <v>99999</v>
      </c>
      <c r="AT66" s="3">
        <v>99999</v>
      </c>
      <c r="AU66" s="3">
        <v>99999</v>
      </c>
      <c r="AV66" s="3">
        <v>99999</v>
      </c>
      <c r="AW66" s="3">
        <v>99999</v>
      </c>
      <c r="AX66" s="3">
        <v>0</v>
      </c>
      <c r="AY66" s="3">
        <v>99999</v>
      </c>
      <c r="AZ66" s="3">
        <v>99999</v>
      </c>
      <c r="BA66" s="3">
        <v>99999</v>
      </c>
      <c r="BB66" s="3">
        <v>99999</v>
      </c>
      <c r="BC66" s="3">
        <v>99999</v>
      </c>
      <c r="BD66" s="3">
        <v>99999</v>
      </c>
      <c r="BE66" s="3">
        <v>99999</v>
      </c>
      <c r="BF66" s="3">
        <v>99999</v>
      </c>
      <c r="BG66" s="3">
        <v>99999</v>
      </c>
      <c r="BH66" s="3">
        <v>99999</v>
      </c>
    </row>
    <row r="67" spans="1:60" ht="15.6" x14ac:dyDescent="0.3">
      <c r="A67" s="5">
        <v>26</v>
      </c>
      <c r="B67">
        <v>10</v>
      </c>
      <c r="C67">
        <v>9</v>
      </c>
      <c r="D67">
        <v>3</v>
      </c>
      <c r="E67">
        <f>Network!F63</f>
        <v>3</v>
      </c>
      <c r="F67" s="18">
        <f t="shared" si="25"/>
        <v>5.1428571428571432</v>
      </c>
      <c r="G67">
        <f t="shared" si="26"/>
        <v>9</v>
      </c>
      <c r="I67" s="12">
        <v>15</v>
      </c>
      <c r="J67" s="3">
        <v>51.429000000000002</v>
      </c>
      <c r="K67" s="3">
        <v>99999</v>
      </c>
      <c r="L67" s="3">
        <v>44.572000000000003</v>
      </c>
      <c r="M67" s="3">
        <v>37.715000000000003</v>
      </c>
      <c r="N67" s="3">
        <v>99999</v>
      </c>
      <c r="O67" s="3">
        <v>99999</v>
      </c>
      <c r="P67" s="3">
        <v>99999</v>
      </c>
      <c r="Q67" s="3">
        <v>99999</v>
      </c>
      <c r="R67" s="3">
        <v>99999</v>
      </c>
      <c r="S67" s="3">
        <v>18.858000000000001</v>
      </c>
      <c r="T67" s="3">
        <v>27.428999999999998</v>
      </c>
      <c r="U67" s="3">
        <v>99999</v>
      </c>
      <c r="V67" s="3">
        <v>99999</v>
      </c>
      <c r="W67" s="3">
        <v>99999</v>
      </c>
      <c r="X67" s="3">
        <v>0</v>
      </c>
      <c r="Y67" s="3">
        <v>12.000999999999999</v>
      </c>
      <c r="Z67" s="3">
        <v>8.5719999999999992</v>
      </c>
      <c r="AA67" s="3">
        <v>99999</v>
      </c>
      <c r="AB67" s="17">
        <v>5.1429999999999998</v>
      </c>
      <c r="AC67" s="3">
        <v>99999</v>
      </c>
      <c r="AD67" s="3">
        <v>99999</v>
      </c>
      <c r="AE67" s="17">
        <v>5.1429999999999998</v>
      </c>
      <c r="AF67" s="3">
        <v>12</v>
      </c>
      <c r="AG67" s="3">
        <v>99999</v>
      </c>
      <c r="AJ67" s="12">
        <v>15</v>
      </c>
      <c r="AK67" s="3">
        <v>15</v>
      </c>
      <c r="AL67" s="3">
        <v>99999</v>
      </c>
      <c r="AM67" s="3">
        <v>15</v>
      </c>
      <c r="AN67" s="3">
        <v>15</v>
      </c>
      <c r="AO67" s="3">
        <v>99999</v>
      </c>
      <c r="AP67" s="3">
        <v>99999</v>
      </c>
      <c r="AQ67" s="3">
        <v>99999</v>
      </c>
      <c r="AR67" s="3">
        <v>99999</v>
      </c>
      <c r="AS67" s="3">
        <v>99999</v>
      </c>
      <c r="AT67" s="3">
        <v>15</v>
      </c>
      <c r="AU67" s="3">
        <v>15</v>
      </c>
      <c r="AV67" s="3">
        <v>99999</v>
      </c>
      <c r="AW67" s="3">
        <v>99999</v>
      </c>
      <c r="AX67" s="3">
        <v>99999</v>
      </c>
      <c r="AY67" s="3">
        <v>0</v>
      </c>
      <c r="AZ67" s="3">
        <v>15</v>
      </c>
      <c r="BA67" s="3">
        <v>15</v>
      </c>
      <c r="BB67" s="3">
        <v>99999</v>
      </c>
      <c r="BC67" s="17">
        <v>15</v>
      </c>
      <c r="BD67" s="3">
        <v>99999</v>
      </c>
      <c r="BE67" s="3">
        <v>99999</v>
      </c>
      <c r="BF67" s="17">
        <v>15</v>
      </c>
      <c r="BG67" s="3">
        <v>15</v>
      </c>
      <c r="BH67" s="3">
        <v>99999</v>
      </c>
    </row>
    <row r="68" spans="1:60" ht="15.6" x14ac:dyDescent="0.3">
      <c r="A68" s="5">
        <v>27</v>
      </c>
      <c r="B68">
        <v>10</v>
      </c>
      <c r="C68">
        <v>11</v>
      </c>
      <c r="D68">
        <v>5</v>
      </c>
      <c r="E68">
        <f>Network!F64</f>
        <v>5</v>
      </c>
      <c r="F68" s="18">
        <f t="shared" si="25"/>
        <v>8.5714285714285712</v>
      </c>
      <c r="G68">
        <f t="shared" si="26"/>
        <v>15</v>
      </c>
      <c r="I68" s="12">
        <v>16</v>
      </c>
      <c r="J68" s="3">
        <v>39.427999999999997</v>
      </c>
      <c r="K68" s="3">
        <v>99999</v>
      </c>
      <c r="L68" s="3">
        <v>32.570999999999998</v>
      </c>
      <c r="M68" s="3">
        <v>25.713999999999999</v>
      </c>
      <c r="N68" s="3">
        <v>99999</v>
      </c>
      <c r="O68" s="3">
        <v>99999</v>
      </c>
      <c r="P68" s="3">
        <v>99999</v>
      </c>
      <c r="Q68" s="3">
        <v>99999</v>
      </c>
      <c r="R68" s="3">
        <v>99999</v>
      </c>
      <c r="S68" s="17">
        <v>6.8570000000000002</v>
      </c>
      <c r="T68" s="3">
        <v>15.428000000000001</v>
      </c>
      <c r="U68" s="3">
        <v>99999</v>
      </c>
      <c r="V68" s="3">
        <v>99999</v>
      </c>
      <c r="W68" s="3">
        <v>99999</v>
      </c>
      <c r="X68" s="3">
        <v>12.000999999999999</v>
      </c>
      <c r="Y68" s="3">
        <v>0</v>
      </c>
      <c r="Z68" s="17">
        <v>3.4289999999999998</v>
      </c>
      <c r="AA68" s="3">
        <v>99999</v>
      </c>
      <c r="AB68" s="3">
        <v>6.8579999999999997</v>
      </c>
      <c r="AC68" s="3">
        <v>99999</v>
      </c>
      <c r="AD68" s="3">
        <v>99999</v>
      </c>
      <c r="AE68" s="3">
        <v>17.143999999999998</v>
      </c>
      <c r="AF68" s="3">
        <v>24.001000000000001</v>
      </c>
      <c r="AG68" s="3">
        <v>99999</v>
      </c>
      <c r="AJ68" s="12">
        <v>16</v>
      </c>
      <c r="AK68" s="3">
        <v>15</v>
      </c>
      <c r="AL68" s="3">
        <v>99999</v>
      </c>
      <c r="AM68" s="3">
        <v>15</v>
      </c>
      <c r="AN68" s="3">
        <v>15</v>
      </c>
      <c r="AO68" s="3">
        <v>99999</v>
      </c>
      <c r="AP68" s="3">
        <v>99999</v>
      </c>
      <c r="AQ68" s="3">
        <v>99999</v>
      </c>
      <c r="AR68" s="3">
        <v>99999</v>
      </c>
      <c r="AS68" s="3">
        <v>99999</v>
      </c>
      <c r="AT68" s="17">
        <v>15</v>
      </c>
      <c r="AU68" s="3">
        <v>15</v>
      </c>
      <c r="AV68" s="3">
        <v>99999</v>
      </c>
      <c r="AW68" s="3">
        <v>99999</v>
      </c>
      <c r="AX68" s="3">
        <v>99999</v>
      </c>
      <c r="AY68" s="3">
        <v>15</v>
      </c>
      <c r="AZ68" s="3">
        <v>0</v>
      </c>
      <c r="BA68" s="17">
        <v>15</v>
      </c>
      <c r="BB68" s="3">
        <v>99999</v>
      </c>
      <c r="BC68" s="3">
        <v>15</v>
      </c>
      <c r="BD68" s="3">
        <v>99999</v>
      </c>
      <c r="BE68" s="3">
        <v>99999</v>
      </c>
      <c r="BF68" s="3">
        <v>15</v>
      </c>
      <c r="BG68" s="3">
        <v>15</v>
      </c>
      <c r="BH68" s="3">
        <v>99999</v>
      </c>
    </row>
    <row r="69" spans="1:60" ht="15.6" x14ac:dyDescent="0.3">
      <c r="A69" s="5">
        <v>28</v>
      </c>
      <c r="B69">
        <v>10</v>
      </c>
      <c r="C69">
        <v>15</v>
      </c>
      <c r="D69">
        <v>6</v>
      </c>
      <c r="E69">
        <f>Network!F65</f>
        <v>6</v>
      </c>
      <c r="F69" s="18">
        <f t="shared" si="25"/>
        <v>10.285714285714286</v>
      </c>
      <c r="G69">
        <f t="shared" si="26"/>
        <v>18</v>
      </c>
      <c r="I69" s="12">
        <v>17</v>
      </c>
      <c r="J69" s="3">
        <v>42.856999999999999</v>
      </c>
      <c r="K69" s="3">
        <v>99999</v>
      </c>
      <c r="L69" s="3">
        <v>36</v>
      </c>
      <c r="M69" s="3">
        <v>29.143000000000001</v>
      </c>
      <c r="N69" s="3">
        <v>99999</v>
      </c>
      <c r="O69" s="3">
        <v>99999</v>
      </c>
      <c r="P69" s="3">
        <v>99999</v>
      </c>
      <c r="Q69" s="3">
        <v>99999</v>
      </c>
      <c r="R69" s="3">
        <v>99999</v>
      </c>
      <c r="S69" s="3">
        <v>10.286</v>
      </c>
      <c r="T69" s="3">
        <v>18.856999999999999</v>
      </c>
      <c r="U69" s="3">
        <v>99999</v>
      </c>
      <c r="V69" s="3">
        <v>99999</v>
      </c>
      <c r="W69" s="3">
        <v>99999</v>
      </c>
      <c r="X69" s="3">
        <v>8.5719999999999992</v>
      </c>
      <c r="Y69" s="17">
        <v>3.4289999999999998</v>
      </c>
      <c r="Z69" s="3">
        <v>0</v>
      </c>
      <c r="AA69" s="3">
        <v>99999</v>
      </c>
      <c r="AB69" s="17">
        <v>3.4289999999999998</v>
      </c>
      <c r="AC69" s="3">
        <v>99999</v>
      </c>
      <c r="AD69" s="3">
        <v>99999</v>
      </c>
      <c r="AE69" s="3">
        <v>13.715</v>
      </c>
      <c r="AF69" s="3">
        <v>20.571999999999999</v>
      </c>
      <c r="AG69" s="3">
        <v>99999</v>
      </c>
      <c r="AJ69" s="12">
        <v>17</v>
      </c>
      <c r="AK69" s="3">
        <v>15</v>
      </c>
      <c r="AL69" s="3">
        <v>99999</v>
      </c>
      <c r="AM69" s="3">
        <v>15</v>
      </c>
      <c r="AN69" s="3">
        <v>15</v>
      </c>
      <c r="AO69" s="3">
        <v>99999</v>
      </c>
      <c r="AP69" s="3">
        <v>99999</v>
      </c>
      <c r="AQ69" s="3">
        <v>99999</v>
      </c>
      <c r="AR69" s="3">
        <v>99999</v>
      </c>
      <c r="AS69" s="3">
        <v>99999</v>
      </c>
      <c r="AT69" s="3">
        <v>15</v>
      </c>
      <c r="AU69" s="3">
        <v>15</v>
      </c>
      <c r="AV69" s="3">
        <v>99999</v>
      </c>
      <c r="AW69" s="3">
        <v>99999</v>
      </c>
      <c r="AX69" s="3">
        <v>99999</v>
      </c>
      <c r="AY69" s="3">
        <v>15</v>
      </c>
      <c r="AZ69" s="17">
        <v>15</v>
      </c>
      <c r="BA69" s="3">
        <v>0</v>
      </c>
      <c r="BB69" s="3">
        <v>99999</v>
      </c>
      <c r="BC69" s="17">
        <v>15</v>
      </c>
      <c r="BD69" s="3">
        <v>99999</v>
      </c>
      <c r="BE69" s="3">
        <v>99999</v>
      </c>
      <c r="BF69" s="3">
        <v>15</v>
      </c>
      <c r="BG69" s="3">
        <v>15</v>
      </c>
      <c r="BH69" s="3">
        <v>99999</v>
      </c>
    </row>
    <row r="70" spans="1:60" ht="15.6" x14ac:dyDescent="0.3">
      <c r="A70" s="5">
        <v>29</v>
      </c>
      <c r="B70">
        <v>10</v>
      </c>
      <c r="C70">
        <v>16</v>
      </c>
      <c r="D70">
        <v>4</v>
      </c>
      <c r="E70">
        <f>Network!F66</f>
        <v>4</v>
      </c>
      <c r="F70" s="18">
        <f t="shared" si="25"/>
        <v>6.8571428571428568</v>
      </c>
      <c r="G70">
        <f t="shared" si="26"/>
        <v>12</v>
      </c>
      <c r="I70" s="12">
        <v>18</v>
      </c>
      <c r="J70" s="3">
        <v>99999</v>
      </c>
      <c r="K70" s="3">
        <v>99999</v>
      </c>
      <c r="L70" s="3">
        <v>99999</v>
      </c>
      <c r="M70" s="3">
        <v>99999</v>
      </c>
      <c r="N70" s="3">
        <v>99999</v>
      </c>
      <c r="O70" s="3">
        <v>99999</v>
      </c>
      <c r="P70" s="3">
        <v>99999</v>
      </c>
      <c r="Q70" s="3">
        <v>99999</v>
      </c>
      <c r="R70" s="3">
        <v>99999</v>
      </c>
      <c r="S70" s="3">
        <v>99999</v>
      </c>
      <c r="T70" s="3">
        <v>99999</v>
      </c>
      <c r="U70" s="3">
        <v>99999</v>
      </c>
      <c r="V70" s="3">
        <v>99999</v>
      </c>
      <c r="W70" s="3">
        <v>99999</v>
      </c>
      <c r="X70" s="3">
        <v>99999</v>
      </c>
      <c r="Y70" s="3">
        <v>99999</v>
      </c>
      <c r="Z70" s="3">
        <v>99999</v>
      </c>
      <c r="AA70" s="3">
        <v>0</v>
      </c>
      <c r="AB70" s="3">
        <v>99999</v>
      </c>
      <c r="AC70" s="3">
        <v>99999</v>
      </c>
      <c r="AD70" s="3">
        <v>99999</v>
      </c>
      <c r="AE70" s="3">
        <v>99999</v>
      </c>
      <c r="AF70" s="3">
        <v>99999</v>
      </c>
      <c r="AG70" s="3">
        <v>99999</v>
      </c>
      <c r="AJ70" s="12">
        <v>18</v>
      </c>
      <c r="AK70" s="3">
        <v>99999</v>
      </c>
      <c r="AL70" s="3">
        <v>99999</v>
      </c>
      <c r="AM70" s="3">
        <v>99999</v>
      </c>
      <c r="AN70" s="3">
        <v>99999</v>
      </c>
      <c r="AO70" s="3">
        <v>99999</v>
      </c>
      <c r="AP70" s="3">
        <v>99999</v>
      </c>
      <c r="AQ70" s="3">
        <v>99999</v>
      </c>
      <c r="AR70" s="3">
        <v>99999</v>
      </c>
      <c r="AS70" s="3">
        <v>99999</v>
      </c>
      <c r="AT70" s="3">
        <v>99999</v>
      </c>
      <c r="AU70" s="3">
        <v>99999</v>
      </c>
      <c r="AV70" s="3">
        <v>99999</v>
      </c>
      <c r="AW70" s="3">
        <v>99999</v>
      </c>
      <c r="AX70" s="3">
        <v>99999</v>
      </c>
      <c r="AY70" s="3">
        <v>99999</v>
      </c>
      <c r="AZ70" s="3">
        <v>99999</v>
      </c>
      <c r="BA70" s="3">
        <v>99999</v>
      </c>
      <c r="BB70" s="3">
        <v>0</v>
      </c>
      <c r="BC70" s="3">
        <v>99999</v>
      </c>
      <c r="BD70" s="3">
        <v>99999</v>
      </c>
      <c r="BE70" s="3">
        <v>99999</v>
      </c>
      <c r="BF70" s="3">
        <v>99999</v>
      </c>
      <c r="BG70" s="3">
        <v>99999</v>
      </c>
      <c r="BH70" s="3">
        <v>99999</v>
      </c>
    </row>
    <row r="71" spans="1:60" ht="15.6" x14ac:dyDescent="0.3">
      <c r="A71" s="5">
        <v>30</v>
      </c>
      <c r="B71">
        <v>10</v>
      </c>
      <c r="C71">
        <v>17</v>
      </c>
      <c r="D71">
        <v>8</v>
      </c>
      <c r="E71">
        <f>Network!F67</f>
        <v>8</v>
      </c>
      <c r="F71" s="18">
        <f t="shared" si="25"/>
        <v>13.714285714285714</v>
      </c>
      <c r="G71">
        <f t="shared" si="26"/>
        <v>24</v>
      </c>
      <c r="I71" s="12">
        <v>19</v>
      </c>
      <c r="J71" s="3">
        <v>46.286000000000001</v>
      </c>
      <c r="K71" s="3">
        <v>99999</v>
      </c>
      <c r="L71" s="3">
        <v>39.429000000000002</v>
      </c>
      <c r="M71" s="3">
        <v>32.572000000000003</v>
      </c>
      <c r="N71" s="3">
        <v>99999</v>
      </c>
      <c r="O71" s="3">
        <v>99999</v>
      </c>
      <c r="P71" s="3">
        <v>99999</v>
      </c>
      <c r="Q71" s="3">
        <v>99999</v>
      </c>
      <c r="R71" s="3">
        <v>99999</v>
      </c>
      <c r="S71" s="3">
        <v>13.715</v>
      </c>
      <c r="T71" s="3">
        <v>22.286000000000001</v>
      </c>
      <c r="U71" s="3">
        <v>99999</v>
      </c>
      <c r="V71" s="3">
        <v>99999</v>
      </c>
      <c r="W71" s="3">
        <v>99999</v>
      </c>
      <c r="X71" s="17">
        <v>5.1429999999999998</v>
      </c>
      <c r="Y71" s="3">
        <v>6.8579999999999997</v>
      </c>
      <c r="Z71" s="17">
        <v>3.4289999999999998</v>
      </c>
      <c r="AA71" s="3">
        <v>99999</v>
      </c>
      <c r="AB71" s="3">
        <v>0</v>
      </c>
      <c r="AC71" s="3">
        <v>99999</v>
      </c>
      <c r="AD71" s="3">
        <v>99999</v>
      </c>
      <c r="AE71" s="3">
        <v>10.286</v>
      </c>
      <c r="AF71" s="3">
        <v>17.143000000000001</v>
      </c>
      <c r="AG71" s="3">
        <v>99999</v>
      </c>
      <c r="AJ71" s="12">
        <v>19</v>
      </c>
      <c r="AK71" s="3">
        <v>15</v>
      </c>
      <c r="AL71" s="3">
        <v>99999</v>
      </c>
      <c r="AM71" s="3">
        <v>15</v>
      </c>
      <c r="AN71" s="3">
        <v>15</v>
      </c>
      <c r="AO71" s="3">
        <v>99999</v>
      </c>
      <c r="AP71" s="3">
        <v>99999</v>
      </c>
      <c r="AQ71" s="3">
        <v>99999</v>
      </c>
      <c r="AR71" s="3">
        <v>99999</v>
      </c>
      <c r="AS71" s="3">
        <v>99999</v>
      </c>
      <c r="AT71" s="3">
        <v>15</v>
      </c>
      <c r="AU71" s="3">
        <v>15</v>
      </c>
      <c r="AV71" s="3">
        <v>99999</v>
      </c>
      <c r="AW71" s="3">
        <v>99999</v>
      </c>
      <c r="AX71" s="3">
        <v>99999</v>
      </c>
      <c r="AY71" s="17">
        <v>15</v>
      </c>
      <c r="AZ71" s="3">
        <v>15</v>
      </c>
      <c r="BA71" s="17">
        <v>15</v>
      </c>
      <c r="BB71" s="3">
        <v>99999</v>
      </c>
      <c r="BC71" s="3">
        <v>0</v>
      </c>
      <c r="BD71" s="3">
        <v>99999</v>
      </c>
      <c r="BE71" s="3">
        <v>99999</v>
      </c>
      <c r="BF71" s="3">
        <v>15</v>
      </c>
      <c r="BG71" s="3">
        <v>15</v>
      </c>
      <c r="BH71" s="3">
        <v>99999</v>
      </c>
    </row>
    <row r="72" spans="1:60" ht="15.6" x14ac:dyDescent="0.3">
      <c r="A72" s="5">
        <v>31</v>
      </c>
      <c r="B72">
        <v>11</v>
      </c>
      <c r="C72">
        <v>4</v>
      </c>
      <c r="D72">
        <v>6</v>
      </c>
      <c r="E72">
        <f>Network!F68</f>
        <v>6</v>
      </c>
      <c r="F72" s="18">
        <f t="shared" si="25"/>
        <v>10.285714285714286</v>
      </c>
      <c r="G72">
        <f t="shared" si="26"/>
        <v>18</v>
      </c>
      <c r="I72" s="12">
        <v>20</v>
      </c>
      <c r="J72" s="3">
        <v>99999</v>
      </c>
      <c r="K72" s="3">
        <v>99999</v>
      </c>
      <c r="L72" s="3">
        <v>99999</v>
      </c>
      <c r="M72" s="3">
        <v>99999</v>
      </c>
      <c r="N72" s="3">
        <v>99999</v>
      </c>
      <c r="O72" s="3">
        <v>99999</v>
      </c>
      <c r="P72" s="3">
        <v>99999</v>
      </c>
      <c r="Q72" s="3">
        <v>99999</v>
      </c>
      <c r="R72" s="3">
        <v>99999</v>
      </c>
      <c r="S72" s="3">
        <v>99999</v>
      </c>
      <c r="T72" s="3">
        <v>99999</v>
      </c>
      <c r="U72" s="3">
        <v>99999</v>
      </c>
      <c r="V72" s="3">
        <v>99999</v>
      </c>
      <c r="W72" s="3">
        <v>99999</v>
      </c>
      <c r="X72" s="3">
        <v>99999</v>
      </c>
      <c r="Y72" s="3">
        <v>99999</v>
      </c>
      <c r="Z72" s="3">
        <v>99999</v>
      </c>
      <c r="AA72" s="3">
        <v>99999</v>
      </c>
      <c r="AB72" s="3">
        <v>99999</v>
      </c>
      <c r="AC72" s="3">
        <v>0</v>
      </c>
      <c r="AD72" s="3">
        <v>99999</v>
      </c>
      <c r="AE72" s="3">
        <v>99999</v>
      </c>
      <c r="AF72" s="3">
        <v>99999</v>
      </c>
      <c r="AG72" s="3">
        <v>99999</v>
      </c>
      <c r="AJ72" s="12">
        <v>20</v>
      </c>
      <c r="AK72" s="3">
        <v>99999</v>
      </c>
      <c r="AL72" s="3">
        <v>99999</v>
      </c>
      <c r="AM72" s="3">
        <v>99999</v>
      </c>
      <c r="AN72" s="3">
        <v>99999</v>
      </c>
      <c r="AO72" s="3">
        <v>99999</v>
      </c>
      <c r="AP72" s="3">
        <v>99999</v>
      </c>
      <c r="AQ72" s="3">
        <v>99999</v>
      </c>
      <c r="AR72" s="3">
        <v>99999</v>
      </c>
      <c r="AS72" s="3">
        <v>99999</v>
      </c>
      <c r="AT72" s="3">
        <v>99999</v>
      </c>
      <c r="AU72" s="3">
        <v>99999</v>
      </c>
      <c r="AV72" s="3">
        <v>99999</v>
      </c>
      <c r="AW72" s="3">
        <v>99999</v>
      </c>
      <c r="AX72" s="3">
        <v>99999</v>
      </c>
      <c r="AY72" s="3">
        <v>99999</v>
      </c>
      <c r="AZ72" s="3">
        <v>99999</v>
      </c>
      <c r="BA72" s="3">
        <v>99999</v>
      </c>
      <c r="BB72" s="3">
        <v>99999</v>
      </c>
      <c r="BC72" s="3">
        <v>99999</v>
      </c>
      <c r="BD72" s="3">
        <v>0</v>
      </c>
      <c r="BE72" s="3">
        <v>99999</v>
      </c>
      <c r="BF72" s="3">
        <v>99999</v>
      </c>
      <c r="BG72" s="3">
        <v>99999</v>
      </c>
      <c r="BH72" s="3">
        <v>99999</v>
      </c>
    </row>
    <row r="73" spans="1:60" ht="15.6" x14ac:dyDescent="0.3">
      <c r="A73" s="5">
        <v>32</v>
      </c>
      <c r="B73">
        <v>11</v>
      </c>
      <c r="C73">
        <v>10</v>
      </c>
      <c r="D73">
        <v>5</v>
      </c>
      <c r="E73">
        <f>Network!F69</f>
        <v>5</v>
      </c>
      <c r="F73" s="18">
        <f t="shared" si="25"/>
        <v>8.5714285714285712</v>
      </c>
      <c r="G73">
        <f t="shared" si="26"/>
        <v>15</v>
      </c>
      <c r="I73" s="12">
        <v>21</v>
      </c>
      <c r="J73" s="3">
        <v>99999</v>
      </c>
      <c r="K73" s="3">
        <v>99999</v>
      </c>
      <c r="L73" s="3">
        <v>99999</v>
      </c>
      <c r="M73" s="3">
        <v>99999</v>
      </c>
      <c r="N73" s="3">
        <v>99999</v>
      </c>
      <c r="O73" s="3">
        <v>99999</v>
      </c>
      <c r="P73" s="3">
        <v>99999</v>
      </c>
      <c r="Q73" s="3">
        <v>99999</v>
      </c>
      <c r="R73" s="3">
        <v>99999</v>
      </c>
      <c r="S73" s="3">
        <v>99999</v>
      </c>
      <c r="T73" s="3">
        <v>99999</v>
      </c>
      <c r="U73" s="3">
        <v>99999</v>
      </c>
      <c r="V73" s="3">
        <v>99999</v>
      </c>
      <c r="W73" s="3">
        <v>99999</v>
      </c>
      <c r="X73" s="3">
        <v>99999</v>
      </c>
      <c r="Y73" s="3">
        <v>99999</v>
      </c>
      <c r="Z73" s="3">
        <v>99999</v>
      </c>
      <c r="AA73" s="3">
        <v>99999</v>
      </c>
      <c r="AB73" s="3">
        <v>99999</v>
      </c>
      <c r="AC73" s="3">
        <v>99999</v>
      </c>
      <c r="AD73" s="3">
        <v>0</v>
      </c>
      <c r="AE73" s="3">
        <v>99999</v>
      </c>
      <c r="AF73" s="3">
        <v>99999</v>
      </c>
      <c r="AG73" s="3">
        <v>99999</v>
      </c>
      <c r="AJ73" s="12">
        <v>21</v>
      </c>
      <c r="AK73" s="3">
        <v>99999</v>
      </c>
      <c r="AL73" s="3">
        <v>99999</v>
      </c>
      <c r="AM73" s="3">
        <v>99999</v>
      </c>
      <c r="AN73" s="3">
        <v>99999</v>
      </c>
      <c r="AO73" s="3">
        <v>99999</v>
      </c>
      <c r="AP73" s="3">
        <v>99999</v>
      </c>
      <c r="AQ73" s="3">
        <v>99999</v>
      </c>
      <c r="AR73" s="3">
        <v>99999</v>
      </c>
      <c r="AS73" s="3">
        <v>99999</v>
      </c>
      <c r="AT73" s="3">
        <v>99999</v>
      </c>
      <c r="AU73" s="3">
        <v>99999</v>
      </c>
      <c r="AV73" s="3">
        <v>99999</v>
      </c>
      <c r="AW73" s="3">
        <v>99999</v>
      </c>
      <c r="AX73" s="3">
        <v>99999</v>
      </c>
      <c r="AY73" s="3">
        <v>99999</v>
      </c>
      <c r="AZ73" s="3">
        <v>99999</v>
      </c>
      <c r="BA73" s="3">
        <v>99999</v>
      </c>
      <c r="BB73" s="3">
        <v>99999</v>
      </c>
      <c r="BC73" s="3">
        <v>99999</v>
      </c>
      <c r="BD73" s="3">
        <v>99999</v>
      </c>
      <c r="BE73" s="3">
        <v>0</v>
      </c>
      <c r="BF73" s="3">
        <v>99999</v>
      </c>
      <c r="BG73" s="3">
        <v>99999</v>
      </c>
      <c r="BH73" s="3">
        <v>99999</v>
      </c>
    </row>
    <row r="74" spans="1:60" ht="15.6" x14ac:dyDescent="0.3">
      <c r="A74" s="5">
        <v>33</v>
      </c>
      <c r="B74">
        <v>11</v>
      </c>
      <c r="C74">
        <v>12</v>
      </c>
      <c r="D74">
        <v>6</v>
      </c>
      <c r="E74">
        <f>Network!F70</f>
        <v>6</v>
      </c>
      <c r="F74" s="18">
        <f t="shared" ref="F74:F105" si="27">D74*60/35</f>
        <v>10.285714285714286</v>
      </c>
      <c r="G74">
        <f t="shared" ref="G74:G105" si="28">D74*60/20</f>
        <v>18</v>
      </c>
      <c r="I74" s="12">
        <v>22</v>
      </c>
      <c r="J74" s="3">
        <v>56.572000000000003</v>
      </c>
      <c r="K74" s="3">
        <v>99999</v>
      </c>
      <c r="L74" s="3">
        <v>49.715000000000003</v>
      </c>
      <c r="M74" s="3">
        <v>42.857999999999997</v>
      </c>
      <c r="N74" s="3">
        <v>99999</v>
      </c>
      <c r="O74" s="3">
        <v>99999</v>
      </c>
      <c r="P74" s="3">
        <v>99999</v>
      </c>
      <c r="Q74" s="3">
        <v>99999</v>
      </c>
      <c r="R74" s="3">
        <v>99999</v>
      </c>
      <c r="S74" s="3">
        <v>24.001000000000001</v>
      </c>
      <c r="T74" s="3">
        <v>32.572000000000003</v>
      </c>
      <c r="U74" s="3">
        <v>99999</v>
      </c>
      <c r="V74" s="3">
        <v>99999</v>
      </c>
      <c r="W74" s="3">
        <v>99999</v>
      </c>
      <c r="X74" s="17">
        <v>5.1429999999999998</v>
      </c>
      <c r="Y74" s="3">
        <v>17.143999999999998</v>
      </c>
      <c r="Z74" s="3">
        <v>13.715</v>
      </c>
      <c r="AA74" s="3">
        <v>99999</v>
      </c>
      <c r="AB74" s="3">
        <v>10.286</v>
      </c>
      <c r="AC74" s="3">
        <v>99999</v>
      </c>
      <c r="AD74" s="3">
        <v>99999</v>
      </c>
      <c r="AE74" s="3">
        <v>0</v>
      </c>
      <c r="AF74" s="17">
        <v>6.8570000000000002</v>
      </c>
      <c r="AG74" s="3">
        <v>99999</v>
      </c>
      <c r="AJ74" s="12">
        <v>22</v>
      </c>
      <c r="AK74" s="3">
        <v>15</v>
      </c>
      <c r="AL74" s="3">
        <v>99999</v>
      </c>
      <c r="AM74" s="3">
        <v>15</v>
      </c>
      <c r="AN74" s="3">
        <v>15</v>
      </c>
      <c r="AO74" s="3">
        <v>99999</v>
      </c>
      <c r="AP74" s="3">
        <v>99999</v>
      </c>
      <c r="AQ74" s="3">
        <v>99999</v>
      </c>
      <c r="AR74" s="3">
        <v>99999</v>
      </c>
      <c r="AS74" s="3">
        <v>99999</v>
      </c>
      <c r="AT74" s="3">
        <v>15</v>
      </c>
      <c r="AU74" s="3">
        <v>15</v>
      </c>
      <c r="AV74" s="3">
        <v>99999</v>
      </c>
      <c r="AW74" s="3">
        <v>99999</v>
      </c>
      <c r="AX74" s="3">
        <v>99999</v>
      </c>
      <c r="AY74" s="17">
        <v>15</v>
      </c>
      <c r="AZ74" s="3">
        <v>15</v>
      </c>
      <c r="BA74" s="3">
        <v>15</v>
      </c>
      <c r="BB74" s="3">
        <v>99999</v>
      </c>
      <c r="BC74" s="3">
        <v>15</v>
      </c>
      <c r="BD74" s="3">
        <v>99999</v>
      </c>
      <c r="BE74" s="3">
        <v>99999</v>
      </c>
      <c r="BF74" s="3">
        <v>0</v>
      </c>
      <c r="BG74" s="17">
        <v>15</v>
      </c>
      <c r="BH74" s="3">
        <v>99999</v>
      </c>
    </row>
    <row r="75" spans="1:60" ht="15.6" x14ac:dyDescent="0.3">
      <c r="A75" s="5">
        <v>34</v>
      </c>
      <c r="B75">
        <v>11</v>
      </c>
      <c r="C75">
        <v>14</v>
      </c>
      <c r="D75">
        <v>4</v>
      </c>
      <c r="E75">
        <f>Network!F71</f>
        <v>4</v>
      </c>
      <c r="F75" s="18">
        <f t="shared" si="27"/>
        <v>6.8571428571428568</v>
      </c>
      <c r="G75">
        <f t="shared" si="28"/>
        <v>12</v>
      </c>
      <c r="I75" s="12">
        <v>23</v>
      </c>
      <c r="J75" s="3">
        <v>63.429000000000002</v>
      </c>
      <c r="K75" s="3">
        <v>99999</v>
      </c>
      <c r="L75" s="3">
        <v>56.572000000000003</v>
      </c>
      <c r="M75" s="3">
        <v>49.715000000000003</v>
      </c>
      <c r="N75" s="3">
        <v>99999</v>
      </c>
      <c r="O75" s="3">
        <v>99999</v>
      </c>
      <c r="P75" s="3">
        <v>99999</v>
      </c>
      <c r="Q75" s="3">
        <v>99999</v>
      </c>
      <c r="R75" s="3">
        <v>99999</v>
      </c>
      <c r="S75" s="3">
        <v>30.858000000000001</v>
      </c>
      <c r="T75" s="3">
        <v>39.428999999999988</v>
      </c>
      <c r="U75" s="3">
        <v>99999</v>
      </c>
      <c r="V75" s="3">
        <v>99999</v>
      </c>
      <c r="W75" s="3">
        <v>99999</v>
      </c>
      <c r="X75" s="3">
        <v>12</v>
      </c>
      <c r="Y75" s="3">
        <v>24.001000000000001</v>
      </c>
      <c r="Z75" s="3">
        <v>20.571999999999999</v>
      </c>
      <c r="AA75" s="3">
        <v>99999</v>
      </c>
      <c r="AB75" s="3">
        <v>17.143000000000001</v>
      </c>
      <c r="AC75" s="3">
        <v>99999</v>
      </c>
      <c r="AD75" s="3">
        <v>99999</v>
      </c>
      <c r="AE75" s="17">
        <v>6.8570000000000002</v>
      </c>
      <c r="AF75" s="3">
        <v>0</v>
      </c>
      <c r="AG75" s="3">
        <v>99999</v>
      </c>
      <c r="AJ75" s="12">
        <v>23</v>
      </c>
      <c r="AK75" s="3">
        <v>15</v>
      </c>
      <c r="AL75" s="3">
        <v>99999</v>
      </c>
      <c r="AM75" s="3">
        <v>15</v>
      </c>
      <c r="AN75" s="3">
        <v>15</v>
      </c>
      <c r="AO75" s="3">
        <v>99999</v>
      </c>
      <c r="AP75" s="3">
        <v>99999</v>
      </c>
      <c r="AQ75" s="3">
        <v>99999</v>
      </c>
      <c r="AR75" s="3">
        <v>99999</v>
      </c>
      <c r="AS75" s="3">
        <v>99999</v>
      </c>
      <c r="AT75" s="3">
        <v>15</v>
      </c>
      <c r="AU75" s="3">
        <v>15</v>
      </c>
      <c r="AV75" s="3">
        <v>99999</v>
      </c>
      <c r="AW75" s="3">
        <v>99999</v>
      </c>
      <c r="AX75" s="3">
        <v>99999</v>
      </c>
      <c r="AY75" s="3">
        <v>15</v>
      </c>
      <c r="AZ75" s="3">
        <v>15</v>
      </c>
      <c r="BA75" s="3">
        <v>15</v>
      </c>
      <c r="BB75" s="3">
        <v>99999</v>
      </c>
      <c r="BC75" s="3">
        <v>15</v>
      </c>
      <c r="BD75" s="3">
        <v>99999</v>
      </c>
      <c r="BE75" s="3">
        <v>99999</v>
      </c>
      <c r="BF75" s="17">
        <v>15</v>
      </c>
      <c r="BG75" s="3">
        <v>0</v>
      </c>
      <c r="BH75" s="3">
        <v>99999</v>
      </c>
    </row>
    <row r="76" spans="1:60" ht="15.6" x14ac:dyDescent="0.3">
      <c r="A76" s="5">
        <v>35</v>
      </c>
      <c r="B76">
        <v>12</v>
      </c>
      <c r="C76">
        <v>3</v>
      </c>
      <c r="D76">
        <v>4</v>
      </c>
      <c r="E76">
        <f>Network!F72</f>
        <v>4</v>
      </c>
      <c r="F76" s="18">
        <f t="shared" si="27"/>
        <v>6.8571428571428568</v>
      </c>
      <c r="G76">
        <f t="shared" si="28"/>
        <v>12</v>
      </c>
      <c r="I76" s="13">
        <v>24</v>
      </c>
      <c r="J76" s="3">
        <v>99999</v>
      </c>
      <c r="K76" s="3">
        <v>99999</v>
      </c>
      <c r="L76" s="3">
        <v>99999</v>
      </c>
      <c r="M76" s="3">
        <v>99999</v>
      </c>
      <c r="N76" s="3">
        <v>99999</v>
      </c>
      <c r="O76" s="3">
        <v>99999</v>
      </c>
      <c r="P76" s="3">
        <v>99999</v>
      </c>
      <c r="Q76" s="3">
        <v>99999</v>
      </c>
      <c r="R76" s="3">
        <v>99999</v>
      </c>
      <c r="S76" s="3">
        <v>99999</v>
      </c>
      <c r="T76" s="3">
        <v>99999</v>
      </c>
      <c r="U76" s="3">
        <v>99999</v>
      </c>
      <c r="V76" s="3">
        <v>99999</v>
      </c>
      <c r="W76" s="3">
        <v>99999</v>
      </c>
      <c r="X76" s="3">
        <v>99999</v>
      </c>
      <c r="Y76" s="3">
        <v>99999</v>
      </c>
      <c r="Z76" s="3">
        <v>99999</v>
      </c>
      <c r="AA76" s="3">
        <v>99999</v>
      </c>
      <c r="AB76" s="3">
        <v>99999</v>
      </c>
      <c r="AC76" s="3">
        <v>99999</v>
      </c>
      <c r="AD76" s="3">
        <v>99999</v>
      </c>
      <c r="AE76" s="3">
        <v>99999</v>
      </c>
      <c r="AF76" s="3">
        <v>99999</v>
      </c>
      <c r="AG76" s="3">
        <v>0</v>
      </c>
      <c r="AJ76" s="13">
        <v>24</v>
      </c>
      <c r="AK76" s="3">
        <v>99999</v>
      </c>
      <c r="AL76" s="3">
        <v>99999</v>
      </c>
      <c r="AM76" s="3">
        <v>99999</v>
      </c>
      <c r="AN76" s="3">
        <v>99999</v>
      </c>
      <c r="AO76" s="3">
        <v>99999</v>
      </c>
      <c r="AP76" s="3">
        <v>99999</v>
      </c>
      <c r="AQ76" s="3">
        <v>99999</v>
      </c>
      <c r="AR76" s="3">
        <v>99999</v>
      </c>
      <c r="AS76" s="3">
        <v>99999</v>
      </c>
      <c r="AT76" s="3">
        <v>99999</v>
      </c>
      <c r="AU76" s="3">
        <v>99999</v>
      </c>
      <c r="AV76" s="3">
        <v>99999</v>
      </c>
      <c r="AW76" s="3">
        <v>99999</v>
      </c>
      <c r="AX76" s="3">
        <v>99999</v>
      </c>
      <c r="AY76" s="3">
        <v>99999</v>
      </c>
      <c r="AZ76" s="3">
        <v>99999</v>
      </c>
      <c r="BA76" s="3">
        <v>99999</v>
      </c>
      <c r="BB76" s="3">
        <v>99999</v>
      </c>
      <c r="BC76" s="3">
        <v>99999</v>
      </c>
      <c r="BD76" s="3">
        <v>99999</v>
      </c>
      <c r="BE76" s="3">
        <v>99999</v>
      </c>
      <c r="BF76" s="3">
        <v>99999</v>
      </c>
      <c r="BG76" s="3">
        <v>99999</v>
      </c>
      <c r="BH76" s="3">
        <v>0</v>
      </c>
    </row>
    <row r="77" spans="1:60" ht="15.6" x14ac:dyDescent="0.3">
      <c r="A77" s="5">
        <v>36</v>
      </c>
      <c r="B77">
        <v>12</v>
      </c>
      <c r="C77">
        <v>11</v>
      </c>
      <c r="D77">
        <v>6</v>
      </c>
      <c r="E77">
        <f>Network!F73</f>
        <v>6</v>
      </c>
      <c r="F77" s="18">
        <f t="shared" si="27"/>
        <v>10.285714285714286</v>
      </c>
      <c r="G77">
        <f t="shared" si="28"/>
        <v>18</v>
      </c>
    </row>
    <row r="78" spans="1:60" ht="15.6" x14ac:dyDescent="0.3">
      <c r="A78" s="5">
        <v>37</v>
      </c>
      <c r="B78">
        <v>12</v>
      </c>
      <c r="C78">
        <v>13</v>
      </c>
      <c r="D78">
        <v>3</v>
      </c>
      <c r="E78">
        <f>Network!F74</f>
        <v>3</v>
      </c>
      <c r="F78" s="18">
        <f t="shared" si="27"/>
        <v>5.1428571428571432</v>
      </c>
      <c r="G78">
        <f t="shared" si="28"/>
        <v>9</v>
      </c>
      <c r="I78" s="9" t="s">
        <v>58</v>
      </c>
      <c r="J78" s="10">
        <v>1</v>
      </c>
      <c r="K78" s="10">
        <v>2</v>
      </c>
      <c r="L78" s="10">
        <v>3</v>
      </c>
      <c r="M78" s="10">
        <v>4</v>
      </c>
      <c r="N78" s="10">
        <v>5</v>
      </c>
      <c r="O78" s="10">
        <v>6</v>
      </c>
      <c r="P78" s="10">
        <v>7</v>
      </c>
      <c r="Q78" s="10">
        <v>8</v>
      </c>
      <c r="R78" s="10">
        <v>9</v>
      </c>
      <c r="S78" s="10">
        <v>10</v>
      </c>
      <c r="T78" s="10">
        <v>11</v>
      </c>
      <c r="U78" s="10">
        <v>12</v>
      </c>
      <c r="V78" s="10">
        <v>13</v>
      </c>
      <c r="W78" s="10">
        <v>14</v>
      </c>
      <c r="X78" s="10">
        <v>15</v>
      </c>
      <c r="Y78" s="10">
        <v>16</v>
      </c>
      <c r="Z78" s="10">
        <v>17</v>
      </c>
      <c r="AA78" s="10">
        <v>18</v>
      </c>
      <c r="AB78" s="10">
        <v>19</v>
      </c>
      <c r="AC78" s="10">
        <v>20</v>
      </c>
      <c r="AD78" s="10">
        <v>21</v>
      </c>
      <c r="AE78" s="10">
        <v>22</v>
      </c>
      <c r="AF78" s="10">
        <v>23</v>
      </c>
      <c r="AG78" s="11">
        <v>24</v>
      </c>
    </row>
    <row r="79" spans="1:60" ht="15.6" x14ac:dyDescent="0.3">
      <c r="A79" s="5">
        <v>38</v>
      </c>
      <c r="B79">
        <v>13</v>
      </c>
      <c r="C79">
        <v>12</v>
      </c>
      <c r="D79">
        <v>3</v>
      </c>
      <c r="E79">
        <f>Network!F75</f>
        <v>3</v>
      </c>
      <c r="F79" s="18">
        <f t="shared" si="27"/>
        <v>5.1428571428571432</v>
      </c>
      <c r="G79">
        <f t="shared" si="28"/>
        <v>9</v>
      </c>
      <c r="I79" s="12">
        <v>1</v>
      </c>
      <c r="J79" s="3">
        <v>99999</v>
      </c>
      <c r="K79" s="3">
        <v>18</v>
      </c>
      <c r="L79" s="3">
        <v>12</v>
      </c>
      <c r="M79" s="3">
        <v>24</v>
      </c>
      <c r="N79" s="3">
        <v>30</v>
      </c>
      <c r="O79" s="3">
        <v>99999</v>
      </c>
      <c r="P79" s="3">
        <v>84</v>
      </c>
      <c r="Q79" s="3">
        <v>75</v>
      </c>
      <c r="R79" s="3">
        <v>45</v>
      </c>
      <c r="S79" s="3">
        <v>129</v>
      </c>
      <c r="T79" s="3">
        <v>34.286000000000001</v>
      </c>
      <c r="U79" s="3">
        <v>99999</v>
      </c>
      <c r="V79" s="3">
        <v>207</v>
      </c>
      <c r="W79" s="3">
        <v>99999</v>
      </c>
      <c r="X79" s="3">
        <v>168</v>
      </c>
      <c r="Y79" s="3">
        <v>117</v>
      </c>
      <c r="Z79" s="3">
        <v>153</v>
      </c>
      <c r="AA79" s="3">
        <v>108</v>
      </c>
      <c r="AB79" s="3">
        <v>159</v>
      </c>
      <c r="AC79" s="3">
        <v>99999</v>
      </c>
      <c r="AD79" s="3">
        <v>99999</v>
      </c>
      <c r="AE79" s="3">
        <v>177</v>
      </c>
      <c r="AF79" s="3">
        <v>189</v>
      </c>
      <c r="AG79" s="3">
        <v>195</v>
      </c>
    </row>
    <row r="80" spans="1:60" ht="15.6" x14ac:dyDescent="0.3">
      <c r="A80" s="5">
        <v>39</v>
      </c>
      <c r="B80">
        <v>13</v>
      </c>
      <c r="C80">
        <v>24</v>
      </c>
      <c r="D80">
        <v>4</v>
      </c>
      <c r="E80">
        <f>Network!F76</f>
        <v>4</v>
      </c>
      <c r="F80" s="18">
        <f t="shared" si="27"/>
        <v>6.8571428571428568</v>
      </c>
      <c r="G80">
        <f t="shared" si="28"/>
        <v>12</v>
      </c>
      <c r="I80" s="12">
        <v>2</v>
      </c>
      <c r="J80" s="3">
        <v>18</v>
      </c>
      <c r="K80" s="3">
        <v>99999</v>
      </c>
      <c r="L80" s="3">
        <v>30</v>
      </c>
      <c r="M80" s="3">
        <v>42</v>
      </c>
      <c r="N80" s="3">
        <v>48</v>
      </c>
      <c r="O80" s="3">
        <v>99999</v>
      </c>
      <c r="P80" s="3">
        <v>102</v>
      </c>
      <c r="Q80" s="3">
        <v>93</v>
      </c>
      <c r="R80" s="3">
        <v>63</v>
      </c>
      <c r="S80" s="3">
        <v>147</v>
      </c>
      <c r="T80" s="3">
        <v>52.286000000000001</v>
      </c>
      <c r="U80" s="3">
        <v>99999</v>
      </c>
      <c r="V80" s="3">
        <v>225</v>
      </c>
      <c r="W80" s="3">
        <v>99999</v>
      </c>
      <c r="X80" s="3">
        <v>186</v>
      </c>
      <c r="Y80" s="3">
        <v>135</v>
      </c>
      <c r="Z80" s="3">
        <v>171</v>
      </c>
      <c r="AA80" s="3">
        <v>126</v>
      </c>
      <c r="AB80" s="3">
        <v>177</v>
      </c>
      <c r="AC80" s="3">
        <v>99999</v>
      </c>
      <c r="AD80" s="3">
        <v>99999</v>
      </c>
      <c r="AE80" s="3">
        <v>195</v>
      </c>
      <c r="AF80" s="3">
        <v>207</v>
      </c>
      <c r="AG80" s="3">
        <v>213</v>
      </c>
    </row>
    <row r="81" spans="1:33" ht="15.6" x14ac:dyDescent="0.3">
      <c r="A81" s="5">
        <v>40</v>
      </c>
      <c r="B81">
        <v>14</v>
      </c>
      <c r="C81">
        <v>11</v>
      </c>
      <c r="D81">
        <v>4</v>
      </c>
      <c r="E81">
        <f>Network!F77</f>
        <v>4</v>
      </c>
      <c r="F81" s="18">
        <f t="shared" si="27"/>
        <v>6.8571428571428568</v>
      </c>
      <c r="G81">
        <f t="shared" si="28"/>
        <v>12</v>
      </c>
      <c r="I81" s="12">
        <v>3</v>
      </c>
      <c r="J81" s="3">
        <v>12</v>
      </c>
      <c r="K81" s="3">
        <v>30</v>
      </c>
      <c r="L81" s="3">
        <v>99999</v>
      </c>
      <c r="M81" s="3">
        <v>12</v>
      </c>
      <c r="N81" s="3">
        <v>18</v>
      </c>
      <c r="O81" s="3">
        <v>99999</v>
      </c>
      <c r="P81" s="3">
        <v>72</v>
      </c>
      <c r="Q81" s="3">
        <v>63</v>
      </c>
      <c r="R81" s="3">
        <v>33</v>
      </c>
      <c r="S81" s="3">
        <v>117</v>
      </c>
      <c r="T81" s="3">
        <v>22.286000000000001</v>
      </c>
      <c r="U81" s="3">
        <v>99999</v>
      </c>
      <c r="V81" s="3">
        <v>195</v>
      </c>
      <c r="W81" s="3">
        <v>99999</v>
      </c>
      <c r="X81" s="3">
        <v>156</v>
      </c>
      <c r="Y81" s="3">
        <v>105</v>
      </c>
      <c r="Z81" s="3">
        <v>141</v>
      </c>
      <c r="AA81" s="3">
        <v>96</v>
      </c>
      <c r="AB81" s="3">
        <v>147</v>
      </c>
      <c r="AC81" s="3">
        <v>99999</v>
      </c>
      <c r="AD81" s="3">
        <v>99999</v>
      </c>
      <c r="AE81" s="3">
        <v>165</v>
      </c>
      <c r="AF81" s="3">
        <v>177</v>
      </c>
      <c r="AG81" s="3">
        <v>183</v>
      </c>
    </row>
    <row r="82" spans="1:33" ht="15.6" x14ac:dyDescent="0.3">
      <c r="A82" s="5">
        <v>41</v>
      </c>
      <c r="B82">
        <v>14</v>
      </c>
      <c r="C82">
        <v>15</v>
      </c>
      <c r="D82">
        <v>5</v>
      </c>
      <c r="E82">
        <f>Network!F78</f>
        <v>5</v>
      </c>
      <c r="F82" s="18">
        <f t="shared" si="27"/>
        <v>8.5714285714285712</v>
      </c>
      <c r="G82">
        <f t="shared" si="28"/>
        <v>15</v>
      </c>
      <c r="I82" s="12">
        <v>4</v>
      </c>
      <c r="J82" s="3">
        <v>24</v>
      </c>
      <c r="K82" s="3">
        <v>42</v>
      </c>
      <c r="L82" s="3">
        <v>12</v>
      </c>
      <c r="M82" s="3">
        <v>99999</v>
      </c>
      <c r="N82" s="3">
        <v>6</v>
      </c>
      <c r="O82" s="3">
        <v>99999</v>
      </c>
      <c r="P82" s="3">
        <v>60</v>
      </c>
      <c r="Q82" s="3">
        <v>51</v>
      </c>
      <c r="R82" s="3">
        <v>21</v>
      </c>
      <c r="S82" s="3">
        <v>105</v>
      </c>
      <c r="T82" s="3">
        <v>10.286</v>
      </c>
      <c r="U82" s="3">
        <v>99999</v>
      </c>
      <c r="V82" s="3">
        <v>183</v>
      </c>
      <c r="W82" s="3">
        <v>99999</v>
      </c>
      <c r="X82" s="3">
        <v>144</v>
      </c>
      <c r="Y82" s="3">
        <v>93</v>
      </c>
      <c r="Z82" s="3">
        <v>129</v>
      </c>
      <c r="AA82" s="3">
        <v>84</v>
      </c>
      <c r="AB82" s="3">
        <v>135</v>
      </c>
      <c r="AC82" s="3">
        <v>99999</v>
      </c>
      <c r="AD82" s="3">
        <v>99999</v>
      </c>
      <c r="AE82" s="3">
        <v>153</v>
      </c>
      <c r="AF82" s="3">
        <v>165</v>
      </c>
      <c r="AG82" s="3">
        <v>171</v>
      </c>
    </row>
    <row r="83" spans="1:33" ht="15.6" x14ac:dyDescent="0.3">
      <c r="A83" s="5">
        <v>42</v>
      </c>
      <c r="B83">
        <v>14</v>
      </c>
      <c r="C83">
        <v>23</v>
      </c>
      <c r="D83">
        <v>4</v>
      </c>
      <c r="E83">
        <f>Network!F79</f>
        <v>4</v>
      </c>
      <c r="F83" s="18">
        <f t="shared" si="27"/>
        <v>6.8571428571428568</v>
      </c>
      <c r="G83">
        <f t="shared" si="28"/>
        <v>12</v>
      </c>
      <c r="I83" s="12">
        <v>5</v>
      </c>
      <c r="J83" s="3">
        <v>30</v>
      </c>
      <c r="K83" s="3">
        <v>48</v>
      </c>
      <c r="L83" s="3">
        <v>18</v>
      </c>
      <c r="M83" s="3">
        <v>6</v>
      </c>
      <c r="N83" s="3">
        <v>99999</v>
      </c>
      <c r="O83" s="3">
        <v>99999</v>
      </c>
      <c r="P83" s="3">
        <v>54</v>
      </c>
      <c r="Q83" s="3">
        <v>45</v>
      </c>
      <c r="R83" s="3">
        <v>15</v>
      </c>
      <c r="S83" s="3">
        <v>99</v>
      </c>
      <c r="T83" s="3">
        <v>16.286000000000001</v>
      </c>
      <c r="U83" s="3">
        <v>99999</v>
      </c>
      <c r="V83" s="3">
        <v>177</v>
      </c>
      <c r="W83" s="3">
        <v>99999</v>
      </c>
      <c r="X83" s="3">
        <v>138</v>
      </c>
      <c r="Y83" s="3">
        <v>87</v>
      </c>
      <c r="Z83" s="3">
        <v>123</v>
      </c>
      <c r="AA83" s="3">
        <v>78</v>
      </c>
      <c r="AB83" s="3">
        <v>129</v>
      </c>
      <c r="AC83" s="3">
        <v>99999</v>
      </c>
      <c r="AD83" s="3">
        <v>99999</v>
      </c>
      <c r="AE83" s="3">
        <v>147</v>
      </c>
      <c r="AF83" s="3">
        <v>159</v>
      </c>
      <c r="AG83" s="3">
        <v>165</v>
      </c>
    </row>
    <row r="84" spans="1:33" ht="15.6" x14ac:dyDescent="0.3">
      <c r="A84" s="5">
        <v>43</v>
      </c>
      <c r="B84">
        <v>15</v>
      </c>
      <c r="C84">
        <v>10</v>
      </c>
      <c r="D84">
        <v>6</v>
      </c>
      <c r="E84">
        <f>Network!F80</f>
        <v>6</v>
      </c>
      <c r="F84" s="18">
        <f t="shared" si="27"/>
        <v>10.285714285714286</v>
      </c>
      <c r="G84">
        <f t="shared" si="28"/>
        <v>18</v>
      </c>
      <c r="I84" s="12">
        <v>6</v>
      </c>
      <c r="J84" s="3">
        <v>99999</v>
      </c>
      <c r="K84" s="3">
        <v>99999</v>
      </c>
      <c r="L84" s="3">
        <v>99999</v>
      </c>
      <c r="M84" s="3">
        <v>99999</v>
      </c>
      <c r="N84" s="3">
        <v>99999</v>
      </c>
      <c r="O84" s="3">
        <v>99999</v>
      </c>
      <c r="P84" s="3">
        <v>99999</v>
      </c>
      <c r="Q84" s="3">
        <v>99999</v>
      </c>
      <c r="R84" s="3">
        <v>99999</v>
      </c>
      <c r="S84" s="3">
        <v>99999</v>
      </c>
      <c r="T84" s="3">
        <v>99999</v>
      </c>
      <c r="U84" s="3">
        <v>99999</v>
      </c>
      <c r="V84" s="3">
        <v>99999</v>
      </c>
      <c r="W84" s="3">
        <v>99999</v>
      </c>
      <c r="X84" s="3">
        <v>99999</v>
      </c>
      <c r="Y84" s="3">
        <v>99999</v>
      </c>
      <c r="Z84" s="3">
        <v>99999</v>
      </c>
      <c r="AA84" s="3">
        <v>99999</v>
      </c>
      <c r="AB84" s="3">
        <v>99999</v>
      </c>
      <c r="AC84" s="3">
        <v>99999</v>
      </c>
      <c r="AD84" s="3">
        <v>99999</v>
      </c>
      <c r="AE84" s="3">
        <v>99999</v>
      </c>
      <c r="AF84" s="3">
        <v>99999</v>
      </c>
      <c r="AG84" s="3">
        <v>99999</v>
      </c>
    </row>
    <row r="85" spans="1:33" ht="15.6" x14ac:dyDescent="0.3">
      <c r="A85" s="5">
        <v>44</v>
      </c>
      <c r="B85">
        <v>15</v>
      </c>
      <c r="C85">
        <v>14</v>
      </c>
      <c r="D85">
        <v>5</v>
      </c>
      <c r="E85">
        <f>Network!F81</f>
        <v>5</v>
      </c>
      <c r="F85" s="18">
        <f t="shared" si="27"/>
        <v>8.5714285714285712</v>
      </c>
      <c r="G85">
        <f t="shared" si="28"/>
        <v>15</v>
      </c>
      <c r="I85" s="12">
        <v>7</v>
      </c>
      <c r="J85" s="3">
        <v>99999</v>
      </c>
      <c r="K85" s="3">
        <v>99999</v>
      </c>
      <c r="L85" s="3">
        <v>99999</v>
      </c>
      <c r="M85" s="3">
        <v>99999</v>
      </c>
      <c r="N85" s="3">
        <v>99999</v>
      </c>
      <c r="O85" s="3">
        <v>99999</v>
      </c>
      <c r="P85" s="3">
        <v>99999</v>
      </c>
      <c r="Q85" s="3">
        <v>9</v>
      </c>
      <c r="R85" s="3">
        <v>39</v>
      </c>
      <c r="S85" s="3">
        <v>45</v>
      </c>
      <c r="T85" s="3">
        <v>53.570999999999998</v>
      </c>
      <c r="U85" s="3">
        <v>99999</v>
      </c>
      <c r="V85" s="3">
        <v>123</v>
      </c>
      <c r="W85" s="3">
        <v>99999</v>
      </c>
      <c r="X85" s="3">
        <v>84</v>
      </c>
      <c r="Y85" s="3">
        <v>33</v>
      </c>
      <c r="Z85" s="3">
        <v>69</v>
      </c>
      <c r="AA85" s="3">
        <v>24</v>
      </c>
      <c r="AB85" s="3">
        <v>75</v>
      </c>
      <c r="AC85" s="3">
        <v>99999</v>
      </c>
      <c r="AD85" s="3">
        <v>99999</v>
      </c>
      <c r="AE85" s="3">
        <v>93</v>
      </c>
      <c r="AF85" s="3">
        <v>105</v>
      </c>
      <c r="AG85" s="3">
        <v>111</v>
      </c>
    </row>
    <row r="86" spans="1:33" ht="15.6" x14ac:dyDescent="0.3">
      <c r="A86" s="5">
        <v>45</v>
      </c>
      <c r="B86">
        <v>15</v>
      </c>
      <c r="C86">
        <v>19</v>
      </c>
      <c r="D86">
        <v>3</v>
      </c>
      <c r="E86">
        <f>Network!F82</f>
        <v>3</v>
      </c>
      <c r="F86" s="18">
        <f t="shared" si="27"/>
        <v>5.1428571428571432</v>
      </c>
      <c r="G86">
        <f t="shared" si="28"/>
        <v>9</v>
      </c>
      <c r="I86" s="12">
        <v>8</v>
      </c>
      <c r="J86" s="3">
        <v>99999</v>
      </c>
      <c r="K86" s="3">
        <v>99999</v>
      </c>
      <c r="L86" s="3">
        <v>99999</v>
      </c>
      <c r="M86" s="3">
        <v>99999</v>
      </c>
      <c r="N86" s="3">
        <v>99999</v>
      </c>
      <c r="O86" s="3">
        <v>99999</v>
      </c>
      <c r="P86" s="3">
        <v>9</v>
      </c>
      <c r="Q86" s="3">
        <v>99999</v>
      </c>
      <c r="R86" s="3">
        <v>30</v>
      </c>
      <c r="S86" s="3">
        <v>54</v>
      </c>
      <c r="T86" s="3">
        <v>62.570999999999998</v>
      </c>
      <c r="U86" s="3">
        <v>99999</v>
      </c>
      <c r="V86" s="3">
        <v>132</v>
      </c>
      <c r="W86" s="3">
        <v>99999</v>
      </c>
      <c r="X86" s="3">
        <v>93</v>
      </c>
      <c r="Y86" s="3">
        <v>42</v>
      </c>
      <c r="Z86" s="3">
        <v>78</v>
      </c>
      <c r="AA86" s="3">
        <v>33</v>
      </c>
      <c r="AB86" s="3">
        <v>84</v>
      </c>
      <c r="AC86" s="3">
        <v>99999</v>
      </c>
      <c r="AD86" s="3">
        <v>99999</v>
      </c>
      <c r="AE86" s="3">
        <v>102</v>
      </c>
      <c r="AF86" s="3">
        <v>114</v>
      </c>
      <c r="AG86" s="3">
        <v>120</v>
      </c>
    </row>
    <row r="87" spans="1:33" ht="15.6" x14ac:dyDescent="0.3">
      <c r="A87" s="5">
        <v>46</v>
      </c>
      <c r="B87">
        <v>15</v>
      </c>
      <c r="C87">
        <v>22</v>
      </c>
      <c r="D87">
        <v>3</v>
      </c>
      <c r="E87">
        <f>Network!F83</f>
        <v>3</v>
      </c>
      <c r="F87" s="18">
        <f t="shared" si="27"/>
        <v>5.1428571428571432</v>
      </c>
      <c r="G87">
        <f t="shared" si="28"/>
        <v>9</v>
      </c>
      <c r="I87" s="12">
        <v>9</v>
      </c>
      <c r="J87" s="3">
        <v>99999</v>
      </c>
      <c r="K87" s="3">
        <v>99999</v>
      </c>
      <c r="L87" s="3">
        <v>99999</v>
      </c>
      <c r="M87" s="3">
        <v>99999</v>
      </c>
      <c r="N87" s="3">
        <v>99999</v>
      </c>
      <c r="O87" s="3">
        <v>99999</v>
      </c>
      <c r="P87" s="3">
        <v>39</v>
      </c>
      <c r="Q87" s="3">
        <v>30</v>
      </c>
      <c r="R87" s="3">
        <v>99999</v>
      </c>
      <c r="S87" s="3">
        <v>84</v>
      </c>
      <c r="T87" s="3">
        <v>92.570999999999998</v>
      </c>
      <c r="U87" s="3">
        <v>99999</v>
      </c>
      <c r="V87" s="3">
        <v>162</v>
      </c>
      <c r="W87" s="3">
        <v>99999</v>
      </c>
      <c r="X87" s="3">
        <v>123</v>
      </c>
      <c r="Y87" s="3">
        <v>72</v>
      </c>
      <c r="Z87" s="3">
        <v>108</v>
      </c>
      <c r="AA87" s="3">
        <v>63</v>
      </c>
      <c r="AB87" s="3">
        <v>114</v>
      </c>
      <c r="AC87" s="3">
        <v>99999</v>
      </c>
      <c r="AD87" s="3">
        <v>99999</v>
      </c>
      <c r="AE87" s="3">
        <v>132</v>
      </c>
      <c r="AF87" s="3">
        <v>144</v>
      </c>
      <c r="AG87" s="3">
        <v>150</v>
      </c>
    </row>
    <row r="88" spans="1:33" ht="15.6" x14ac:dyDescent="0.3">
      <c r="A88" s="5">
        <v>47</v>
      </c>
      <c r="B88">
        <v>16</v>
      </c>
      <c r="C88">
        <v>8</v>
      </c>
      <c r="D88">
        <v>5</v>
      </c>
      <c r="E88">
        <f>Network!F84</f>
        <v>5</v>
      </c>
      <c r="F88" s="18">
        <f t="shared" si="27"/>
        <v>8.5714285714285712</v>
      </c>
      <c r="G88">
        <f t="shared" si="28"/>
        <v>15</v>
      </c>
      <c r="I88" s="12">
        <v>10</v>
      </c>
      <c r="J88" s="3">
        <v>99999</v>
      </c>
      <c r="K88" s="3">
        <v>99999</v>
      </c>
      <c r="L88" s="3">
        <v>99999</v>
      </c>
      <c r="M88" s="3">
        <v>99999</v>
      </c>
      <c r="N88" s="3">
        <v>99999</v>
      </c>
      <c r="O88" s="3">
        <v>99999</v>
      </c>
      <c r="P88" s="3">
        <v>27</v>
      </c>
      <c r="Q88" s="3">
        <v>36</v>
      </c>
      <c r="R88" s="3">
        <v>66</v>
      </c>
      <c r="S88" s="3">
        <v>99999</v>
      </c>
      <c r="T88" s="3">
        <v>8.5709999999999997</v>
      </c>
      <c r="U88" s="3">
        <v>99999</v>
      </c>
      <c r="V88" s="3">
        <v>78</v>
      </c>
      <c r="W88" s="3">
        <v>99999</v>
      </c>
      <c r="X88" s="3">
        <v>39</v>
      </c>
      <c r="Y88" s="3">
        <v>12</v>
      </c>
      <c r="Z88" s="3">
        <v>24</v>
      </c>
      <c r="AA88" s="3">
        <v>21</v>
      </c>
      <c r="AB88" s="3">
        <v>30</v>
      </c>
      <c r="AC88" s="3">
        <v>99999</v>
      </c>
      <c r="AD88" s="3">
        <v>99999</v>
      </c>
      <c r="AE88" s="3">
        <v>48</v>
      </c>
      <c r="AF88" s="3">
        <v>60</v>
      </c>
      <c r="AG88" s="3">
        <v>66</v>
      </c>
    </row>
    <row r="89" spans="1:33" ht="15.6" x14ac:dyDescent="0.3">
      <c r="A89" s="5">
        <v>48</v>
      </c>
      <c r="B89">
        <v>16</v>
      </c>
      <c r="C89">
        <v>10</v>
      </c>
      <c r="D89">
        <v>4</v>
      </c>
      <c r="E89">
        <f>Network!F85</f>
        <v>4</v>
      </c>
      <c r="F89" s="18">
        <f t="shared" si="27"/>
        <v>6.8571428571428568</v>
      </c>
      <c r="G89">
        <f t="shared" si="28"/>
        <v>12</v>
      </c>
      <c r="I89" s="12">
        <v>11</v>
      </c>
      <c r="J89" s="3">
        <v>99999</v>
      </c>
      <c r="K89" s="3">
        <v>99999</v>
      </c>
      <c r="L89" s="3">
        <v>99999</v>
      </c>
      <c r="M89" s="3">
        <v>99999</v>
      </c>
      <c r="N89" s="3">
        <v>99999</v>
      </c>
      <c r="O89" s="3">
        <v>99999</v>
      </c>
      <c r="P89" s="3">
        <v>99999</v>
      </c>
      <c r="Q89" s="3">
        <v>99999</v>
      </c>
      <c r="R89" s="3">
        <v>99999</v>
      </c>
      <c r="S89" s="3">
        <v>99999</v>
      </c>
      <c r="T89" s="3">
        <v>99999</v>
      </c>
      <c r="U89" s="3">
        <v>99999</v>
      </c>
      <c r="V89" s="3">
        <v>99999</v>
      </c>
      <c r="W89" s="3">
        <v>99999</v>
      </c>
      <c r="X89" s="3">
        <v>99999</v>
      </c>
      <c r="Y89" s="3">
        <v>99999</v>
      </c>
      <c r="Z89" s="3">
        <v>99999</v>
      </c>
      <c r="AA89" s="3">
        <v>99999</v>
      </c>
      <c r="AB89" s="3">
        <v>99999</v>
      </c>
      <c r="AC89" s="3">
        <v>99999</v>
      </c>
      <c r="AD89" s="3">
        <v>99999</v>
      </c>
      <c r="AE89" s="3">
        <v>99999</v>
      </c>
      <c r="AF89" s="3">
        <v>99999</v>
      </c>
      <c r="AG89" s="3">
        <v>99999</v>
      </c>
    </row>
    <row r="90" spans="1:33" ht="15.6" x14ac:dyDescent="0.3">
      <c r="A90" s="5">
        <v>49</v>
      </c>
      <c r="B90">
        <v>16</v>
      </c>
      <c r="C90">
        <v>17</v>
      </c>
      <c r="D90">
        <v>2</v>
      </c>
      <c r="E90">
        <f>Network!F86</f>
        <v>2</v>
      </c>
      <c r="F90" s="18">
        <f t="shared" si="27"/>
        <v>3.4285714285714284</v>
      </c>
      <c r="G90">
        <f t="shared" si="28"/>
        <v>6</v>
      </c>
      <c r="I90" s="12">
        <v>12</v>
      </c>
      <c r="J90" s="3">
        <v>99999</v>
      </c>
      <c r="K90" s="3">
        <v>99999</v>
      </c>
      <c r="L90" s="3">
        <v>99999</v>
      </c>
      <c r="M90" s="3">
        <v>99999</v>
      </c>
      <c r="N90" s="3">
        <v>99999</v>
      </c>
      <c r="O90" s="3">
        <v>99999</v>
      </c>
      <c r="P90" s="3">
        <v>99999</v>
      </c>
      <c r="Q90" s="3">
        <v>99999</v>
      </c>
      <c r="R90" s="3">
        <v>99999</v>
      </c>
      <c r="S90" s="3">
        <v>99999</v>
      </c>
      <c r="T90" s="3">
        <v>99999</v>
      </c>
      <c r="U90" s="3">
        <v>99999</v>
      </c>
      <c r="V90" s="3">
        <v>99999</v>
      </c>
      <c r="W90" s="3">
        <v>99999</v>
      </c>
      <c r="X90" s="3">
        <v>99999</v>
      </c>
      <c r="Y90" s="3">
        <v>99999</v>
      </c>
      <c r="Z90" s="3">
        <v>99999</v>
      </c>
      <c r="AA90" s="3">
        <v>99999</v>
      </c>
      <c r="AB90" s="3">
        <v>99999</v>
      </c>
      <c r="AC90" s="3">
        <v>99999</v>
      </c>
      <c r="AD90" s="3">
        <v>99999</v>
      </c>
      <c r="AE90" s="3">
        <v>99999</v>
      </c>
      <c r="AF90" s="3">
        <v>99999</v>
      </c>
      <c r="AG90" s="3">
        <v>99999</v>
      </c>
    </row>
    <row r="91" spans="1:33" ht="15.6" x14ac:dyDescent="0.3">
      <c r="A91" s="5">
        <v>50</v>
      </c>
      <c r="B91">
        <v>16</v>
      </c>
      <c r="C91">
        <v>18</v>
      </c>
      <c r="D91">
        <v>3</v>
      </c>
      <c r="E91">
        <f>Network!F87</f>
        <v>3</v>
      </c>
      <c r="F91" s="18">
        <f t="shared" si="27"/>
        <v>5.1428571428571432</v>
      </c>
      <c r="G91">
        <f t="shared" si="28"/>
        <v>9</v>
      </c>
      <c r="I91" s="12">
        <v>13</v>
      </c>
      <c r="J91" s="3">
        <v>99999</v>
      </c>
      <c r="K91" s="3">
        <v>99999</v>
      </c>
      <c r="L91" s="3">
        <v>99999</v>
      </c>
      <c r="M91" s="3">
        <v>99999</v>
      </c>
      <c r="N91" s="3">
        <v>99999</v>
      </c>
      <c r="O91" s="3">
        <v>99999</v>
      </c>
      <c r="P91" s="3">
        <v>105</v>
      </c>
      <c r="Q91" s="3">
        <v>114</v>
      </c>
      <c r="R91" s="3">
        <v>144</v>
      </c>
      <c r="S91" s="3">
        <v>78</v>
      </c>
      <c r="T91" s="3">
        <v>86.570999999999998</v>
      </c>
      <c r="U91" s="3">
        <v>99999</v>
      </c>
      <c r="V91" s="3">
        <v>99999</v>
      </c>
      <c r="W91" s="3">
        <v>99999</v>
      </c>
      <c r="X91" s="3">
        <v>39</v>
      </c>
      <c r="Y91" s="3">
        <v>90</v>
      </c>
      <c r="Z91" s="3">
        <v>54</v>
      </c>
      <c r="AA91" s="3">
        <v>99</v>
      </c>
      <c r="AB91" s="3">
        <v>48</v>
      </c>
      <c r="AC91" s="3">
        <v>99999</v>
      </c>
      <c r="AD91" s="3">
        <v>99999</v>
      </c>
      <c r="AE91" s="3">
        <v>30</v>
      </c>
      <c r="AF91" s="3">
        <v>18</v>
      </c>
      <c r="AG91" s="14">
        <v>12</v>
      </c>
    </row>
    <row r="92" spans="1:33" ht="15.6" x14ac:dyDescent="0.3">
      <c r="A92" s="5">
        <v>51</v>
      </c>
      <c r="B92">
        <v>17</v>
      </c>
      <c r="C92">
        <v>10</v>
      </c>
      <c r="D92">
        <v>8</v>
      </c>
      <c r="E92">
        <f>Network!F88</f>
        <v>8</v>
      </c>
      <c r="F92" s="18">
        <f t="shared" si="27"/>
        <v>13.714285714285714</v>
      </c>
      <c r="G92">
        <f t="shared" si="28"/>
        <v>24</v>
      </c>
      <c r="I92" s="12">
        <v>14</v>
      </c>
      <c r="J92" s="3">
        <v>99999</v>
      </c>
      <c r="K92" s="3">
        <v>99999</v>
      </c>
      <c r="L92" s="3">
        <v>99999</v>
      </c>
      <c r="M92" s="3">
        <v>99999</v>
      </c>
      <c r="N92" s="3">
        <v>99999</v>
      </c>
      <c r="O92" s="3">
        <v>99999</v>
      </c>
      <c r="P92" s="3">
        <v>99999</v>
      </c>
      <c r="Q92" s="3">
        <v>99999</v>
      </c>
      <c r="R92" s="3">
        <v>99999</v>
      </c>
      <c r="S92" s="3">
        <v>99999</v>
      </c>
      <c r="T92" s="3">
        <v>99999</v>
      </c>
      <c r="U92" s="3">
        <v>99999</v>
      </c>
      <c r="V92" s="3">
        <v>99999</v>
      </c>
      <c r="W92" s="3">
        <v>99999</v>
      </c>
      <c r="X92" s="3">
        <v>99999</v>
      </c>
      <c r="Y92" s="3">
        <v>99999</v>
      </c>
      <c r="Z92" s="3">
        <v>99999</v>
      </c>
      <c r="AA92" s="3">
        <v>99999</v>
      </c>
      <c r="AB92" s="3">
        <v>99999</v>
      </c>
      <c r="AC92" s="3">
        <v>99999</v>
      </c>
      <c r="AD92" s="3">
        <v>99999</v>
      </c>
      <c r="AE92" s="3">
        <v>99999</v>
      </c>
      <c r="AF92" s="3">
        <v>99999</v>
      </c>
      <c r="AG92" s="3">
        <v>99999</v>
      </c>
    </row>
    <row r="93" spans="1:33" ht="15.6" x14ac:dyDescent="0.3">
      <c r="A93" s="5">
        <v>52</v>
      </c>
      <c r="B93">
        <v>17</v>
      </c>
      <c r="C93">
        <v>16</v>
      </c>
      <c r="D93">
        <v>2</v>
      </c>
      <c r="E93">
        <f>Network!F89</f>
        <v>2</v>
      </c>
      <c r="F93" s="18">
        <f t="shared" si="27"/>
        <v>3.4285714285714284</v>
      </c>
      <c r="G93">
        <f t="shared" si="28"/>
        <v>6</v>
      </c>
      <c r="I93" s="12">
        <v>15</v>
      </c>
      <c r="J93" s="3">
        <v>99999</v>
      </c>
      <c r="K93" s="3">
        <v>99999</v>
      </c>
      <c r="L93" s="3">
        <v>99999</v>
      </c>
      <c r="M93" s="3">
        <v>99999</v>
      </c>
      <c r="N93" s="3">
        <v>99999</v>
      </c>
      <c r="O93" s="3">
        <v>99999</v>
      </c>
      <c r="P93" s="3">
        <v>66</v>
      </c>
      <c r="Q93" s="3">
        <v>75</v>
      </c>
      <c r="R93" s="3">
        <v>105</v>
      </c>
      <c r="S93" s="3">
        <v>39</v>
      </c>
      <c r="T93" s="3">
        <v>47.570999999999998</v>
      </c>
      <c r="U93" s="3">
        <v>99999</v>
      </c>
      <c r="V93" s="3">
        <v>39</v>
      </c>
      <c r="W93" s="3">
        <v>99999</v>
      </c>
      <c r="X93" s="3">
        <v>99999</v>
      </c>
      <c r="Y93" s="3">
        <v>51</v>
      </c>
      <c r="Z93" s="3">
        <v>15</v>
      </c>
      <c r="AA93" s="3">
        <v>60</v>
      </c>
      <c r="AB93" s="3">
        <v>9</v>
      </c>
      <c r="AC93" s="3">
        <v>99999</v>
      </c>
      <c r="AD93" s="3">
        <v>99999</v>
      </c>
      <c r="AE93" s="3">
        <v>9</v>
      </c>
      <c r="AF93" s="3">
        <v>21</v>
      </c>
      <c r="AG93" s="3">
        <v>27</v>
      </c>
    </row>
    <row r="94" spans="1:33" ht="15.6" x14ac:dyDescent="0.3">
      <c r="A94" s="5">
        <v>53</v>
      </c>
      <c r="B94">
        <v>17</v>
      </c>
      <c r="C94">
        <v>19</v>
      </c>
      <c r="D94">
        <v>2</v>
      </c>
      <c r="E94">
        <f>Network!F90</f>
        <v>2</v>
      </c>
      <c r="F94" s="18">
        <f t="shared" si="27"/>
        <v>3.4285714285714284</v>
      </c>
      <c r="G94">
        <f t="shared" si="28"/>
        <v>6</v>
      </c>
      <c r="I94" s="12">
        <v>16</v>
      </c>
      <c r="J94" s="3">
        <v>99999</v>
      </c>
      <c r="K94" s="3">
        <v>99999</v>
      </c>
      <c r="L94" s="3">
        <v>99999</v>
      </c>
      <c r="M94" s="3">
        <v>99999</v>
      </c>
      <c r="N94" s="3">
        <v>99999</v>
      </c>
      <c r="O94" s="3">
        <v>99999</v>
      </c>
      <c r="P94" s="3">
        <v>15</v>
      </c>
      <c r="Q94" s="3">
        <v>24</v>
      </c>
      <c r="R94" s="3">
        <v>54</v>
      </c>
      <c r="S94" s="3">
        <v>12</v>
      </c>
      <c r="T94" s="3">
        <v>20.571000000000002</v>
      </c>
      <c r="U94" s="3">
        <v>99999</v>
      </c>
      <c r="V94" s="3">
        <v>90</v>
      </c>
      <c r="W94" s="3">
        <v>99999</v>
      </c>
      <c r="X94" s="3">
        <v>51</v>
      </c>
      <c r="Y94" s="3">
        <v>99999</v>
      </c>
      <c r="Z94" s="3">
        <v>36</v>
      </c>
      <c r="AA94" s="3">
        <v>9</v>
      </c>
      <c r="AB94" s="3">
        <v>42</v>
      </c>
      <c r="AC94" s="3">
        <v>99999</v>
      </c>
      <c r="AD94" s="3">
        <v>99999</v>
      </c>
      <c r="AE94" s="3">
        <v>60</v>
      </c>
      <c r="AF94" s="3">
        <v>72</v>
      </c>
      <c r="AG94" s="3">
        <v>78</v>
      </c>
    </row>
    <row r="95" spans="1:33" ht="15.6" x14ac:dyDescent="0.3">
      <c r="A95" s="5">
        <v>54</v>
      </c>
      <c r="B95">
        <v>18</v>
      </c>
      <c r="C95">
        <v>7</v>
      </c>
      <c r="D95">
        <v>2</v>
      </c>
      <c r="E95">
        <f>Network!F91</f>
        <v>2</v>
      </c>
      <c r="F95" s="18">
        <f t="shared" si="27"/>
        <v>3.4285714285714284</v>
      </c>
      <c r="G95">
        <f t="shared" si="28"/>
        <v>6</v>
      </c>
      <c r="I95" s="12">
        <v>17</v>
      </c>
      <c r="J95" s="3">
        <v>99999</v>
      </c>
      <c r="K95" s="3">
        <v>99999</v>
      </c>
      <c r="L95" s="3">
        <v>99999</v>
      </c>
      <c r="M95" s="3">
        <v>99999</v>
      </c>
      <c r="N95" s="3">
        <v>99999</v>
      </c>
      <c r="O95" s="3">
        <v>99999</v>
      </c>
      <c r="P95" s="3">
        <v>51</v>
      </c>
      <c r="Q95" s="3">
        <v>60</v>
      </c>
      <c r="R95" s="3">
        <v>90</v>
      </c>
      <c r="S95" s="3">
        <v>24</v>
      </c>
      <c r="T95" s="3">
        <v>32.570999999999998</v>
      </c>
      <c r="U95" s="3">
        <v>99999</v>
      </c>
      <c r="V95" s="3">
        <v>54</v>
      </c>
      <c r="W95" s="3">
        <v>99999</v>
      </c>
      <c r="X95" s="3">
        <v>15</v>
      </c>
      <c r="Y95" s="3">
        <v>36</v>
      </c>
      <c r="Z95" s="3">
        <v>99999</v>
      </c>
      <c r="AA95" s="3">
        <v>45</v>
      </c>
      <c r="AB95" s="3">
        <v>6</v>
      </c>
      <c r="AC95" s="3">
        <v>99999</v>
      </c>
      <c r="AD95" s="3">
        <v>99999</v>
      </c>
      <c r="AE95" s="3">
        <v>24</v>
      </c>
      <c r="AF95" s="3">
        <v>36</v>
      </c>
      <c r="AG95" s="3">
        <v>42</v>
      </c>
    </row>
    <row r="96" spans="1:33" ht="15.6" x14ac:dyDescent="0.3">
      <c r="A96" s="5">
        <v>55</v>
      </c>
      <c r="B96">
        <v>18</v>
      </c>
      <c r="C96">
        <v>16</v>
      </c>
      <c r="D96">
        <v>3</v>
      </c>
      <c r="E96">
        <f>Network!F92</f>
        <v>3</v>
      </c>
      <c r="F96" s="18">
        <f t="shared" si="27"/>
        <v>5.1428571428571432</v>
      </c>
      <c r="G96">
        <f t="shared" si="28"/>
        <v>9</v>
      </c>
      <c r="I96" s="12">
        <v>18</v>
      </c>
      <c r="J96" s="3">
        <v>99999</v>
      </c>
      <c r="K96" s="3">
        <v>99999</v>
      </c>
      <c r="L96" s="3">
        <v>99999</v>
      </c>
      <c r="M96" s="3">
        <v>99999</v>
      </c>
      <c r="N96" s="3">
        <v>99999</v>
      </c>
      <c r="O96" s="3">
        <v>99999</v>
      </c>
      <c r="P96" s="3">
        <v>6</v>
      </c>
      <c r="Q96" s="3">
        <v>15</v>
      </c>
      <c r="R96" s="3">
        <v>45</v>
      </c>
      <c r="S96" s="3">
        <v>21</v>
      </c>
      <c r="T96" s="3">
        <v>29.571000000000002</v>
      </c>
      <c r="U96" s="3">
        <v>99999</v>
      </c>
      <c r="V96" s="3">
        <v>99</v>
      </c>
      <c r="W96" s="3">
        <v>99999</v>
      </c>
      <c r="X96" s="3">
        <v>60</v>
      </c>
      <c r="Y96" s="3">
        <v>9</v>
      </c>
      <c r="Z96" s="3">
        <v>45</v>
      </c>
      <c r="AA96" s="3">
        <v>99999</v>
      </c>
      <c r="AB96" s="3">
        <v>51</v>
      </c>
      <c r="AC96" s="3">
        <v>99999</v>
      </c>
      <c r="AD96" s="3">
        <v>99999</v>
      </c>
      <c r="AE96" s="3">
        <v>69</v>
      </c>
      <c r="AF96" s="3">
        <v>81</v>
      </c>
      <c r="AG96" s="3">
        <v>87</v>
      </c>
    </row>
    <row r="97" spans="1:85" ht="15.6" x14ac:dyDescent="0.3">
      <c r="A97" s="5">
        <v>56</v>
      </c>
      <c r="B97">
        <v>18</v>
      </c>
      <c r="C97">
        <v>20</v>
      </c>
      <c r="D97">
        <v>4</v>
      </c>
      <c r="E97">
        <f>Network!F93</f>
        <v>4</v>
      </c>
      <c r="F97" s="18">
        <f t="shared" si="27"/>
        <v>6.8571428571428568</v>
      </c>
      <c r="G97">
        <f t="shared" si="28"/>
        <v>12</v>
      </c>
      <c r="I97" s="12">
        <v>19</v>
      </c>
      <c r="J97" s="3">
        <v>99999</v>
      </c>
      <c r="K97" s="3">
        <v>99999</v>
      </c>
      <c r="L97" s="3">
        <v>99999</v>
      </c>
      <c r="M97" s="3">
        <v>99999</v>
      </c>
      <c r="N97" s="3">
        <v>99999</v>
      </c>
      <c r="O97" s="3">
        <v>99999</v>
      </c>
      <c r="P97" s="3">
        <v>57</v>
      </c>
      <c r="Q97" s="3">
        <v>66</v>
      </c>
      <c r="R97" s="3">
        <v>96</v>
      </c>
      <c r="S97" s="3">
        <v>30</v>
      </c>
      <c r="T97" s="3">
        <v>38.570999999999998</v>
      </c>
      <c r="U97" s="3">
        <v>99999</v>
      </c>
      <c r="V97" s="3">
        <v>48</v>
      </c>
      <c r="W97" s="3">
        <v>99999</v>
      </c>
      <c r="X97" s="3">
        <v>9</v>
      </c>
      <c r="Y97" s="3">
        <v>42</v>
      </c>
      <c r="Z97" s="3">
        <v>6</v>
      </c>
      <c r="AA97" s="3">
        <v>51</v>
      </c>
      <c r="AB97" s="3">
        <v>99999</v>
      </c>
      <c r="AC97" s="3">
        <v>99999</v>
      </c>
      <c r="AD97" s="3">
        <v>99999</v>
      </c>
      <c r="AE97" s="3">
        <v>18</v>
      </c>
      <c r="AF97" s="3">
        <v>30</v>
      </c>
      <c r="AG97" s="3">
        <v>36</v>
      </c>
    </row>
    <row r="98" spans="1:85" ht="15.6" x14ac:dyDescent="0.3">
      <c r="A98" s="5">
        <v>57</v>
      </c>
      <c r="B98">
        <v>19</v>
      </c>
      <c r="C98">
        <v>15</v>
      </c>
      <c r="D98">
        <v>3</v>
      </c>
      <c r="E98">
        <f>Network!F94</f>
        <v>3</v>
      </c>
      <c r="F98" s="18">
        <f t="shared" si="27"/>
        <v>5.1428571428571432</v>
      </c>
      <c r="G98">
        <f t="shared" si="28"/>
        <v>9</v>
      </c>
      <c r="I98" s="12">
        <v>20</v>
      </c>
      <c r="J98" s="3">
        <v>99999</v>
      </c>
      <c r="K98" s="3">
        <v>99999</v>
      </c>
      <c r="L98" s="3">
        <v>99999</v>
      </c>
      <c r="M98" s="3">
        <v>99999</v>
      </c>
      <c r="N98" s="3">
        <v>99999</v>
      </c>
      <c r="O98" s="3">
        <v>99999</v>
      </c>
      <c r="P98" s="3">
        <v>99999</v>
      </c>
      <c r="Q98" s="3">
        <v>99999</v>
      </c>
      <c r="R98" s="3">
        <v>99999</v>
      </c>
      <c r="S98" s="3">
        <v>99999</v>
      </c>
      <c r="T98" s="3">
        <v>99999</v>
      </c>
      <c r="U98" s="3">
        <v>99999</v>
      </c>
      <c r="V98" s="3">
        <v>99999</v>
      </c>
      <c r="W98" s="3">
        <v>99999</v>
      </c>
      <c r="X98" s="3">
        <v>99999</v>
      </c>
      <c r="Y98" s="3">
        <v>99999</v>
      </c>
      <c r="Z98" s="3">
        <v>99999</v>
      </c>
      <c r="AA98" s="3">
        <v>99999</v>
      </c>
      <c r="AB98" s="3">
        <v>99999</v>
      </c>
      <c r="AC98" s="3">
        <v>99999</v>
      </c>
      <c r="AD98" s="3">
        <v>99999</v>
      </c>
      <c r="AE98" s="3">
        <v>99999</v>
      </c>
      <c r="AF98" s="3">
        <v>99999</v>
      </c>
      <c r="AG98" s="3">
        <v>99999</v>
      </c>
    </row>
    <row r="99" spans="1:85" ht="15.6" x14ac:dyDescent="0.3">
      <c r="A99" s="5">
        <v>58</v>
      </c>
      <c r="B99">
        <v>19</v>
      </c>
      <c r="C99">
        <v>17</v>
      </c>
      <c r="D99">
        <v>2</v>
      </c>
      <c r="E99">
        <f>Network!F95</f>
        <v>2</v>
      </c>
      <c r="F99" s="18">
        <f t="shared" si="27"/>
        <v>3.4285714285714284</v>
      </c>
      <c r="G99">
        <f t="shared" si="28"/>
        <v>6</v>
      </c>
      <c r="I99" s="12">
        <v>21</v>
      </c>
      <c r="J99" s="3">
        <v>99999</v>
      </c>
      <c r="K99" s="3">
        <v>99999</v>
      </c>
      <c r="L99" s="3">
        <v>99999</v>
      </c>
      <c r="M99" s="3">
        <v>99999</v>
      </c>
      <c r="N99" s="3">
        <v>99999</v>
      </c>
      <c r="O99" s="3">
        <v>99999</v>
      </c>
      <c r="P99" s="3">
        <v>99999</v>
      </c>
      <c r="Q99" s="3">
        <v>99999</v>
      </c>
      <c r="R99" s="3">
        <v>99999</v>
      </c>
      <c r="S99" s="3">
        <v>99999</v>
      </c>
      <c r="T99" s="3">
        <v>99999</v>
      </c>
      <c r="U99" s="3">
        <v>99999</v>
      </c>
      <c r="V99" s="3">
        <v>99999</v>
      </c>
      <c r="W99" s="3">
        <v>99999</v>
      </c>
      <c r="X99" s="3">
        <v>99999</v>
      </c>
      <c r="Y99" s="3">
        <v>99999</v>
      </c>
      <c r="Z99" s="3">
        <v>99999</v>
      </c>
      <c r="AA99" s="3">
        <v>99999</v>
      </c>
      <c r="AB99" s="3">
        <v>99999</v>
      </c>
      <c r="AC99" s="3">
        <v>99999</v>
      </c>
      <c r="AD99" s="3">
        <v>99999</v>
      </c>
      <c r="AE99" s="3">
        <v>99999</v>
      </c>
      <c r="AF99" s="3">
        <v>99999</v>
      </c>
      <c r="AG99" s="3">
        <v>99999</v>
      </c>
    </row>
    <row r="100" spans="1:85" ht="15.6" x14ac:dyDescent="0.3">
      <c r="A100" s="5">
        <v>59</v>
      </c>
      <c r="B100">
        <v>19</v>
      </c>
      <c r="C100">
        <v>20</v>
      </c>
      <c r="D100">
        <v>4</v>
      </c>
      <c r="E100">
        <f>Network!F96</f>
        <v>4</v>
      </c>
      <c r="F100" s="18">
        <f t="shared" si="27"/>
        <v>6.8571428571428568</v>
      </c>
      <c r="G100">
        <f t="shared" si="28"/>
        <v>12</v>
      </c>
      <c r="I100" s="12">
        <v>22</v>
      </c>
      <c r="J100" s="3">
        <v>99999</v>
      </c>
      <c r="K100" s="3">
        <v>99999</v>
      </c>
      <c r="L100" s="3">
        <v>99999</v>
      </c>
      <c r="M100" s="3">
        <v>99999</v>
      </c>
      <c r="N100" s="3">
        <v>99999</v>
      </c>
      <c r="O100" s="3">
        <v>99999</v>
      </c>
      <c r="P100" s="3">
        <v>75</v>
      </c>
      <c r="Q100" s="3">
        <v>84</v>
      </c>
      <c r="R100" s="3">
        <v>114</v>
      </c>
      <c r="S100" s="3">
        <v>48</v>
      </c>
      <c r="T100" s="3">
        <v>56.570999999999998</v>
      </c>
      <c r="U100" s="3">
        <v>99999</v>
      </c>
      <c r="V100" s="3">
        <v>30</v>
      </c>
      <c r="W100" s="3">
        <v>99999</v>
      </c>
      <c r="X100" s="3">
        <v>9</v>
      </c>
      <c r="Y100" s="3">
        <v>60</v>
      </c>
      <c r="Z100" s="3">
        <v>24</v>
      </c>
      <c r="AA100" s="3">
        <v>69</v>
      </c>
      <c r="AB100" s="3">
        <v>18</v>
      </c>
      <c r="AC100" s="3">
        <v>99999</v>
      </c>
      <c r="AD100" s="3">
        <v>99999</v>
      </c>
      <c r="AE100" s="3">
        <v>99999</v>
      </c>
      <c r="AF100" s="3">
        <v>12</v>
      </c>
      <c r="AG100" s="3">
        <v>18</v>
      </c>
    </row>
    <row r="101" spans="1:85" ht="15.6" x14ac:dyDescent="0.3">
      <c r="A101" s="5">
        <v>60</v>
      </c>
      <c r="B101">
        <v>20</v>
      </c>
      <c r="C101">
        <v>18</v>
      </c>
      <c r="D101">
        <v>4</v>
      </c>
      <c r="E101">
        <f>Network!F97</f>
        <v>4</v>
      </c>
      <c r="F101" s="18">
        <f t="shared" si="27"/>
        <v>6.8571428571428568</v>
      </c>
      <c r="G101">
        <f t="shared" si="28"/>
        <v>12</v>
      </c>
      <c r="I101" s="12">
        <v>23</v>
      </c>
      <c r="J101" s="3">
        <v>99999</v>
      </c>
      <c r="K101" s="3">
        <v>99999</v>
      </c>
      <c r="L101" s="3">
        <v>99999</v>
      </c>
      <c r="M101" s="3">
        <v>99999</v>
      </c>
      <c r="N101" s="3">
        <v>99999</v>
      </c>
      <c r="O101" s="3">
        <v>99999</v>
      </c>
      <c r="P101" s="3">
        <v>87</v>
      </c>
      <c r="Q101" s="3">
        <v>96</v>
      </c>
      <c r="R101" s="3">
        <v>126</v>
      </c>
      <c r="S101" s="3">
        <v>60</v>
      </c>
      <c r="T101" s="3">
        <v>68.570999999999998</v>
      </c>
      <c r="U101" s="3">
        <v>99999</v>
      </c>
      <c r="V101" s="3">
        <v>18</v>
      </c>
      <c r="W101" s="3">
        <v>99999</v>
      </c>
      <c r="X101" s="3">
        <v>21</v>
      </c>
      <c r="Y101" s="3">
        <v>72</v>
      </c>
      <c r="Z101" s="3">
        <v>36</v>
      </c>
      <c r="AA101" s="3">
        <v>81</v>
      </c>
      <c r="AB101" s="3">
        <v>30</v>
      </c>
      <c r="AC101" s="3">
        <v>99999</v>
      </c>
      <c r="AD101" s="3">
        <v>99999</v>
      </c>
      <c r="AE101" s="3">
        <v>12</v>
      </c>
      <c r="AF101" s="3">
        <v>99999</v>
      </c>
      <c r="AG101" s="14">
        <v>6</v>
      </c>
    </row>
    <row r="102" spans="1:85" ht="15.6" x14ac:dyDescent="0.3">
      <c r="A102" s="5">
        <v>61</v>
      </c>
      <c r="B102">
        <v>20</v>
      </c>
      <c r="C102">
        <v>19</v>
      </c>
      <c r="D102">
        <v>4</v>
      </c>
      <c r="E102">
        <f>Network!F98</f>
        <v>4</v>
      </c>
      <c r="F102" s="18">
        <f t="shared" si="27"/>
        <v>6.8571428571428568</v>
      </c>
      <c r="G102">
        <f t="shared" si="28"/>
        <v>12</v>
      </c>
      <c r="I102" s="13">
        <v>24</v>
      </c>
      <c r="J102" s="3">
        <v>99999</v>
      </c>
      <c r="K102" s="3">
        <v>99999</v>
      </c>
      <c r="L102" s="3">
        <v>99999</v>
      </c>
      <c r="M102" s="3">
        <v>99999</v>
      </c>
      <c r="N102" s="3">
        <v>99999</v>
      </c>
      <c r="O102" s="3">
        <v>99999</v>
      </c>
      <c r="P102" s="3">
        <v>93</v>
      </c>
      <c r="Q102" s="3">
        <v>102</v>
      </c>
      <c r="R102" s="3">
        <v>132</v>
      </c>
      <c r="S102" s="3">
        <v>66</v>
      </c>
      <c r="T102" s="3">
        <v>74.570999999999998</v>
      </c>
      <c r="U102" s="3">
        <v>99999</v>
      </c>
      <c r="V102" s="8">
        <v>12</v>
      </c>
      <c r="W102" s="3">
        <v>99999</v>
      </c>
      <c r="X102" s="3">
        <v>27</v>
      </c>
      <c r="Y102" s="3">
        <v>78</v>
      </c>
      <c r="Z102" s="3">
        <v>42</v>
      </c>
      <c r="AA102" s="3">
        <v>87</v>
      </c>
      <c r="AB102" s="3">
        <v>36</v>
      </c>
      <c r="AC102" s="3">
        <v>99999</v>
      </c>
      <c r="AD102" s="3">
        <v>99999</v>
      </c>
      <c r="AE102" s="3">
        <v>18</v>
      </c>
      <c r="AF102" s="8">
        <v>6</v>
      </c>
      <c r="AG102" s="3">
        <v>99999</v>
      </c>
    </row>
    <row r="103" spans="1:85" ht="15.6" x14ac:dyDescent="0.3">
      <c r="A103" s="5">
        <v>62</v>
      </c>
      <c r="B103">
        <v>20</v>
      </c>
      <c r="C103">
        <v>21</v>
      </c>
      <c r="D103">
        <v>6</v>
      </c>
      <c r="E103">
        <f>Network!F99</f>
        <v>6</v>
      </c>
      <c r="F103" s="18">
        <f t="shared" si="27"/>
        <v>10.285714285714286</v>
      </c>
      <c r="G103">
        <f t="shared" si="28"/>
        <v>18</v>
      </c>
    </row>
    <row r="104" spans="1:85" ht="16.2" x14ac:dyDescent="0.3">
      <c r="A104" s="5">
        <v>63</v>
      </c>
      <c r="B104">
        <v>20</v>
      </c>
      <c r="C104">
        <v>22</v>
      </c>
      <c r="D104">
        <v>5</v>
      </c>
      <c r="E104">
        <f>Network!F100</f>
        <v>5</v>
      </c>
      <c r="F104" s="18">
        <f t="shared" si="27"/>
        <v>8.5714285714285712</v>
      </c>
      <c r="G104">
        <f t="shared" si="28"/>
        <v>15</v>
      </c>
      <c r="I104" s="2" t="s">
        <v>45</v>
      </c>
      <c r="J104" s="2">
        <v>1</v>
      </c>
      <c r="K104" s="2">
        <v>2</v>
      </c>
      <c r="L104" s="2">
        <v>3</v>
      </c>
      <c r="M104" s="2">
        <v>4</v>
      </c>
      <c r="N104" s="2">
        <v>5</v>
      </c>
      <c r="O104" s="2">
        <v>6</v>
      </c>
      <c r="P104" s="2">
        <v>7</v>
      </c>
      <c r="Q104" s="2">
        <v>8</v>
      </c>
      <c r="R104" s="2">
        <v>9</v>
      </c>
      <c r="S104" s="2">
        <v>10</v>
      </c>
      <c r="T104" s="2">
        <v>11</v>
      </c>
      <c r="U104" s="2">
        <v>12</v>
      </c>
      <c r="V104" s="2">
        <v>13</v>
      </c>
      <c r="W104" s="2">
        <v>14</v>
      </c>
      <c r="X104" s="2">
        <v>15</v>
      </c>
      <c r="Y104" s="2">
        <v>16</v>
      </c>
      <c r="Z104" s="2">
        <v>17</v>
      </c>
      <c r="AA104" s="2">
        <v>18</v>
      </c>
      <c r="AB104" s="2">
        <v>19</v>
      </c>
      <c r="AC104" s="2">
        <v>20</v>
      </c>
      <c r="AD104" s="2">
        <v>21</v>
      </c>
      <c r="AE104" s="2">
        <v>22</v>
      </c>
      <c r="AF104" s="2">
        <v>23</v>
      </c>
      <c r="AG104" s="2">
        <v>24</v>
      </c>
      <c r="AI104" s="2" t="s">
        <v>48</v>
      </c>
      <c r="AJ104" s="2">
        <v>1</v>
      </c>
      <c r="AK104" s="2">
        <v>2</v>
      </c>
      <c r="AL104" s="2">
        <v>3</v>
      </c>
      <c r="AM104" s="2">
        <v>4</v>
      </c>
      <c r="AN104" s="2">
        <v>5</v>
      </c>
      <c r="AO104" s="2">
        <v>6</v>
      </c>
      <c r="AP104" s="2">
        <v>7</v>
      </c>
      <c r="AQ104" s="2">
        <v>8</v>
      </c>
      <c r="AR104" s="2">
        <v>9</v>
      </c>
      <c r="AS104" s="2">
        <v>10</v>
      </c>
      <c r="AT104" s="2">
        <v>11</v>
      </c>
      <c r="AU104" s="2">
        <v>12</v>
      </c>
      <c r="AV104" s="2">
        <v>13</v>
      </c>
      <c r="AW104" s="2">
        <v>14</v>
      </c>
      <c r="AX104" s="2">
        <v>15</v>
      </c>
      <c r="AY104" s="2">
        <v>16</v>
      </c>
      <c r="AZ104" s="2">
        <v>17</v>
      </c>
      <c r="BA104" s="2">
        <v>18</v>
      </c>
      <c r="BB104" s="2">
        <v>19</v>
      </c>
      <c r="BC104" s="2">
        <v>20</v>
      </c>
      <c r="BD104" s="2">
        <v>21</v>
      </c>
      <c r="BE104" s="2">
        <v>22</v>
      </c>
      <c r="BF104" s="2">
        <v>23</v>
      </c>
      <c r="BG104" s="2">
        <v>24</v>
      </c>
      <c r="BI104" s="2" t="s">
        <v>49</v>
      </c>
      <c r="BJ104" s="2">
        <v>1</v>
      </c>
      <c r="BK104" s="2">
        <v>2</v>
      </c>
      <c r="BL104" s="2">
        <v>3</v>
      </c>
      <c r="BM104" s="2">
        <v>4</v>
      </c>
      <c r="BN104" s="2">
        <v>5</v>
      </c>
      <c r="BO104" s="2">
        <v>6</v>
      </c>
      <c r="BP104" s="2">
        <v>7</v>
      </c>
      <c r="BQ104" s="2">
        <v>8</v>
      </c>
      <c r="BR104" s="2">
        <v>9</v>
      </c>
      <c r="BS104" s="2">
        <v>10</v>
      </c>
      <c r="BT104" s="2">
        <v>11</v>
      </c>
      <c r="BU104" s="2">
        <v>12</v>
      </c>
      <c r="BV104" s="2">
        <v>13</v>
      </c>
      <c r="BW104" s="2">
        <v>14</v>
      </c>
      <c r="BX104" s="2">
        <v>15</v>
      </c>
      <c r="BY104" s="2">
        <v>16</v>
      </c>
      <c r="BZ104" s="2">
        <v>17</v>
      </c>
      <c r="CA104" s="2">
        <v>18</v>
      </c>
      <c r="CB104" s="2">
        <v>19</v>
      </c>
      <c r="CC104" s="2">
        <v>20</v>
      </c>
      <c r="CD104" s="2">
        <v>21</v>
      </c>
      <c r="CE104" s="2">
        <v>22</v>
      </c>
      <c r="CF104" s="2">
        <v>23</v>
      </c>
      <c r="CG104" s="2">
        <v>24</v>
      </c>
    </row>
    <row r="105" spans="1:85" ht="15.6" x14ac:dyDescent="0.3">
      <c r="A105" s="5">
        <v>64</v>
      </c>
      <c r="B105">
        <v>21</v>
      </c>
      <c r="C105">
        <v>20</v>
      </c>
      <c r="D105">
        <v>6</v>
      </c>
      <c r="E105">
        <f>Network!F101</f>
        <v>6</v>
      </c>
      <c r="F105" s="18">
        <f t="shared" si="27"/>
        <v>10.285714285714286</v>
      </c>
      <c r="G105">
        <f t="shared" si="28"/>
        <v>18</v>
      </c>
      <c r="I105" s="2">
        <v>1</v>
      </c>
      <c r="J105" s="3">
        <f>1.56-3.81*J27</f>
        <v>1.56</v>
      </c>
      <c r="K105" s="3">
        <f t="shared" ref="K105:AG105" si="29">1.56-3.81*K27</f>
        <v>-21.3</v>
      </c>
      <c r="L105" s="3">
        <f t="shared" si="29"/>
        <v>-13.68</v>
      </c>
      <c r="M105" s="3">
        <f t="shared" si="29"/>
        <v>-28.92</v>
      </c>
      <c r="N105" s="3">
        <f t="shared" si="29"/>
        <v>-36.54</v>
      </c>
      <c r="O105" s="3">
        <f t="shared" si="29"/>
        <v>-40.35</v>
      </c>
      <c r="P105" s="3">
        <f t="shared" si="29"/>
        <v>-59.4</v>
      </c>
      <c r="Q105" s="3">
        <f t="shared" si="29"/>
        <v>-47.97</v>
      </c>
      <c r="R105" s="3">
        <f t="shared" si="29"/>
        <v>-55.589999999999996</v>
      </c>
      <c r="S105" s="3">
        <f t="shared" si="29"/>
        <v>-67.02</v>
      </c>
      <c r="T105" s="3">
        <f t="shared" si="29"/>
        <v>-51.78</v>
      </c>
      <c r="U105" s="3">
        <f t="shared" si="29"/>
        <v>-28.92</v>
      </c>
      <c r="V105" s="3">
        <f t="shared" si="29"/>
        <v>-40.35</v>
      </c>
      <c r="W105" s="3">
        <f t="shared" si="29"/>
        <v>-67.02</v>
      </c>
      <c r="X105" s="3">
        <f t="shared" si="29"/>
        <v>-86.07</v>
      </c>
      <c r="Y105" s="3">
        <f t="shared" si="29"/>
        <v>-67.02</v>
      </c>
      <c r="Z105" s="3">
        <f t="shared" si="29"/>
        <v>-74.64</v>
      </c>
      <c r="AA105" s="3">
        <f t="shared" si="29"/>
        <v>-67.02</v>
      </c>
      <c r="AB105" s="3">
        <f t="shared" si="29"/>
        <v>-82.26</v>
      </c>
      <c r="AC105" s="3">
        <f t="shared" si="29"/>
        <v>-82.26</v>
      </c>
      <c r="AD105" s="3">
        <f t="shared" si="29"/>
        <v>-67.02</v>
      </c>
      <c r="AE105" s="3">
        <f t="shared" si="29"/>
        <v>-74.64</v>
      </c>
      <c r="AF105" s="3">
        <f t="shared" si="29"/>
        <v>-63.209999999999994</v>
      </c>
      <c r="AG105" s="3">
        <f t="shared" si="29"/>
        <v>-55.589999999999996</v>
      </c>
      <c r="AI105" s="2">
        <v>1</v>
      </c>
      <c r="AJ105" s="3">
        <f>EXP(J105)</f>
        <v>4.7588212451378542</v>
      </c>
      <c r="AK105" s="3">
        <f t="shared" ref="AK105:BG105" si="30">EXP(K105)</f>
        <v>5.6172989244172995E-10</v>
      </c>
      <c r="AL105" s="3">
        <f t="shared" si="30"/>
        <v>1.1451212859202389E-6</v>
      </c>
      <c r="AM105" s="3">
        <f>EXP(M105)</f>
        <v>2.7555201002924672E-13</v>
      </c>
      <c r="AN105" s="3">
        <f t="shared" si="30"/>
        <v>1.3516978756660116E-16</v>
      </c>
      <c r="AO105" s="3">
        <f t="shared" si="30"/>
        <v>2.9937646446097928E-18</v>
      </c>
      <c r="AP105" s="3">
        <f t="shared" si="30"/>
        <v>1.5955402886531186E-26</v>
      </c>
      <c r="AQ105" s="3">
        <f t="shared" si="30"/>
        <v>1.4685667906881032E-21</v>
      </c>
      <c r="AR105" s="3">
        <f t="shared" si="30"/>
        <v>7.2039344261581324E-25</v>
      </c>
      <c r="AS105" s="3">
        <f t="shared" si="30"/>
        <v>7.8267925481038861E-30</v>
      </c>
      <c r="AT105" s="3">
        <f t="shared" si="30"/>
        <v>3.2526080090521998E-23</v>
      </c>
      <c r="AU105" s="3">
        <f t="shared" si="30"/>
        <v>2.7555201002924672E-13</v>
      </c>
      <c r="AV105" s="3">
        <f t="shared" si="30"/>
        <v>2.9937646446097928E-18</v>
      </c>
      <c r="AW105" s="3">
        <f t="shared" si="30"/>
        <v>7.8267925481038861E-30</v>
      </c>
      <c r="AX105" s="3">
        <f t="shared" si="30"/>
        <v>4.1713241767064265E-38</v>
      </c>
      <c r="AY105" s="3">
        <f t="shared" si="30"/>
        <v>7.8267925481038861E-30</v>
      </c>
      <c r="AZ105" s="3">
        <f t="shared" si="30"/>
        <v>3.8393691482880587E-33</v>
      </c>
      <c r="BA105" s="3">
        <f t="shared" si="30"/>
        <v>7.8267925481038861E-30</v>
      </c>
      <c r="BB105" s="3">
        <f t="shared" si="30"/>
        <v>1.8833711723197851E-36</v>
      </c>
      <c r="BC105" s="3">
        <f t="shared" si="30"/>
        <v>1.8833711723197851E-36</v>
      </c>
      <c r="BD105" s="3">
        <f t="shared" si="30"/>
        <v>7.8267925481038861E-30</v>
      </c>
      <c r="BE105" s="3">
        <f t="shared" si="30"/>
        <v>3.8393691482880587E-33</v>
      </c>
      <c r="BF105" s="3">
        <f t="shared" si="30"/>
        <v>3.533831184625242E-28</v>
      </c>
      <c r="BG105" s="3">
        <f t="shared" si="30"/>
        <v>7.2039344261581324E-25</v>
      </c>
      <c r="BI105" s="2">
        <v>1</v>
      </c>
      <c r="BJ105" s="3">
        <f t="shared" ref="BJ105:BJ117" si="31">AJ105/(AJ105+AJ132+AJ158)</f>
        <v>0.60825903074651444</v>
      </c>
      <c r="BK105" s="3">
        <f t="shared" ref="BK105:BK117" si="32">AK105/(AK105+AK132+AK158)</f>
        <v>0.76852478349901754</v>
      </c>
      <c r="BL105" s="3">
        <f t="shared" ref="BL105:BL117" si="33">AL105/(AL105+AL132+AL158)</f>
        <v>0.78918170254186826</v>
      </c>
      <c r="BM105" s="3">
        <f t="shared" ref="BM105:BM117" si="34">AM105/(AM105+AM132+AM158)</f>
        <v>0.74649304717509946</v>
      </c>
      <c r="BN105" s="3">
        <f t="shared" ref="BN105:BN117" si="35">AN105/(AN105+AN132+AN158)</f>
        <v>0.72312180512438995</v>
      </c>
      <c r="BO105" s="3">
        <f t="shared" ref="BO105:BO117" si="36">AO105/(AO105+AO132+AO158)</f>
        <v>1</v>
      </c>
      <c r="BP105" s="3">
        <f t="shared" ref="BP105:BP117" si="37">AP105/(AP105+AP132+AP158)</f>
        <v>1</v>
      </c>
      <c r="BQ105" s="3">
        <f t="shared" ref="BQ105:BQ117" si="38">AQ105/(AQ105+AQ132+AQ158)</f>
        <v>1</v>
      </c>
      <c r="BR105" s="3">
        <f t="shared" ref="BR105:BR117" si="39">AR105/(AR105+AR132+AR158)</f>
        <v>0.65926038845138624</v>
      </c>
      <c r="BS105" s="3">
        <f t="shared" ref="BS105:BS117" si="40">AS105/(AS105+AS132+AS158)</f>
        <v>0.85632670121265464</v>
      </c>
      <c r="BT105" s="3">
        <f t="shared" ref="BT105:BT117" si="41">AT105/(AT105+AT132+AT158)</f>
        <v>1.3333653337225477E-4</v>
      </c>
      <c r="BU105" s="3">
        <f t="shared" ref="BU105:BU117" si="42">AU105/(AU105+AU132+AU158)</f>
        <v>1</v>
      </c>
      <c r="BV105" s="3">
        <f t="shared" ref="BV105:BV117" si="43">AV105/(AV105+AV132+AV158)</f>
        <v>1</v>
      </c>
      <c r="BW105" s="3">
        <f t="shared" ref="BW105:BW117" si="44">AW105/(AW105+AW132+AW158)</f>
        <v>1</v>
      </c>
      <c r="BX105" s="3">
        <f t="shared" ref="BX105:BX117" si="45">AX105/(AX105+AX132+AX158)</f>
        <v>0.99991083118372159</v>
      </c>
      <c r="BY105" s="3">
        <f t="shared" ref="BY105:BY117" si="46">AY105/(AY105+AY132+AY158)</f>
        <v>0.99998938763378142</v>
      </c>
      <c r="BZ105" s="3">
        <f t="shared" ref="BZ105:BZ117" si="47">AZ105/(AZ105+AZ132+AZ158)</f>
        <v>0.99982809042125564</v>
      </c>
      <c r="CA105" s="3">
        <f t="shared" ref="CA105:CA117" si="48">BA105/(BA105+BA132+BA158)</f>
        <v>1</v>
      </c>
      <c r="CB105" s="3">
        <f t="shared" ref="CB105:CB117" si="49">BB105/(BB105+BB132+BB158)</f>
        <v>0.9972220493968974</v>
      </c>
      <c r="CC105" s="3">
        <f t="shared" ref="CC105:CC117" si="50">BC105/(BC105+BC132+BC158)</f>
        <v>1</v>
      </c>
      <c r="CD105" s="3">
        <f t="shared" ref="CD105:CD117" si="51">BD105/(BD105+BD132+BD158)</f>
        <v>1</v>
      </c>
      <c r="CE105" s="3">
        <f t="shared" ref="CE105:CE117" si="52">BE105/(BE105+BE132+BE158)</f>
        <v>0.99999999999931299</v>
      </c>
      <c r="CF105" s="3">
        <f t="shared" ref="CF105:CF117" si="53">BF105/(BF105+BF132+BF158)</f>
        <v>1</v>
      </c>
      <c r="CG105" s="3">
        <f t="shared" ref="CG105:CG117" si="54">BG105/(BG105+BG132+BG158)</f>
        <v>1</v>
      </c>
    </row>
    <row r="106" spans="1:85" ht="15.6" x14ac:dyDescent="0.3">
      <c r="A106" s="5">
        <v>65</v>
      </c>
      <c r="B106">
        <v>21</v>
      </c>
      <c r="C106">
        <v>22</v>
      </c>
      <c r="D106">
        <v>2</v>
      </c>
      <c r="E106">
        <f>Network!F102</f>
        <v>2</v>
      </c>
      <c r="F106" s="18">
        <f t="shared" ref="F106:F117" si="55">D106*60/35</f>
        <v>3.4285714285714284</v>
      </c>
      <c r="G106">
        <f t="shared" ref="G106:G117" si="56">D106*60/20</f>
        <v>6</v>
      </c>
      <c r="I106" s="2">
        <v>2</v>
      </c>
      <c r="J106" s="3">
        <f t="shared" ref="J106:AG106" si="57">1.56-3.81*J28</f>
        <v>-21.3</v>
      </c>
      <c r="K106" s="3">
        <f t="shared" si="57"/>
        <v>1.56</v>
      </c>
      <c r="L106" s="3">
        <f t="shared" si="57"/>
        <v>-36.54</v>
      </c>
      <c r="M106" s="3">
        <f t="shared" si="57"/>
        <v>-40.35</v>
      </c>
      <c r="N106" s="3">
        <f t="shared" si="57"/>
        <v>-32.729999999999997</v>
      </c>
      <c r="O106" s="3">
        <f t="shared" si="57"/>
        <v>-17.490000000000002</v>
      </c>
      <c r="P106" s="3">
        <f t="shared" si="57"/>
        <v>-36.54</v>
      </c>
      <c r="Q106" s="3">
        <f t="shared" si="57"/>
        <v>-25.110000000000003</v>
      </c>
      <c r="R106" s="3">
        <f t="shared" si="57"/>
        <v>-51.78</v>
      </c>
      <c r="S106" s="3">
        <f t="shared" si="57"/>
        <v>-59.4</v>
      </c>
      <c r="T106" s="3">
        <f t="shared" si="57"/>
        <v>-63.209999999999994</v>
      </c>
      <c r="U106" s="3">
        <f t="shared" si="57"/>
        <v>-51.78</v>
      </c>
      <c r="V106" s="3">
        <f t="shared" si="57"/>
        <v>-63.209999999999994</v>
      </c>
      <c r="W106" s="3">
        <f t="shared" si="57"/>
        <v>-78.45</v>
      </c>
      <c r="X106" s="3">
        <f t="shared" si="57"/>
        <v>-70.83</v>
      </c>
      <c r="Y106" s="3">
        <f t="shared" si="57"/>
        <v>-44.16</v>
      </c>
      <c r="Z106" s="3">
        <f t="shared" si="57"/>
        <v>-51.78</v>
      </c>
      <c r="AA106" s="3">
        <f t="shared" si="57"/>
        <v>-44.16</v>
      </c>
      <c r="AB106" s="3">
        <f t="shared" si="57"/>
        <v>-59.4</v>
      </c>
      <c r="AC106" s="3">
        <f t="shared" si="57"/>
        <v>-59.4</v>
      </c>
      <c r="AD106" s="3">
        <f t="shared" si="57"/>
        <v>-82.26</v>
      </c>
      <c r="AE106" s="3">
        <f t="shared" si="57"/>
        <v>-78.45</v>
      </c>
      <c r="AF106" s="3">
        <f t="shared" si="57"/>
        <v>-86.07</v>
      </c>
      <c r="AG106" s="3">
        <f t="shared" si="57"/>
        <v>-78.45</v>
      </c>
      <c r="AI106" s="2">
        <v>2</v>
      </c>
      <c r="AJ106" s="3">
        <f t="shared" ref="AJ106:AJ128" si="58">EXP(J106)</f>
        <v>5.6172989244172995E-10</v>
      </c>
      <c r="AK106" s="3">
        <f t="shared" ref="AK106:AK128" si="59">EXP(K106)</f>
        <v>4.7588212451378542</v>
      </c>
      <c r="AL106" s="3">
        <f t="shared" ref="AL106:AL128" si="60">EXP(L106)</f>
        <v>1.3516978756660116E-16</v>
      </c>
      <c r="AM106" s="3">
        <f t="shared" ref="AM106:AM128" si="61">EXP(M106)</f>
        <v>2.9937646446097928E-18</v>
      </c>
      <c r="AN106" s="3">
        <f t="shared" ref="AN106:AN128" si="62">EXP(N106)</f>
        <v>6.1029752300991272E-15</v>
      </c>
      <c r="AO106" s="3">
        <f t="shared" ref="AO106:AO128" si="63">EXP(O106)</f>
        <v>2.5362351168074086E-8</v>
      </c>
      <c r="AP106" s="3">
        <f t="shared" ref="AP106:AP128" si="64">EXP(P106)</f>
        <v>1.3516978756660116E-16</v>
      </c>
      <c r="AQ106" s="3">
        <f t="shared" ref="AQ106:AQ128" si="65">EXP(Q106)</f>
        <v>1.244129418331673E-11</v>
      </c>
      <c r="AR106" s="3">
        <f t="shared" ref="AR106:AR128" si="66">EXP(R106)</f>
        <v>3.2526080090521998E-23</v>
      </c>
      <c r="AS106" s="3">
        <f t="shared" ref="AS106:AS128" si="67">EXP(S106)</f>
        <v>1.5955402886531186E-26</v>
      </c>
      <c r="AT106" s="3">
        <f t="shared" ref="AT106:AT128" si="68">EXP(T106)</f>
        <v>3.533831184625242E-28</v>
      </c>
      <c r="AU106" s="3">
        <f t="shared" ref="AU106:AU128" si="69">EXP(U106)</f>
        <v>3.2526080090521998E-23</v>
      </c>
      <c r="AV106" s="3">
        <f t="shared" ref="AV106:AV128" si="70">EXP(V106)</f>
        <v>3.533831184625242E-28</v>
      </c>
      <c r="AW106" s="3">
        <f t="shared" ref="AW106:AW128" si="71">EXP(W106)</f>
        <v>8.5035034978411665E-35</v>
      </c>
      <c r="AX106" s="3">
        <f t="shared" ref="AX106:AX128" si="72">EXP(X106)</f>
        <v>1.7334920201501056E-31</v>
      </c>
      <c r="AY106" s="3">
        <f t="shared" ref="AY106:AY128" si="73">EXP(Y106)</f>
        <v>6.6306435104069239E-20</v>
      </c>
      <c r="AZ106" s="3">
        <f t="shared" ref="AZ106:AZ128" si="74">EXP(Z106)</f>
        <v>3.2526080090521998E-23</v>
      </c>
      <c r="BA106" s="3">
        <f t="shared" ref="BA106:BA128" si="75">EXP(AA106)</f>
        <v>6.6306435104069239E-20</v>
      </c>
      <c r="BB106" s="3">
        <f t="shared" ref="BB106:BB128" si="76">EXP(AB106)</f>
        <v>1.5955402886531186E-26</v>
      </c>
      <c r="BC106" s="3">
        <f t="shared" ref="BC106:BC128" si="77">EXP(AC106)</f>
        <v>1.5955402886531186E-26</v>
      </c>
      <c r="BD106" s="3">
        <f t="shared" ref="BD106:BD128" si="78">EXP(AD106)</f>
        <v>1.8833711723197851E-36</v>
      </c>
      <c r="BE106" s="3">
        <f t="shared" ref="BE106:BE128" si="79">EXP(AE106)</f>
        <v>8.5035034978411665E-35</v>
      </c>
      <c r="BF106" s="3">
        <f t="shared" ref="BF106:BF128" si="80">EXP(AF106)</f>
        <v>4.1713241767064265E-38</v>
      </c>
      <c r="BG106" s="3">
        <f t="shared" ref="BG106:BG128" si="81">EXP(AG106)</f>
        <v>8.5035034978411665E-35</v>
      </c>
      <c r="BI106" s="2">
        <v>2</v>
      </c>
      <c r="BJ106" s="3">
        <f t="shared" si="31"/>
        <v>0.76852478349901754</v>
      </c>
      <c r="BK106" s="3">
        <f t="shared" si="32"/>
        <v>0.60825903074651444</v>
      </c>
      <c r="BL106" s="3">
        <f t="shared" si="33"/>
        <v>0.72312180512438995</v>
      </c>
      <c r="BM106" s="3">
        <f t="shared" si="34"/>
        <v>0.99999471165538534</v>
      </c>
      <c r="BN106" s="3">
        <f t="shared" si="35"/>
        <v>0.99999999999856526</v>
      </c>
      <c r="BO106" s="3">
        <f t="shared" si="36"/>
        <v>1</v>
      </c>
      <c r="BP106" s="3">
        <f t="shared" si="37"/>
        <v>1</v>
      </c>
      <c r="BQ106" s="3">
        <f t="shared" si="38"/>
        <v>1</v>
      </c>
      <c r="BR106" s="3">
        <f t="shared" si="39"/>
        <v>0.99999999999806322</v>
      </c>
      <c r="BS106" s="3">
        <f t="shared" si="40"/>
        <v>1</v>
      </c>
      <c r="BT106" s="3">
        <f t="shared" si="41"/>
        <v>0.89543493014065656</v>
      </c>
      <c r="BU106" s="3">
        <f t="shared" si="42"/>
        <v>1</v>
      </c>
      <c r="BV106" s="3">
        <f t="shared" si="43"/>
        <v>1</v>
      </c>
      <c r="BW106" s="3">
        <f t="shared" si="44"/>
        <v>1</v>
      </c>
      <c r="BX106" s="3">
        <f t="shared" si="45"/>
        <v>1</v>
      </c>
      <c r="BY106" s="3">
        <f t="shared" si="46"/>
        <v>1</v>
      </c>
      <c r="BZ106" s="3">
        <f t="shared" si="47"/>
        <v>1</v>
      </c>
      <c r="CA106" s="3">
        <f t="shared" si="48"/>
        <v>1</v>
      </c>
      <c r="CB106" s="3">
        <f t="shared" si="49"/>
        <v>1</v>
      </c>
      <c r="CC106" s="3">
        <f t="shared" si="50"/>
        <v>1</v>
      </c>
      <c r="CD106" s="3">
        <f t="shared" si="51"/>
        <v>1</v>
      </c>
      <c r="CE106" s="3">
        <f t="shared" si="52"/>
        <v>1</v>
      </c>
      <c r="CF106" s="3">
        <f t="shared" si="53"/>
        <v>1</v>
      </c>
      <c r="CG106" s="3">
        <f t="shared" si="54"/>
        <v>1</v>
      </c>
    </row>
    <row r="107" spans="1:85" ht="15.6" x14ac:dyDescent="0.3">
      <c r="A107" s="5">
        <v>66</v>
      </c>
      <c r="B107">
        <v>21</v>
      </c>
      <c r="C107">
        <v>24</v>
      </c>
      <c r="D107">
        <v>3</v>
      </c>
      <c r="E107">
        <f>Network!F103</f>
        <v>3</v>
      </c>
      <c r="F107" s="18">
        <f t="shared" si="55"/>
        <v>5.1428571428571432</v>
      </c>
      <c r="G107">
        <f t="shared" si="56"/>
        <v>9</v>
      </c>
      <c r="I107" s="2">
        <v>3</v>
      </c>
      <c r="J107" s="3">
        <f t="shared" ref="J107:AG107" si="82">1.56-3.81*J29</f>
        <v>-13.68</v>
      </c>
      <c r="K107" s="3">
        <f t="shared" si="82"/>
        <v>-36.54</v>
      </c>
      <c r="L107" s="3">
        <f t="shared" si="82"/>
        <v>1.56</v>
      </c>
      <c r="M107" s="3">
        <f t="shared" si="82"/>
        <v>-13.68</v>
      </c>
      <c r="N107" s="3">
        <f t="shared" si="82"/>
        <v>-21.3</v>
      </c>
      <c r="O107" s="3">
        <f t="shared" si="82"/>
        <v>-36.54</v>
      </c>
      <c r="P107" s="3">
        <f t="shared" si="82"/>
        <v>-55.589999999999996</v>
      </c>
      <c r="Q107" s="3">
        <f t="shared" si="82"/>
        <v>-44.16</v>
      </c>
      <c r="R107" s="3">
        <f t="shared" si="82"/>
        <v>-40.35</v>
      </c>
      <c r="S107" s="3">
        <f t="shared" si="82"/>
        <v>-51.78</v>
      </c>
      <c r="T107" s="3">
        <f t="shared" si="82"/>
        <v>-36.54</v>
      </c>
      <c r="U107" s="3">
        <f t="shared" si="82"/>
        <v>-13.68</v>
      </c>
      <c r="V107" s="3">
        <f t="shared" si="82"/>
        <v>-25.110000000000003</v>
      </c>
      <c r="W107" s="3">
        <f t="shared" si="82"/>
        <v>-51.78</v>
      </c>
      <c r="X107" s="3">
        <f t="shared" si="82"/>
        <v>-70.83</v>
      </c>
      <c r="Y107" s="3">
        <f t="shared" si="82"/>
        <v>-63.209999999999994</v>
      </c>
      <c r="Z107" s="3">
        <f t="shared" si="82"/>
        <v>-70.83</v>
      </c>
      <c r="AA107" s="3">
        <f t="shared" si="82"/>
        <v>-63.209999999999994</v>
      </c>
      <c r="AB107" s="3">
        <f t="shared" si="82"/>
        <v>-78.45</v>
      </c>
      <c r="AC107" s="3">
        <f t="shared" si="82"/>
        <v>-74.64</v>
      </c>
      <c r="AD107" s="3">
        <f t="shared" si="82"/>
        <v>-51.78</v>
      </c>
      <c r="AE107" s="3">
        <f t="shared" si="82"/>
        <v>-59.4</v>
      </c>
      <c r="AF107" s="3">
        <f t="shared" si="82"/>
        <v>-47.97</v>
      </c>
      <c r="AG107" s="3">
        <f t="shared" si="82"/>
        <v>-40.35</v>
      </c>
      <c r="AI107" s="2">
        <v>3</v>
      </c>
      <c r="AJ107" s="3">
        <f t="shared" si="58"/>
        <v>1.1451212859202389E-6</v>
      </c>
      <c r="AK107" s="3">
        <f t="shared" si="59"/>
        <v>1.3516978756660116E-16</v>
      </c>
      <c r="AL107" s="3">
        <f t="shared" si="60"/>
        <v>4.7588212451378542</v>
      </c>
      <c r="AM107" s="3">
        <f t="shared" si="61"/>
        <v>1.1451212859202389E-6</v>
      </c>
      <c r="AN107" s="3">
        <f t="shared" si="62"/>
        <v>5.6172989244172995E-10</v>
      </c>
      <c r="AO107" s="3">
        <f t="shared" si="63"/>
        <v>1.3516978756660116E-16</v>
      </c>
      <c r="AP107" s="3">
        <f t="shared" si="64"/>
        <v>7.2039344261581324E-25</v>
      </c>
      <c r="AQ107" s="3">
        <f t="shared" si="65"/>
        <v>6.6306435104069239E-20</v>
      </c>
      <c r="AR107" s="3">
        <f t="shared" si="66"/>
        <v>2.9937646446097928E-18</v>
      </c>
      <c r="AS107" s="3">
        <f t="shared" si="67"/>
        <v>3.2526080090521998E-23</v>
      </c>
      <c r="AT107" s="3">
        <f t="shared" si="68"/>
        <v>1.3516978756660116E-16</v>
      </c>
      <c r="AU107" s="3">
        <f t="shared" si="69"/>
        <v>1.1451212859202389E-6</v>
      </c>
      <c r="AV107" s="3">
        <f t="shared" si="70"/>
        <v>1.244129418331673E-11</v>
      </c>
      <c r="AW107" s="3">
        <f t="shared" si="71"/>
        <v>3.2526080090521998E-23</v>
      </c>
      <c r="AX107" s="3">
        <f t="shared" si="72"/>
        <v>1.7334920201501056E-31</v>
      </c>
      <c r="AY107" s="3">
        <f t="shared" si="73"/>
        <v>3.533831184625242E-28</v>
      </c>
      <c r="AZ107" s="3">
        <f t="shared" si="74"/>
        <v>1.7334920201501056E-31</v>
      </c>
      <c r="BA107" s="3">
        <f t="shared" si="75"/>
        <v>3.533831184625242E-28</v>
      </c>
      <c r="BB107" s="3">
        <f t="shared" si="76"/>
        <v>8.5035034978411665E-35</v>
      </c>
      <c r="BC107" s="3">
        <f t="shared" si="77"/>
        <v>3.8393691482880587E-33</v>
      </c>
      <c r="BD107" s="3">
        <f t="shared" si="78"/>
        <v>3.2526080090521998E-23</v>
      </c>
      <c r="BE107" s="3">
        <f t="shared" si="79"/>
        <v>1.5955402886531186E-26</v>
      </c>
      <c r="BF107" s="3">
        <f t="shared" si="80"/>
        <v>1.4685667906881032E-21</v>
      </c>
      <c r="BG107" s="3">
        <f t="shared" si="81"/>
        <v>2.9937646446097928E-18</v>
      </c>
      <c r="BI107" s="2">
        <v>3</v>
      </c>
      <c r="BJ107" s="3">
        <f t="shared" si="31"/>
        <v>0.78918170254186826</v>
      </c>
      <c r="BK107" s="3">
        <f t="shared" si="32"/>
        <v>0.72312180512438995</v>
      </c>
      <c r="BL107" s="3">
        <f t="shared" si="33"/>
        <v>0.60825903074651444</v>
      </c>
      <c r="BM107" s="3">
        <f t="shared" si="34"/>
        <v>0.78918170254186826</v>
      </c>
      <c r="BN107" s="3">
        <f t="shared" si="35"/>
        <v>0.76852478349901754</v>
      </c>
      <c r="BO107" s="3">
        <f t="shared" si="36"/>
        <v>1</v>
      </c>
      <c r="BP107" s="3">
        <f t="shared" si="37"/>
        <v>0.99999999999999889</v>
      </c>
      <c r="BQ107" s="3">
        <f t="shared" si="38"/>
        <v>0.99999999999999911</v>
      </c>
      <c r="BR107" s="3">
        <f t="shared" si="39"/>
        <v>0.71094950262500367</v>
      </c>
      <c r="BS107" s="3">
        <f t="shared" si="40"/>
        <v>0.99936213128537199</v>
      </c>
      <c r="BT107" s="3">
        <f t="shared" si="41"/>
        <v>1.6949798536511194E-4</v>
      </c>
      <c r="BU107" s="3">
        <f t="shared" si="42"/>
        <v>1</v>
      </c>
      <c r="BV107" s="3">
        <f t="shared" si="43"/>
        <v>1</v>
      </c>
      <c r="BW107" s="3">
        <f t="shared" si="44"/>
        <v>1</v>
      </c>
      <c r="BX107" s="3">
        <f t="shared" si="45"/>
        <v>0.99999966074721847</v>
      </c>
      <c r="BY107" s="3">
        <f t="shared" si="46"/>
        <v>0.99629776690914107</v>
      </c>
      <c r="BZ107" s="3">
        <f t="shared" si="47"/>
        <v>0.94321381919121172</v>
      </c>
      <c r="CA107" s="3">
        <f t="shared" si="48"/>
        <v>1</v>
      </c>
      <c r="CB107" s="3">
        <f t="shared" si="49"/>
        <v>0.5062221787770631</v>
      </c>
      <c r="CC107" s="3">
        <f t="shared" si="50"/>
        <v>1</v>
      </c>
      <c r="CD107" s="3">
        <f t="shared" si="51"/>
        <v>1</v>
      </c>
      <c r="CE107" s="3">
        <f t="shared" si="52"/>
        <v>0.99999999999999734</v>
      </c>
      <c r="CF107" s="3">
        <f t="shared" si="53"/>
        <v>1</v>
      </c>
      <c r="CG107" s="3">
        <f t="shared" si="54"/>
        <v>1</v>
      </c>
    </row>
    <row r="108" spans="1:85" ht="15.6" x14ac:dyDescent="0.3">
      <c r="A108" s="5">
        <v>67</v>
      </c>
      <c r="B108">
        <v>22</v>
      </c>
      <c r="C108">
        <v>15</v>
      </c>
      <c r="D108">
        <v>3</v>
      </c>
      <c r="E108">
        <f>Network!F104</f>
        <v>3</v>
      </c>
      <c r="F108" s="18">
        <f t="shared" si="55"/>
        <v>5.1428571428571432</v>
      </c>
      <c r="G108">
        <f t="shared" si="56"/>
        <v>9</v>
      </c>
      <c r="I108" s="2">
        <v>4</v>
      </c>
      <c r="J108" s="3">
        <f t="shared" ref="J108:AG108" si="83">1.56-3.81*J30</f>
        <v>-28.92</v>
      </c>
      <c r="K108" s="3">
        <f t="shared" si="83"/>
        <v>-40.35</v>
      </c>
      <c r="L108" s="3">
        <f t="shared" si="83"/>
        <v>-13.68</v>
      </c>
      <c r="M108" s="3">
        <f t="shared" si="83"/>
        <v>1.56</v>
      </c>
      <c r="N108" s="3">
        <f t="shared" si="83"/>
        <v>-6.0600000000000005</v>
      </c>
      <c r="O108" s="3">
        <f t="shared" si="83"/>
        <v>-21.3</v>
      </c>
      <c r="P108" s="3">
        <f t="shared" si="83"/>
        <v>-40.35</v>
      </c>
      <c r="Q108" s="3">
        <f t="shared" si="83"/>
        <v>-28.92</v>
      </c>
      <c r="R108" s="3">
        <f t="shared" si="83"/>
        <v>-25.110000000000003</v>
      </c>
      <c r="S108" s="3">
        <f t="shared" si="83"/>
        <v>-36.54</v>
      </c>
      <c r="T108" s="3">
        <f t="shared" si="83"/>
        <v>-21.3</v>
      </c>
      <c r="U108" s="3">
        <f t="shared" si="83"/>
        <v>-28.92</v>
      </c>
      <c r="V108" s="3">
        <f t="shared" si="83"/>
        <v>-40.35</v>
      </c>
      <c r="W108" s="3">
        <f t="shared" si="83"/>
        <v>-36.54</v>
      </c>
      <c r="X108" s="3">
        <f t="shared" si="83"/>
        <v>-55.589999999999996</v>
      </c>
      <c r="Y108" s="3">
        <f t="shared" si="83"/>
        <v>-47.97</v>
      </c>
      <c r="Z108" s="3">
        <f t="shared" si="83"/>
        <v>-55.589999999999996</v>
      </c>
      <c r="AA108" s="3">
        <f t="shared" si="83"/>
        <v>-47.97</v>
      </c>
      <c r="AB108" s="3">
        <f t="shared" si="83"/>
        <v>-63.209999999999994</v>
      </c>
      <c r="AC108" s="3">
        <f t="shared" si="83"/>
        <v>-63.209999999999994</v>
      </c>
      <c r="AD108" s="3">
        <f t="shared" si="83"/>
        <v>-67.02</v>
      </c>
      <c r="AE108" s="3">
        <f t="shared" si="83"/>
        <v>-67.02</v>
      </c>
      <c r="AF108" s="3">
        <f t="shared" si="83"/>
        <v>-51.78</v>
      </c>
      <c r="AG108" s="3">
        <f t="shared" si="83"/>
        <v>-55.589999999999996</v>
      </c>
      <c r="AI108" s="2">
        <v>4</v>
      </c>
      <c r="AJ108" s="3">
        <f t="shared" si="58"/>
        <v>2.7555201002924672E-13</v>
      </c>
      <c r="AK108" s="3">
        <f t="shared" si="59"/>
        <v>2.9937646446097928E-18</v>
      </c>
      <c r="AL108" s="3">
        <f t="shared" si="60"/>
        <v>1.1451212859202389E-6</v>
      </c>
      <c r="AM108" s="3">
        <f t="shared" si="61"/>
        <v>4.7588212451378542</v>
      </c>
      <c r="AN108" s="3">
        <f t="shared" si="62"/>
        <v>2.334400887529133E-3</v>
      </c>
      <c r="AO108" s="3">
        <f t="shared" si="63"/>
        <v>5.6172989244172995E-10</v>
      </c>
      <c r="AP108" s="3">
        <f t="shared" si="64"/>
        <v>2.9937646446097928E-18</v>
      </c>
      <c r="AQ108" s="3">
        <f t="shared" si="65"/>
        <v>2.7555201002924672E-13</v>
      </c>
      <c r="AR108" s="3">
        <f t="shared" si="66"/>
        <v>1.244129418331673E-11</v>
      </c>
      <c r="AS108" s="3">
        <f t="shared" si="67"/>
        <v>1.3516978756660116E-16</v>
      </c>
      <c r="AT108" s="3">
        <f t="shared" si="68"/>
        <v>5.6172989244172995E-10</v>
      </c>
      <c r="AU108" s="3">
        <f t="shared" si="69"/>
        <v>2.7555201002924672E-13</v>
      </c>
      <c r="AV108" s="3">
        <f t="shared" si="70"/>
        <v>2.9937646446097928E-18</v>
      </c>
      <c r="AW108" s="3">
        <f t="shared" si="71"/>
        <v>1.3516978756660116E-16</v>
      </c>
      <c r="AX108" s="3">
        <f t="shared" si="72"/>
        <v>7.2039344261581324E-25</v>
      </c>
      <c r="AY108" s="3">
        <f t="shared" si="73"/>
        <v>1.4685667906881032E-21</v>
      </c>
      <c r="AZ108" s="3">
        <f t="shared" si="74"/>
        <v>7.2039344261581324E-25</v>
      </c>
      <c r="BA108" s="3">
        <f t="shared" si="75"/>
        <v>1.4685667906881032E-21</v>
      </c>
      <c r="BB108" s="3">
        <f t="shared" si="76"/>
        <v>3.533831184625242E-28</v>
      </c>
      <c r="BC108" s="3">
        <f t="shared" si="77"/>
        <v>3.533831184625242E-28</v>
      </c>
      <c r="BD108" s="3">
        <f t="shared" si="78"/>
        <v>7.8267925481038861E-30</v>
      </c>
      <c r="BE108" s="3">
        <f t="shared" si="79"/>
        <v>7.8267925481038861E-30</v>
      </c>
      <c r="BF108" s="3">
        <f t="shared" si="80"/>
        <v>3.2526080090521998E-23</v>
      </c>
      <c r="BG108" s="3">
        <f t="shared" si="81"/>
        <v>7.2039344261581324E-25</v>
      </c>
      <c r="BI108" s="2">
        <v>4</v>
      </c>
      <c r="BJ108" s="3">
        <f t="shared" si="31"/>
        <v>0.74649304717509946</v>
      </c>
      <c r="BK108" s="3">
        <f t="shared" si="32"/>
        <v>0.99999471165538534</v>
      </c>
      <c r="BL108" s="3">
        <f t="shared" si="33"/>
        <v>0.78918170254186826</v>
      </c>
      <c r="BM108" s="3">
        <f t="shared" si="34"/>
        <v>0.60825903074651444</v>
      </c>
      <c r="BN108" s="3">
        <f t="shared" si="35"/>
        <v>0.80845465143853246</v>
      </c>
      <c r="BO108" s="3">
        <f t="shared" si="36"/>
        <v>1</v>
      </c>
      <c r="BP108" s="3">
        <f t="shared" si="37"/>
        <v>0.99999999999999911</v>
      </c>
      <c r="BQ108" s="3">
        <f t="shared" si="38"/>
        <v>0.99999999999999922</v>
      </c>
      <c r="BR108" s="3">
        <f t="shared" si="39"/>
        <v>0.75767963900370427</v>
      </c>
      <c r="BS108" s="3">
        <f t="shared" si="40"/>
        <v>0.99999757182941107</v>
      </c>
      <c r="BT108" s="3">
        <f t="shared" si="41"/>
        <v>2.1546426464101771E-4</v>
      </c>
      <c r="BU108" s="3">
        <f t="shared" si="42"/>
        <v>1</v>
      </c>
      <c r="BV108" s="3">
        <f t="shared" si="43"/>
        <v>1</v>
      </c>
      <c r="BW108" s="3">
        <f t="shared" si="44"/>
        <v>1</v>
      </c>
      <c r="BX108" s="3">
        <f t="shared" si="45"/>
        <v>0.99999999870938883</v>
      </c>
      <c r="BY108" s="3">
        <f t="shared" si="46"/>
        <v>0.99998586355207397</v>
      </c>
      <c r="BZ108" s="3">
        <f t="shared" si="47"/>
        <v>0.99977101613378172</v>
      </c>
      <c r="CA108" s="3">
        <f t="shared" si="48"/>
        <v>1</v>
      </c>
      <c r="CB108" s="3">
        <f t="shared" si="49"/>
        <v>0.99630296409384589</v>
      </c>
      <c r="CC108" s="3">
        <f t="shared" si="50"/>
        <v>1</v>
      </c>
      <c r="CD108" s="3">
        <f t="shared" si="51"/>
        <v>1</v>
      </c>
      <c r="CE108" s="3">
        <f t="shared" si="52"/>
        <v>0.9999999157755084</v>
      </c>
      <c r="CF108" s="3">
        <f t="shared" si="53"/>
        <v>1</v>
      </c>
      <c r="CG108" s="3">
        <f t="shared" si="54"/>
        <v>1</v>
      </c>
    </row>
    <row r="109" spans="1:85" ht="15.6" x14ac:dyDescent="0.3">
      <c r="A109" s="5">
        <v>68</v>
      </c>
      <c r="B109">
        <v>22</v>
      </c>
      <c r="C109">
        <v>20</v>
      </c>
      <c r="D109">
        <v>5</v>
      </c>
      <c r="E109">
        <f>Network!F105</f>
        <v>5</v>
      </c>
      <c r="F109" s="18">
        <f t="shared" si="55"/>
        <v>8.5714285714285712</v>
      </c>
      <c r="G109">
        <f t="shared" si="56"/>
        <v>15</v>
      </c>
      <c r="I109" s="2">
        <v>5</v>
      </c>
      <c r="J109" s="3">
        <f t="shared" ref="J109:AG109" si="84">1.56-3.81*J31</f>
        <v>-36.54</v>
      </c>
      <c r="K109" s="3">
        <f t="shared" si="84"/>
        <v>-32.729999999999997</v>
      </c>
      <c r="L109" s="3">
        <f t="shared" si="84"/>
        <v>-21.3</v>
      </c>
      <c r="M109" s="3">
        <f t="shared" si="84"/>
        <v>-6.0600000000000005</v>
      </c>
      <c r="N109" s="3">
        <f t="shared" si="84"/>
        <v>1.56</v>
      </c>
      <c r="O109" s="3">
        <f t="shared" si="84"/>
        <v>-13.68</v>
      </c>
      <c r="P109" s="3">
        <f t="shared" si="84"/>
        <v>-32.729999999999997</v>
      </c>
      <c r="Q109" s="3">
        <f t="shared" si="84"/>
        <v>-21.3</v>
      </c>
      <c r="R109" s="3">
        <f t="shared" si="84"/>
        <v>-17.490000000000002</v>
      </c>
      <c r="S109" s="3">
        <f t="shared" si="84"/>
        <v>-28.92</v>
      </c>
      <c r="T109" s="3">
        <f t="shared" si="84"/>
        <v>-28.92</v>
      </c>
      <c r="U109" s="3">
        <f t="shared" si="84"/>
        <v>-36.54</v>
      </c>
      <c r="V109" s="3">
        <f t="shared" si="84"/>
        <v>-47.97</v>
      </c>
      <c r="W109" s="3">
        <f t="shared" si="84"/>
        <v>-44.16</v>
      </c>
      <c r="X109" s="3">
        <f t="shared" si="84"/>
        <v>-51.78</v>
      </c>
      <c r="Y109" s="3">
        <f t="shared" si="84"/>
        <v>-40.35</v>
      </c>
      <c r="Z109" s="3">
        <f t="shared" si="84"/>
        <v>-47.97</v>
      </c>
      <c r="AA109" s="3">
        <f t="shared" si="84"/>
        <v>-40.35</v>
      </c>
      <c r="AB109" s="3">
        <f t="shared" si="84"/>
        <v>-55.589999999999996</v>
      </c>
      <c r="AC109" s="3">
        <f t="shared" si="84"/>
        <v>-55.589999999999996</v>
      </c>
      <c r="AD109" s="3">
        <f t="shared" si="84"/>
        <v>-70.83</v>
      </c>
      <c r="AE109" s="3">
        <f t="shared" si="84"/>
        <v>-63.209999999999994</v>
      </c>
      <c r="AF109" s="3">
        <f t="shared" si="84"/>
        <v>-59.4</v>
      </c>
      <c r="AG109" s="3">
        <f t="shared" si="84"/>
        <v>-63.209999999999994</v>
      </c>
      <c r="AI109" s="2">
        <v>5</v>
      </c>
      <c r="AJ109" s="3">
        <f t="shared" si="58"/>
        <v>1.3516978756660116E-16</v>
      </c>
      <c r="AK109" s="3">
        <f t="shared" si="59"/>
        <v>6.1029752300991272E-15</v>
      </c>
      <c r="AL109" s="3">
        <f t="shared" si="60"/>
        <v>5.6172989244172995E-10</v>
      </c>
      <c r="AM109" s="3">
        <f t="shared" si="61"/>
        <v>2.334400887529133E-3</v>
      </c>
      <c r="AN109" s="3">
        <f t="shared" si="62"/>
        <v>4.7588212451378542</v>
      </c>
      <c r="AO109" s="3">
        <f t="shared" si="63"/>
        <v>1.1451212859202389E-6</v>
      </c>
      <c r="AP109" s="3">
        <f t="shared" si="64"/>
        <v>6.1029752300991272E-15</v>
      </c>
      <c r="AQ109" s="3">
        <f t="shared" si="65"/>
        <v>5.6172989244172995E-10</v>
      </c>
      <c r="AR109" s="3">
        <f t="shared" si="66"/>
        <v>2.5362351168074086E-8</v>
      </c>
      <c r="AS109" s="3">
        <f t="shared" si="67"/>
        <v>2.7555201002924672E-13</v>
      </c>
      <c r="AT109" s="3">
        <f t="shared" si="68"/>
        <v>2.7555201002924672E-13</v>
      </c>
      <c r="AU109" s="3">
        <f t="shared" si="69"/>
        <v>1.3516978756660116E-16</v>
      </c>
      <c r="AV109" s="3">
        <f t="shared" si="70"/>
        <v>1.4685667906881032E-21</v>
      </c>
      <c r="AW109" s="3">
        <f t="shared" si="71"/>
        <v>6.6306435104069239E-20</v>
      </c>
      <c r="AX109" s="3">
        <f t="shared" si="72"/>
        <v>3.2526080090521998E-23</v>
      </c>
      <c r="AY109" s="3">
        <f t="shared" si="73"/>
        <v>2.9937646446097928E-18</v>
      </c>
      <c r="AZ109" s="3">
        <f t="shared" si="74"/>
        <v>1.4685667906881032E-21</v>
      </c>
      <c r="BA109" s="3">
        <f t="shared" si="75"/>
        <v>2.9937646446097928E-18</v>
      </c>
      <c r="BB109" s="3">
        <f t="shared" si="76"/>
        <v>7.2039344261581324E-25</v>
      </c>
      <c r="BC109" s="3">
        <f t="shared" si="77"/>
        <v>7.2039344261581324E-25</v>
      </c>
      <c r="BD109" s="3">
        <f t="shared" si="78"/>
        <v>1.7334920201501056E-31</v>
      </c>
      <c r="BE109" s="3">
        <f t="shared" si="79"/>
        <v>3.533831184625242E-28</v>
      </c>
      <c r="BF109" s="3">
        <f t="shared" si="80"/>
        <v>1.5955402886531186E-26</v>
      </c>
      <c r="BG109" s="3">
        <f t="shared" si="81"/>
        <v>3.533831184625242E-28</v>
      </c>
      <c r="BI109" s="2">
        <v>5</v>
      </c>
      <c r="BJ109" s="3">
        <f t="shared" si="31"/>
        <v>0.72312180512438995</v>
      </c>
      <c r="BK109" s="3">
        <f t="shared" si="32"/>
        <v>0.99999999999856526</v>
      </c>
      <c r="BL109" s="3">
        <f t="shared" si="33"/>
        <v>0.76852478349901754</v>
      </c>
      <c r="BM109" s="3">
        <f t="shared" si="34"/>
        <v>0.80845465143853246</v>
      </c>
      <c r="BN109" s="3">
        <f t="shared" si="35"/>
        <v>0.60825903074651444</v>
      </c>
      <c r="BO109" s="3">
        <f t="shared" si="36"/>
        <v>1</v>
      </c>
      <c r="BP109" s="3">
        <f t="shared" si="37"/>
        <v>0.99999999999999922</v>
      </c>
      <c r="BQ109" s="3">
        <f t="shared" si="38"/>
        <v>0.99999999999999922</v>
      </c>
      <c r="BR109" s="3">
        <f t="shared" si="39"/>
        <v>0.77902610777981185</v>
      </c>
      <c r="BS109" s="3">
        <f t="shared" si="40"/>
        <v>1</v>
      </c>
      <c r="BT109" s="3">
        <f t="shared" si="41"/>
        <v>1.9110431587777673E-4</v>
      </c>
      <c r="BU109" s="3">
        <f t="shared" si="42"/>
        <v>1</v>
      </c>
      <c r="BV109" s="3">
        <f t="shared" si="43"/>
        <v>1</v>
      </c>
      <c r="BW109" s="3">
        <f t="shared" si="44"/>
        <v>1</v>
      </c>
      <c r="BX109" s="3">
        <f t="shared" si="45"/>
        <v>1</v>
      </c>
      <c r="BY109" s="3">
        <f t="shared" si="46"/>
        <v>1</v>
      </c>
      <c r="BZ109" s="3">
        <f t="shared" si="47"/>
        <v>1</v>
      </c>
      <c r="CA109" s="3">
        <f t="shared" si="48"/>
        <v>1</v>
      </c>
      <c r="CB109" s="3">
        <f t="shared" si="49"/>
        <v>1</v>
      </c>
      <c r="CC109" s="3">
        <f t="shared" si="50"/>
        <v>1</v>
      </c>
      <c r="CD109" s="3">
        <f t="shared" si="51"/>
        <v>1</v>
      </c>
      <c r="CE109" s="3">
        <f t="shared" si="52"/>
        <v>1</v>
      </c>
      <c r="CF109" s="3">
        <f t="shared" si="53"/>
        <v>1</v>
      </c>
      <c r="CG109" s="3">
        <f t="shared" si="54"/>
        <v>1</v>
      </c>
    </row>
    <row r="110" spans="1:85" ht="15.6" x14ac:dyDescent="0.3">
      <c r="A110" s="5">
        <v>69</v>
      </c>
      <c r="B110">
        <v>22</v>
      </c>
      <c r="C110">
        <v>21</v>
      </c>
      <c r="D110">
        <v>2</v>
      </c>
      <c r="E110">
        <f>Network!F106</f>
        <v>2</v>
      </c>
      <c r="F110" s="18">
        <f t="shared" si="55"/>
        <v>3.4285714285714284</v>
      </c>
      <c r="G110">
        <f t="shared" si="56"/>
        <v>6</v>
      </c>
      <c r="I110" s="2">
        <v>6</v>
      </c>
      <c r="J110" s="3">
        <f t="shared" ref="J110:AG110" si="85">1.56-3.81*J32</f>
        <v>-40.35</v>
      </c>
      <c r="K110" s="3">
        <f t="shared" si="85"/>
        <v>-17.490000000000002</v>
      </c>
      <c r="L110" s="3">
        <f t="shared" si="85"/>
        <v>-36.54</v>
      </c>
      <c r="M110" s="3">
        <f t="shared" si="85"/>
        <v>-21.3</v>
      </c>
      <c r="N110" s="3">
        <f t="shared" si="85"/>
        <v>-13.68</v>
      </c>
      <c r="O110" s="3">
        <f t="shared" si="85"/>
        <v>1.56</v>
      </c>
      <c r="P110" s="3">
        <f t="shared" si="85"/>
        <v>-17.490000000000002</v>
      </c>
      <c r="Q110" s="3">
        <f t="shared" si="85"/>
        <v>-6.0600000000000005</v>
      </c>
      <c r="R110" s="3">
        <f t="shared" si="85"/>
        <v>-32.729999999999997</v>
      </c>
      <c r="S110" s="3">
        <f t="shared" si="85"/>
        <v>-40.35</v>
      </c>
      <c r="T110" s="3">
        <f t="shared" si="85"/>
        <v>-44.16</v>
      </c>
      <c r="U110" s="3">
        <f t="shared" si="85"/>
        <v>-51.78</v>
      </c>
      <c r="V110" s="3">
        <f t="shared" si="85"/>
        <v>-63.209999999999994</v>
      </c>
      <c r="W110" s="3">
        <f t="shared" si="85"/>
        <v>-59.4</v>
      </c>
      <c r="X110" s="3">
        <f t="shared" si="85"/>
        <v>-51.78</v>
      </c>
      <c r="Y110" s="3">
        <f t="shared" si="85"/>
        <v>-25.110000000000003</v>
      </c>
      <c r="Z110" s="3">
        <f t="shared" si="85"/>
        <v>-32.729999999999997</v>
      </c>
      <c r="AA110" s="3">
        <f t="shared" si="85"/>
        <v>-25.110000000000003</v>
      </c>
      <c r="AB110" s="3">
        <f t="shared" si="85"/>
        <v>-40.35</v>
      </c>
      <c r="AC110" s="3">
        <f t="shared" si="85"/>
        <v>-40.35</v>
      </c>
      <c r="AD110" s="3">
        <f t="shared" si="85"/>
        <v>-63.209999999999994</v>
      </c>
      <c r="AE110" s="3">
        <f t="shared" si="85"/>
        <v>-59.4</v>
      </c>
      <c r="AF110" s="3">
        <f t="shared" si="85"/>
        <v>-74.64</v>
      </c>
      <c r="AG110" s="3">
        <f t="shared" si="85"/>
        <v>-74.64</v>
      </c>
      <c r="AI110" s="2">
        <v>6</v>
      </c>
      <c r="AJ110" s="3">
        <f t="shared" si="58"/>
        <v>2.9937646446097928E-18</v>
      </c>
      <c r="AK110" s="3">
        <f t="shared" si="59"/>
        <v>2.5362351168074086E-8</v>
      </c>
      <c r="AL110" s="3">
        <f t="shared" si="60"/>
        <v>1.3516978756660116E-16</v>
      </c>
      <c r="AM110" s="3">
        <f t="shared" si="61"/>
        <v>5.6172989244172995E-10</v>
      </c>
      <c r="AN110" s="3">
        <f t="shared" si="62"/>
        <v>1.1451212859202389E-6</v>
      </c>
      <c r="AO110" s="3">
        <f t="shared" si="63"/>
        <v>4.7588212451378542</v>
      </c>
      <c r="AP110" s="3">
        <f t="shared" si="64"/>
        <v>2.5362351168074086E-8</v>
      </c>
      <c r="AQ110" s="3">
        <f t="shared" si="65"/>
        <v>2.334400887529133E-3</v>
      </c>
      <c r="AR110" s="3">
        <f t="shared" si="66"/>
        <v>6.1029752300991272E-15</v>
      </c>
      <c r="AS110" s="3">
        <f t="shared" si="67"/>
        <v>2.9937646446097928E-18</v>
      </c>
      <c r="AT110" s="3">
        <f t="shared" si="68"/>
        <v>6.6306435104069239E-20</v>
      </c>
      <c r="AU110" s="3">
        <f t="shared" si="69"/>
        <v>3.2526080090521998E-23</v>
      </c>
      <c r="AV110" s="3">
        <f t="shared" si="70"/>
        <v>3.533831184625242E-28</v>
      </c>
      <c r="AW110" s="3">
        <f t="shared" si="71"/>
        <v>1.5955402886531186E-26</v>
      </c>
      <c r="AX110" s="3">
        <f t="shared" si="72"/>
        <v>3.2526080090521998E-23</v>
      </c>
      <c r="AY110" s="3">
        <f t="shared" si="73"/>
        <v>1.244129418331673E-11</v>
      </c>
      <c r="AZ110" s="3">
        <f t="shared" si="74"/>
        <v>6.1029752300991272E-15</v>
      </c>
      <c r="BA110" s="3">
        <f t="shared" si="75"/>
        <v>1.244129418331673E-11</v>
      </c>
      <c r="BB110" s="3">
        <f t="shared" si="76"/>
        <v>2.9937646446097928E-18</v>
      </c>
      <c r="BC110" s="3">
        <f t="shared" si="77"/>
        <v>2.9937646446097928E-18</v>
      </c>
      <c r="BD110" s="3">
        <f t="shared" si="78"/>
        <v>3.533831184625242E-28</v>
      </c>
      <c r="BE110" s="3">
        <f t="shared" si="79"/>
        <v>1.5955402886531186E-26</v>
      </c>
      <c r="BF110" s="3">
        <f t="shared" si="80"/>
        <v>3.8393691482880587E-33</v>
      </c>
      <c r="BG110" s="3">
        <f t="shared" si="81"/>
        <v>3.8393691482880587E-33</v>
      </c>
      <c r="BI110" s="2">
        <v>6</v>
      </c>
      <c r="BJ110" s="3">
        <f t="shared" si="31"/>
        <v>1</v>
      </c>
      <c r="BK110" s="3">
        <f t="shared" si="32"/>
        <v>1</v>
      </c>
      <c r="BL110" s="3">
        <f t="shared" si="33"/>
        <v>1</v>
      </c>
      <c r="BM110" s="3">
        <f t="shared" si="34"/>
        <v>1</v>
      </c>
      <c r="BN110" s="3">
        <f t="shared" si="35"/>
        <v>1</v>
      </c>
      <c r="BO110" s="3">
        <f t="shared" si="36"/>
        <v>0.60825903074651444</v>
      </c>
      <c r="BP110" s="3">
        <f t="shared" si="37"/>
        <v>1</v>
      </c>
      <c r="BQ110" s="3">
        <f t="shared" si="38"/>
        <v>1</v>
      </c>
      <c r="BR110" s="3">
        <f t="shared" si="39"/>
        <v>1</v>
      </c>
      <c r="BS110" s="3">
        <f t="shared" si="40"/>
        <v>1</v>
      </c>
      <c r="BT110" s="3">
        <f t="shared" si="41"/>
        <v>1</v>
      </c>
      <c r="BU110" s="3">
        <f t="shared" si="42"/>
        <v>1</v>
      </c>
      <c r="BV110" s="3">
        <f t="shared" si="43"/>
        <v>1</v>
      </c>
      <c r="BW110" s="3">
        <f t="shared" si="44"/>
        <v>1</v>
      </c>
      <c r="BX110" s="3">
        <f t="shared" si="45"/>
        <v>1</v>
      </c>
      <c r="BY110" s="3">
        <f t="shared" si="46"/>
        <v>1</v>
      </c>
      <c r="BZ110" s="3">
        <f t="shared" si="47"/>
        <v>1</v>
      </c>
      <c r="CA110" s="3">
        <f t="shared" si="48"/>
        <v>1</v>
      </c>
      <c r="CB110" s="3">
        <f t="shared" si="49"/>
        <v>1</v>
      </c>
      <c r="CC110" s="3">
        <f t="shared" si="50"/>
        <v>1</v>
      </c>
      <c r="CD110" s="3">
        <f t="shared" si="51"/>
        <v>1</v>
      </c>
      <c r="CE110" s="3">
        <f t="shared" si="52"/>
        <v>1</v>
      </c>
      <c r="CF110" s="3">
        <f t="shared" si="53"/>
        <v>1</v>
      </c>
      <c r="CG110" s="3">
        <f t="shared" si="54"/>
        <v>1</v>
      </c>
    </row>
    <row r="111" spans="1:85" ht="15.6" x14ac:dyDescent="0.3">
      <c r="A111" s="5">
        <v>70</v>
      </c>
      <c r="B111">
        <v>22</v>
      </c>
      <c r="C111">
        <v>23</v>
      </c>
      <c r="D111">
        <v>4</v>
      </c>
      <c r="E111">
        <f>Network!F107</f>
        <v>4</v>
      </c>
      <c r="F111" s="18">
        <f t="shared" si="55"/>
        <v>6.8571428571428568</v>
      </c>
      <c r="G111">
        <f t="shared" si="56"/>
        <v>12</v>
      </c>
      <c r="I111" s="2">
        <v>7</v>
      </c>
      <c r="J111" s="3">
        <f t="shared" ref="J111:AG111" si="86">1.56-3.81*J33</f>
        <v>-59.4</v>
      </c>
      <c r="K111" s="3">
        <f t="shared" si="86"/>
        <v>-36.54</v>
      </c>
      <c r="L111" s="3">
        <f t="shared" si="86"/>
        <v>-55.589999999999996</v>
      </c>
      <c r="M111" s="3">
        <f t="shared" si="86"/>
        <v>-40.35</v>
      </c>
      <c r="N111" s="3">
        <f t="shared" si="86"/>
        <v>-32.729999999999997</v>
      </c>
      <c r="O111" s="3">
        <f t="shared" si="86"/>
        <v>-17.490000000000002</v>
      </c>
      <c r="P111" s="3">
        <f t="shared" si="86"/>
        <v>1.56</v>
      </c>
      <c r="Q111" s="3">
        <f t="shared" si="86"/>
        <v>-9.8699999999999992</v>
      </c>
      <c r="R111" s="3">
        <f t="shared" si="86"/>
        <v>-44.16</v>
      </c>
      <c r="S111" s="3">
        <f t="shared" si="86"/>
        <v>-32.729999999999997</v>
      </c>
      <c r="T111" s="3">
        <f t="shared" si="86"/>
        <v>-51.78</v>
      </c>
      <c r="U111" s="3">
        <f t="shared" si="86"/>
        <v>-70.83</v>
      </c>
      <c r="V111" s="3">
        <f t="shared" si="86"/>
        <v>-70.83</v>
      </c>
      <c r="W111" s="3">
        <f t="shared" si="86"/>
        <v>-63.209999999999994</v>
      </c>
      <c r="X111" s="3">
        <f t="shared" si="86"/>
        <v>-44.16</v>
      </c>
      <c r="Y111" s="3">
        <f t="shared" si="86"/>
        <v>-17.490000000000002</v>
      </c>
      <c r="Z111" s="3">
        <f t="shared" si="86"/>
        <v>-25.110000000000003</v>
      </c>
      <c r="AA111" s="3">
        <f t="shared" si="86"/>
        <v>-6.0600000000000005</v>
      </c>
      <c r="AB111" s="3">
        <f t="shared" si="86"/>
        <v>-32.729999999999997</v>
      </c>
      <c r="AC111" s="3">
        <f t="shared" si="86"/>
        <v>-21.3</v>
      </c>
      <c r="AD111" s="3">
        <f t="shared" si="86"/>
        <v>-44.16</v>
      </c>
      <c r="AE111" s="3">
        <f t="shared" si="86"/>
        <v>-40.35</v>
      </c>
      <c r="AF111" s="3">
        <f t="shared" si="86"/>
        <v>-55.589999999999996</v>
      </c>
      <c r="AG111" s="3">
        <f t="shared" si="86"/>
        <v>-55.589999999999996</v>
      </c>
      <c r="AI111" s="2">
        <v>7</v>
      </c>
      <c r="AJ111" s="3">
        <f t="shared" si="58"/>
        <v>1.5955402886531186E-26</v>
      </c>
      <c r="AK111" s="3">
        <f t="shared" si="59"/>
        <v>1.3516978756660116E-16</v>
      </c>
      <c r="AL111" s="3">
        <f t="shared" si="60"/>
        <v>7.2039344261581324E-25</v>
      </c>
      <c r="AM111" s="3">
        <f t="shared" si="61"/>
        <v>2.9937646446097928E-18</v>
      </c>
      <c r="AN111" s="3">
        <f t="shared" si="62"/>
        <v>6.1029752300991272E-15</v>
      </c>
      <c r="AO111" s="3">
        <f t="shared" si="63"/>
        <v>2.5362351168074086E-8</v>
      </c>
      <c r="AP111" s="3">
        <f t="shared" si="64"/>
        <v>4.7588212451378542</v>
      </c>
      <c r="AQ111" s="3">
        <f t="shared" si="65"/>
        <v>5.1702728614462046E-5</v>
      </c>
      <c r="AR111" s="3">
        <f t="shared" si="66"/>
        <v>6.6306435104069239E-20</v>
      </c>
      <c r="AS111" s="3">
        <f t="shared" si="67"/>
        <v>6.1029752300991272E-15</v>
      </c>
      <c r="AT111" s="3">
        <f t="shared" si="68"/>
        <v>3.2526080090521998E-23</v>
      </c>
      <c r="AU111" s="3">
        <f t="shared" si="69"/>
        <v>1.7334920201501056E-31</v>
      </c>
      <c r="AV111" s="3">
        <f t="shared" si="70"/>
        <v>1.7334920201501056E-31</v>
      </c>
      <c r="AW111" s="3">
        <f t="shared" si="71"/>
        <v>3.533831184625242E-28</v>
      </c>
      <c r="AX111" s="3">
        <f t="shared" si="72"/>
        <v>6.6306435104069239E-20</v>
      </c>
      <c r="AY111" s="3">
        <f t="shared" si="73"/>
        <v>2.5362351168074086E-8</v>
      </c>
      <c r="AZ111" s="3">
        <f t="shared" si="74"/>
        <v>1.244129418331673E-11</v>
      </c>
      <c r="BA111" s="3">
        <f t="shared" si="75"/>
        <v>2.334400887529133E-3</v>
      </c>
      <c r="BB111" s="3">
        <f t="shared" si="76"/>
        <v>6.1029752300991272E-15</v>
      </c>
      <c r="BC111" s="3">
        <f t="shared" si="77"/>
        <v>5.6172989244172995E-10</v>
      </c>
      <c r="BD111" s="3">
        <f t="shared" si="78"/>
        <v>6.6306435104069239E-20</v>
      </c>
      <c r="BE111" s="3">
        <f t="shared" si="79"/>
        <v>2.9937646446097928E-18</v>
      </c>
      <c r="BF111" s="3">
        <f t="shared" si="80"/>
        <v>7.2039344261581324E-25</v>
      </c>
      <c r="BG111" s="3">
        <f t="shared" si="81"/>
        <v>7.2039344261581324E-25</v>
      </c>
      <c r="BI111" s="2">
        <v>7</v>
      </c>
      <c r="BJ111" s="3">
        <f t="shared" si="31"/>
        <v>1</v>
      </c>
      <c r="BK111" s="3">
        <f t="shared" si="32"/>
        <v>1</v>
      </c>
      <c r="BL111" s="3">
        <f t="shared" si="33"/>
        <v>1</v>
      </c>
      <c r="BM111" s="3">
        <f t="shared" si="34"/>
        <v>1</v>
      </c>
      <c r="BN111" s="3">
        <f t="shared" si="35"/>
        <v>1</v>
      </c>
      <c r="BO111" s="3">
        <f t="shared" si="36"/>
        <v>1</v>
      </c>
      <c r="BP111" s="3">
        <f t="shared" si="37"/>
        <v>0.60825903074651444</v>
      </c>
      <c r="BQ111" s="3">
        <f t="shared" si="38"/>
        <v>0.79899100024947078</v>
      </c>
      <c r="BR111" s="3">
        <f t="shared" si="39"/>
        <v>0.98994918611652616</v>
      </c>
      <c r="BS111" s="3">
        <f t="shared" si="40"/>
        <v>0.99999999993899102</v>
      </c>
      <c r="BT111" s="3">
        <f t="shared" si="41"/>
        <v>0.99999974544534109</v>
      </c>
      <c r="BU111" s="3">
        <f t="shared" si="42"/>
        <v>1</v>
      </c>
      <c r="BV111" s="3">
        <f t="shared" si="43"/>
        <v>1</v>
      </c>
      <c r="BW111" s="3">
        <f t="shared" si="44"/>
        <v>1</v>
      </c>
      <c r="BX111" s="3">
        <f t="shared" si="45"/>
        <v>1</v>
      </c>
      <c r="BY111" s="3">
        <f t="shared" si="46"/>
        <v>0.99999999995200861</v>
      </c>
      <c r="BZ111" s="3">
        <f t="shared" si="47"/>
        <v>1</v>
      </c>
      <c r="CA111" s="3">
        <f t="shared" si="48"/>
        <v>0.99999999995991429</v>
      </c>
      <c r="CB111" s="3">
        <f t="shared" si="49"/>
        <v>1</v>
      </c>
      <c r="CC111" s="3">
        <f t="shared" si="50"/>
        <v>1</v>
      </c>
      <c r="CD111" s="3">
        <f t="shared" si="51"/>
        <v>1</v>
      </c>
      <c r="CE111" s="3">
        <f t="shared" si="52"/>
        <v>1</v>
      </c>
      <c r="CF111" s="3">
        <f t="shared" si="53"/>
        <v>1</v>
      </c>
      <c r="CG111" s="3">
        <f t="shared" si="54"/>
        <v>1</v>
      </c>
    </row>
    <row r="112" spans="1:85" ht="15.6" x14ac:dyDescent="0.3">
      <c r="A112" s="5">
        <v>71</v>
      </c>
      <c r="B112">
        <v>23</v>
      </c>
      <c r="C112">
        <v>14</v>
      </c>
      <c r="D112">
        <v>4</v>
      </c>
      <c r="E112">
        <f>Network!F108</f>
        <v>4</v>
      </c>
      <c r="F112" s="18">
        <f t="shared" si="55"/>
        <v>6.8571428571428568</v>
      </c>
      <c r="G112">
        <f t="shared" si="56"/>
        <v>12</v>
      </c>
      <c r="I112" s="2">
        <v>8</v>
      </c>
      <c r="J112" s="3">
        <f t="shared" ref="J112:AG112" si="87">1.56-3.81*J34</f>
        <v>-47.97</v>
      </c>
      <c r="K112" s="3">
        <f t="shared" si="87"/>
        <v>-25.110000000000003</v>
      </c>
      <c r="L112" s="3">
        <f t="shared" si="87"/>
        <v>-44.16</v>
      </c>
      <c r="M112" s="3">
        <f t="shared" si="87"/>
        <v>-28.92</v>
      </c>
      <c r="N112" s="3">
        <f t="shared" si="87"/>
        <v>-21.3</v>
      </c>
      <c r="O112" s="3">
        <f t="shared" si="87"/>
        <v>-6.0600000000000005</v>
      </c>
      <c r="P112" s="3">
        <f t="shared" si="87"/>
        <v>-9.8699999999999992</v>
      </c>
      <c r="Q112" s="3">
        <f t="shared" si="87"/>
        <v>1.56</v>
      </c>
      <c r="R112" s="3">
        <f t="shared" si="87"/>
        <v>-36.54</v>
      </c>
      <c r="S112" s="3">
        <f t="shared" si="87"/>
        <v>-32.729999999999997</v>
      </c>
      <c r="T112" s="3">
        <f t="shared" si="87"/>
        <v>-51.78</v>
      </c>
      <c r="U112" s="3">
        <f t="shared" si="87"/>
        <v>-59.4</v>
      </c>
      <c r="V112" s="3">
        <f t="shared" si="87"/>
        <v>-70.83</v>
      </c>
      <c r="W112" s="3">
        <f t="shared" si="87"/>
        <v>-63.209999999999994</v>
      </c>
      <c r="X112" s="3">
        <f t="shared" si="87"/>
        <v>-44.16</v>
      </c>
      <c r="Y112" s="3">
        <f t="shared" si="87"/>
        <v>-17.490000000000002</v>
      </c>
      <c r="Z112" s="3">
        <f t="shared" si="87"/>
        <v>-25.110000000000003</v>
      </c>
      <c r="AA112" s="3">
        <f t="shared" si="87"/>
        <v>-17.490000000000002</v>
      </c>
      <c r="AB112" s="3">
        <f t="shared" si="87"/>
        <v>-32.729999999999997</v>
      </c>
      <c r="AC112" s="3">
        <f t="shared" si="87"/>
        <v>-32.729999999999997</v>
      </c>
      <c r="AD112" s="3">
        <f t="shared" si="87"/>
        <v>-55.589999999999996</v>
      </c>
      <c r="AE112" s="3">
        <f t="shared" si="87"/>
        <v>-51.78</v>
      </c>
      <c r="AF112" s="3">
        <f t="shared" si="87"/>
        <v>-67.02</v>
      </c>
      <c r="AG112" s="3">
        <f t="shared" si="87"/>
        <v>-67.02</v>
      </c>
      <c r="AI112" s="2">
        <v>8</v>
      </c>
      <c r="AJ112" s="3">
        <f t="shared" si="58"/>
        <v>1.4685667906881032E-21</v>
      </c>
      <c r="AK112" s="3">
        <f t="shared" si="59"/>
        <v>1.244129418331673E-11</v>
      </c>
      <c r="AL112" s="3">
        <f t="shared" si="60"/>
        <v>6.6306435104069239E-20</v>
      </c>
      <c r="AM112" s="3">
        <f t="shared" si="61"/>
        <v>2.7555201002924672E-13</v>
      </c>
      <c r="AN112" s="3">
        <f t="shared" si="62"/>
        <v>5.6172989244172995E-10</v>
      </c>
      <c r="AO112" s="3">
        <f t="shared" si="63"/>
        <v>2.334400887529133E-3</v>
      </c>
      <c r="AP112" s="3">
        <f t="shared" si="64"/>
        <v>5.1702728614462046E-5</v>
      </c>
      <c r="AQ112" s="3">
        <f t="shared" si="65"/>
        <v>4.7588212451378542</v>
      </c>
      <c r="AR112" s="3">
        <f t="shared" si="66"/>
        <v>1.3516978756660116E-16</v>
      </c>
      <c r="AS112" s="3">
        <f t="shared" si="67"/>
        <v>6.1029752300991272E-15</v>
      </c>
      <c r="AT112" s="3">
        <f t="shared" si="68"/>
        <v>3.2526080090521998E-23</v>
      </c>
      <c r="AU112" s="3">
        <f t="shared" si="69"/>
        <v>1.5955402886531186E-26</v>
      </c>
      <c r="AV112" s="3">
        <f t="shared" si="70"/>
        <v>1.7334920201501056E-31</v>
      </c>
      <c r="AW112" s="3">
        <f t="shared" si="71"/>
        <v>3.533831184625242E-28</v>
      </c>
      <c r="AX112" s="3">
        <f t="shared" si="72"/>
        <v>6.6306435104069239E-20</v>
      </c>
      <c r="AY112" s="3">
        <f t="shared" si="73"/>
        <v>2.5362351168074086E-8</v>
      </c>
      <c r="AZ112" s="3">
        <f t="shared" si="74"/>
        <v>1.244129418331673E-11</v>
      </c>
      <c r="BA112" s="3">
        <f t="shared" si="75"/>
        <v>2.5362351168074086E-8</v>
      </c>
      <c r="BB112" s="3">
        <f t="shared" si="76"/>
        <v>6.1029752300991272E-15</v>
      </c>
      <c r="BC112" s="3">
        <f t="shared" si="77"/>
        <v>6.1029752300991272E-15</v>
      </c>
      <c r="BD112" s="3">
        <f t="shared" si="78"/>
        <v>7.2039344261581324E-25</v>
      </c>
      <c r="BE112" s="3">
        <f t="shared" si="79"/>
        <v>3.2526080090521998E-23</v>
      </c>
      <c r="BF112" s="3">
        <f t="shared" si="80"/>
        <v>7.8267925481038861E-30</v>
      </c>
      <c r="BG112" s="3">
        <f t="shared" si="81"/>
        <v>7.8267925481038861E-30</v>
      </c>
      <c r="BI112" s="2">
        <v>8</v>
      </c>
      <c r="BJ112" s="3">
        <f t="shared" si="31"/>
        <v>1</v>
      </c>
      <c r="BK112" s="3">
        <f t="shared" si="32"/>
        <v>1</v>
      </c>
      <c r="BL112" s="3">
        <f t="shared" si="33"/>
        <v>1</v>
      </c>
      <c r="BM112" s="3">
        <f t="shared" si="34"/>
        <v>1</v>
      </c>
      <c r="BN112" s="3">
        <f t="shared" si="35"/>
        <v>1</v>
      </c>
      <c r="BO112" s="3">
        <f t="shared" si="36"/>
        <v>1</v>
      </c>
      <c r="BP112" s="3">
        <f t="shared" si="37"/>
        <v>0.79899100024947078</v>
      </c>
      <c r="BQ112" s="3">
        <f t="shared" si="38"/>
        <v>0.60825903074651444</v>
      </c>
      <c r="BR112" s="3">
        <f t="shared" si="39"/>
        <v>0.72312180512438995</v>
      </c>
      <c r="BS112" s="3">
        <f t="shared" si="40"/>
        <v>0.99999999999999922</v>
      </c>
      <c r="BT112" s="3">
        <f t="shared" si="41"/>
        <v>0.99999999999668887</v>
      </c>
      <c r="BU112" s="3">
        <f t="shared" si="42"/>
        <v>1</v>
      </c>
      <c r="BV112" s="3">
        <f t="shared" si="43"/>
        <v>1</v>
      </c>
      <c r="BW112" s="3">
        <f t="shared" si="44"/>
        <v>1</v>
      </c>
      <c r="BX112" s="3">
        <f t="shared" si="45"/>
        <v>1</v>
      </c>
      <c r="BY112" s="3">
        <f t="shared" si="46"/>
        <v>0.99999999999999933</v>
      </c>
      <c r="BZ112" s="3">
        <f t="shared" si="47"/>
        <v>1</v>
      </c>
      <c r="CA112" s="3">
        <f t="shared" si="48"/>
        <v>0.99999999995200861</v>
      </c>
      <c r="CB112" s="3">
        <f t="shared" si="49"/>
        <v>1</v>
      </c>
      <c r="CC112" s="3">
        <f t="shared" si="50"/>
        <v>1</v>
      </c>
      <c r="CD112" s="3">
        <f t="shared" si="51"/>
        <v>1</v>
      </c>
      <c r="CE112" s="3">
        <f t="shared" si="52"/>
        <v>1</v>
      </c>
      <c r="CF112" s="3">
        <f t="shared" si="53"/>
        <v>1</v>
      </c>
      <c r="CG112" s="3">
        <f t="shared" si="54"/>
        <v>1</v>
      </c>
    </row>
    <row r="113" spans="1:85" ht="15.6" x14ac:dyDescent="0.3">
      <c r="A113" s="5">
        <v>72</v>
      </c>
      <c r="B113">
        <v>23</v>
      </c>
      <c r="C113">
        <v>22</v>
      </c>
      <c r="D113">
        <v>4</v>
      </c>
      <c r="E113">
        <f>Network!F109</f>
        <v>4</v>
      </c>
      <c r="F113" s="18">
        <f t="shared" si="55"/>
        <v>6.8571428571428568</v>
      </c>
      <c r="G113">
        <f t="shared" si="56"/>
        <v>12</v>
      </c>
      <c r="I113" s="2">
        <v>9</v>
      </c>
      <c r="J113" s="3">
        <f t="shared" ref="J113:AG113" si="88">1.56-3.81*J35</f>
        <v>-55.589999999999996</v>
      </c>
      <c r="K113" s="3">
        <f t="shared" si="88"/>
        <v>-51.78</v>
      </c>
      <c r="L113" s="3">
        <f t="shared" si="88"/>
        <v>-40.35</v>
      </c>
      <c r="M113" s="3">
        <f t="shared" si="88"/>
        <v>-25.110000000000003</v>
      </c>
      <c r="N113" s="3">
        <f t="shared" si="88"/>
        <v>-17.490000000000002</v>
      </c>
      <c r="O113" s="3">
        <f t="shared" si="88"/>
        <v>-32.729999999999997</v>
      </c>
      <c r="P113" s="3">
        <f t="shared" si="88"/>
        <v>-44.16</v>
      </c>
      <c r="Q113" s="3">
        <f t="shared" si="88"/>
        <v>-36.54</v>
      </c>
      <c r="R113" s="3">
        <f t="shared" si="88"/>
        <v>1.56</v>
      </c>
      <c r="S113" s="3">
        <f t="shared" si="88"/>
        <v>-9.8699999999999992</v>
      </c>
      <c r="T113" s="3">
        <f t="shared" si="88"/>
        <v>-28.92</v>
      </c>
      <c r="U113" s="3">
        <f t="shared" si="88"/>
        <v>-51.78</v>
      </c>
      <c r="V113" s="3">
        <f t="shared" si="88"/>
        <v>-63.209999999999994</v>
      </c>
      <c r="W113" s="3">
        <f t="shared" si="88"/>
        <v>-44.16</v>
      </c>
      <c r="X113" s="3">
        <f t="shared" si="88"/>
        <v>-32.729999999999997</v>
      </c>
      <c r="Y113" s="3">
        <f t="shared" si="88"/>
        <v>-25.110000000000003</v>
      </c>
      <c r="Z113" s="3">
        <f t="shared" si="88"/>
        <v>-32.729999999999997</v>
      </c>
      <c r="AA113" s="3">
        <f t="shared" si="88"/>
        <v>-36.54</v>
      </c>
      <c r="AB113" s="3">
        <f t="shared" si="88"/>
        <v>-40.35</v>
      </c>
      <c r="AC113" s="3">
        <f t="shared" si="88"/>
        <v>-51.78</v>
      </c>
      <c r="AD113" s="3">
        <f t="shared" si="88"/>
        <v>-51.78</v>
      </c>
      <c r="AE113" s="3">
        <f t="shared" si="88"/>
        <v>-44.16</v>
      </c>
      <c r="AF113" s="3">
        <f t="shared" si="88"/>
        <v>-59.4</v>
      </c>
      <c r="AG113" s="3">
        <f t="shared" si="88"/>
        <v>-63.209999999999994</v>
      </c>
      <c r="AI113" s="2">
        <v>9</v>
      </c>
      <c r="AJ113" s="3">
        <f t="shared" si="58"/>
        <v>7.2039344261581324E-25</v>
      </c>
      <c r="AK113" s="3">
        <f t="shared" si="59"/>
        <v>3.2526080090521998E-23</v>
      </c>
      <c r="AL113" s="3">
        <f t="shared" si="60"/>
        <v>2.9937646446097928E-18</v>
      </c>
      <c r="AM113" s="3">
        <f t="shared" si="61"/>
        <v>1.244129418331673E-11</v>
      </c>
      <c r="AN113" s="3">
        <f t="shared" si="62"/>
        <v>2.5362351168074086E-8</v>
      </c>
      <c r="AO113" s="3">
        <f t="shared" si="63"/>
        <v>6.1029752300991272E-15</v>
      </c>
      <c r="AP113" s="3">
        <f t="shared" si="64"/>
        <v>6.6306435104069239E-20</v>
      </c>
      <c r="AQ113" s="3">
        <f t="shared" si="65"/>
        <v>1.3516978756660116E-16</v>
      </c>
      <c r="AR113" s="3">
        <f t="shared" si="66"/>
        <v>4.7588212451378542</v>
      </c>
      <c r="AS113" s="3">
        <f t="shared" si="67"/>
        <v>5.1702728614462046E-5</v>
      </c>
      <c r="AT113" s="3">
        <f t="shared" si="68"/>
        <v>2.7555201002924672E-13</v>
      </c>
      <c r="AU113" s="3">
        <f t="shared" si="69"/>
        <v>3.2526080090521998E-23</v>
      </c>
      <c r="AV113" s="3">
        <f t="shared" si="70"/>
        <v>3.533831184625242E-28</v>
      </c>
      <c r="AW113" s="3">
        <f t="shared" si="71"/>
        <v>6.6306435104069239E-20</v>
      </c>
      <c r="AX113" s="3">
        <f t="shared" si="72"/>
        <v>6.1029752300991272E-15</v>
      </c>
      <c r="AY113" s="3">
        <f t="shared" si="73"/>
        <v>1.244129418331673E-11</v>
      </c>
      <c r="AZ113" s="3">
        <f t="shared" si="74"/>
        <v>6.1029752300991272E-15</v>
      </c>
      <c r="BA113" s="3">
        <f t="shared" si="75"/>
        <v>1.3516978756660116E-16</v>
      </c>
      <c r="BB113" s="3">
        <f t="shared" si="76"/>
        <v>2.9937646446097928E-18</v>
      </c>
      <c r="BC113" s="3">
        <f t="shared" si="77"/>
        <v>3.2526080090521998E-23</v>
      </c>
      <c r="BD113" s="3">
        <f t="shared" si="78"/>
        <v>3.2526080090521998E-23</v>
      </c>
      <c r="BE113" s="3">
        <f t="shared" si="79"/>
        <v>6.6306435104069239E-20</v>
      </c>
      <c r="BF113" s="3">
        <f t="shared" si="80"/>
        <v>1.5955402886531186E-26</v>
      </c>
      <c r="BG113" s="3">
        <f t="shared" si="81"/>
        <v>3.533831184625242E-28</v>
      </c>
      <c r="BI113" s="2">
        <v>9</v>
      </c>
      <c r="BJ113" s="3">
        <f t="shared" si="31"/>
        <v>1</v>
      </c>
      <c r="BK113" s="3">
        <f t="shared" si="32"/>
        <v>1</v>
      </c>
      <c r="BL113" s="3">
        <f t="shared" si="33"/>
        <v>1</v>
      </c>
      <c r="BM113" s="3">
        <f t="shared" si="34"/>
        <v>1</v>
      </c>
      <c r="BN113" s="3">
        <f t="shared" si="35"/>
        <v>1</v>
      </c>
      <c r="BO113" s="3">
        <f t="shared" si="36"/>
        <v>1</v>
      </c>
      <c r="BP113" s="3">
        <f t="shared" si="37"/>
        <v>0.98994918611652616</v>
      </c>
      <c r="BQ113" s="3">
        <f t="shared" si="38"/>
        <v>0.72312180512438995</v>
      </c>
      <c r="BR113" s="3">
        <f t="shared" si="39"/>
        <v>0.60825903074651444</v>
      </c>
      <c r="BS113" s="3">
        <f t="shared" si="40"/>
        <v>1</v>
      </c>
      <c r="BT113" s="3">
        <f t="shared" si="41"/>
        <v>1</v>
      </c>
      <c r="BU113" s="3">
        <f t="shared" si="42"/>
        <v>1</v>
      </c>
      <c r="BV113" s="3">
        <f t="shared" si="43"/>
        <v>1</v>
      </c>
      <c r="BW113" s="3">
        <f t="shared" si="44"/>
        <v>1</v>
      </c>
      <c r="BX113" s="3">
        <f t="shared" si="45"/>
        <v>1</v>
      </c>
      <c r="BY113" s="3">
        <f t="shared" si="46"/>
        <v>1</v>
      </c>
      <c r="BZ113" s="3">
        <f t="shared" si="47"/>
        <v>1</v>
      </c>
      <c r="CA113" s="3">
        <f t="shared" si="48"/>
        <v>1</v>
      </c>
      <c r="CB113" s="3">
        <f t="shared" si="49"/>
        <v>1</v>
      </c>
      <c r="CC113" s="3">
        <f t="shared" si="50"/>
        <v>1</v>
      </c>
      <c r="CD113" s="3">
        <f t="shared" si="51"/>
        <v>1</v>
      </c>
      <c r="CE113" s="3">
        <f t="shared" si="52"/>
        <v>1</v>
      </c>
      <c r="CF113" s="3">
        <f t="shared" si="53"/>
        <v>1</v>
      </c>
      <c r="CG113" s="3">
        <f t="shared" si="54"/>
        <v>1</v>
      </c>
    </row>
    <row r="114" spans="1:85" ht="15.6" x14ac:dyDescent="0.3">
      <c r="A114" s="5">
        <v>73</v>
      </c>
      <c r="B114">
        <v>23</v>
      </c>
      <c r="C114">
        <v>24</v>
      </c>
      <c r="D114">
        <v>2</v>
      </c>
      <c r="E114">
        <f>Network!F110</f>
        <v>2</v>
      </c>
      <c r="F114" s="18">
        <f t="shared" si="55"/>
        <v>3.4285714285714284</v>
      </c>
      <c r="G114">
        <f t="shared" si="56"/>
        <v>6</v>
      </c>
      <c r="I114" s="2">
        <v>10</v>
      </c>
      <c r="J114" s="3">
        <f t="shared" ref="J114:AG114" si="89">1.56-3.81*J36</f>
        <v>-67.02</v>
      </c>
      <c r="K114" s="3">
        <f t="shared" si="89"/>
        <v>-59.4</v>
      </c>
      <c r="L114" s="3">
        <f t="shared" si="89"/>
        <v>-51.78</v>
      </c>
      <c r="M114" s="3">
        <f t="shared" si="89"/>
        <v>-36.54</v>
      </c>
      <c r="N114" s="3">
        <f t="shared" si="89"/>
        <v>-28.92</v>
      </c>
      <c r="O114" s="3">
        <f t="shared" si="89"/>
        <v>-40.35</v>
      </c>
      <c r="P114" s="3">
        <f t="shared" si="89"/>
        <v>-32.729999999999997</v>
      </c>
      <c r="Q114" s="3">
        <f t="shared" si="89"/>
        <v>-32.729999999999997</v>
      </c>
      <c r="R114" s="3">
        <f t="shared" si="89"/>
        <v>-9.8699999999999992</v>
      </c>
      <c r="S114" s="3">
        <f t="shared" si="89"/>
        <v>1.56</v>
      </c>
      <c r="T114" s="3">
        <f t="shared" si="89"/>
        <v>-17.490000000000002</v>
      </c>
      <c r="U114" s="3">
        <f t="shared" si="89"/>
        <v>-40.35</v>
      </c>
      <c r="V114" s="3">
        <f t="shared" si="89"/>
        <v>-51.78</v>
      </c>
      <c r="W114" s="3">
        <f t="shared" si="89"/>
        <v>-32.729999999999997</v>
      </c>
      <c r="X114" s="3">
        <f t="shared" si="89"/>
        <v>-21.3</v>
      </c>
      <c r="Y114" s="3">
        <f t="shared" si="89"/>
        <v>-13.68</v>
      </c>
      <c r="Z114" s="3">
        <f t="shared" si="89"/>
        <v>-21.3</v>
      </c>
      <c r="AA114" s="3">
        <f t="shared" si="89"/>
        <v>-25.110000000000003</v>
      </c>
      <c r="AB114" s="3">
        <f t="shared" si="89"/>
        <v>-28.92</v>
      </c>
      <c r="AC114" s="3">
        <f t="shared" si="89"/>
        <v>-40.35</v>
      </c>
      <c r="AD114" s="3">
        <f t="shared" si="89"/>
        <v>-40.35</v>
      </c>
      <c r="AE114" s="3">
        <f t="shared" si="89"/>
        <v>-32.729999999999997</v>
      </c>
      <c r="AF114" s="3">
        <f t="shared" si="89"/>
        <v>-47.97</v>
      </c>
      <c r="AG114" s="3">
        <f t="shared" si="89"/>
        <v>-51.78</v>
      </c>
      <c r="AI114" s="2">
        <v>10</v>
      </c>
      <c r="AJ114" s="3">
        <f t="shared" si="58"/>
        <v>7.8267925481038861E-30</v>
      </c>
      <c r="AK114" s="3">
        <f t="shared" si="59"/>
        <v>1.5955402886531186E-26</v>
      </c>
      <c r="AL114" s="3">
        <f t="shared" si="60"/>
        <v>3.2526080090521998E-23</v>
      </c>
      <c r="AM114" s="3">
        <f t="shared" si="61"/>
        <v>1.3516978756660116E-16</v>
      </c>
      <c r="AN114" s="3">
        <f t="shared" si="62"/>
        <v>2.7555201002924672E-13</v>
      </c>
      <c r="AO114" s="3">
        <f t="shared" si="63"/>
        <v>2.9937646446097928E-18</v>
      </c>
      <c r="AP114" s="3">
        <f t="shared" si="64"/>
        <v>6.1029752300991272E-15</v>
      </c>
      <c r="AQ114" s="3">
        <f t="shared" si="65"/>
        <v>6.1029752300991272E-15</v>
      </c>
      <c r="AR114" s="3">
        <f t="shared" si="66"/>
        <v>5.1702728614462046E-5</v>
      </c>
      <c r="AS114" s="3">
        <f t="shared" si="67"/>
        <v>4.7588212451378542</v>
      </c>
      <c r="AT114" s="3">
        <f t="shared" si="68"/>
        <v>2.5362351168074086E-8</v>
      </c>
      <c r="AU114" s="3">
        <f t="shared" si="69"/>
        <v>2.9937646446097928E-18</v>
      </c>
      <c r="AV114" s="3">
        <f t="shared" si="70"/>
        <v>3.2526080090521998E-23</v>
      </c>
      <c r="AW114" s="3">
        <f t="shared" si="71"/>
        <v>6.1029752300991272E-15</v>
      </c>
      <c r="AX114" s="3">
        <f t="shared" si="72"/>
        <v>5.6172989244172995E-10</v>
      </c>
      <c r="AY114" s="3">
        <f t="shared" si="73"/>
        <v>1.1451212859202389E-6</v>
      </c>
      <c r="AZ114" s="3">
        <f t="shared" si="74"/>
        <v>5.6172989244172995E-10</v>
      </c>
      <c r="BA114" s="3">
        <f t="shared" si="75"/>
        <v>1.244129418331673E-11</v>
      </c>
      <c r="BB114" s="3">
        <f t="shared" si="76"/>
        <v>2.7555201002924672E-13</v>
      </c>
      <c r="BC114" s="3">
        <f t="shared" si="77"/>
        <v>2.9937646446097928E-18</v>
      </c>
      <c r="BD114" s="3">
        <f t="shared" si="78"/>
        <v>2.9937646446097928E-18</v>
      </c>
      <c r="BE114" s="3">
        <f t="shared" si="79"/>
        <v>6.1029752300991272E-15</v>
      </c>
      <c r="BF114" s="3">
        <f t="shared" si="80"/>
        <v>1.4685667906881032E-21</v>
      </c>
      <c r="BG114" s="3">
        <f t="shared" si="81"/>
        <v>3.2526080090521998E-23</v>
      </c>
      <c r="BI114" s="2">
        <v>10</v>
      </c>
      <c r="BJ114" s="3">
        <f t="shared" si="31"/>
        <v>0.85632670121265464</v>
      </c>
      <c r="BK114" s="3">
        <f t="shared" si="32"/>
        <v>1</v>
      </c>
      <c r="BL114" s="3">
        <f t="shared" si="33"/>
        <v>0.99936213128537199</v>
      </c>
      <c r="BM114" s="3">
        <f t="shared" si="34"/>
        <v>0.99999757182941107</v>
      </c>
      <c r="BN114" s="3">
        <f t="shared" si="35"/>
        <v>1</v>
      </c>
      <c r="BO114" s="3">
        <f t="shared" si="36"/>
        <v>1</v>
      </c>
      <c r="BP114" s="3">
        <f t="shared" si="37"/>
        <v>0.73497259946651938</v>
      </c>
      <c r="BQ114" s="3">
        <f t="shared" si="38"/>
        <v>0.99999530965628003</v>
      </c>
      <c r="BR114" s="3">
        <f t="shared" si="39"/>
        <v>1</v>
      </c>
      <c r="BS114" s="3">
        <f t="shared" si="40"/>
        <v>0.60825903074651444</v>
      </c>
      <c r="BT114" s="3">
        <f t="shared" si="41"/>
        <v>1.1392445701064072E-3</v>
      </c>
      <c r="BU114" s="3">
        <f t="shared" si="42"/>
        <v>1</v>
      </c>
      <c r="BV114" s="3">
        <f t="shared" si="43"/>
        <v>1</v>
      </c>
      <c r="BW114" s="3">
        <f t="shared" si="44"/>
        <v>1</v>
      </c>
      <c r="BX114" s="3">
        <f t="shared" si="45"/>
        <v>0.99999999999821798</v>
      </c>
      <c r="BY114" s="3">
        <f t="shared" si="46"/>
        <v>0.78918170254186826</v>
      </c>
      <c r="BZ114" s="3">
        <f t="shared" si="47"/>
        <v>0.99983333842477107</v>
      </c>
      <c r="CA114" s="3">
        <f t="shared" si="48"/>
        <v>0.75767963900370427</v>
      </c>
      <c r="CB114" s="3">
        <f t="shared" si="49"/>
        <v>0.99981053333312508</v>
      </c>
      <c r="CC114" s="3">
        <f t="shared" si="50"/>
        <v>1</v>
      </c>
      <c r="CD114" s="3">
        <f t="shared" si="51"/>
        <v>1</v>
      </c>
      <c r="CE114" s="3">
        <f t="shared" si="52"/>
        <v>0.99999999996048816</v>
      </c>
      <c r="CF114" s="3">
        <f t="shared" si="53"/>
        <v>0.99999998998916462</v>
      </c>
      <c r="CG114" s="3">
        <f t="shared" si="54"/>
        <v>0.99999999999995448</v>
      </c>
    </row>
    <row r="115" spans="1:85" ht="15.6" x14ac:dyDescent="0.3">
      <c r="A115" s="5">
        <v>74</v>
      </c>
      <c r="B115">
        <v>24</v>
      </c>
      <c r="C115">
        <v>13</v>
      </c>
      <c r="D115">
        <v>4</v>
      </c>
      <c r="E115">
        <f>Network!F111</f>
        <v>4</v>
      </c>
      <c r="F115" s="18">
        <f t="shared" si="55"/>
        <v>6.8571428571428568</v>
      </c>
      <c r="G115">
        <f t="shared" si="56"/>
        <v>12</v>
      </c>
      <c r="I115" s="2">
        <v>11</v>
      </c>
      <c r="J115" s="3">
        <f t="shared" ref="J115:AG115" si="90">1.56-3.81*J37</f>
        <v>-51.78</v>
      </c>
      <c r="K115" s="3">
        <f t="shared" si="90"/>
        <v>-63.209999999999994</v>
      </c>
      <c r="L115" s="3">
        <f t="shared" si="90"/>
        <v>-36.54</v>
      </c>
      <c r="M115" s="3">
        <f t="shared" si="90"/>
        <v>-21.3</v>
      </c>
      <c r="N115" s="3">
        <f t="shared" si="90"/>
        <v>-28.92</v>
      </c>
      <c r="O115" s="3">
        <f t="shared" si="90"/>
        <v>-44.16</v>
      </c>
      <c r="P115" s="3">
        <f t="shared" si="90"/>
        <v>-51.78</v>
      </c>
      <c r="Q115" s="3">
        <f t="shared" si="90"/>
        <v>-51.78</v>
      </c>
      <c r="R115" s="3">
        <f t="shared" si="90"/>
        <v>-28.92</v>
      </c>
      <c r="S115" s="3">
        <f t="shared" si="90"/>
        <v>-17.490000000000002</v>
      </c>
      <c r="T115" s="3">
        <f t="shared" si="90"/>
        <v>1.56</v>
      </c>
      <c r="U115" s="3">
        <f t="shared" si="90"/>
        <v>-21.3</v>
      </c>
      <c r="V115" s="3">
        <f t="shared" si="90"/>
        <v>-32.729999999999997</v>
      </c>
      <c r="W115" s="3">
        <f t="shared" si="90"/>
        <v>-13.68</v>
      </c>
      <c r="X115" s="3">
        <f t="shared" si="90"/>
        <v>-32.729999999999997</v>
      </c>
      <c r="Y115" s="3">
        <f t="shared" si="90"/>
        <v>-32.729999999999997</v>
      </c>
      <c r="Z115" s="3">
        <f t="shared" si="90"/>
        <v>-40.35</v>
      </c>
      <c r="AA115" s="3">
        <f t="shared" si="90"/>
        <v>-44.16</v>
      </c>
      <c r="AB115" s="3">
        <f t="shared" si="90"/>
        <v>-44.16</v>
      </c>
      <c r="AC115" s="3">
        <f t="shared" si="90"/>
        <v>-59.4</v>
      </c>
      <c r="AD115" s="3">
        <f t="shared" si="90"/>
        <v>-47.97</v>
      </c>
      <c r="AE115" s="3">
        <f t="shared" si="90"/>
        <v>-44.16</v>
      </c>
      <c r="AF115" s="3">
        <f t="shared" si="90"/>
        <v>-28.92</v>
      </c>
      <c r="AG115" s="3">
        <f t="shared" si="90"/>
        <v>-36.54</v>
      </c>
      <c r="AI115" s="2">
        <v>11</v>
      </c>
      <c r="AJ115" s="3">
        <f t="shared" si="58"/>
        <v>3.2526080090521998E-23</v>
      </c>
      <c r="AK115" s="3">
        <f t="shared" si="59"/>
        <v>3.533831184625242E-28</v>
      </c>
      <c r="AL115" s="3">
        <f t="shared" si="60"/>
        <v>1.3516978756660116E-16</v>
      </c>
      <c r="AM115" s="3">
        <f t="shared" si="61"/>
        <v>5.6172989244172995E-10</v>
      </c>
      <c r="AN115" s="3">
        <f t="shared" si="62"/>
        <v>2.7555201002924672E-13</v>
      </c>
      <c r="AO115" s="3">
        <f t="shared" si="63"/>
        <v>6.6306435104069239E-20</v>
      </c>
      <c r="AP115" s="3">
        <f t="shared" si="64"/>
        <v>3.2526080090521998E-23</v>
      </c>
      <c r="AQ115" s="3">
        <f t="shared" si="65"/>
        <v>3.2526080090521998E-23</v>
      </c>
      <c r="AR115" s="3">
        <f t="shared" si="66"/>
        <v>2.7555201002924672E-13</v>
      </c>
      <c r="AS115" s="3">
        <f t="shared" si="67"/>
        <v>2.5362351168074086E-8</v>
      </c>
      <c r="AT115" s="3">
        <f t="shared" si="68"/>
        <v>4.7588212451378542</v>
      </c>
      <c r="AU115" s="3">
        <f t="shared" si="69"/>
        <v>5.6172989244172995E-10</v>
      </c>
      <c r="AV115" s="3">
        <f t="shared" si="70"/>
        <v>6.1029752300991272E-15</v>
      </c>
      <c r="AW115" s="3">
        <f t="shared" si="71"/>
        <v>1.1451212859202389E-6</v>
      </c>
      <c r="AX115" s="3">
        <f t="shared" si="72"/>
        <v>6.1029752300991272E-15</v>
      </c>
      <c r="AY115" s="3">
        <f t="shared" si="73"/>
        <v>6.1029752300991272E-15</v>
      </c>
      <c r="AZ115" s="3">
        <f t="shared" si="74"/>
        <v>2.9937646446097928E-18</v>
      </c>
      <c r="BA115" s="3">
        <f t="shared" si="75"/>
        <v>6.6306435104069239E-20</v>
      </c>
      <c r="BB115" s="3">
        <f t="shared" si="76"/>
        <v>6.6306435104069239E-20</v>
      </c>
      <c r="BC115" s="3">
        <f t="shared" si="77"/>
        <v>1.5955402886531186E-26</v>
      </c>
      <c r="BD115" s="3">
        <f t="shared" si="78"/>
        <v>1.4685667906881032E-21</v>
      </c>
      <c r="BE115" s="3">
        <f t="shared" si="79"/>
        <v>6.6306435104069239E-20</v>
      </c>
      <c r="BF115" s="3">
        <f t="shared" si="80"/>
        <v>2.7555201002924672E-13</v>
      </c>
      <c r="BG115" s="3">
        <f t="shared" si="81"/>
        <v>1.3516978756660116E-16</v>
      </c>
      <c r="BI115" s="2">
        <v>11</v>
      </c>
      <c r="BJ115" s="3">
        <f t="shared" si="31"/>
        <v>0.99289622627561125</v>
      </c>
      <c r="BK115" s="3">
        <f t="shared" si="32"/>
        <v>1</v>
      </c>
      <c r="BL115" s="3">
        <f t="shared" si="33"/>
        <v>0.99997278268530954</v>
      </c>
      <c r="BM115" s="3">
        <f t="shared" si="34"/>
        <v>0.99999989645505882</v>
      </c>
      <c r="BN115" s="3">
        <f t="shared" si="35"/>
        <v>1</v>
      </c>
      <c r="BO115" s="3">
        <f t="shared" si="36"/>
        <v>1</v>
      </c>
      <c r="BP115" s="3">
        <f t="shared" si="37"/>
        <v>1</v>
      </c>
      <c r="BQ115" s="3">
        <f t="shared" si="38"/>
        <v>1</v>
      </c>
      <c r="BR115" s="3">
        <f t="shared" si="39"/>
        <v>1</v>
      </c>
      <c r="BS115" s="3">
        <f t="shared" si="40"/>
        <v>0.99999997425717857</v>
      </c>
      <c r="BT115" s="3">
        <f t="shared" si="41"/>
        <v>0.60825903074651444</v>
      </c>
      <c r="BU115" s="3">
        <f t="shared" si="42"/>
        <v>1</v>
      </c>
      <c r="BV115" s="3">
        <f t="shared" si="43"/>
        <v>1</v>
      </c>
      <c r="BW115" s="3">
        <f t="shared" si="44"/>
        <v>1</v>
      </c>
      <c r="BX115" s="3">
        <f t="shared" si="45"/>
        <v>0.99999999999969691</v>
      </c>
      <c r="BY115" s="3">
        <f t="shared" si="46"/>
        <v>0.99999323323052125</v>
      </c>
      <c r="BZ115" s="3">
        <f t="shared" si="47"/>
        <v>0.99989037878418452</v>
      </c>
      <c r="CA115" s="3">
        <f t="shared" si="48"/>
        <v>1</v>
      </c>
      <c r="CB115" s="3">
        <f t="shared" si="49"/>
        <v>0.99996066120357197</v>
      </c>
      <c r="CC115" s="3">
        <f t="shared" si="50"/>
        <v>1</v>
      </c>
      <c r="CD115" s="3">
        <f t="shared" si="51"/>
        <v>1</v>
      </c>
      <c r="CE115" s="3">
        <f t="shared" si="52"/>
        <v>0.99999999998022338</v>
      </c>
      <c r="CF115" s="3">
        <f t="shared" si="53"/>
        <v>1</v>
      </c>
      <c r="CG115" s="3">
        <f t="shared" si="54"/>
        <v>1</v>
      </c>
    </row>
    <row r="116" spans="1:85" ht="15.6" x14ac:dyDescent="0.3">
      <c r="A116" s="5">
        <v>75</v>
      </c>
      <c r="B116">
        <v>24</v>
      </c>
      <c r="C116">
        <v>21</v>
      </c>
      <c r="D116">
        <v>3</v>
      </c>
      <c r="E116">
        <f>Network!F112</f>
        <v>3</v>
      </c>
      <c r="F116" s="18">
        <f t="shared" si="55"/>
        <v>5.1428571428571432</v>
      </c>
      <c r="G116">
        <f t="shared" si="56"/>
        <v>9</v>
      </c>
      <c r="I116" s="2">
        <v>12</v>
      </c>
      <c r="J116" s="3">
        <f t="shared" ref="J116:AG116" si="91">1.56-3.81*J38</f>
        <v>-28.92</v>
      </c>
      <c r="K116" s="3">
        <f t="shared" si="91"/>
        <v>-51.78</v>
      </c>
      <c r="L116" s="3">
        <f t="shared" si="91"/>
        <v>-13.68</v>
      </c>
      <c r="M116" s="3">
        <f t="shared" si="91"/>
        <v>-28.92</v>
      </c>
      <c r="N116" s="3">
        <f t="shared" si="91"/>
        <v>-36.54</v>
      </c>
      <c r="O116" s="3">
        <f t="shared" si="91"/>
        <v>-51.78</v>
      </c>
      <c r="P116" s="3">
        <f t="shared" si="91"/>
        <v>-70.83</v>
      </c>
      <c r="Q116" s="3">
        <f t="shared" si="91"/>
        <v>-59.4</v>
      </c>
      <c r="R116" s="3">
        <f t="shared" si="91"/>
        <v>-51.78</v>
      </c>
      <c r="S116" s="3">
        <f t="shared" si="91"/>
        <v>-40.35</v>
      </c>
      <c r="T116" s="3">
        <f t="shared" si="91"/>
        <v>-21.3</v>
      </c>
      <c r="U116" s="3">
        <f t="shared" si="91"/>
        <v>1.56</v>
      </c>
      <c r="V116" s="3">
        <f t="shared" si="91"/>
        <v>-9.8699999999999992</v>
      </c>
      <c r="W116" s="3">
        <f t="shared" si="91"/>
        <v>-36.54</v>
      </c>
      <c r="X116" s="3">
        <f t="shared" si="91"/>
        <v>-55.589999999999996</v>
      </c>
      <c r="Y116" s="3">
        <f t="shared" si="91"/>
        <v>-55.589999999999996</v>
      </c>
      <c r="Z116" s="3">
        <f t="shared" si="91"/>
        <v>-63.209999999999994</v>
      </c>
      <c r="AA116" s="3">
        <f t="shared" si="91"/>
        <v>-67.02</v>
      </c>
      <c r="AB116" s="3">
        <f t="shared" si="91"/>
        <v>-67.02</v>
      </c>
      <c r="AC116" s="3">
        <f t="shared" si="91"/>
        <v>-59.4</v>
      </c>
      <c r="AD116" s="3">
        <f t="shared" si="91"/>
        <v>-36.54</v>
      </c>
      <c r="AE116" s="3">
        <f t="shared" si="91"/>
        <v>-44.16</v>
      </c>
      <c r="AF116" s="3">
        <f t="shared" si="91"/>
        <v>-32.729999999999997</v>
      </c>
      <c r="AG116" s="3">
        <f t="shared" si="91"/>
        <v>-25.110000000000003</v>
      </c>
      <c r="AI116" s="2">
        <v>12</v>
      </c>
      <c r="AJ116" s="3">
        <f t="shared" si="58"/>
        <v>2.7555201002924672E-13</v>
      </c>
      <c r="AK116" s="3">
        <f t="shared" si="59"/>
        <v>3.2526080090521998E-23</v>
      </c>
      <c r="AL116" s="3">
        <f t="shared" si="60"/>
        <v>1.1451212859202389E-6</v>
      </c>
      <c r="AM116" s="3">
        <f t="shared" si="61"/>
        <v>2.7555201002924672E-13</v>
      </c>
      <c r="AN116" s="3">
        <f t="shared" si="62"/>
        <v>1.3516978756660116E-16</v>
      </c>
      <c r="AO116" s="3">
        <f t="shared" si="63"/>
        <v>3.2526080090521998E-23</v>
      </c>
      <c r="AP116" s="3">
        <f t="shared" si="64"/>
        <v>1.7334920201501056E-31</v>
      </c>
      <c r="AQ116" s="3">
        <f t="shared" si="65"/>
        <v>1.5955402886531186E-26</v>
      </c>
      <c r="AR116" s="3">
        <f t="shared" si="66"/>
        <v>3.2526080090521998E-23</v>
      </c>
      <c r="AS116" s="3">
        <f t="shared" si="67"/>
        <v>2.9937646446097928E-18</v>
      </c>
      <c r="AT116" s="3">
        <f t="shared" si="68"/>
        <v>5.6172989244172995E-10</v>
      </c>
      <c r="AU116" s="3">
        <f t="shared" si="69"/>
        <v>4.7588212451378542</v>
      </c>
      <c r="AV116" s="3">
        <f t="shared" si="70"/>
        <v>5.1702728614462046E-5</v>
      </c>
      <c r="AW116" s="3">
        <f t="shared" si="71"/>
        <v>1.3516978756660116E-16</v>
      </c>
      <c r="AX116" s="3">
        <f t="shared" si="72"/>
        <v>7.2039344261581324E-25</v>
      </c>
      <c r="AY116" s="3">
        <f t="shared" si="73"/>
        <v>7.2039344261581324E-25</v>
      </c>
      <c r="AZ116" s="3">
        <f t="shared" si="74"/>
        <v>3.533831184625242E-28</v>
      </c>
      <c r="BA116" s="3">
        <f t="shared" si="75"/>
        <v>7.8267925481038861E-30</v>
      </c>
      <c r="BB116" s="3">
        <f t="shared" si="76"/>
        <v>7.8267925481038861E-30</v>
      </c>
      <c r="BC116" s="3">
        <f t="shared" si="77"/>
        <v>1.5955402886531186E-26</v>
      </c>
      <c r="BD116" s="3">
        <f t="shared" si="78"/>
        <v>1.3516978756660116E-16</v>
      </c>
      <c r="BE116" s="3">
        <f t="shared" si="79"/>
        <v>6.6306435104069239E-20</v>
      </c>
      <c r="BF116" s="3">
        <f t="shared" si="80"/>
        <v>6.1029752300991272E-15</v>
      </c>
      <c r="BG116" s="3">
        <f t="shared" si="81"/>
        <v>1.244129418331673E-11</v>
      </c>
      <c r="BI116" s="2">
        <v>12</v>
      </c>
      <c r="BJ116" s="3">
        <f t="shared" si="31"/>
        <v>1</v>
      </c>
      <c r="BK116" s="3">
        <f t="shared" si="32"/>
        <v>1</v>
      </c>
      <c r="BL116" s="3">
        <f t="shared" si="33"/>
        <v>1</v>
      </c>
      <c r="BM116" s="3">
        <f t="shared" si="34"/>
        <v>1</v>
      </c>
      <c r="BN116" s="3">
        <f t="shared" si="35"/>
        <v>1</v>
      </c>
      <c r="BO116" s="3">
        <f t="shared" si="36"/>
        <v>1</v>
      </c>
      <c r="BP116" s="3">
        <f t="shared" si="37"/>
        <v>1</v>
      </c>
      <c r="BQ116" s="3">
        <f t="shared" si="38"/>
        <v>1</v>
      </c>
      <c r="BR116" s="3">
        <f t="shared" si="39"/>
        <v>1</v>
      </c>
      <c r="BS116" s="3">
        <f t="shared" si="40"/>
        <v>1</v>
      </c>
      <c r="BT116" s="3">
        <f t="shared" si="41"/>
        <v>1</v>
      </c>
      <c r="BU116" s="3">
        <f t="shared" si="42"/>
        <v>0.60825903074651444</v>
      </c>
      <c r="BV116" s="3">
        <f t="shared" si="43"/>
        <v>1</v>
      </c>
      <c r="BW116" s="3">
        <f t="shared" si="44"/>
        <v>1</v>
      </c>
      <c r="BX116" s="3">
        <f t="shared" si="45"/>
        <v>1</v>
      </c>
      <c r="BY116" s="3">
        <f t="shared" si="46"/>
        <v>1</v>
      </c>
      <c r="BZ116" s="3">
        <f t="shared" si="47"/>
        <v>1</v>
      </c>
      <c r="CA116" s="3">
        <f t="shared" si="48"/>
        <v>1</v>
      </c>
      <c r="CB116" s="3">
        <f t="shared" si="49"/>
        <v>1</v>
      </c>
      <c r="CC116" s="3">
        <f t="shared" si="50"/>
        <v>1</v>
      </c>
      <c r="CD116" s="3">
        <f t="shared" si="51"/>
        <v>1</v>
      </c>
      <c r="CE116" s="3">
        <f t="shared" si="52"/>
        <v>1</v>
      </c>
      <c r="CF116" s="3">
        <f t="shared" si="53"/>
        <v>1</v>
      </c>
      <c r="CG116" s="3">
        <f t="shared" si="54"/>
        <v>1</v>
      </c>
    </row>
    <row r="117" spans="1:85" ht="15.6" x14ac:dyDescent="0.3">
      <c r="A117" s="5">
        <v>76</v>
      </c>
      <c r="B117">
        <v>24</v>
      </c>
      <c r="C117">
        <v>23</v>
      </c>
      <c r="D117">
        <v>2</v>
      </c>
      <c r="E117">
        <f>Network!F113</f>
        <v>2</v>
      </c>
      <c r="F117" s="18">
        <f t="shared" si="55"/>
        <v>3.4285714285714284</v>
      </c>
      <c r="G117">
        <f t="shared" si="56"/>
        <v>6</v>
      </c>
      <c r="I117" s="2">
        <v>13</v>
      </c>
      <c r="J117" s="3">
        <f t="shared" ref="J117:AG117" si="92">1.56-3.81*J39</f>
        <v>-40.35</v>
      </c>
      <c r="K117" s="3">
        <f t="shared" si="92"/>
        <v>-63.209999999999994</v>
      </c>
      <c r="L117" s="3">
        <f t="shared" si="92"/>
        <v>-25.110000000000003</v>
      </c>
      <c r="M117" s="3">
        <f t="shared" si="92"/>
        <v>-40.35</v>
      </c>
      <c r="N117" s="3">
        <f t="shared" si="92"/>
        <v>-47.97</v>
      </c>
      <c r="O117" s="3">
        <f t="shared" si="92"/>
        <v>-63.209999999999994</v>
      </c>
      <c r="P117" s="3">
        <f t="shared" si="92"/>
        <v>-70.83</v>
      </c>
      <c r="Q117" s="3">
        <f t="shared" si="92"/>
        <v>-70.83</v>
      </c>
      <c r="R117" s="3">
        <f t="shared" si="92"/>
        <v>-63.209999999999994</v>
      </c>
      <c r="S117" s="3">
        <f t="shared" si="92"/>
        <v>-51.78</v>
      </c>
      <c r="T117" s="3">
        <f t="shared" si="92"/>
        <v>-32.729999999999997</v>
      </c>
      <c r="U117" s="3">
        <f t="shared" si="92"/>
        <v>-9.8699999999999992</v>
      </c>
      <c r="V117" s="3">
        <f t="shared" si="92"/>
        <v>1.56</v>
      </c>
      <c r="W117" s="3">
        <f t="shared" si="92"/>
        <v>-36.54</v>
      </c>
      <c r="X117" s="3">
        <f t="shared" si="92"/>
        <v>-44.16</v>
      </c>
      <c r="Y117" s="3">
        <f t="shared" si="92"/>
        <v>-67.02</v>
      </c>
      <c r="Z117" s="3">
        <f t="shared" si="92"/>
        <v>-63.209999999999994</v>
      </c>
      <c r="AA117" s="3">
        <f t="shared" si="92"/>
        <v>-63.209999999999994</v>
      </c>
      <c r="AB117" s="3">
        <f t="shared" si="92"/>
        <v>-55.589999999999996</v>
      </c>
      <c r="AC117" s="3">
        <f t="shared" si="92"/>
        <v>-47.97</v>
      </c>
      <c r="AD117" s="3">
        <f t="shared" si="92"/>
        <v>-25.110000000000003</v>
      </c>
      <c r="AE117" s="3">
        <f t="shared" si="92"/>
        <v>-32.729999999999997</v>
      </c>
      <c r="AF117" s="3">
        <f t="shared" si="92"/>
        <v>-21.3</v>
      </c>
      <c r="AG117" s="3">
        <f t="shared" si="92"/>
        <v>-13.68</v>
      </c>
      <c r="AI117" s="2">
        <v>13</v>
      </c>
      <c r="AJ117" s="3">
        <f t="shared" si="58"/>
        <v>2.9937646446097928E-18</v>
      </c>
      <c r="AK117" s="3">
        <f t="shared" si="59"/>
        <v>3.533831184625242E-28</v>
      </c>
      <c r="AL117" s="3">
        <f t="shared" si="60"/>
        <v>1.244129418331673E-11</v>
      </c>
      <c r="AM117" s="3">
        <f t="shared" si="61"/>
        <v>2.9937646446097928E-18</v>
      </c>
      <c r="AN117" s="3">
        <f t="shared" si="62"/>
        <v>1.4685667906881032E-21</v>
      </c>
      <c r="AO117" s="3">
        <f t="shared" si="63"/>
        <v>3.533831184625242E-28</v>
      </c>
      <c r="AP117" s="3">
        <f t="shared" si="64"/>
        <v>1.7334920201501056E-31</v>
      </c>
      <c r="AQ117" s="3">
        <f t="shared" si="65"/>
        <v>1.7334920201501056E-31</v>
      </c>
      <c r="AR117" s="3">
        <f t="shared" si="66"/>
        <v>3.533831184625242E-28</v>
      </c>
      <c r="AS117" s="3">
        <f t="shared" si="67"/>
        <v>3.2526080090521998E-23</v>
      </c>
      <c r="AT117" s="3">
        <f t="shared" si="68"/>
        <v>6.1029752300991272E-15</v>
      </c>
      <c r="AU117" s="3">
        <f t="shared" si="69"/>
        <v>5.1702728614462046E-5</v>
      </c>
      <c r="AV117" s="3">
        <f t="shared" si="70"/>
        <v>4.7588212451378542</v>
      </c>
      <c r="AW117" s="3">
        <f t="shared" si="71"/>
        <v>1.3516978756660116E-16</v>
      </c>
      <c r="AX117" s="3">
        <f t="shared" si="72"/>
        <v>6.6306435104069239E-20</v>
      </c>
      <c r="AY117" s="3">
        <f t="shared" si="73"/>
        <v>7.8267925481038861E-30</v>
      </c>
      <c r="AZ117" s="3">
        <f t="shared" si="74"/>
        <v>3.533831184625242E-28</v>
      </c>
      <c r="BA117" s="3">
        <f t="shared" si="75"/>
        <v>3.533831184625242E-28</v>
      </c>
      <c r="BB117" s="3">
        <f t="shared" si="76"/>
        <v>7.2039344261581324E-25</v>
      </c>
      <c r="BC117" s="3">
        <f t="shared" si="77"/>
        <v>1.4685667906881032E-21</v>
      </c>
      <c r="BD117" s="3">
        <f t="shared" si="78"/>
        <v>1.244129418331673E-11</v>
      </c>
      <c r="BE117" s="3">
        <f t="shared" si="79"/>
        <v>6.1029752300991272E-15</v>
      </c>
      <c r="BF117" s="3">
        <f t="shared" si="80"/>
        <v>5.6172989244172995E-10</v>
      </c>
      <c r="BG117" s="3">
        <f t="shared" si="81"/>
        <v>1.1451212859202389E-6</v>
      </c>
      <c r="BI117" s="2">
        <v>13</v>
      </c>
      <c r="BJ117" s="3">
        <f t="shared" si="31"/>
        <v>1</v>
      </c>
      <c r="BK117" s="3">
        <f t="shared" si="32"/>
        <v>1</v>
      </c>
      <c r="BL117" s="3">
        <f t="shared" si="33"/>
        <v>1</v>
      </c>
      <c r="BM117" s="3">
        <f t="shared" si="34"/>
        <v>1</v>
      </c>
      <c r="BN117" s="3">
        <f t="shared" si="35"/>
        <v>1</v>
      </c>
      <c r="BO117" s="3">
        <f t="shared" si="36"/>
        <v>1</v>
      </c>
      <c r="BP117" s="3">
        <f t="shared" si="37"/>
        <v>1</v>
      </c>
      <c r="BQ117" s="3">
        <f t="shared" si="38"/>
        <v>1</v>
      </c>
      <c r="BR117" s="3">
        <f t="shared" si="39"/>
        <v>1</v>
      </c>
      <c r="BS117" s="3">
        <f t="shared" si="40"/>
        <v>1</v>
      </c>
      <c r="BT117" s="3">
        <f t="shared" si="41"/>
        <v>1</v>
      </c>
      <c r="BU117" s="3">
        <f t="shared" si="42"/>
        <v>1</v>
      </c>
      <c r="BV117" s="3">
        <f t="shared" si="43"/>
        <v>0.60825903074651444</v>
      </c>
      <c r="BW117" s="3">
        <f t="shared" si="44"/>
        <v>1</v>
      </c>
      <c r="BX117" s="3">
        <f t="shared" si="45"/>
        <v>0.98994918611652616</v>
      </c>
      <c r="BY117" s="3">
        <f t="shared" si="46"/>
        <v>1</v>
      </c>
      <c r="BZ117" s="3">
        <f t="shared" si="47"/>
        <v>0.98648036035403042</v>
      </c>
      <c r="CA117" s="3">
        <f t="shared" si="48"/>
        <v>1</v>
      </c>
      <c r="CB117" s="3">
        <f t="shared" si="49"/>
        <v>0.98799079569007275</v>
      </c>
      <c r="CC117" s="3">
        <f t="shared" si="50"/>
        <v>1</v>
      </c>
      <c r="CD117" s="3">
        <f t="shared" si="51"/>
        <v>1</v>
      </c>
      <c r="CE117" s="3">
        <f t="shared" si="52"/>
        <v>0.99159093193403702</v>
      </c>
      <c r="CF117" s="3">
        <f t="shared" si="53"/>
        <v>0.76852478349901754</v>
      </c>
      <c r="CG117" s="3">
        <f t="shared" si="54"/>
        <v>0.78918170652225295</v>
      </c>
    </row>
    <row r="118" spans="1:85" x14ac:dyDescent="0.3">
      <c r="I118" s="2">
        <v>14</v>
      </c>
      <c r="J118" s="3">
        <f t="shared" ref="J118:AG118" si="93">1.56-3.81*J40</f>
        <v>-67.02</v>
      </c>
      <c r="K118" s="3">
        <f t="shared" si="93"/>
        <v>-78.45</v>
      </c>
      <c r="L118" s="3">
        <f t="shared" si="93"/>
        <v>-51.78</v>
      </c>
      <c r="M118" s="3">
        <f t="shared" si="93"/>
        <v>-36.54</v>
      </c>
      <c r="N118" s="3">
        <f t="shared" si="93"/>
        <v>-44.16</v>
      </c>
      <c r="O118" s="3">
        <f t="shared" si="93"/>
        <v>-59.4</v>
      </c>
      <c r="P118" s="3">
        <f t="shared" si="93"/>
        <v>-63.209999999999994</v>
      </c>
      <c r="Q118" s="3">
        <f t="shared" si="93"/>
        <v>-63.209999999999994</v>
      </c>
      <c r="R118" s="3">
        <f t="shared" si="93"/>
        <v>-44.16</v>
      </c>
      <c r="S118" s="3">
        <f t="shared" si="93"/>
        <v>-32.729999999999997</v>
      </c>
      <c r="T118" s="3">
        <f t="shared" si="93"/>
        <v>-13.68</v>
      </c>
      <c r="U118" s="3">
        <f t="shared" si="93"/>
        <v>-36.54</v>
      </c>
      <c r="V118" s="3">
        <f t="shared" si="93"/>
        <v>-36.54</v>
      </c>
      <c r="W118" s="3">
        <f t="shared" si="93"/>
        <v>1.56</v>
      </c>
      <c r="X118" s="3">
        <f t="shared" si="93"/>
        <v>-17.490000000000002</v>
      </c>
      <c r="Y118" s="3">
        <f t="shared" si="93"/>
        <v>-44.16</v>
      </c>
      <c r="Z118" s="3">
        <f t="shared" si="93"/>
        <v>-36.54</v>
      </c>
      <c r="AA118" s="3">
        <f t="shared" si="93"/>
        <v>-55.589999999999996</v>
      </c>
      <c r="AB118" s="3">
        <f t="shared" si="93"/>
        <v>-28.92</v>
      </c>
      <c r="AC118" s="3">
        <f t="shared" si="93"/>
        <v>-44.16</v>
      </c>
      <c r="AD118" s="3">
        <f t="shared" si="93"/>
        <v>-32.729999999999997</v>
      </c>
      <c r="AE118" s="3">
        <f t="shared" si="93"/>
        <v>-28.92</v>
      </c>
      <c r="AF118" s="3">
        <f t="shared" si="93"/>
        <v>-13.68</v>
      </c>
      <c r="AG118" s="3">
        <f t="shared" si="93"/>
        <v>-21.3</v>
      </c>
      <c r="AI118" s="2">
        <v>14</v>
      </c>
      <c r="AJ118" s="3">
        <f t="shared" si="58"/>
        <v>7.8267925481038861E-30</v>
      </c>
      <c r="AK118" s="3">
        <f t="shared" si="59"/>
        <v>8.5035034978411665E-35</v>
      </c>
      <c r="AL118" s="3">
        <f t="shared" si="60"/>
        <v>3.2526080090521998E-23</v>
      </c>
      <c r="AM118" s="3">
        <f t="shared" si="61"/>
        <v>1.3516978756660116E-16</v>
      </c>
      <c r="AN118" s="3">
        <f t="shared" si="62"/>
        <v>6.6306435104069239E-20</v>
      </c>
      <c r="AO118" s="3">
        <f t="shared" si="63"/>
        <v>1.5955402886531186E-26</v>
      </c>
      <c r="AP118" s="3">
        <f t="shared" si="64"/>
        <v>3.533831184625242E-28</v>
      </c>
      <c r="AQ118" s="3">
        <f t="shared" si="65"/>
        <v>3.533831184625242E-28</v>
      </c>
      <c r="AR118" s="3">
        <f t="shared" si="66"/>
        <v>6.6306435104069239E-20</v>
      </c>
      <c r="AS118" s="3">
        <f t="shared" si="67"/>
        <v>6.1029752300991272E-15</v>
      </c>
      <c r="AT118" s="3">
        <f t="shared" si="68"/>
        <v>1.1451212859202389E-6</v>
      </c>
      <c r="AU118" s="3">
        <f t="shared" si="69"/>
        <v>1.3516978756660116E-16</v>
      </c>
      <c r="AV118" s="3">
        <f t="shared" si="70"/>
        <v>1.3516978756660116E-16</v>
      </c>
      <c r="AW118" s="3">
        <f t="shared" si="71"/>
        <v>4.7588212451378542</v>
      </c>
      <c r="AX118" s="3">
        <f t="shared" si="72"/>
        <v>2.5362351168074086E-8</v>
      </c>
      <c r="AY118" s="3">
        <f t="shared" si="73"/>
        <v>6.6306435104069239E-20</v>
      </c>
      <c r="AZ118" s="3">
        <f t="shared" si="74"/>
        <v>1.3516978756660116E-16</v>
      </c>
      <c r="BA118" s="3">
        <f t="shared" si="75"/>
        <v>7.2039344261581324E-25</v>
      </c>
      <c r="BB118" s="3">
        <f t="shared" si="76"/>
        <v>2.7555201002924672E-13</v>
      </c>
      <c r="BC118" s="3">
        <f t="shared" si="77"/>
        <v>6.6306435104069239E-20</v>
      </c>
      <c r="BD118" s="3">
        <f t="shared" si="78"/>
        <v>6.1029752300991272E-15</v>
      </c>
      <c r="BE118" s="3">
        <f t="shared" si="79"/>
        <v>2.7555201002924672E-13</v>
      </c>
      <c r="BF118" s="3">
        <f t="shared" si="80"/>
        <v>1.1451212859202389E-6</v>
      </c>
      <c r="BG118" s="3">
        <f t="shared" si="81"/>
        <v>5.6172989244172995E-10</v>
      </c>
      <c r="BI118" s="2">
        <v>14</v>
      </c>
      <c r="BJ118" s="3">
        <f t="shared" ref="BJ118:BJ127" si="94">AJ118/(AJ118+AJ145+AJ171)</f>
        <v>1</v>
      </c>
      <c r="BK118" s="3">
        <f t="shared" ref="BK118:BK128" si="95">AK118/(AK118+AK145+AK171)</f>
        <v>1</v>
      </c>
      <c r="BL118" s="3">
        <f t="shared" ref="BL118:BL128" si="96">AL118/(AL118+AL145+AL171)</f>
        <v>1</v>
      </c>
      <c r="BM118" s="3">
        <f t="shared" ref="BM118:BM128" si="97">AM118/(AM118+AM145+AM171)</f>
        <v>1</v>
      </c>
      <c r="BN118" s="3">
        <f t="shared" ref="BN118:BN128" si="98">AN118/(AN118+AN145+AN171)</f>
        <v>1</v>
      </c>
      <c r="BO118" s="3">
        <f t="shared" ref="BO118:BO128" si="99">AO118/(AO118+AO145+AO171)</f>
        <v>1</v>
      </c>
      <c r="BP118" s="3">
        <f t="shared" ref="BP118:BP128" si="100">AP118/(AP118+AP145+AP171)</f>
        <v>1</v>
      </c>
      <c r="BQ118" s="3">
        <f t="shared" ref="BQ118:BQ128" si="101">AQ118/(AQ118+AQ145+AQ171)</f>
        <v>1</v>
      </c>
      <c r="BR118" s="3">
        <f t="shared" ref="BR118:BR128" si="102">AR118/(AR118+AR145+AR171)</f>
        <v>1</v>
      </c>
      <c r="BS118" s="3">
        <f t="shared" ref="BS118:BS128" si="103">AS118/(AS118+AS145+AS171)</f>
        <v>1</v>
      </c>
      <c r="BT118" s="3">
        <f t="shared" ref="BT118:BT128" si="104">AT118/(AT118+AT145+AT171)</f>
        <v>1</v>
      </c>
      <c r="BU118" s="3">
        <f t="shared" ref="BU118:BU128" si="105">AU118/(AU118+AU145+AU171)</f>
        <v>1</v>
      </c>
      <c r="BV118" s="3">
        <f t="shared" ref="BV118:BV128" si="106">AV118/(AV118+AV145+AV171)</f>
        <v>1</v>
      </c>
      <c r="BW118" s="3">
        <f t="shared" ref="BW118:BW128" si="107">AW118/(AW118+AW145+AW171)</f>
        <v>0.60825903074651444</v>
      </c>
      <c r="BX118" s="3">
        <f t="shared" ref="BX118:BX128" si="108">AX118/(AX118+AX145+AX171)</f>
        <v>1</v>
      </c>
      <c r="BY118" s="3">
        <f t="shared" ref="BY118:BY128" si="109">AY118/(AY118+AY145+AY171)</f>
        <v>1</v>
      </c>
      <c r="BZ118" s="3">
        <f t="shared" ref="BZ118:BZ128" si="110">AZ118/(AZ118+AZ145+AZ171)</f>
        <v>1</v>
      </c>
      <c r="CA118" s="3">
        <f t="shared" ref="CA118:CA128" si="111">BA118/(BA118+BA145+BA171)</f>
        <v>1</v>
      </c>
      <c r="CB118" s="3">
        <f t="shared" ref="CB118:CB128" si="112">BB118/(BB118+BB145+BB171)</f>
        <v>1</v>
      </c>
      <c r="CC118" s="3">
        <f t="shared" ref="CC118:CC128" si="113">BC118/(BC118+BC145+BC171)</f>
        <v>1</v>
      </c>
      <c r="CD118" s="3">
        <f t="shared" ref="CD118:CD128" si="114">BD118/(BD118+BD145+BD171)</f>
        <v>1</v>
      </c>
      <c r="CE118" s="3">
        <f t="shared" ref="CE118:CE128" si="115">BE118/(BE118+BE145+BE171)</f>
        <v>1</v>
      </c>
      <c r="CF118" s="3">
        <f t="shared" ref="CF118:CF128" si="116">BF118/(BF118+BF145+BF171)</f>
        <v>1</v>
      </c>
      <c r="CG118" s="3">
        <f t="shared" ref="CG118:CG128" si="117">BG118/(BG118+BG145+BG171)</f>
        <v>1</v>
      </c>
    </row>
    <row r="119" spans="1:85" x14ac:dyDescent="0.3">
      <c r="I119" s="2">
        <v>15</v>
      </c>
      <c r="J119" s="3">
        <f t="shared" ref="J119:AG119" si="118">1.56-3.81*J41</f>
        <v>-86.07</v>
      </c>
      <c r="K119" s="3">
        <f t="shared" si="118"/>
        <v>-70.83</v>
      </c>
      <c r="L119" s="3">
        <f t="shared" si="118"/>
        <v>-70.83</v>
      </c>
      <c r="M119" s="3">
        <f t="shared" si="118"/>
        <v>-55.589999999999996</v>
      </c>
      <c r="N119" s="3">
        <f t="shared" si="118"/>
        <v>-51.78</v>
      </c>
      <c r="O119" s="3">
        <f t="shared" si="118"/>
        <v>-51.78</v>
      </c>
      <c r="P119" s="3">
        <f t="shared" si="118"/>
        <v>-44.16</v>
      </c>
      <c r="Q119" s="3">
        <f t="shared" si="118"/>
        <v>-44.16</v>
      </c>
      <c r="R119" s="3">
        <f t="shared" si="118"/>
        <v>-32.729999999999997</v>
      </c>
      <c r="S119" s="3">
        <f t="shared" si="118"/>
        <v>-21.3</v>
      </c>
      <c r="T119" s="3">
        <f t="shared" si="118"/>
        <v>-32.729999999999997</v>
      </c>
      <c r="U119" s="3">
        <f t="shared" si="118"/>
        <v>-55.589999999999996</v>
      </c>
      <c r="V119" s="3">
        <f t="shared" si="118"/>
        <v>-44.16</v>
      </c>
      <c r="W119" s="3">
        <f t="shared" si="118"/>
        <v>-17.490000000000002</v>
      </c>
      <c r="X119" s="3">
        <f t="shared" si="118"/>
        <v>1.56</v>
      </c>
      <c r="Y119" s="3">
        <f t="shared" si="118"/>
        <v>-25.110000000000003</v>
      </c>
      <c r="Z119" s="3">
        <f t="shared" si="118"/>
        <v>-17.490000000000002</v>
      </c>
      <c r="AA119" s="3">
        <f t="shared" si="118"/>
        <v>-36.54</v>
      </c>
      <c r="AB119" s="3">
        <f t="shared" si="118"/>
        <v>-9.8699999999999992</v>
      </c>
      <c r="AC119" s="3">
        <f t="shared" si="118"/>
        <v>-25.110000000000003</v>
      </c>
      <c r="AD119" s="3">
        <f t="shared" si="118"/>
        <v>-17.490000000000002</v>
      </c>
      <c r="AE119" s="3">
        <f t="shared" si="118"/>
        <v>-9.8699999999999992</v>
      </c>
      <c r="AF119" s="3">
        <f t="shared" si="118"/>
        <v>-25.110000000000003</v>
      </c>
      <c r="AG119" s="3">
        <f t="shared" si="118"/>
        <v>-28.92</v>
      </c>
      <c r="AI119" s="2">
        <v>15</v>
      </c>
      <c r="AJ119" s="3">
        <f t="shared" si="58"/>
        <v>4.1713241767064265E-38</v>
      </c>
      <c r="AK119" s="3">
        <f t="shared" si="59"/>
        <v>1.7334920201501056E-31</v>
      </c>
      <c r="AL119" s="3">
        <f t="shared" si="60"/>
        <v>1.7334920201501056E-31</v>
      </c>
      <c r="AM119" s="3">
        <f t="shared" si="61"/>
        <v>7.2039344261581324E-25</v>
      </c>
      <c r="AN119" s="3">
        <f t="shared" si="62"/>
        <v>3.2526080090521998E-23</v>
      </c>
      <c r="AO119" s="3">
        <f t="shared" si="63"/>
        <v>3.2526080090521998E-23</v>
      </c>
      <c r="AP119" s="3">
        <f t="shared" si="64"/>
        <v>6.6306435104069239E-20</v>
      </c>
      <c r="AQ119" s="3">
        <f t="shared" si="65"/>
        <v>6.6306435104069239E-20</v>
      </c>
      <c r="AR119" s="3">
        <f t="shared" si="66"/>
        <v>6.1029752300991272E-15</v>
      </c>
      <c r="AS119" s="3">
        <f t="shared" si="67"/>
        <v>5.6172989244172995E-10</v>
      </c>
      <c r="AT119" s="3">
        <f t="shared" si="68"/>
        <v>6.1029752300991272E-15</v>
      </c>
      <c r="AU119" s="3">
        <f t="shared" si="69"/>
        <v>7.2039344261581324E-25</v>
      </c>
      <c r="AV119" s="3">
        <f t="shared" si="70"/>
        <v>6.6306435104069239E-20</v>
      </c>
      <c r="AW119" s="3">
        <f t="shared" si="71"/>
        <v>2.5362351168074086E-8</v>
      </c>
      <c r="AX119" s="3">
        <f t="shared" si="72"/>
        <v>4.7588212451378542</v>
      </c>
      <c r="AY119" s="3">
        <f t="shared" si="73"/>
        <v>1.244129418331673E-11</v>
      </c>
      <c r="AZ119" s="3">
        <f t="shared" si="74"/>
        <v>2.5362351168074086E-8</v>
      </c>
      <c r="BA119" s="3">
        <f t="shared" si="75"/>
        <v>1.3516978756660116E-16</v>
      </c>
      <c r="BB119" s="3">
        <f t="shared" si="76"/>
        <v>5.1702728614462046E-5</v>
      </c>
      <c r="BC119" s="3">
        <f t="shared" si="77"/>
        <v>1.244129418331673E-11</v>
      </c>
      <c r="BD119" s="3">
        <f t="shared" si="78"/>
        <v>2.5362351168074086E-8</v>
      </c>
      <c r="BE119" s="3">
        <f t="shared" si="79"/>
        <v>5.1702728614462046E-5</v>
      </c>
      <c r="BF119" s="3">
        <f t="shared" si="80"/>
        <v>1.244129418331673E-11</v>
      </c>
      <c r="BG119" s="3">
        <f t="shared" si="81"/>
        <v>2.7555201002924672E-13</v>
      </c>
      <c r="BI119" s="2">
        <v>15</v>
      </c>
      <c r="BJ119" s="3">
        <f t="shared" si="94"/>
        <v>0.99991083118372159</v>
      </c>
      <c r="BK119" s="3">
        <f t="shared" si="95"/>
        <v>1</v>
      </c>
      <c r="BL119" s="3">
        <f t="shared" si="96"/>
        <v>0.99999966074721847</v>
      </c>
      <c r="BM119" s="3">
        <f t="shared" si="97"/>
        <v>0.99999999870938883</v>
      </c>
      <c r="BN119" s="3">
        <f t="shared" si="98"/>
        <v>1</v>
      </c>
      <c r="BO119" s="3">
        <f t="shared" si="99"/>
        <v>1</v>
      </c>
      <c r="BP119" s="3">
        <f t="shared" si="100"/>
        <v>1</v>
      </c>
      <c r="BQ119" s="3">
        <f t="shared" si="101"/>
        <v>1</v>
      </c>
      <c r="BR119" s="3">
        <f t="shared" si="102"/>
        <v>1</v>
      </c>
      <c r="BS119" s="3">
        <f t="shared" si="103"/>
        <v>0.99999999999821798</v>
      </c>
      <c r="BT119" s="3">
        <f t="shared" si="104"/>
        <v>0.99999999999724398</v>
      </c>
      <c r="BU119" s="3">
        <f t="shared" si="105"/>
        <v>1</v>
      </c>
      <c r="BV119" s="3">
        <f t="shared" si="106"/>
        <v>0.98994918611652616</v>
      </c>
      <c r="BW119" s="3">
        <f t="shared" si="107"/>
        <v>1</v>
      </c>
      <c r="BX119" s="3">
        <f t="shared" si="108"/>
        <v>0.60825903074651444</v>
      </c>
      <c r="BY119" s="3">
        <f t="shared" si="109"/>
        <v>0.9999995835129285</v>
      </c>
      <c r="BZ119" s="3">
        <f t="shared" si="110"/>
        <v>0.77902609217897778</v>
      </c>
      <c r="CA119" s="3">
        <f t="shared" si="111"/>
        <v>1</v>
      </c>
      <c r="CB119" s="3">
        <f t="shared" si="112"/>
        <v>0.79899099923656358</v>
      </c>
      <c r="CC119" s="3">
        <f t="shared" si="113"/>
        <v>1</v>
      </c>
      <c r="CD119" s="3">
        <f t="shared" si="114"/>
        <v>1</v>
      </c>
      <c r="CE119" s="3">
        <f t="shared" si="115"/>
        <v>0.79899099923656358</v>
      </c>
      <c r="CF119" s="3">
        <f t="shared" si="116"/>
        <v>0.75767939957007036</v>
      </c>
      <c r="CG119" s="3">
        <f t="shared" si="117"/>
        <v>0.99207675787576499</v>
      </c>
    </row>
    <row r="120" spans="1:85" x14ac:dyDescent="0.3">
      <c r="I120" s="2">
        <v>16</v>
      </c>
      <c r="J120" s="3">
        <f t="shared" ref="J120:AG120" si="119">1.56-3.81*J42</f>
        <v>-67.02</v>
      </c>
      <c r="K120" s="3">
        <f t="shared" si="119"/>
        <v>-44.16</v>
      </c>
      <c r="L120" s="3">
        <f t="shared" si="119"/>
        <v>-63.209999999999994</v>
      </c>
      <c r="M120" s="3">
        <f t="shared" si="119"/>
        <v>-47.97</v>
      </c>
      <c r="N120" s="3">
        <f t="shared" si="119"/>
        <v>-40.35</v>
      </c>
      <c r="O120" s="3">
        <f t="shared" si="119"/>
        <v>-25.110000000000003</v>
      </c>
      <c r="P120" s="3">
        <f t="shared" si="119"/>
        <v>-17.490000000000002</v>
      </c>
      <c r="Q120" s="3">
        <f t="shared" si="119"/>
        <v>-17.490000000000002</v>
      </c>
      <c r="R120" s="3">
        <f t="shared" si="119"/>
        <v>-25.110000000000003</v>
      </c>
      <c r="S120" s="3">
        <f t="shared" si="119"/>
        <v>-13.68</v>
      </c>
      <c r="T120" s="3">
        <f t="shared" si="119"/>
        <v>-32.729999999999997</v>
      </c>
      <c r="U120" s="3">
        <f t="shared" si="119"/>
        <v>-55.589999999999996</v>
      </c>
      <c r="V120" s="3">
        <f t="shared" si="119"/>
        <v>-67.02</v>
      </c>
      <c r="W120" s="3">
        <f t="shared" si="119"/>
        <v>-44.16</v>
      </c>
      <c r="X120" s="3">
        <f t="shared" si="119"/>
        <v>-25.110000000000003</v>
      </c>
      <c r="Y120" s="3">
        <f t="shared" si="119"/>
        <v>1.56</v>
      </c>
      <c r="Z120" s="3">
        <f t="shared" si="119"/>
        <v>-6.0600000000000005</v>
      </c>
      <c r="AA120" s="3">
        <f t="shared" si="119"/>
        <v>-9.8699999999999992</v>
      </c>
      <c r="AB120" s="3">
        <f t="shared" si="119"/>
        <v>-13.68</v>
      </c>
      <c r="AC120" s="3">
        <f t="shared" si="119"/>
        <v>-25.110000000000003</v>
      </c>
      <c r="AD120" s="3">
        <f t="shared" si="119"/>
        <v>-44.16</v>
      </c>
      <c r="AE120" s="3">
        <f t="shared" si="119"/>
        <v>-36.54</v>
      </c>
      <c r="AF120" s="3">
        <f t="shared" si="119"/>
        <v>-51.78</v>
      </c>
      <c r="AG120" s="3">
        <f t="shared" si="119"/>
        <v>-55.589999999999996</v>
      </c>
      <c r="AI120" s="2">
        <v>16</v>
      </c>
      <c r="AJ120" s="3">
        <f t="shared" si="58"/>
        <v>7.8267925481038861E-30</v>
      </c>
      <c r="AK120" s="3">
        <f t="shared" si="59"/>
        <v>6.6306435104069239E-20</v>
      </c>
      <c r="AL120" s="3">
        <f t="shared" si="60"/>
        <v>3.533831184625242E-28</v>
      </c>
      <c r="AM120" s="3">
        <f t="shared" si="61"/>
        <v>1.4685667906881032E-21</v>
      </c>
      <c r="AN120" s="3">
        <f t="shared" si="62"/>
        <v>2.9937646446097928E-18</v>
      </c>
      <c r="AO120" s="3">
        <f t="shared" si="63"/>
        <v>1.244129418331673E-11</v>
      </c>
      <c r="AP120" s="3">
        <f t="shared" si="64"/>
        <v>2.5362351168074086E-8</v>
      </c>
      <c r="AQ120" s="3">
        <f t="shared" si="65"/>
        <v>2.5362351168074086E-8</v>
      </c>
      <c r="AR120" s="3">
        <f t="shared" si="66"/>
        <v>1.244129418331673E-11</v>
      </c>
      <c r="AS120" s="3">
        <f t="shared" si="67"/>
        <v>1.1451212859202389E-6</v>
      </c>
      <c r="AT120" s="3">
        <f t="shared" si="68"/>
        <v>6.1029752300991272E-15</v>
      </c>
      <c r="AU120" s="3">
        <f t="shared" si="69"/>
        <v>7.2039344261581324E-25</v>
      </c>
      <c r="AV120" s="3">
        <f t="shared" si="70"/>
        <v>7.8267925481038861E-30</v>
      </c>
      <c r="AW120" s="3">
        <f t="shared" si="71"/>
        <v>6.6306435104069239E-20</v>
      </c>
      <c r="AX120" s="3">
        <f t="shared" si="72"/>
        <v>1.244129418331673E-11</v>
      </c>
      <c r="AY120" s="3">
        <f t="shared" si="73"/>
        <v>4.7588212451378542</v>
      </c>
      <c r="AZ120" s="3">
        <f t="shared" si="74"/>
        <v>2.334400887529133E-3</v>
      </c>
      <c r="BA120" s="3">
        <f t="shared" si="75"/>
        <v>5.1702728614462046E-5</v>
      </c>
      <c r="BB120" s="3">
        <f t="shared" si="76"/>
        <v>1.1451212859202389E-6</v>
      </c>
      <c r="BC120" s="3">
        <f t="shared" si="77"/>
        <v>1.244129418331673E-11</v>
      </c>
      <c r="BD120" s="3">
        <f t="shared" si="78"/>
        <v>6.6306435104069239E-20</v>
      </c>
      <c r="BE120" s="3">
        <f t="shared" si="79"/>
        <v>1.3516978756660116E-16</v>
      </c>
      <c r="BF120" s="3">
        <f t="shared" si="80"/>
        <v>3.2526080090521998E-23</v>
      </c>
      <c r="BG120" s="3">
        <f t="shared" si="81"/>
        <v>7.2039344261581324E-25</v>
      </c>
      <c r="BI120" s="2">
        <v>16</v>
      </c>
      <c r="BJ120" s="3">
        <f t="shared" si="94"/>
        <v>0.99998938763378142</v>
      </c>
      <c r="BK120" s="3">
        <f t="shared" si="95"/>
        <v>1</v>
      </c>
      <c r="BL120" s="3">
        <f t="shared" si="96"/>
        <v>0.99629776690914107</v>
      </c>
      <c r="BM120" s="3">
        <f t="shared" si="97"/>
        <v>0.99998586355207397</v>
      </c>
      <c r="BN120" s="3">
        <f t="shared" si="98"/>
        <v>1</v>
      </c>
      <c r="BO120" s="3">
        <f t="shared" si="99"/>
        <v>1</v>
      </c>
      <c r="BP120" s="3">
        <f t="shared" si="100"/>
        <v>0.77902610777981185</v>
      </c>
      <c r="BQ120" s="3">
        <f t="shared" si="101"/>
        <v>0.99999631044125947</v>
      </c>
      <c r="BR120" s="3">
        <f t="shared" si="102"/>
        <v>1</v>
      </c>
      <c r="BS120" s="3">
        <f t="shared" si="103"/>
        <v>0.78918170254186826</v>
      </c>
      <c r="BT120" s="3">
        <f t="shared" si="104"/>
        <v>8.9637940864622644E-4</v>
      </c>
      <c r="BU120" s="3">
        <f t="shared" si="105"/>
        <v>1</v>
      </c>
      <c r="BV120" s="3">
        <f t="shared" si="106"/>
        <v>1</v>
      </c>
      <c r="BW120" s="3">
        <f t="shared" si="107"/>
        <v>1</v>
      </c>
      <c r="BX120" s="3">
        <f t="shared" si="108"/>
        <v>0.9999995835129285</v>
      </c>
      <c r="BY120" s="3">
        <f t="shared" si="109"/>
        <v>0.60825903074651444</v>
      </c>
      <c r="BZ120" s="3">
        <f t="shared" si="110"/>
        <v>0.99999999960608665</v>
      </c>
      <c r="CA120" s="3">
        <f t="shared" si="111"/>
        <v>0.79899100024947078</v>
      </c>
      <c r="CB120" s="3">
        <f t="shared" si="112"/>
        <v>0.99999999361797243</v>
      </c>
      <c r="CC120" s="3">
        <f t="shared" si="113"/>
        <v>1</v>
      </c>
      <c r="CD120" s="3">
        <f t="shared" si="114"/>
        <v>1</v>
      </c>
      <c r="CE120" s="3">
        <f t="shared" si="115"/>
        <v>0.99997282103363827</v>
      </c>
      <c r="CF120" s="3">
        <f t="shared" si="116"/>
        <v>0.99290616453431102</v>
      </c>
      <c r="CG120" s="3">
        <f t="shared" si="117"/>
        <v>1</v>
      </c>
    </row>
    <row r="121" spans="1:85" x14ac:dyDescent="0.3">
      <c r="I121" s="2">
        <v>17</v>
      </c>
      <c r="J121" s="3">
        <f t="shared" ref="J121:AG121" si="120">1.56-3.81*J43</f>
        <v>-74.64</v>
      </c>
      <c r="K121" s="3">
        <f t="shared" si="120"/>
        <v>-51.78</v>
      </c>
      <c r="L121" s="3">
        <f t="shared" si="120"/>
        <v>-70.83</v>
      </c>
      <c r="M121" s="3">
        <f t="shared" si="120"/>
        <v>-55.589999999999996</v>
      </c>
      <c r="N121" s="3">
        <f t="shared" si="120"/>
        <v>-47.97</v>
      </c>
      <c r="O121" s="3">
        <f t="shared" si="120"/>
        <v>-32.729999999999997</v>
      </c>
      <c r="P121" s="3">
        <f t="shared" si="120"/>
        <v>-25.110000000000003</v>
      </c>
      <c r="Q121" s="3">
        <f t="shared" si="120"/>
        <v>-25.110000000000003</v>
      </c>
      <c r="R121" s="3">
        <f t="shared" si="120"/>
        <v>-32.729999999999997</v>
      </c>
      <c r="S121" s="3">
        <f t="shared" si="120"/>
        <v>-21.3</v>
      </c>
      <c r="T121" s="3">
        <f t="shared" si="120"/>
        <v>-40.35</v>
      </c>
      <c r="U121" s="3">
        <f t="shared" si="120"/>
        <v>-63.209999999999994</v>
      </c>
      <c r="V121" s="3">
        <f t="shared" si="120"/>
        <v>-63.209999999999994</v>
      </c>
      <c r="W121" s="3">
        <f t="shared" si="120"/>
        <v>-36.54</v>
      </c>
      <c r="X121" s="3">
        <f t="shared" si="120"/>
        <v>-17.490000000000002</v>
      </c>
      <c r="Y121" s="3">
        <f t="shared" si="120"/>
        <v>-6.0600000000000005</v>
      </c>
      <c r="Z121" s="3">
        <f t="shared" si="120"/>
        <v>1.56</v>
      </c>
      <c r="AA121" s="3">
        <f t="shared" si="120"/>
        <v>-17.490000000000002</v>
      </c>
      <c r="AB121" s="3">
        <f t="shared" si="120"/>
        <v>-6.0600000000000005</v>
      </c>
      <c r="AC121" s="3">
        <f t="shared" si="120"/>
        <v>-21.3</v>
      </c>
      <c r="AD121" s="3">
        <f t="shared" si="120"/>
        <v>-36.54</v>
      </c>
      <c r="AE121" s="3">
        <f t="shared" si="120"/>
        <v>-28.92</v>
      </c>
      <c r="AF121" s="3">
        <f t="shared" si="120"/>
        <v>-44.16</v>
      </c>
      <c r="AG121" s="3">
        <f t="shared" si="120"/>
        <v>-47.97</v>
      </c>
      <c r="AI121" s="2">
        <v>17</v>
      </c>
      <c r="AJ121" s="3">
        <f t="shared" si="58"/>
        <v>3.8393691482880587E-33</v>
      </c>
      <c r="AK121" s="3">
        <f t="shared" si="59"/>
        <v>3.2526080090521998E-23</v>
      </c>
      <c r="AL121" s="3">
        <f t="shared" si="60"/>
        <v>1.7334920201501056E-31</v>
      </c>
      <c r="AM121" s="3">
        <f t="shared" si="61"/>
        <v>7.2039344261581324E-25</v>
      </c>
      <c r="AN121" s="3">
        <f t="shared" si="62"/>
        <v>1.4685667906881032E-21</v>
      </c>
      <c r="AO121" s="3">
        <f t="shared" si="63"/>
        <v>6.1029752300991272E-15</v>
      </c>
      <c r="AP121" s="3">
        <f t="shared" si="64"/>
        <v>1.244129418331673E-11</v>
      </c>
      <c r="AQ121" s="3">
        <f t="shared" si="65"/>
        <v>1.244129418331673E-11</v>
      </c>
      <c r="AR121" s="3">
        <f t="shared" si="66"/>
        <v>6.1029752300991272E-15</v>
      </c>
      <c r="AS121" s="3">
        <f t="shared" si="67"/>
        <v>5.6172989244172995E-10</v>
      </c>
      <c r="AT121" s="3">
        <f t="shared" si="68"/>
        <v>2.9937646446097928E-18</v>
      </c>
      <c r="AU121" s="3">
        <f t="shared" si="69"/>
        <v>3.533831184625242E-28</v>
      </c>
      <c r="AV121" s="3">
        <f t="shared" si="70"/>
        <v>3.533831184625242E-28</v>
      </c>
      <c r="AW121" s="3">
        <f t="shared" si="71"/>
        <v>1.3516978756660116E-16</v>
      </c>
      <c r="AX121" s="3">
        <f t="shared" si="72"/>
        <v>2.5362351168074086E-8</v>
      </c>
      <c r="AY121" s="3">
        <f t="shared" si="73"/>
        <v>2.334400887529133E-3</v>
      </c>
      <c r="AZ121" s="3">
        <f t="shared" si="74"/>
        <v>4.7588212451378542</v>
      </c>
      <c r="BA121" s="3">
        <f t="shared" si="75"/>
        <v>2.5362351168074086E-8</v>
      </c>
      <c r="BB121" s="3">
        <f t="shared" si="76"/>
        <v>2.334400887529133E-3</v>
      </c>
      <c r="BC121" s="3">
        <f t="shared" si="77"/>
        <v>5.6172989244172995E-10</v>
      </c>
      <c r="BD121" s="3">
        <f t="shared" si="78"/>
        <v>1.3516978756660116E-16</v>
      </c>
      <c r="BE121" s="3">
        <f t="shared" si="79"/>
        <v>2.7555201002924672E-13</v>
      </c>
      <c r="BF121" s="3">
        <f t="shared" si="80"/>
        <v>6.6306435104069239E-20</v>
      </c>
      <c r="BG121" s="3">
        <f t="shared" si="81"/>
        <v>1.4685667906881032E-21</v>
      </c>
      <c r="BI121" s="2">
        <v>17</v>
      </c>
      <c r="BJ121" s="3">
        <f t="shared" si="94"/>
        <v>0.99982809042125564</v>
      </c>
      <c r="BK121" s="3">
        <f t="shared" si="95"/>
        <v>1</v>
      </c>
      <c r="BL121" s="3">
        <f t="shared" si="96"/>
        <v>0.94321381919121172</v>
      </c>
      <c r="BM121" s="3">
        <f t="shared" si="97"/>
        <v>0.99977101613378172</v>
      </c>
      <c r="BN121" s="3">
        <f t="shared" si="98"/>
        <v>1</v>
      </c>
      <c r="BO121" s="3">
        <f t="shared" si="99"/>
        <v>1</v>
      </c>
      <c r="BP121" s="3">
        <f t="shared" si="100"/>
        <v>1</v>
      </c>
      <c r="BQ121" s="3">
        <f t="shared" si="101"/>
        <v>1</v>
      </c>
      <c r="BR121" s="3">
        <f t="shared" si="102"/>
        <v>1</v>
      </c>
      <c r="BS121" s="3">
        <f t="shared" si="103"/>
        <v>0.99983333842477107</v>
      </c>
      <c r="BT121" s="3">
        <f t="shared" si="104"/>
        <v>0.58990974512408512</v>
      </c>
      <c r="BU121" s="3">
        <f t="shared" si="105"/>
        <v>1</v>
      </c>
      <c r="BV121" s="3">
        <f t="shared" si="106"/>
        <v>0.98648036035403042</v>
      </c>
      <c r="BW121" s="3">
        <f t="shared" si="107"/>
        <v>1</v>
      </c>
      <c r="BX121" s="3">
        <f t="shared" si="108"/>
        <v>0.77902609217897778</v>
      </c>
      <c r="BY121" s="3">
        <f t="shared" si="109"/>
        <v>0.99999999960608665</v>
      </c>
      <c r="BZ121" s="3">
        <f t="shared" si="110"/>
        <v>0.60825903074651444</v>
      </c>
      <c r="CA121" s="3">
        <f t="shared" si="111"/>
        <v>1</v>
      </c>
      <c r="CB121" s="3">
        <f t="shared" si="112"/>
        <v>0.80845465118107107</v>
      </c>
      <c r="CC121" s="3">
        <f t="shared" si="113"/>
        <v>1</v>
      </c>
      <c r="CD121" s="3">
        <f t="shared" si="114"/>
        <v>1</v>
      </c>
      <c r="CE121" s="3">
        <f t="shared" si="115"/>
        <v>0.74649304849415699</v>
      </c>
      <c r="CF121" s="3">
        <f t="shared" si="116"/>
        <v>0.6982501504666786</v>
      </c>
      <c r="CG121" s="3">
        <f t="shared" si="117"/>
        <v>0.98933430730528993</v>
      </c>
    </row>
    <row r="122" spans="1:85" x14ac:dyDescent="0.3">
      <c r="I122" s="2">
        <v>18</v>
      </c>
      <c r="J122" s="3">
        <f t="shared" ref="J122:AG122" si="121">1.56-3.81*J44</f>
        <v>-67.02</v>
      </c>
      <c r="K122" s="3">
        <f t="shared" si="121"/>
        <v>-44.16</v>
      </c>
      <c r="L122" s="3">
        <f t="shared" si="121"/>
        <v>-63.209999999999994</v>
      </c>
      <c r="M122" s="3">
        <f t="shared" si="121"/>
        <v>-47.97</v>
      </c>
      <c r="N122" s="3">
        <f t="shared" si="121"/>
        <v>-40.35</v>
      </c>
      <c r="O122" s="3">
        <f t="shared" si="121"/>
        <v>-25.110000000000003</v>
      </c>
      <c r="P122" s="3">
        <f t="shared" si="121"/>
        <v>-6.0600000000000005</v>
      </c>
      <c r="Q122" s="3">
        <f t="shared" si="121"/>
        <v>-17.490000000000002</v>
      </c>
      <c r="R122" s="3">
        <f t="shared" si="121"/>
        <v>-36.54</v>
      </c>
      <c r="S122" s="3">
        <f t="shared" si="121"/>
        <v>-25.110000000000003</v>
      </c>
      <c r="T122" s="3">
        <f t="shared" si="121"/>
        <v>-44.16</v>
      </c>
      <c r="U122" s="3">
        <f t="shared" si="121"/>
        <v>-67.02</v>
      </c>
      <c r="V122" s="3">
        <f t="shared" si="121"/>
        <v>-63.209999999999994</v>
      </c>
      <c r="W122" s="3">
        <f t="shared" si="121"/>
        <v>-55.589999999999996</v>
      </c>
      <c r="X122" s="3">
        <f t="shared" si="121"/>
        <v>-36.54</v>
      </c>
      <c r="Y122" s="3">
        <f t="shared" si="121"/>
        <v>-9.8699999999999992</v>
      </c>
      <c r="Z122" s="3">
        <f t="shared" si="121"/>
        <v>-17.490000000000002</v>
      </c>
      <c r="AA122" s="3">
        <f t="shared" si="121"/>
        <v>1.56</v>
      </c>
      <c r="AB122" s="3">
        <f t="shared" si="121"/>
        <v>-25.110000000000003</v>
      </c>
      <c r="AC122" s="3">
        <f t="shared" si="121"/>
        <v>-13.68</v>
      </c>
      <c r="AD122" s="3">
        <f t="shared" si="121"/>
        <v>-36.54</v>
      </c>
      <c r="AE122" s="3">
        <f t="shared" si="121"/>
        <v>-32.729999999999997</v>
      </c>
      <c r="AF122" s="3">
        <f t="shared" si="121"/>
        <v>-47.97</v>
      </c>
      <c r="AG122" s="3">
        <f t="shared" si="121"/>
        <v>-47.97</v>
      </c>
      <c r="AI122" s="2">
        <v>18</v>
      </c>
      <c r="AJ122" s="3">
        <f t="shared" si="58"/>
        <v>7.8267925481038861E-30</v>
      </c>
      <c r="AK122" s="3">
        <f t="shared" si="59"/>
        <v>6.6306435104069239E-20</v>
      </c>
      <c r="AL122" s="3">
        <f t="shared" si="60"/>
        <v>3.533831184625242E-28</v>
      </c>
      <c r="AM122" s="3">
        <f t="shared" si="61"/>
        <v>1.4685667906881032E-21</v>
      </c>
      <c r="AN122" s="3">
        <f t="shared" si="62"/>
        <v>2.9937646446097928E-18</v>
      </c>
      <c r="AO122" s="3">
        <f t="shared" si="63"/>
        <v>1.244129418331673E-11</v>
      </c>
      <c r="AP122" s="3">
        <f t="shared" si="64"/>
        <v>2.334400887529133E-3</v>
      </c>
      <c r="AQ122" s="3">
        <f t="shared" si="65"/>
        <v>2.5362351168074086E-8</v>
      </c>
      <c r="AR122" s="3">
        <f t="shared" si="66"/>
        <v>1.3516978756660116E-16</v>
      </c>
      <c r="AS122" s="3">
        <f t="shared" si="67"/>
        <v>1.244129418331673E-11</v>
      </c>
      <c r="AT122" s="3">
        <f t="shared" si="68"/>
        <v>6.6306435104069239E-20</v>
      </c>
      <c r="AU122" s="3">
        <f t="shared" si="69"/>
        <v>7.8267925481038861E-30</v>
      </c>
      <c r="AV122" s="3">
        <f t="shared" si="70"/>
        <v>3.533831184625242E-28</v>
      </c>
      <c r="AW122" s="3">
        <f t="shared" si="71"/>
        <v>7.2039344261581324E-25</v>
      </c>
      <c r="AX122" s="3">
        <f t="shared" si="72"/>
        <v>1.3516978756660116E-16</v>
      </c>
      <c r="AY122" s="3">
        <f t="shared" si="73"/>
        <v>5.1702728614462046E-5</v>
      </c>
      <c r="AZ122" s="3">
        <f t="shared" si="74"/>
        <v>2.5362351168074086E-8</v>
      </c>
      <c r="BA122" s="3">
        <f t="shared" si="75"/>
        <v>4.7588212451378542</v>
      </c>
      <c r="BB122" s="3">
        <f t="shared" si="76"/>
        <v>1.244129418331673E-11</v>
      </c>
      <c r="BC122" s="3">
        <f t="shared" si="77"/>
        <v>1.1451212859202389E-6</v>
      </c>
      <c r="BD122" s="3">
        <f t="shared" si="78"/>
        <v>1.3516978756660116E-16</v>
      </c>
      <c r="BE122" s="3">
        <f t="shared" si="79"/>
        <v>6.1029752300991272E-15</v>
      </c>
      <c r="BF122" s="3">
        <f t="shared" si="80"/>
        <v>1.4685667906881032E-21</v>
      </c>
      <c r="BG122" s="3">
        <f t="shared" si="81"/>
        <v>1.4685667906881032E-21</v>
      </c>
      <c r="BI122" s="2">
        <v>18</v>
      </c>
      <c r="BJ122" s="3">
        <f t="shared" si="94"/>
        <v>1</v>
      </c>
      <c r="BK122" s="3">
        <f t="shared" si="95"/>
        <v>1</v>
      </c>
      <c r="BL122" s="3">
        <f t="shared" si="96"/>
        <v>1</v>
      </c>
      <c r="BM122" s="3">
        <f t="shared" si="97"/>
        <v>1</v>
      </c>
      <c r="BN122" s="3">
        <f t="shared" si="98"/>
        <v>1</v>
      </c>
      <c r="BO122" s="3">
        <f t="shared" si="99"/>
        <v>1</v>
      </c>
      <c r="BP122" s="3">
        <f t="shared" si="100"/>
        <v>0.80845465143853246</v>
      </c>
      <c r="BQ122" s="3">
        <f t="shared" si="101"/>
        <v>0.77902610777981185</v>
      </c>
      <c r="BR122" s="3">
        <f t="shared" si="102"/>
        <v>0.99999999724541766</v>
      </c>
      <c r="BS122" s="3">
        <f t="shared" si="103"/>
        <v>0.75767963900370427</v>
      </c>
      <c r="BT122" s="3">
        <f t="shared" si="104"/>
        <v>7.4882959517720159E-4</v>
      </c>
      <c r="BU122" s="3">
        <f t="shared" si="105"/>
        <v>1</v>
      </c>
      <c r="BV122" s="3">
        <f t="shared" si="106"/>
        <v>1</v>
      </c>
      <c r="BW122" s="3">
        <f t="shared" si="107"/>
        <v>1</v>
      </c>
      <c r="BX122" s="3">
        <f t="shared" si="108"/>
        <v>1</v>
      </c>
      <c r="BY122" s="3">
        <f t="shared" si="109"/>
        <v>0.79899100024947078</v>
      </c>
      <c r="BZ122" s="3">
        <f t="shared" si="110"/>
        <v>1</v>
      </c>
      <c r="CA122" s="3">
        <f t="shared" si="111"/>
        <v>0.60825903074651444</v>
      </c>
      <c r="CB122" s="3">
        <f t="shared" si="112"/>
        <v>1</v>
      </c>
      <c r="CC122" s="3">
        <f t="shared" si="113"/>
        <v>1</v>
      </c>
      <c r="CD122" s="3">
        <f t="shared" si="114"/>
        <v>1</v>
      </c>
      <c r="CE122" s="3">
        <f t="shared" si="115"/>
        <v>1</v>
      </c>
      <c r="CF122" s="3">
        <f t="shared" si="116"/>
        <v>1</v>
      </c>
      <c r="CG122" s="3">
        <f t="shared" si="117"/>
        <v>1</v>
      </c>
    </row>
    <row r="123" spans="1:85" x14ac:dyDescent="0.3">
      <c r="I123" s="2">
        <v>19</v>
      </c>
      <c r="J123" s="3">
        <f t="shared" ref="J123:AG123" si="122">1.56-3.81*J45</f>
        <v>-82.26</v>
      </c>
      <c r="K123" s="3">
        <f t="shared" si="122"/>
        <v>-59.4</v>
      </c>
      <c r="L123" s="3">
        <f t="shared" si="122"/>
        <v>-78.45</v>
      </c>
      <c r="M123" s="3">
        <f t="shared" si="122"/>
        <v>-63.209999999999994</v>
      </c>
      <c r="N123" s="3">
        <f t="shared" si="122"/>
        <v>-55.589999999999996</v>
      </c>
      <c r="O123" s="3">
        <f t="shared" si="122"/>
        <v>-40.35</v>
      </c>
      <c r="P123" s="3">
        <f t="shared" si="122"/>
        <v>-32.729999999999997</v>
      </c>
      <c r="Q123" s="3">
        <f t="shared" si="122"/>
        <v>-32.729999999999997</v>
      </c>
      <c r="R123" s="3">
        <f t="shared" si="122"/>
        <v>-40.35</v>
      </c>
      <c r="S123" s="3">
        <f t="shared" si="122"/>
        <v>-28.92</v>
      </c>
      <c r="T123" s="3">
        <f t="shared" si="122"/>
        <v>-44.16</v>
      </c>
      <c r="U123" s="3">
        <f t="shared" si="122"/>
        <v>-67.02</v>
      </c>
      <c r="V123" s="3">
        <f t="shared" si="122"/>
        <v>-55.589999999999996</v>
      </c>
      <c r="W123" s="3">
        <f t="shared" si="122"/>
        <v>-28.92</v>
      </c>
      <c r="X123" s="3">
        <f t="shared" si="122"/>
        <v>-9.8699999999999992</v>
      </c>
      <c r="Y123" s="3">
        <f t="shared" si="122"/>
        <v>-13.68</v>
      </c>
      <c r="Z123" s="3">
        <f t="shared" si="122"/>
        <v>-6.0600000000000005</v>
      </c>
      <c r="AA123" s="3">
        <f t="shared" si="122"/>
        <v>-25.110000000000003</v>
      </c>
      <c r="AB123" s="3">
        <f t="shared" si="122"/>
        <v>1.56</v>
      </c>
      <c r="AC123" s="3">
        <f t="shared" si="122"/>
        <v>-13.68</v>
      </c>
      <c r="AD123" s="3">
        <f t="shared" si="122"/>
        <v>-28.92</v>
      </c>
      <c r="AE123" s="3">
        <f t="shared" si="122"/>
        <v>-21.3</v>
      </c>
      <c r="AF123" s="3">
        <f t="shared" si="122"/>
        <v>-36.54</v>
      </c>
      <c r="AG123" s="3">
        <f t="shared" si="122"/>
        <v>-40.35</v>
      </c>
      <c r="AI123" s="2">
        <v>19</v>
      </c>
      <c r="AJ123" s="3">
        <f t="shared" si="58"/>
        <v>1.8833711723197851E-36</v>
      </c>
      <c r="AK123" s="3">
        <f t="shared" si="59"/>
        <v>1.5955402886531186E-26</v>
      </c>
      <c r="AL123" s="3">
        <f t="shared" si="60"/>
        <v>8.5035034978411665E-35</v>
      </c>
      <c r="AM123" s="3">
        <f t="shared" si="61"/>
        <v>3.533831184625242E-28</v>
      </c>
      <c r="AN123" s="3">
        <f t="shared" si="62"/>
        <v>7.2039344261581324E-25</v>
      </c>
      <c r="AO123" s="3">
        <f t="shared" si="63"/>
        <v>2.9937646446097928E-18</v>
      </c>
      <c r="AP123" s="3">
        <f t="shared" si="64"/>
        <v>6.1029752300991272E-15</v>
      </c>
      <c r="AQ123" s="3">
        <f t="shared" si="65"/>
        <v>6.1029752300991272E-15</v>
      </c>
      <c r="AR123" s="3">
        <f t="shared" si="66"/>
        <v>2.9937646446097928E-18</v>
      </c>
      <c r="AS123" s="3">
        <f t="shared" si="67"/>
        <v>2.7555201002924672E-13</v>
      </c>
      <c r="AT123" s="3">
        <f t="shared" si="68"/>
        <v>6.6306435104069239E-20</v>
      </c>
      <c r="AU123" s="3">
        <f t="shared" si="69"/>
        <v>7.8267925481038861E-30</v>
      </c>
      <c r="AV123" s="3">
        <f t="shared" si="70"/>
        <v>7.2039344261581324E-25</v>
      </c>
      <c r="AW123" s="3">
        <f t="shared" si="71"/>
        <v>2.7555201002924672E-13</v>
      </c>
      <c r="AX123" s="3">
        <f t="shared" si="72"/>
        <v>5.1702728614462046E-5</v>
      </c>
      <c r="AY123" s="3">
        <f t="shared" si="73"/>
        <v>1.1451212859202389E-6</v>
      </c>
      <c r="AZ123" s="3">
        <f t="shared" si="74"/>
        <v>2.334400887529133E-3</v>
      </c>
      <c r="BA123" s="3">
        <f t="shared" si="75"/>
        <v>1.244129418331673E-11</v>
      </c>
      <c r="BB123" s="3">
        <f t="shared" si="76"/>
        <v>4.7588212451378542</v>
      </c>
      <c r="BC123" s="3">
        <f t="shared" si="77"/>
        <v>1.1451212859202389E-6</v>
      </c>
      <c r="BD123" s="3">
        <f t="shared" si="78"/>
        <v>2.7555201002924672E-13</v>
      </c>
      <c r="BE123" s="3">
        <f t="shared" si="79"/>
        <v>5.6172989244172995E-10</v>
      </c>
      <c r="BF123" s="3">
        <f t="shared" si="80"/>
        <v>1.3516978756660116E-16</v>
      </c>
      <c r="BG123" s="3">
        <f t="shared" si="81"/>
        <v>2.9937646446097928E-18</v>
      </c>
      <c r="BI123" s="2">
        <v>19</v>
      </c>
      <c r="BJ123" s="3">
        <f t="shared" si="94"/>
        <v>0.9972220493968974</v>
      </c>
      <c r="BK123" s="3">
        <f t="shared" si="95"/>
        <v>1</v>
      </c>
      <c r="BL123" s="3">
        <f t="shared" si="96"/>
        <v>0.5062221787770631</v>
      </c>
      <c r="BM123" s="3">
        <f t="shared" si="97"/>
        <v>0.99630296409384589</v>
      </c>
      <c r="BN123" s="3">
        <f t="shared" si="98"/>
        <v>1</v>
      </c>
      <c r="BO123" s="3">
        <f t="shared" si="99"/>
        <v>1</v>
      </c>
      <c r="BP123" s="3">
        <f t="shared" si="100"/>
        <v>1</v>
      </c>
      <c r="BQ123" s="3">
        <f t="shared" si="101"/>
        <v>1</v>
      </c>
      <c r="BR123" s="3">
        <f t="shared" si="102"/>
        <v>1</v>
      </c>
      <c r="BS123" s="3">
        <f t="shared" si="103"/>
        <v>0.99981053333312508</v>
      </c>
      <c r="BT123" s="3">
        <f t="shared" si="104"/>
        <v>0.98290096007985039</v>
      </c>
      <c r="BU123" s="3">
        <f t="shared" si="105"/>
        <v>1</v>
      </c>
      <c r="BV123" s="3">
        <f t="shared" si="106"/>
        <v>0.98799079569007275</v>
      </c>
      <c r="BW123" s="3">
        <f t="shared" si="107"/>
        <v>1</v>
      </c>
      <c r="BX123" s="3">
        <f t="shared" si="108"/>
        <v>0.79899099923656358</v>
      </c>
      <c r="BY123" s="3">
        <f t="shared" si="109"/>
        <v>0.99999999361797243</v>
      </c>
      <c r="BZ123" s="3">
        <f t="shared" si="110"/>
        <v>0.80845465118107107</v>
      </c>
      <c r="CA123" s="3">
        <f t="shared" si="111"/>
        <v>1</v>
      </c>
      <c r="CB123" s="3">
        <f t="shared" si="112"/>
        <v>0.60825903074651444</v>
      </c>
      <c r="CC123" s="3">
        <f t="shared" si="113"/>
        <v>1</v>
      </c>
      <c r="CD123" s="3">
        <f t="shared" si="114"/>
        <v>1</v>
      </c>
      <c r="CE123" s="3">
        <f t="shared" si="115"/>
        <v>0.7685247223422319</v>
      </c>
      <c r="CF123" s="3">
        <f t="shared" si="116"/>
        <v>0.72310757294325201</v>
      </c>
      <c r="CG123" s="3">
        <f t="shared" si="117"/>
        <v>0.99052895641805383</v>
      </c>
    </row>
    <row r="124" spans="1:85" x14ac:dyDescent="0.3">
      <c r="I124" s="2">
        <v>20</v>
      </c>
      <c r="J124" s="3">
        <f t="shared" ref="J124:AG124" si="123">1.56-3.81*J46</f>
        <v>-82.26</v>
      </c>
      <c r="K124" s="3">
        <f t="shared" si="123"/>
        <v>-59.4</v>
      </c>
      <c r="L124" s="3">
        <f t="shared" si="123"/>
        <v>-74.64</v>
      </c>
      <c r="M124" s="3">
        <f t="shared" si="123"/>
        <v>-63.209999999999994</v>
      </c>
      <c r="N124" s="3">
        <f t="shared" si="123"/>
        <v>-55.589999999999996</v>
      </c>
      <c r="O124" s="3">
        <f t="shared" si="123"/>
        <v>-40.35</v>
      </c>
      <c r="P124" s="3">
        <f t="shared" si="123"/>
        <v>-21.3</v>
      </c>
      <c r="Q124" s="3">
        <f t="shared" si="123"/>
        <v>-32.729999999999997</v>
      </c>
      <c r="R124" s="3">
        <f t="shared" si="123"/>
        <v>-51.78</v>
      </c>
      <c r="S124" s="3">
        <f t="shared" si="123"/>
        <v>-40.35</v>
      </c>
      <c r="T124" s="3">
        <f t="shared" si="123"/>
        <v>-59.4</v>
      </c>
      <c r="U124" s="3">
        <f t="shared" si="123"/>
        <v>-59.4</v>
      </c>
      <c r="V124" s="3">
        <f t="shared" si="123"/>
        <v>-47.97</v>
      </c>
      <c r="W124" s="3">
        <f t="shared" si="123"/>
        <v>-44.16</v>
      </c>
      <c r="X124" s="3">
        <f t="shared" si="123"/>
        <v>-25.110000000000003</v>
      </c>
      <c r="Y124" s="3">
        <f t="shared" si="123"/>
        <v>-25.110000000000003</v>
      </c>
      <c r="Z124" s="3">
        <f t="shared" si="123"/>
        <v>-21.3</v>
      </c>
      <c r="AA124" s="3">
        <f t="shared" si="123"/>
        <v>-13.68</v>
      </c>
      <c r="AB124" s="3">
        <f t="shared" si="123"/>
        <v>-13.68</v>
      </c>
      <c r="AC124" s="3">
        <f t="shared" si="123"/>
        <v>1.56</v>
      </c>
      <c r="AD124" s="3">
        <f t="shared" si="123"/>
        <v>-21.3</v>
      </c>
      <c r="AE124" s="3">
        <f t="shared" si="123"/>
        <v>-17.490000000000002</v>
      </c>
      <c r="AF124" s="3">
        <f t="shared" si="123"/>
        <v>-32.729999999999997</v>
      </c>
      <c r="AG124" s="3">
        <f t="shared" si="123"/>
        <v>-32.729999999999997</v>
      </c>
      <c r="AI124" s="2">
        <v>20</v>
      </c>
      <c r="AJ124" s="3">
        <f t="shared" si="58"/>
        <v>1.8833711723197851E-36</v>
      </c>
      <c r="AK124" s="3">
        <f t="shared" si="59"/>
        <v>1.5955402886531186E-26</v>
      </c>
      <c r="AL124" s="3">
        <f t="shared" si="60"/>
        <v>3.8393691482880587E-33</v>
      </c>
      <c r="AM124" s="3">
        <f t="shared" si="61"/>
        <v>3.533831184625242E-28</v>
      </c>
      <c r="AN124" s="3">
        <f t="shared" si="62"/>
        <v>7.2039344261581324E-25</v>
      </c>
      <c r="AO124" s="3">
        <f t="shared" si="63"/>
        <v>2.9937646446097928E-18</v>
      </c>
      <c r="AP124" s="3">
        <f t="shared" si="64"/>
        <v>5.6172989244172995E-10</v>
      </c>
      <c r="AQ124" s="3">
        <f t="shared" si="65"/>
        <v>6.1029752300991272E-15</v>
      </c>
      <c r="AR124" s="3">
        <f t="shared" si="66"/>
        <v>3.2526080090521998E-23</v>
      </c>
      <c r="AS124" s="3">
        <f t="shared" si="67"/>
        <v>2.9937646446097928E-18</v>
      </c>
      <c r="AT124" s="3">
        <f t="shared" si="68"/>
        <v>1.5955402886531186E-26</v>
      </c>
      <c r="AU124" s="3">
        <f t="shared" si="69"/>
        <v>1.5955402886531186E-26</v>
      </c>
      <c r="AV124" s="3">
        <f t="shared" si="70"/>
        <v>1.4685667906881032E-21</v>
      </c>
      <c r="AW124" s="3">
        <f t="shared" si="71"/>
        <v>6.6306435104069239E-20</v>
      </c>
      <c r="AX124" s="3">
        <f t="shared" si="72"/>
        <v>1.244129418331673E-11</v>
      </c>
      <c r="AY124" s="3">
        <f t="shared" si="73"/>
        <v>1.244129418331673E-11</v>
      </c>
      <c r="AZ124" s="3">
        <f t="shared" si="74"/>
        <v>5.6172989244172995E-10</v>
      </c>
      <c r="BA124" s="3">
        <f t="shared" si="75"/>
        <v>1.1451212859202389E-6</v>
      </c>
      <c r="BB124" s="3">
        <f t="shared" si="76"/>
        <v>1.1451212859202389E-6</v>
      </c>
      <c r="BC124" s="3">
        <f t="shared" si="77"/>
        <v>4.7588212451378542</v>
      </c>
      <c r="BD124" s="3">
        <f t="shared" si="78"/>
        <v>5.6172989244172995E-10</v>
      </c>
      <c r="BE124" s="3">
        <f t="shared" si="79"/>
        <v>2.5362351168074086E-8</v>
      </c>
      <c r="BF124" s="3">
        <f t="shared" si="80"/>
        <v>6.1029752300991272E-15</v>
      </c>
      <c r="BG124" s="3">
        <f t="shared" si="81"/>
        <v>6.1029752300991272E-15</v>
      </c>
      <c r="BI124" s="2">
        <v>20</v>
      </c>
      <c r="BJ124" s="3">
        <f t="shared" si="94"/>
        <v>1</v>
      </c>
      <c r="BK124" s="3">
        <f t="shared" si="95"/>
        <v>1</v>
      </c>
      <c r="BL124" s="3">
        <f t="shared" si="96"/>
        <v>1</v>
      </c>
      <c r="BM124" s="3">
        <f t="shared" si="97"/>
        <v>1</v>
      </c>
      <c r="BN124" s="3">
        <f t="shared" si="98"/>
        <v>1</v>
      </c>
      <c r="BO124" s="3">
        <f t="shared" si="99"/>
        <v>1</v>
      </c>
      <c r="BP124" s="3">
        <f t="shared" si="100"/>
        <v>1</v>
      </c>
      <c r="BQ124" s="3">
        <f t="shared" si="101"/>
        <v>1</v>
      </c>
      <c r="BR124" s="3">
        <f t="shared" si="102"/>
        <v>1</v>
      </c>
      <c r="BS124" s="3">
        <f t="shared" si="103"/>
        <v>1</v>
      </c>
      <c r="BT124" s="3">
        <f t="shared" si="104"/>
        <v>1</v>
      </c>
      <c r="BU124" s="3">
        <f t="shared" si="105"/>
        <v>1</v>
      </c>
      <c r="BV124" s="3">
        <f t="shared" si="106"/>
        <v>1</v>
      </c>
      <c r="BW124" s="3">
        <f t="shared" si="107"/>
        <v>1</v>
      </c>
      <c r="BX124" s="3">
        <f t="shared" si="108"/>
        <v>1</v>
      </c>
      <c r="BY124" s="3">
        <f t="shared" si="109"/>
        <v>1</v>
      </c>
      <c r="BZ124" s="3">
        <f t="shared" si="110"/>
        <v>1</v>
      </c>
      <c r="CA124" s="3">
        <f t="shared" si="111"/>
        <v>1</v>
      </c>
      <c r="CB124" s="3">
        <f t="shared" si="112"/>
        <v>1</v>
      </c>
      <c r="CC124" s="3">
        <f t="shared" si="113"/>
        <v>0.60825903074651444</v>
      </c>
      <c r="CD124" s="3">
        <f t="shared" si="114"/>
        <v>1</v>
      </c>
      <c r="CE124" s="3">
        <f t="shared" si="115"/>
        <v>1</v>
      </c>
      <c r="CF124" s="3">
        <f t="shared" si="116"/>
        <v>1</v>
      </c>
      <c r="CG124" s="3">
        <f t="shared" si="117"/>
        <v>1</v>
      </c>
    </row>
    <row r="125" spans="1:85" x14ac:dyDescent="0.3">
      <c r="I125" s="2">
        <v>21</v>
      </c>
      <c r="J125" s="3">
        <f t="shared" ref="J125:AG125" si="124">1.56-3.81*J47</f>
        <v>-67.02</v>
      </c>
      <c r="K125" s="3">
        <f t="shared" si="124"/>
        <v>-82.26</v>
      </c>
      <c r="L125" s="3">
        <f t="shared" si="124"/>
        <v>-51.78</v>
      </c>
      <c r="M125" s="3">
        <f t="shared" si="124"/>
        <v>-67.02</v>
      </c>
      <c r="N125" s="3">
        <f t="shared" si="124"/>
        <v>-70.83</v>
      </c>
      <c r="O125" s="3">
        <f t="shared" si="124"/>
        <v>-63.209999999999994</v>
      </c>
      <c r="P125" s="3">
        <f t="shared" si="124"/>
        <v>-44.16</v>
      </c>
      <c r="Q125" s="3">
        <f t="shared" si="124"/>
        <v>-55.589999999999996</v>
      </c>
      <c r="R125" s="3">
        <f t="shared" si="124"/>
        <v>-51.78</v>
      </c>
      <c r="S125" s="3">
        <f t="shared" si="124"/>
        <v>-40.35</v>
      </c>
      <c r="T125" s="3">
        <f t="shared" si="124"/>
        <v>-47.97</v>
      </c>
      <c r="U125" s="3">
        <f t="shared" si="124"/>
        <v>-36.54</v>
      </c>
      <c r="V125" s="3">
        <f t="shared" si="124"/>
        <v>-25.110000000000003</v>
      </c>
      <c r="W125" s="3">
        <f t="shared" si="124"/>
        <v>-32.729999999999997</v>
      </c>
      <c r="X125" s="3">
        <f t="shared" si="124"/>
        <v>-17.490000000000002</v>
      </c>
      <c r="Y125" s="3">
        <f t="shared" si="124"/>
        <v>-44.16</v>
      </c>
      <c r="Z125" s="3">
        <f t="shared" si="124"/>
        <v>-36.54</v>
      </c>
      <c r="AA125" s="3">
        <f t="shared" si="124"/>
        <v>-36.54</v>
      </c>
      <c r="AB125" s="3">
        <f t="shared" si="124"/>
        <v>-28.92</v>
      </c>
      <c r="AC125" s="3">
        <f t="shared" si="124"/>
        <v>-21.3</v>
      </c>
      <c r="AD125" s="3">
        <f t="shared" si="124"/>
        <v>1.56</v>
      </c>
      <c r="AE125" s="3">
        <f t="shared" si="124"/>
        <v>-6.0600000000000005</v>
      </c>
      <c r="AF125" s="3">
        <f t="shared" si="124"/>
        <v>-17.490000000000002</v>
      </c>
      <c r="AG125" s="3">
        <f t="shared" si="124"/>
        <v>-9.8699999999999992</v>
      </c>
      <c r="AI125" s="2">
        <v>21</v>
      </c>
      <c r="AJ125" s="3">
        <f t="shared" si="58"/>
        <v>7.8267925481038861E-30</v>
      </c>
      <c r="AK125" s="3">
        <f t="shared" si="59"/>
        <v>1.8833711723197851E-36</v>
      </c>
      <c r="AL125" s="3">
        <f t="shared" si="60"/>
        <v>3.2526080090521998E-23</v>
      </c>
      <c r="AM125" s="3">
        <f t="shared" si="61"/>
        <v>7.8267925481038861E-30</v>
      </c>
      <c r="AN125" s="3">
        <f t="shared" si="62"/>
        <v>1.7334920201501056E-31</v>
      </c>
      <c r="AO125" s="3">
        <f t="shared" si="63"/>
        <v>3.533831184625242E-28</v>
      </c>
      <c r="AP125" s="3">
        <f t="shared" si="64"/>
        <v>6.6306435104069239E-20</v>
      </c>
      <c r="AQ125" s="3">
        <f t="shared" si="65"/>
        <v>7.2039344261581324E-25</v>
      </c>
      <c r="AR125" s="3">
        <f t="shared" si="66"/>
        <v>3.2526080090521998E-23</v>
      </c>
      <c r="AS125" s="3">
        <f t="shared" si="67"/>
        <v>2.9937646446097928E-18</v>
      </c>
      <c r="AT125" s="3">
        <f t="shared" si="68"/>
        <v>1.4685667906881032E-21</v>
      </c>
      <c r="AU125" s="3">
        <f t="shared" si="69"/>
        <v>1.3516978756660116E-16</v>
      </c>
      <c r="AV125" s="3">
        <f t="shared" si="70"/>
        <v>1.244129418331673E-11</v>
      </c>
      <c r="AW125" s="3">
        <f t="shared" si="71"/>
        <v>6.1029752300991272E-15</v>
      </c>
      <c r="AX125" s="3">
        <f t="shared" si="72"/>
        <v>2.5362351168074086E-8</v>
      </c>
      <c r="AY125" s="3">
        <f t="shared" si="73"/>
        <v>6.6306435104069239E-20</v>
      </c>
      <c r="AZ125" s="3">
        <f t="shared" si="74"/>
        <v>1.3516978756660116E-16</v>
      </c>
      <c r="BA125" s="3">
        <f t="shared" si="75"/>
        <v>1.3516978756660116E-16</v>
      </c>
      <c r="BB125" s="3">
        <f t="shared" si="76"/>
        <v>2.7555201002924672E-13</v>
      </c>
      <c r="BC125" s="3">
        <f t="shared" si="77"/>
        <v>5.6172989244172995E-10</v>
      </c>
      <c r="BD125" s="3">
        <f t="shared" si="78"/>
        <v>4.7588212451378542</v>
      </c>
      <c r="BE125" s="3">
        <f t="shared" si="79"/>
        <v>2.334400887529133E-3</v>
      </c>
      <c r="BF125" s="3">
        <f t="shared" si="80"/>
        <v>2.5362351168074086E-8</v>
      </c>
      <c r="BG125" s="3">
        <f t="shared" si="81"/>
        <v>5.1702728614462046E-5</v>
      </c>
      <c r="BI125" s="2">
        <v>21</v>
      </c>
      <c r="BJ125" s="3">
        <f t="shared" si="94"/>
        <v>1</v>
      </c>
      <c r="BK125" s="3">
        <f t="shared" si="95"/>
        <v>1</v>
      </c>
      <c r="BL125" s="3">
        <f t="shared" si="96"/>
        <v>1</v>
      </c>
      <c r="BM125" s="3">
        <f t="shared" si="97"/>
        <v>1</v>
      </c>
      <c r="BN125" s="3">
        <f t="shared" si="98"/>
        <v>1</v>
      </c>
      <c r="BO125" s="3">
        <f t="shared" si="99"/>
        <v>1</v>
      </c>
      <c r="BP125" s="3">
        <f t="shared" si="100"/>
        <v>1</v>
      </c>
      <c r="BQ125" s="3">
        <f t="shared" si="101"/>
        <v>1</v>
      </c>
      <c r="BR125" s="3">
        <f t="shared" si="102"/>
        <v>1</v>
      </c>
      <c r="BS125" s="3">
        <f t="shared" si="103"/>
        <v>1</v>
      </c>
      <c r="BT125" s="3">
        <f t="shared" si="104"/>
        <v>1</v>
      </c>
      <c r="BU125" s="3">
        <f t="shared" si="105"/>
        <v>1</v>
      </c>
      <c r="BV125" s="3">
        <f t="shared" si="106"/>
        <v>1</v>
      </c>
      <c r="BW125" s="3">
        <f t="shared" si="107"/>
        <v>1</v>
      </c>
      <c r="BX125" s="3">
        <f t="shared" si="108"/>
        <v>1</v>
      </c>
      <c r="BY125" s="3">
        <f t="shared" si="109"/>
        <v>1</v>
      </c>
      <c r="BZ125" s="3">
        <f t="shared" si="110"/>
        <v>1</v>
      </c>
      <c r="CA125" s="3">
        <f t="shared" si="111"/>
        <v>1</v>
      </c>
      <c r="CB125" s="3">
        <f t="shared" si="112"/>
        <v>1</v>
      </c>
      <c r="CC125" s="3">
        <f t="shared" si="113"/>
        <v>1</v>
      </c>
      <c r="CD125" s="3">
        <f t="shared" si="114"/>
        <v>0.60825903074651444</v>
      </c>
      <c r="CE125" s="3">
        <f t="shared" si="115"/>
        <v>1</v>
      </c>
      <c r="CF125" s="3">
        <f t="shared" si="116"/>
        <v>1</v>
      </c>
      <c r="CG125" s="3">
        <f t="shared" si="117"/>
        <v>1</v>
      </c>
    </row>
    <row r="126" spans="1:85" x14ac:dyDescent="0.3">
      <c r="I126" s="2">
        <v>22</v>
      </c>
      <c r="J126" s="3">
        <f t="shared" ref="J126:AG126" si="125">1.56-3.81*J48</f>
        <v>-74.64</v>
      </c>
      <c r="K126" s="3">
        <f t="shared" si="125"/>
        <v>-78.45</v>
      </c>
      <c r="L126" s="3">
        <f t="shared" si="125"/>
        <v>-59.4</v>
      </c>
      <c r="M126" s="3">
        <f t="shared" si="125"/>
        <v>-67.02</v>
      </c>
      <c r="N126" s="3">
        <f t="shared" si="125"/>
        <v>-63.209999999999994</v>
      </c>
      <c r="O126" s="3">
        <f t="shared" si="125"/>
        <v>-59.4</v>
      </c>
      <c r="P126" s="3">
        <f t="shared" si="125"/>
        <v>-40.35</v>
      </c>
      <c r="Q126" s="3">
        <f t="shared" si="125"/>
        <v>-51.78</v>
      </c>
      <c r="R126" s="3">
        <f t="shared" si="125"/>
        <v>-44.16</v>
      </c>
      <c r="S126" s="3">
        <f t="shared" si="125"/>
        <v>-32.729999999999997</v>
      </c>
      <c r="T126" s="3">
        <f t="shared" si="125"/>
        <v>-44.16</v>
      </c>
      <c r="U126" s="3">
        <f t="shared" si="125"/>
        <v>-44.16</v>
      </c>
      <c r="V126" s="3">
        <f t="shared" si="125"/>
        <v>-32.729999999999997</v>
      </c>
      <c r="W126" s="3">
        <f t="shared" si="125"/>
        <v>-28.92</v>
      </c>
      <c r="X126" s="3">
        <f t="shared" si="125"/>
        <v>-9.8699999999999992</v>
      </c>
      <c r="Y126" s="3">
        <f t="shared" si="125"/>
        <v>-36.54</v>
      </c>
      <c r="Z126" s="3">
        <f t="shared" si="125"/>
        <v>-28.92</v>
      </c>
      <c r="AA126" s="3">
        <f t="shared" si="125"/>
        <v>-32.729999999999997</v>
      </c>
      <c r="AB126" s="3">
        <f t="shared" si="125"/>
        <v>-21.3</v>
      </c>
      <c r="AC126" s="3">
        <f t="shared" si="125"/>
        <v>-17.490000000000002</v>
      </c>
      <c r="AD126" s="3">
        <f t="shared" si="125"/>
        <v>-6.0600000000000005</v>
      </c>
      <c r="AE126" s="3">
        <f t="shared" si="125"/>
        <v>1.56</v>
      </c>
      <c r="AF126" s="3">
        <f t="shared" si="125"/>
        <v>-13.68</v>
      </c>
      <c r="AG126" s="3">
        <f t="shared" si="125"/>
        <v>-17.490000000000002</v>
      </c>
      <c r="AI126" s="2">
        <v>22</v>
      </c>
      <c r="AJ126" s="3">
        <f t="shared" si="58"/>
        <v>3.8393691482880587E-33</v>
      </c>
      <c r="AK126" s="3">
        <f t="shared" si="59"/>
        <v>8.5035034978411665E-35</v>
      </c>
      <c r="AL126" s="3">
        <f t="shared" si="60"/>
        <v>1.5955402886531186E-26</v>
      </c>
      <c r="AM126" s="3">
        <f t="shared" si="61"/>
        <v>7.8267925481038861E-30</v>
      </c>
      <c r="AN126" s="3">
        <f t="shared" si="62"/>
        <v>3.533831184625242E-28</v>
      </c>
      <c r="AO126" s="3">
        <f t="shared" si="63"/>
        <v>1.5955402886531186E-26</v>
      </c>
      <c r="AP126" s="3">
        <f t="shared" si="64"/>
        <v>2.9937646446097928E-18</v>
      </c>
      <c r="AQ126" s="3">
        <f t="shared" si="65"/>
        <v>3.2526080090521998E-23</v>
      </c>
      <c r="AR126" s="3">
        <f t="shared" si="66"/>
        <v>6.6306435104069239E-20</v>
      </c>
      <c r="AS126" s="3">
        <f t="shared" si="67"/>
        <v>6.1029752300991272E-15</v>
      </c>
      <c r="AT126" s="3">
        <f t="shared" si="68"/>
        <v>6.6306435104069239E-20</v>
      </c>
      <c r="AU126" s="3">
        <f t="shared" si="69"/>
        <v>6.6306435104069239E-20</v>
      </c>
      <c r="AV126" s="3">
        <f t="shared" si="70"/>
        <v>6.1029752300991272E-15</v>
      </c>
      <c r="AW126" s="3">
        <f t="shared" si="71"/>
        <v>2.7555201002924672E-13</v>
      </c>
      <c r="AX126" s="3">
        <f t="shared" si="72"/>
        <v>5.1702728614462046E-5</v>
      </c>
      <c r="AY126" s="3">
        <f t="shared" si="73"/>
        <v>1.3516978756660116E-16</v>
      </c>
      <c r="AZ126" s="3">
        <f t="shared" si="74"/>
        <v>2.7555201002924672E-13</v>
      </c>
      <c r="BA126" s="3">
        <f t="shared" si="75"/>
        <v>6.1029752300991272E-15</v>
      </c>
      <c r="BB126" s="3">
        <f t="shared" si="76"/>
        <v>5.6172989244172995E-10</v>
      </c>
      <c r="BC126" s="3">
        <f t="shared" si="77"/>
        <v>2.5362351168074086E-8</v>
      </c>
      <c r="BD126" s="3">
        <f t="shared" si="78"/>
        <v>2.334400887529133E-3</v>
      </c>
      <c r="BE126" s="3">
        <f t="shared" si="79"/>
        <v>4.7588212451378542</v>
      </c>
      <c r="BF126" s="3">
        <f t="shared" si="80"/>
        <v>1.1451212859202389E-6</v>
      </c>
      <c r="BG126" s="3">
        <f t="shared" si="81"/>
        <v>2.5362351168074086E-8</v>
      </c>
      <c r="BI126" s="2">
        <v>22</v>
      </c>
      <c r="BJ126" s="3">
        <f t="shared" si="94"/>
        <v>0.99999999999931299</v>
      </c>
      <c r="BK126" s="3">
        <f t="shared" si="95"/>
        <v>1</v>
      </c>
      <c r="BL126" s="3">
        <f t="shared" si="96"/>
        <v>0.99999999999999734</v>
      </c>
      <c r="BM126" s="3">
        <f t="shared" si="97"/>
        <v>0.9999999157755084</v>
      </c>
      <c r="BN126" s="3">
        <f t="shared" si="98"/>
        <v>1</v>
      </c>
      <c r="BO126" s="3">
        <f t="shared" si="99"/>
        <v>1</v>
      </c>
      <c r="BP126" s="3">
        <f t="shared" si="100"/>
        <v>1</v>
      </c>
      <c r="BQ126" s="3">
        <f t="shared" si="101"/>
        <v>1</v>
      </c>
      <c r="BR126" s="3">
        <f t="shared" si="102"/>
        <v>1</v>
      </c>
      <c r="BS126" s="3">
        <f t="shared" si="103"/>
        <v>0.99999999996048816</v>
      </c>
      <c r="BT126" s="3">
        <f t="shared" si="104"/>
        <v>0.99999999997728661</v>
      </c>
      <c r="BU126" s="3">
        <f t="shared" si="105"/>
        <v>1</v>
      </c>
      <c r="BV126" s="3">
        <f t="shared" si="106"/>
        <v>0.99159093193403702</v>
      </c>
      <c r="BW126" s="3">
        <f t="shared" si="107"/>
        <v>1</v>
      </c>
      <c r="BX126" s="3">
        <f t="shared" si="108"/>
        <v>0.79899099923656358</v>
      </c>
      <c r="BY126" s="3">
        <f t="shared" si="109"/>
        <v>0.99997282103363827</v>
      </c>
      <c r="BZ126" s="3">
        <f t="shared" si="110"/>
        <v>0.74649304849415699</v>
      </c>
      <c r="CA126" s="3">
        <f t="shared" si="111"/>
        <v>1</v>
      </c>
      <c r="CB126" s="3">
        <f t="shared" si="112"/>
        <v>0.7685247223422319</v>
      </c>
      <c r="CC126" s="3">
        <f t="shared" si="113"/>
        <v>1</v>
      </c>
      <c r="CD126" s="3">
        <f t="shared" si="114"/>
        <v>1</v>
      </c>
      <c r="CE126" s="3">
        <f t="shared" si="115"/>
        <v>0.60825903074651444</v>
      </c>
      <c r="CF126" s="3">
        <f t="shared" si="116"/>
        <v>0.78918170254186826</v>
      </c>
      <c r="CG126" s="3">
        <f t="shared" si="117"/>
        <v>0.99337330275033697</v>
      </c>
    </row>
    <row r="127" spans="1:85" x14ac:dyDescent="0.3">
      <c r="I127" s="2">
        <v>23</v>
      </c>
      <c r="J127" s="3">
        <f t="shared" ref="J127:AG127" si="126">1.56-3.81*J49</f>
        <v>-63.209999999999994</v>
      </c>
      <c r="K127" s="3">
        <f t="shared" si="126"/>
        <v>-86.07</v>
      </c>
      <c r="L127" s="3">
        <f t="shared" si="126"/>
        <v>-47.97</v>
      </c>
      <c r="M127" s="3">
        <f t="shared" si="126"/>
        <v>-51.78</v>
      </c>
      <c r="N127" s="3">
        <f t="shared" si="126"/>
        <v>-59.4</v>
      </c>
      <c r="O127" s="3">
        <f t="shared" si="126"/>
        <v>-74.64</v>
      </c>
      <c r="P127" s="3">
        <f t="shared" si="126"/>
        <v>-55.589999999999996</v>
      </c>
      <c r="Q127" s="3">
        <f t="shared" si="126"/>
        <v>-67.02</v>
      </c>
      <c r="R127" s="3">
        <f t="shared" si="126"/>
        <v>-59.4</v>
      </c>
      <c r="S127" s="3">
        <f t="shared" si="126"/>
        <v>-47.97</v>
      </c>
      <c r="T127" s="3">
        <f t="shared" si="126"/>
        <v>-28.92</v>
      </c>
      <c r="U127" s="3">
        <f t="shared" si="126"/>
        <v>-32.729999999999997</v>
      </c>
      <c r="V127" s="3">
        <f t="shared" si="126"/>
        <v>-21.3</v>
      </c>
      <c r="W127" s="3">
        <f t="shared" si="126"/>
        <v>-13.68</v>
      </c>
      <c r="X127" s="3">
        <f t="shared" si="126"/>
        <v>-25.110000000000003</v>
      </c>
      <c r="Y127" s="3">
        <f t="shared" si="126"/>
        <v>-51.78</v>
      </c>
      <c r="Z127" s="3">
        <f t="shared" si="126"/>
        <v>-44.16</v>
      </c>
      <c r="AA127" s="3">
        <f t="shared" si="126"/>
        <v>-47.97</v>
      </c>
      <c r="AB127" s="3">
        <f t="shared" si="126"/>
        <v>-36.54</v>
      </c>
      <c r="AC127" s="3">
        <f t="shared" si="126"/>
        <v>-32.729999999999997</v>
      </c>
      <c r="AD127" s="3">
        <f t="shared" si="126"/>
        <v>-17.490000000000002</v>
      </c>
      <c r="AE127" s="3">
        <f t="shared" si="126"/>
        <v>-13.68</v>
      </c>
      <c r="AF127" s="3">
        <f t="shared" si="126"/>
        <v>1.56</v>
      </c>
      <c r="AG127" s="3">
        <f t="shared" si="126"/>
        <v>-6.0600000000000005</v>
      </c>
      <c r="AI127" s="2">
        <v>23</v>
      </c>
      <c r="AJ127" s="3">
        <f t="shared" si="58"/>
        <v>3.533831184625242E-28</v>
      </c>
      <c r="AK127" s="3">
        <f t="shared" si="59"/>
        <v>4.1713241767064265E-38</v>
      </c>
      <c r="AL127" s="3">
        <f t="shared" si="60"/>
        <v>1.4685667906881032E-21</v>
      </c>
      <c r="AM127" s="3">
        <f t="shared" si="61"/>
        <v>3.2526080090521998E-23</v>
      </c>
      <c r="AN127" s="3">
        <f t="shared" si="62"/>
        <v>1.5955402886531186E-26</v>
      </c>
      <c r="AO127" s="3">
        <f t="shared" si="63"/>
        <v>3.8393691482880587E-33</v>
      </c>
      <c r="AP127" s="3">
        <f t="shared" si="64"/>
        <v>7.2039344261581324E-25</v>
      </c>
      <c r="AQ127" s="3">
        <f t="shared" si="65"/>
        <v>7.8267925481038861E-30</v>
      </c>
      <c r="AR127" s="3">
        <f t="shared" si="66"/>
        <v>1.5955402886531186E-26</v>
      </c>
      <c r="AS127" s="3">
        <f t="shared" si="67"/>
        <v>1.4685667906881032E-21</v>
      </c>
      <c r="AT127" s="3">
        <f t="shared" si="68"/>
        <v>2.7555201002924672E-13</v>
      </c>
      <c r="AU127" s="3">
        <f t="shared" si="69"/>
        <v>6.1029752300991272E-15</v>
      </c>
      <c r="AV127" s="3">
        <f t="shared" si="70"/>
        <v>5.6172989244172995E-10</v>
      </c>
      <c r="AW127" s="3">
        <f t="shared" si="71"/>
        <v>1.1451212859202389E-6</v>
      </c>
      <c r="AX127" s="3">
        <f t="shared" si="72"/>
        <v>1.244129418331673E-11</v>
      </c>
      <c r="AY127" s="3">
        <f t="shared" si="73"/>
        <v>3.2526080090521998E-23</v>
      </c>
      <c r="AZ127" s="3">
        <f t="shared" si="74"/>
        <v>6.6306435104069239E-20</v>
      </c>
      <c r="BA127" s="3">
        <f t="shared" si="75"/>
        <v>1.4685667906881032E-21</v>
      </c>
      <c r="BB127" s="3">
        <f t="shared" si="76"/>
        <v>1.3516978756660116E-16</v>
      </c>
      <c r="BC127" s="3">
        <f t="shared" si="77"/>
        <v>6.1029752300991272E-15</v>
      </c>
      <c r="BD127" s="3">
        <f t="shared" si="78"/>
        <v>2.5362351168074086E-8</v>
      </c>
      <c r="BE127" s="3">
        <f t="shared" si="79"/>
        <v>1.1451212859202389E-6</v>
      </c>
      <c r="BF127" s="3">
        <f t="shared" si="80"/>
        <v>4.7588212451378542</v>
      </c>
      <c r="BG127" s="3">
        <f t="shared" si="81"/>
        <v>2.334400887529133E-3</v>
      </c>
      <c r="BI127" s="2">
        <v>23</v>
      </c>
      <c r="BJ127" s="3">
        <f t="shared" si="94"/>
        <v>1</v>
      </c>
      <c r="BK127" s="3">
        <f t="shared" si="95"/>
        <v>1</v>
      </c>
      <c r="BL127" s="3">
        <f t="shared" si="96"/>
        <v>1</v>
      </c>
      <c r="BM127" s="3">
        <f t="shared" si="97"/>
        <v>1</v>
      </c>
      <c r="BN127" s="3">
        <f t="shared" si="98"/>
        <v>1</v>
      </c>
      <c r="BO127" s="3">
        <f t="shared" si="99"/>
        <v>1</v>
      </c>
      <c r="BP127" s="3">
        <f t="shared" si="100"/>
        <v>1</v>
      </c>
      <c r="BQ127" s="3">
        <f t="shared" si="101"/>
        <v>1</v>
      </c>
      <c r="BR127" s="3">
        <f t="shared" si="102"/>
        <v>1</v>
      </c>
      <c r="BS127" s="3">
        <f t="shared" si="103"/>
        <v>0.99999998998916462</v>
      </c>
      <c r="BT127" s="3">
        <f t="shared" si="104"/>
        <v>1</v>
      </c>
      <c r="BU127" s="3">
        <f t="shared" si="105"/>
        <v>1</v>
      </c>
      <c r="BV127" s="3">
        <f t="shared" si="106"/>
        <v>0.76852478349901754</v>
      </c>
      <c r="BW127" s="3">
        <f t="shared" si="107"/>
        <v>1</v>
      </c>
      <c r="BX127" s="3">
        <f t="shared" si="108"/>
        <v>0.75767939957007036</v>
      </c>
      <c r="BY127" s="3">
        <f t="shared" si="109"/>
        <v>0.99290616453431102</v>
      </c>
      <c r="BZ127" s="3">
        <f t="shared" si="110"/>
        <v>0.6982501504666786</v>
      </c>
      <c r="CA127" s="3">
        <f t="shared" si="111"/>
        <v>1</v>
      </c>
      <c r="CB127" s="3">
        <f t="shared" si="112"/>
        <v>0.72310757294325201</v>
      </c>
      <c r="CC127" s="3">
        <f t="shared" si="113"/>
        <v>1</v>
      </c>
      <c r="CD127" s="3">
        <f t="shared" si="114"/>
        <v>1</v>
      </c>
      <c r="CE127" s="3">
        <f t="shared" si="115"/>
        <v>0.78918170254186826</v>
      </c>
      <c r="CF127" s="3">
        <f t="shared" si="116"/>
        <v>0.60825903074651444</v>
      </c>
      <c r="CG127" s="3">
        <f t="shared" si="117"/>
        <v>0.80845465143853246</v>
      </c>
    </row>
    <row r="128" spans="1:85" x14ac:dyDescent="0.3">
      <c r="I128" s="2">
        <v>24</v>
      </c>
      <c r="J128" s="3">
        <f t="shared" ref="J128:AG128" si="127">1.56-3.81*J50</f>
        <v>-55.589999999999996</v>
      </c>
      <c r="K128" s="3">
        <f t="shared" si="127"/>
        <v>-78.45</v>
      </c>
      <c r="L128" s="3">
        <f t="shared" si="127"/>
        <v>-40.35</v>
      </c>
      <c r="M128" s="3">
        <f t="shared" si="127"/>
        <v>-55.589999999999996</v>
      </c>
      <c r="N128" s="3">
        <f t="shared" si="127"/>
        <v>-63.209999999999994</v>
      </c>
      <c r="O128" s="3">
        <f t="shared" si="127"/>
        <v>-74.64</v>
      </c>
      <c r="P128" s="3">
        <f t="shared" si="127"/>
        <v>-55.589999999999996</v>
      </c>
      <c r="Q128" s="3">
        <f t="shared" si="127"/>
        <v>-67.02</v>
      </c>
      <c r="R128" s="3">
        <f t="shared" si="127"/>
        <v>-63.209999999999994</v>
      </c>
      <c r="S128" s="3">
        <f t="shared" si="127"/>
        <v>-51.78</v>
      </c>
      <c r="T128" s="3">
        <f t="shared" si="127"/>
        <v>-36.54</v>
      </c>
      <c r="U128" s="3">
        <f t="shared" si="127"/>
        <v>-25.110000000000003</v>
      </c>
      <c r="V128" s="3">
        <f t="shared" si="127"/>
        <v>-13.68</v>
      </c>
      <c r="W128" s="3">
        <f t="shared" si="127"/>
        <v>-21.3</v>
      </c>
      <c r="X128" s="3">
        <f t="shared" si="127"/>
        <v>-28.92</v>
      </c>
      <c r="Y128" s="3">
        <f t="shared" si="127"/>
        <v>-55.589999999999996</v>
      </c>
      <c r="Z128" s="3">
        <f t="shared" si="127"/>
        <v>-47.97</v>
      </c>
      <c r="AA128" s="3">
        <f t="shared" si="127"/>
        <v>-47.97</v>
      </c>
      <c r="AB128" s="3">
        <f t="shared" si="127"/>
        <v>-40.35</v>
      </c>
      <c r="AC128" s="3">
        <f t="shared" si="127"/>
        <v>-32.729999999999997</v>
      </c>
      <c r="AD128" s="3">
        <f t="shared" si="127"/>
        <v>-9.8699999999999992</v>
      </c>
      <c r="AE128" s="3">
        <f t="shared" si="127"/>
        <v>-17.490000000000002</v>
      </c>
      <c r="AF128" s="3">
        <f t="shared" si="127"/>
        <v>-6.0600000000000005</v>
      </c>
      <c r="AG128" s="3">
        <f t="shared" si="127"/>
        <v>1.56</v>
      </c>
      <c r="AI128" s="2">
        <v>24</v>
      </c>
      <c r="AJ128" s="3">
        <f t="shared" si="58"/>
        <v>7.2039344261581324E-25</v>
      </c>
      <c r="AK128" s="3">
        <f t="shared" si="59"/>
        <v>8.5035034978411665E-35</v>
      </c>
      <c r="AL128" s="3">
        <f t="shared" si="60"/>
        <v>2.9937646446097928E-18</v>
      </c>
      <c r="AM128" s="3">
        <f t="shared" si="61"/>
        <v>7.2039344261581324E-25</v>
      </c>
      <c r="AN128" s="3">
        <f t="shared" si="62"/>
        <v>3.533831184625242E-28</v>
      </c>
      <c r="AO128" s="3">
        <f t="shared" si="63"/>
        <v>3.8393691482880587E-33</v>
      </c>
      <c r="AP128" s="3">
        <f t="shared" si="64"/>
        <v>7.2039344261581324E-25</v>
      </c>
      <c r="AQ128" s="3">
        <f t="shared" si="65"/>
        <v>7.8267925481038861E-30</v>
      </c>
      <c r="AR128" s="3">
        <f t="shared" si="66"/>
        <v>3.533831184625242E-28</v>
      </c>
      <c r="AS128" s="3">
        <f t="shared" si="67"/>
        <v>3.2526080090521998E-23</v>
      </c>
      <c r="AT128" s="3">
        <f t="shared" si="68"/>
        <v>1.3516978756660116E-16</v>
      </c>
      <c r="AU128" s="3">
        <f t="shared" si="69"/>
        <v>1.244129418331673E-11</v>
      </c>
      <c r="AV128" s="3">
        <f t="shared" si="70"/>
        <v>1.1451212859202389E-6</v>
      </c>
      <c r="AW128" s="3">
        <f t="shared" si="71"/>
        <v>5.6172989244172995E-10</v>
      </c>
      <c r="AX128" s="3">
        <f t="shared" si="72"/>
        <v>2.7555201002924672E-13</v>
      </c>
      <c r="AY128" s="3">
        <f t="shared" si="73"/>
        <v>7.2039344261581324E-25</v>
      </c>
      <c r="AZ128" s="3">
        <f t="shared" si="74"/>
        <v>1.4685667906881032E-21</v>
      </c>
      <c r="BA128" s="3">
        <f t="shared" si="75"/>
        <v>1.4685667906881032E-21</v>
      </c>
      <c r="BB128" s="3">
        <f t="shared" si="76"/>
        <v>2.9937646446097928E-18</v>
      </c>
      <c r="BC128" s="3">
        <f t="shared" si="77"/>
        <v>6.1029752300991272E-15</v>
      </c>
      <c r="BD128" s="3">
        <f t="shared" si="78"/>
        <v>5.1702728614462046E-5</v>
      </c>
      <c r="BE128" s="3">
        <f t="shared" si="79"/>
        <v>2.5362351168074086E-8</v>
      </c>
      <c r="BF128" s="3">
        <f t="shared" si="80"/>
        <v>2.334400887529133E-3</v>
      </c>
      <c r="BG128" s="3">
        <f t="shared" si="81"/>
        <v>4.7588212451378542</v>
      </c>
      <c r="BI128" s="2">
        <v>24</v>
      </c>
      <c r="BJ128" s="3">
        <f>AJ128/(AJ128+AJ155+AJ181)</f>
        <v>1</v>
      </c>
      <c r="BK128" s="3">
        <f t="shared" si="95"/>
        <v>1</v>
      </c>
      <c r="BL128" s="3">
        <f t="shared" si="96"/>
        <v>1</v>
      </c>
      <c r="BM128" s="3">
        <f t="shared" si="97"/>
        <v>1</v>
      </c>
      <c r="BN128" s="3">
        <f t="shared" si="98"/>
        <v>1</v>
      </c>
      <c r="BO128" s="3">
        <f t="shared" si="99"/>
        <v>1</v>
      </c>
      <c r="BP128" s="3">
        <f t="shared" si="100"/>
        <v>1</v>
      </c>
      <c r="BQ128" s="3">
        <f t="shared" si="101"/>
        <v>1</v>
      </c>
      <c r="BR128" s="3">
        <f t="shared" si="102"/>
        <v>1</v>
      </c>
      <c r="BS128" s="3">
        <f t="shared" si="103"/>
        <v>0.99999999999995448</v>
      </c>
      <c r="BT128" s="3">
        <f t="shared" si="104"/>
        <v>1</v>
      </c>
      <c r="BU128" s="3">
        <f t="shared" si="105"/>
        <v>1</v>
      </c>
      <c r="BV128" s="3">
        <f t="shared" si="106"/>
        <v>0.78918170652225295</v>
      </c>
      <c r="BW128" s="3">
        <f t="shared" si="107"/>
        <v>1</v>
      </c>
      <c r="BX128" s="3">
        <f t="shared" si="108"/>
        <v>0.99207675787576499</v>
      </c>
      <c r="BY128" s="3">
        <f t="shared" si="109"/>
        <v>1</v>
      </c>
      <c r="BZ128" s="3">
        <f t="shared" si="110"/>
        <v>0.98933430730528993</v>
      </c>
      <c r="CA128" s="3">
        <f t="shared" si="111"/>
        <v>1</v>
      </c>
      <c r="CB128" s="3">
        <f t="shared" si="112"/>
        <v>0.99052895641805383</v>
      </c>
      <c r="CC128" s="3">
        <f t="shared" si="113"/>
        <v>1</v>
      </c>
      <c r="CD128" s="3">
        <f t="shared" si="114"/>
        <v>1</v>
      </c>
      <c r="CE128" s="3">
        <f t="shared" si="115"/>
        <v>0.99337330275033697</v>
      </c>
      <c r="CF128" s="3">
        <f t="shared" si="116"/>
        <v>0.80845465143853246</v>
      </c>
      <c r="CG128" s="3">
        <f t="shared" si="117"/>
        <v>0.60825903074651444</v>
      </c>
    </row>
    <row r="130" spans="9:85" x14ac:dyDescent="0.3">
      <c r="BJ130">
        <v>0.34734439420457552</v>
      </c>
    </row>
    <row r="131" spans="9:85" ht="16.2" x14ac:dyDescent="0.3">
      <c r="I131" s="2" t="s">
        <v>46</v>
      </c>
      <c r="J131" s="2">
        <v>1</v>
      </c>
      <c r="K131" s="2">
        <v>2</v>
      </c>
      <c r="L131" s="2">
        <v>3</v>
      </c>
      <c r="M131" s="2">
        <v>4</v>
      </c>
      <c r="N131" s="2">
        <v>5</v>
      </c>
      <c r="O131" s="2">
        <v>6</v>
      </c>
      <c r="P131" s="2">
        <v>7</v>
      </c>
      <c r="Q131" s="2">
        <v>8</v>
      </c>
      <c r="R131" s="2">
        <v>9</v>
      </c>
      <c r="S131" s="2">
        <v>10</v>
      </c>
      <c r="T131" s="2">
        <v>11</v>
      </c>
      <c r="U131" s="2">
        <v>12</v>
      </c>
      <c r="V131" s="2">
        <v>13</v>
      </c>
      <c r="W131" s="2">
        <v>14</v>
      </c>
      <c r="X131" s="2">
        <v>15</v>
      </c>
      <c r="Y131" s="2">
        <v>16</v>
      </c>
      <c r="Z131" s="2">
        <v>17</v>
      </c>
      <c r="AA131" s="2">
        <v>18</v>
      </c>
      <c r="AB131" s="2">
        <v>19</v>
      </c>
      <c r="AC131" s="2">
        <v>20</v>
      </c>
      <c r="AD131" s="2">
        <v>21</v>
      </c>
      <c r="AE131" s="2">
        <v>22</v>
      </c>
      <c r="AF131" s="2">
        <v>23</v>
      </c>
      <c r="AG131" s="2">
        <v>24</v>
      </c>
      <c r="AI131" s="2" t="s">
        <v>56</v>
      </c>
      <c r="AJ131" s="2">
        <v>1</v>
      </c>
      <c r="AK131" s="2">
        <v>2</v>
      </c>
      <c r="AL131" s="2">
        <v>3</v>
      </c>
      <c r="AM131" s="2">
        <v>4</v>
      </c>
      <c r="AN131" s="2">
        <v>5</v>
      </c>
      <c r="AO131" s="2">
        <v>6</v>
      </c>
      <c r="AP131" s="2">
        <v>7</v>
      </c>
      <c r="AQ131" s="2">
        <v>8</v>
      </c>
      <c r="AR131" s="2">
        <v>9</v>
      </c>
      <c r="AS131" s="2">
        <v>10</v>
      </c>
      <c r="AT131" s="2">
        <v>11</v>
      </c>
      <c r="AU131" s="2">
        <v>12</v>
      </c>
      <c r="AV131" s="2">
        <v>13</v>
      </c>
      <c r="AW131" s="2">
        <v>14</v>
      </c>
      <c r="AX131" s="2">
        <v>15</v>
      </c>
      <c r="AY131" s="2">
        <v>16</v>
      </c>
      <c r="AZ131" s="2">
        <v>17</v>
      </c>
      <c r="BA131" s="2">
        <v>18</v>
      </c>
      <c r="BB131" s="2">
        <v>19</v>
      </c>
      <c r="BC131" s="2">
        <v>20</v>
      </c>
      <c r="BD131" s="2">
        <v>21</v>
      </c>
      <c r="BE131" s="2">
        <v>22</v>
      </c>
      <c r="BF131" s="2">
        <v>23</v>
      </c>
      <c r="BG131" s="2">
        <v>24</v>
      </c>
      <c r="BI131" s="2" t="s">
        <v>50</v>
      </c>
      <c r="BJ131" s="2">
        <v>1</v>
      </c>
      <c r="BK131" s="2">
        <v>2</v>
      </c>
      <c r="BL131" s="2">
        <v>3</v>
      </c>
      <c r="BM131" s="2">
        <v>4</v>
      </c>
      <c r="BN131" s="2">
        <v>5</v>
      </c>
      <c r="BO131" s="2">
        <v>6</v>
      </c>
      <c r="BP131" s="2">
        <v>7</v>
      </c>
      <c r="BQ131" s="2">
        <v>8</v>
      </c>
      <c r="BR131" s="2">
        <v>9</v>
      </c>
      <c r="BS131" s="2">
        <v>10</v>
      </c>
      <c r="BT131" s="2">
        <v>11</v>
      </c>
      <c r="BU131" s="2">
        <v>12</v>
      </c>
      <c r="BV131" s="2">
        <v>13</v>
      </c>
      <c r="BW131" s="2">
        <v>14</v>
      </c>
      <c r="BX131" s="2">
        <v>15</v>
      </c>
      <c r="BY131" s="2">
        <v>16</v>
      </c>
      <c r="BZ131" s="2">
        <v>17</v>
      </c>
      <c r="CA131" s="2">
        <v>18</v>
      </c>
      <c r="CB131" s="2">
        <v>19</v>
      </c>
      <c r="CC131" s="2">
        <v>20</v>
      </c>
      <c r="CD131" s="2">
        <v>21</v>
      </c>
      <c r="CE131" s="2">
        <v>22</v>
      </c>
      <c r="CF131" s="2">
        <v>23</v>
      </c>
      <c r="CG131" s="2">
        <v>24</v>
      </c>
    </row>
    <row r="132" spans="9:85" x14ac:dyDescent="0.3">
      <c r="I132" s="2">
        <v>1</v>
      </c>
      <c r="J132" s="3">
        <f>1.12-1.41*J53-1.6*AK53</f>
        <v>1.1200000000000001</v>
      </c>
      <c r="K132" s="3">
        <f t="shared" ref="K132:AG132" si="128">1.12-1.41*K53-1.6*AL53</f>
        <v>-300995.87</v>
      </c>
      <c r="L132" s="3">
        <f>1.12-1.41*L53-1.6*AM53</f>
        <v>-32.548369999999998</v>
      </c>
      <c r="M132" s="3">
        <f t="shared" si="128"/>
        <v>-42.216740000000001</v>
      </c>
      <c r="N132" s="3">
        <f t="shared" si="128"/>
        <v>-300995.87</v>
      </c>
      <c r="O132" s="3">
        <f t="shared" si="128"/>
        <v>-300995.87</v>
      </c>
      <c r="P132" s="3">
        <f t="shared" si="128"/>
        <v>-300995.87</v>
      </c>
      <c r="Q132" s="3">
        <f t="shared" si="128"/>
        <v>-300995.87</v>
      </c>
      <c r="R132" s="3">
        <f t="shared" si="128"/>
        <v>-300995.87</v>
      </c>
      <c r="S132" s="3">
        <f t="shared" si="128"/>
        <v>-68.805109999999999</v>
      </c>
      <c r="T132" s="3">
        <f t="shared" si="128"/>
        <v>-56.72</v>
      </c>
      <c r="U132" s="3">
        <f t="shared" si="128"/>
        <v>-300995.87</v>
      </c>
      <c r="V132" s="3">
        <f t="shared" si="128"/>
        <v>-300995.87</v>
      </c>
      <c r="W132" s="3">
        <f t="shared" si="128"/>
        <v>-300995.87</v>
      </c>
      <c r="X132" s="3">
        <f t="shared" si="128"/>
        <v>-95.39488999999999</v>
      </c>
      <c r="Y132" s="3">
        <f t="shared" si="128"/>
        <v>-78.473479999999995</v>
      </c>
      <c r="Z132" s="3">
        <f t="shared" si="128"/>
        <v>-83.308369999999996</v>
      </c>
      <c r="AA132" s="3">
        <f t="shared" si="128"/>
        <v>-300995.87</v>
      </c>
      <c r="AB132" s="3">
        <f t="shared" si="128"/>
        <v>-88.143259999999998</v>
      </c>
      <c r="AC132" s="3">
        <f t="shared" si="128"/>
        <v>-300995.87</v>
      </c>
      <c r="AD132" s="3">
        <f t="shared" si="128"/>
        <v>-300995.87</v>
      </c>
      <c r="AE132" s="3">
        <f t="shared" si="128"/>
        <v>-102.64652</v>
      </c>
      <c r="AF132" s="3">
        <f t="shared" si="128"/>
        <v>-112.31488999999998</v>
      </c>
      <c r="AG132" s="3">
        <f t="shared" si="128"/>
        <v>-300995.87</v>
      </c>
      <c r="AI132" s="2">
        <v>1</v>
      </c>
      <c r="AJ132" s="3">
        <f>EXP(J132)</f>
        <v>3.0648542032930024</v>
      </c>
      <c r="AK132" s="3">
        <f t="shared" ref="AK132:BG132" si="129">EXP(K132)</f>
        <v>0</v>
      </c>
      <c r="AL132" s="3">
        <f t="shared" si="129"/>
        <v>7.3185073621865295E-15</v>
      </c>
      <c r="AM132" s="3">
        <f t="shared" si="129"/>
        <v>4.6291662064776563E-19</v>
      </c>
      <c r="AN132" s="3">
        <f t="shared" si="129"/>
        <v>0</v>
      </c>
      <c r="AO132" s="3">
        <f t="shared" si="129"/>
        <v>0</v>
      </c>
      <c r="AP132" s="3">
        <f t="shared" si="129"/>
        <v>0</v>
      </c>
      <c r="AQ132" s="3">
        <f t="shared" si="129"/>
        <v>0</v>
      </c>
      <c r="AR132" s="3">
        <f t="shared" si="129"/>
        <v>0</v>
      </c>
      <c r="AS132" s="3">
        <f t="shared" si="129"/>
        <v>1.3131683301687056E-30</v>
      </c>
      <c r="AT132" s="3">
        <f t="shared" si="129"/>
        <v>2.3271103967342297E-25</v>
      </c>
      <c r="AU132" s="3">
        <f t="shared" si="129"/>
        <v>0</v>
      </c>
      <c r="AV132" s="3">
        <f t="shared" si="129"/>
        <v>0</v>
      </c>
      <c r="AW132" s="3">
        <f t="shared" si="129"/>
        <v>0</v>
      </c>
      <c r="AX132" s="3">
        <f t="shared" si="129"/>
        <v>3.7198520863100621E-42</v>
      </c>
      <c r="AY132" s="3">
        <f t="shared" si="129"/>
        <v>8.3061670318762131E-35</v>
      </c>
      <c r="AZ132" s="3">
        <f t="shared" si="129"/>
        <v>6.6013781694024643E-37</v>
      </c>
      <c r="BA132" s="3">
        <f t="shared" si="129"/>
        <v>0</v>
      </c>
      <c r="BB132" s="3">
        <f t="shared" si="129"/>
        <v>5.2464865645279357E-39</v>
      </c>
      <c r="BC132" s="3">
        <f t="shared" si="129"/>
        <v>0</v>
      </c>
      <c r="BD132" s="3">
        <f t="shared" si="129"/>
        <v>0</v>
      </c>
      <c r="BE132" s="3">
        <f t="shared" si="129"/>
        <v>2.637441147296671E-45</v>
      </c>
      <c r="BF132" s="3">
        <f t="shared" si="129"/>
        <v>1.6682573134683541E-49</v>
      </c>
      <c r="BG132" s="3">
        <f t="shared" si="129"/>
        <v>0</v>
      </c>
      <c r="BI132" s="2">
        <v>1</v>
      </c>
      <c r="BJ132" s="3">
        <f t="shared" ref="BJ132:BJ144" si="130">AJ132/(AJ105+AJ132+AJ158)</f>
        <v>0.39174096925348562</v>
      </c>
      <c r="BK132" s="3">
        <f t="shared" ref="BK132:BK144" si="131">AK132/(AK105+AK132+AK158)</f>
        <v>0</v>
      </c>
      <c r="BL132" s="3">
        <f t="shared" ref="BL132:BL144" si="132">AL132/(AL105+AL132+AL158)</f>
        <v>5.0436859144698956E-9</v>
      </c>
      <c r="BM132" s="3">
        <f t="shared" ref="BM132:BM144" si="133">AM132/(AM105+AM132+AM158)</f>
        <v>1.2540791798204354E-6</v>
      </c>
      <c r="BN132" s="3">
        <f t="shared" ref="BN132:BN144" si="134">AN132/(AN105+AN132+AN158)</f>
        <v>0</v>
      </c>
      <c r="BO132" s="3">
        <f t="shared" ref="BO132:BO144" si="135">AO132/(AO105+AO132+AO158)</f>
        <v>0</v>
      </c>
      <c r="BP132" s="3">
        <f t="shared" ref="BP132:BP144" si="136">AP132/(AP105+AP132+AP158)</f>
        <v>0</v>
      </c>
      <c r="BQ132" s="3">
        <f t="shared" ref="BQ132:BQ144" si="137">AQ132/(AQ105+AQ132+AQ158)</f>
        <v>0</v>
      </c>
      <c r="BR132" s="3">
        <f t="shared" ref="BR132:BR144" si="138">AR132/(AR105+AR132+AR158)</f>
        <v>0</v>
      </c>
      <c r="BS132" s="3">
        <f t="shared" ref="BS132:BS144" si="139">AS132/(AS105+AS132+AS158)</f>
        <v>0.14367329878734536</v>
      </c>
      <c r="BT132" s="3">
        <f t="shared" ref="BT132:BT144" si="140">AT132/(AT105+AT132+AT158)</f>
        <v>9.5396934463520532E-7</v>
      </c>
      <c r="BU132" s="3">
        <f t="shared" ref="BU132:BU144" si="141">AU132/(AU105+AU132+AU158)</f>
        <v>0</v>
      </c>
      <c r="BV132" s="3">
        <f t="shared" ref="BV132:BV144" si="142">AV132/(AV105+AV132+AV158)</f>
        <v>0</v>
      </c>
      <c r="BW132" s="3">
        <f t="shared" ref="BW132:BW144" si="143">AW132/(AW105+AW132+AW158)</f>
        <v>0</v>
      </c>
      <c r="BX132" s="3">
        <f t="shared" ref="BX132:BX144" si="144">AX132/(AX105+AX132+AX158)</f>
        <v>8.9168816278375077E-5</v>
      </c>
      <c r="BY132" s="3">
        <f t="shared" ref="BY132:BY144" si="145">AY132/(AY105+AY132+AY158)</f>
        <v>1.0612366218652394E-5</v>
      </c>
      <c r="BZ132" s="3">
        <f t="shared" ref="BZ132:BZ144" si="146">AZ132/(AZ105+AZ132+AZ158)</f>
        <v>1.7190957874434193E-4</v>
      </c>
      <c r="CA132" s="3">
        <f t="shared" ref="CA132:CA144" si="147">BA132/(BA105+BA132+BA158)</f>
        <v>0</v>
      </c>
      <c r="CB132" s="3">
        <f t="shared" ref="CB132:CB144" si="148">BB132/(BB105+BB132+BB158)</f>
        <v>2.7779506031026203E-3</v>
      </c>
      <c r="CC132" s="3">
        <f t="shared" ref="CC132:CC144" si="149">BC132/(BC105+BC132+BC158)</f>
        <v>0</v>
      </c>
      <c r="CD132" s="3">
        <f t="shared" ref="CD132:CD144" si="150">BD132/(BD105+BD132+BD158)</f>
        <v>0</v>
      </c>
      <c r="CE132" s="3">
        <f t="shared" ref="CE132:CE144" si="151">BE132/(BE105+BE132+BE158)</f>
        <v>6.8694648663071932E-13</v>
      </c>
      <c r="CF132" s="3">
        <f t="shared" ref="CF132:CF144" si="152">BF132/(BF105+BF132+BF158)</f>
        <v>4.7208177932395217E-22</v>
      </c>
      <c r="CG132" s="3">
        <f t="shared" ref="CG132:CG144" si="153">BG132/(BG105+BG132+BG158)</f>
        <v>0</v>
      </c>
    </row>
    <row r="133" spans="9:85" x14ac:dyDescent="0.3">
      <c r="I133" s="2">
        <v>2</v>
      </c>
      <c r="J133" s="3">
        <f t="shared" ref="J133:J155" si="154">1.12-1.41*J54-1.6*AK54</f>
        <v>-300995.87</v>
      </c>
      <c r="K133" s="3">
        <f t="shared" ref="K133:K155" si="155">1.12-1.41*K54-1.6*AL54</f>
        <v>1.1200000000000001</v>
      </c>
      <c r="L133" s="3">
        <f t="shared" ref="L133:L155" si="156">1.12-1.41*L54-1.6*AM54</f>
        <v>-300995.87</v>
      </c>
      <c r="M133" s="3">
        <f t="shared" ref="M133:M155" si="157">1.12-1.41*M54-1.6*AN54</f>
        <v>-300995.87</v>
      </c>
      <c r="N133" s="3">
        <f t="shared" ref="N133:N155" si="158">1.12-1.41*N54-1.6*AO54</f>
        <v>-300995.87</v>
      </c>
      <c r="O133" s="3">
        <f t="shared" ref="O133:O155" si="159">1.12-1.41*O54-1.6*AP54</f>
        <v>-300995.87</v>
      </c>
      <c r="P133" s="3">
        <f t="shared" ref="P133:P155" si="160">1.12-1.41*P54-1.6*AQ54</f>
        <v>-300995.87</v>
      </c>
      <c r="Q133" s="3">
        <f t="shared" ref="Q133:Q155" si="161">1.12-1.41*Q54-1.6*AR54</f>
        <v>-300995.87</v>
      </c>
      <c r="R133" s="3">
        <f t="shared" ref="R133:R155" si="162">1.12-1.41*R54-1.6*AS54</f>
        <v>-300995.87</v>
      </c>
      <c r="S133" s="3">
        <f t="shared" ref="S133:S155" si="163">1.12-1.41*S54-1.6*AT54</f>
        <v>-300995.87</v>
      </c>
      <c r="T133" s="3">
        <f t="shared" ref="T133:T155" si="164">1.12-1.41*T54-1.6*AU54</f>
        <v>-300995.87</v>
      </c>
      <c r="U133" s="3">
        <f t="shared" ref="U133:U155" si="165">1.12-1.41*U54-1.6*AV54</f>
        <v>-300995.87</v>
      </c>
      <c r="V133" s="3">
        <f t="shared" ref="V133:V155" si="166">1.12-1.41*V54-1.6*AW54</f>
        <v>-300995.87</v>
      </c>
      <c r="W133" s="3">
        <f t="shared" ref="W133:W155" si="167">1.12-1.41*W54-1.6*AX54</f>
        <v>-300995.87</v>
      </c>
      <c r="X133" s="3">
        <f t="shared" ref="X133:X155" si="168">1.12-1.41*X54-1.6*AY54</f>
        <v>-300995.87</v>
      </c>
      <c r="Y133" s="3">
        <f t="shared" ref="Y133:Y155" si="169">1.12-1.41*Y54-1.6*AZ54</f>
        <v>-300995.87</v>
      </c>
      <c r="Z133" s="3">
        <f t="shared" ref="Z133:Z155" si="170">1.12-1.41*Z54-1.6*BA54</f>
        <v>-300995.87</v>
      </c>
      <c r="AA133" s="3">
        <f t="shared" ref="AA133:AA155" si="171">1.12-1.41*AA54-1.6*BB54</f>
        <v>-300995.87</v>
      </c>
      <c r="AB133" s="3">
        <f t="shared" ref="AB133:AB155" si="172">1.12-1.41*AB54-1.6*BC54</f>
        <v>-300995.87</v>
      </c>
      <c r="AC133" s="3">
        <f t="shared" ref="AC133:AC155" si="173">1.12-1.41*AC54-1.6*BD54</f>
        <v>-300995.87</v>
      </c>
      <c r="AD133" s="3">
        <f t="shared" ref="AD133:AD155" si="174">1.12-1.41*AD54-1.6*BE54</f>
        <v>-300995.87</v>
      </c>
      <c r="AE133" s="3">
        <f t="shared" ref="AE133:AE155" si="175">1.12-1.41*AE54-1.6*BF54</f>
        <v>-300995.87</v>
      </c>
      <c r="AF133" s="3">
        <f t="shared" ref="AF133:AF155" si="176">1.12-1.41*AF54-1.6*BG54</f>
        <v>-300995.87</v>
      </c>
      <c r="AG133" s="3">
        <f t="shared" ref="AG133:AG155" si="177">1.12-1.41*AG54-1.6*BH54</f>
        <v>-300995.87</v>
      </c>
      <c r="AI133" s="2">
        <v>2</v>
      </c>
      <c r="AJ133" s="3">
        <f t="shared" ref="AJ133:AJ155" si="178">EXP(J133)</f>
        <v>0</v>
      </c>
      <c r="AK133" s="3">
        <f t="shared" ref="AK133:AK155" si="179">EXP(K133)</f>
        <v>3.0648542032930024</v>
      </c>
      <c r="AL133" s="3">
        <f t="shared" ref="AL133:AL155" si="180">EXP(L133)</f>
        <v>0</v>
      </c>
      <c r="AM133" s="3">
        <f t="shared" ref="AM133:AM155" si="181">EXP(M133)</f>
        <v>0</v>
      </c>
      <c r="AN133" s="3">
        <f t="shared" ref="AN133:AN155" si="182">EXP(N133)</f>
        <v>0</v>
      </c>
      <c r="AO133" s="3">
        <f t="shared" ref="AO133:AO155" si="183">EXP(O133)</f>
        <v>0</v>
      </c>
      <c r="AP133" s="3">
        <f t="shared" ref="AP133:AP155" si="184">EXP(P133)</f>
        <v>0</v>
      </c>
      <c r="AQ133" s="3">
        <f t="shared" ref="AQ133:AQ155" si="185">EXP(Q133)</f>
        <v>0</v>
      </c>
      <c r="AR133" s="3">
        <f t="shared" ref="AR133:AR155" si="186">EXP(R133)</f>
        <v>0</v>
      </c>
      <c r="AS133" s="3">
        <f t="shared" ref="AS133:AS155" si="187">EXP(S133)</f>
        <v>0</v>
      </c>
      <c r="AT133" s="3">
        <f t="shared" ref="AT133:AT155" si="188">EXP(T133)</f>
        <v>0</v>
      </c>
      <c r="AU133" s="3">
        <f t="shared" ref="AU133:AU155" si="189">EXP(U133)</f>
        <v>0</v>
      </c>
      <c r="AV133" s="3">
        <f t="shared" ref="AV133:AV155" si="190">EXP(V133)</f>
        <v>0</v>
      </c>
      <c r="AW133" s="3">
        <f t="shared" ref="AW133:AW155" si="191">EXP(W133)</f>
        <v>0</v>
      </c>
      <c r="AX133" s="3">
        <f t="shared" ref="AX133:AX155" si="192">EXP(X133)</f>
        <v>0</v>
      </c>
      <c r="AY133" s="3">
        <f t="shared" ref="AY133:AY155" si="193">EXP(Y133)</f>
        <v>0</v>
      </c>
      <c r="AZ133" s="3">
        <f t="shared" ref="AZ133:AZ155" si="194">EXP(Z133)</f>
        <v>0</v>
      </c>
      <c r="BA133" s="3">
        <f t="shared" ref="BA133:BA155" si="195">EXP(AA133)</f>
        <v>0</v>
      </c>
      <c r="BB133" s="3">
        <f t="shared" ref="BB133:BB155" si="196">EXP(AB133)</f>
        <v>0</v>
      </c>
      <c r="BC133" s="3">
        <f t="shared" ref="BC133:BC155" si="197">EXP(AC133)</f>
        <v>0</v>
      </c>
      <c r="BD133" s="3">
        <f t="shared" ref="BD133:BD155" si="198">EXP(AD133)</f>
        <v>0</v>
      </c>
      <c r="BE133" s="3">
        <f t="shared" ref="BE133:BE155" si="199">EXP(AE133)</f>
        <v>0</v>
      </c>
      <c r="BF133" s="3">
        <f t="shared" ref="BF133:BF155" si="200">EXP(AF133)</f>
        <v>0</v>
      </c>
      <c r="BG133" s="3">
        <f t="shared" ref="BG133:BG155" si="201">EXP(AG133)</f>
        <v>0</v>
      </c>
      <c r="BI133" s="2">
        <v>2</v>
      </c>
      <c r="BJ133" s="3">
        <f t="shared" si="130"/>
        <v>0</v>
      </c>
      <c r="BK133" s="3">
        <f t="shared" si="131"/>
        <v>0.39174096925348562</v>
      </c>
      <c r="BL133" s="3">
        <f t="shared" si="132"/>
        <v>0</v>
      </c>
      <c r="BM133" s="3">
        <f t="shared" si="133"/>
        <v>0</v>
      </c>
      <c r="BN133" s="3">
        <f t="shared" si="134"/>
        <v>0</v>
      </c>
      <c r="BO133" s="3">
        <f t="shared" si="135"/>
        <v>0</v>
      </c>
      <c r="BP133" s="3">
        <f t="shared" si="136"/>
        <v>0</v>
      </c>
      <c r="BQ133" s="3">
        <f t="shared" si="137"/>
        <v>0</v>
      </c>
      <c r="BR133" s="3">
        <f t="shared" si="138"/>
        <v>0</v>
      </c>
      <c r="BS133" s="3">
        <f t="shared" si="139"/>
        <v>0</v>
      </c>
      <c r="BT133" s="3">
        <f t="shared" si="140"/>
        <v>0</v>
      </c>
      <c r="BU133" s="3">
        <f t="shared" si="141"/>
        <v>0</v>
      </c>
      <c r="BV133" s="3">
        <f t="shared" si="142"/>
        <v>0</v>
      </c>
      <c r="BW133" s="3">
        <f t="shared" si="143"/>
        <v>0</v>
      </c>
      <c r="BX133" s="3">
        <f t="shared" si="144"/>
        <v>0</v>
      </c>
      <c r="BY133" s="3">
        <f t="shared" si="145"/>
        <v>0</v>
      </c>
      <c r="BZ133" s="3">
        <f t="shared" si="146"/>
        <v>0</v>
      </c>
      <c r="CA133" s="3">
        <f t="shared" si="147"/>
        <v>0</v>
      </c>
      <c r="CB133" s="3">
        <f t="shared" si="148"/>
        <v>0</v>
      </c>
      <c r="CC133" s="3">
        <f t="shared" si="149"/>
        <v>0</v>
      </c>
      <c r="CD133" s="3">
        <f t="shared" si="150"/>
        <v>0</v>
      </c>
      <c r="CE133" s="3">
        <f t="shared" si="151"/>
        <v>0</v>
      </c>
      <c r="CF133" s="3">
        <f t="shared" si="152"/>
        <v>0</v>
      </c>
      <c r="CG133" s="3">
        <f t="shared" si="153"/>
        <v>0</v>
      </c>
    </row>
    <row r="134" spans="9:85" x14ac:dyDescent="0.3">
      <c r="I134" s="2">
        <v>3</v>
      </c>
      <c r="J134" s="3">
        <f t="shared" si="154"/>
        <v>-32.548369999999998</v>
      </c>
      <c r="K134" s="3">
        <f t="shared" si="155"/>
        <v>-300995.87</v>
      </c>
      <c r="L134" s="3">
        <f t="shared" si="156"/>
        <v>1.1200000000000001</v>
      </c>
      <c r="M134" s="3">
        <f t="shared" si="157"/>
        <v>-32.548369999999998</v>
      </c>
      <c r="N134" s="3">
        <f t="shared" si="158"/>
        <v>-300995.87</v>
      </c>
      <c r="O134" s="3">
        <f t="shared" si="159"/>
        <v>-300995.87</v>
      </c>
      <c r="P134" s="3">
        <f t="shared" si="160"/>
        <v>-300995.87</v>
      </c>
      <c r="Q134" s="3">
        <f t="shared" si="161"/>
        <v>-300995.87</v>
      </c>
      <c r="R134" s="3">
        <f t="shared" si="162"/>
        <v>-300995.87</v>
      </c>
      <c r="S134" s="3">
        <f t="shared" si="163"/>
        <v>-59.136739999999996</v>
      </c>
      <c r="T134" s="3">
        <f t="shared" si="164"/>
        <v>-47.051630000000003</v>
      </c>
      <c r="U134" s="3">
        <f t="shared" si="165"/>
        <v>-300995.87</v>
      </c>
      <c r="V134" s="3">
        <f t="shared" si="166"/>
        <v>-300995.87</v>
      </c>
      <c r="W134" s="3">
        <f t="shared" si="167"/>
        <v>-300995.87</v>
      </c>
      <c r="X134" s="3">
        <f t="shared" si="168"/>
        <v>-85.726519999999994</v>
      </c>
      <c r="Y134" s="3">
        <f t="shared" si="169"/>
        <v>-68.805109999999999</v>
      </c>
      <c r="Z134" s="3">
        <f t="shared" si="170"/>
        <v>-73.64</v>
      </c>
      <c r="AA134" s="3">
        <f t="shared" si="171"/>
        <v>-300995.87</v>
      </c>
      <c r="AB134" s="3">
        <f t="shared" si="172"/>
        <v>-78.474890000000002</v>
      </c>
      <c r="AC134" s="3">
        <f t="shared" si="173"/>
        <v>-300995.87</v>
      </c>
      <c r="AD134" s="3">
        <f t="shared" si="174"/>
        <v>-300995.87</v>
      </c>
      <c r="AE134" s="3">
        <f t="shared" si="175"/>
        <v>-92.978149999999999</v>
      </c>
      <c r="AF134" s="3">
        <f t="shared" si="176"/>
        <v>-102.64652</v>
      </c>
      <c r="AG134" s="3">
        <f t="shared" si="177"/>
        <v>-300995.87</v>
      </c>
      <c r="AI134" s="2">
        <v>3</v>
      </c>
      <c r="AJ134" s="3">
        <f t="shared" si="178"/>
        <v>7.3185073621865295E-15</v>
      </c>
      <c r="AK134" s="3">
        <f t="shared" si="179"/>
        <v>0</v>
      </c>
      <c r="AL134" s="3">
        <f t="shared" si="180"/>
        <v>3.0648542032930024</v>
      </c>
      <c r="AM134" s="3">
        <f t="shared" si="181"/>
        <v>7.3185073621865295E-15</v>
      </c>
      <c r="AN134" s="3">
        <f t="shared" si="182"/>
        <v>0</v>
      </c>
      <c r="AO134" s="3">
        <f t="shared" si="183"/>
        <v>0</v>
      </c>
      <c r="AP134" s="3">
        <f t="shared" si="184"/>
        <v>0</v>
      </c>
      <c r="AQ134" s="3">
        <f t="shared" si="185"/>
        <v>0</v>
      </c>
      <c r="AR134" s="3">
        <f t="shared" si="186"/>
        <v>0</v>
      </c>
      <c r="AS134" s="3">
        <f t="shared" si="187"/>
        <v>2.076061144376681E-26</v>
      </c>
      <c r="AT134" s="3">
        <f t="shared" si="188"/>
        <v>3.6790587789413293E-21</v>
      </c>
      <c r="AU134" s="3">
        <f t="shared" si="189"/>
        <v>0</v>
      </c>
      <c r="AV134" s="3">
        <f t="shared" si="190"/>
        <v>0</v>
      </c>
      <c r="AW134" s="3">
        <f t="shared" si="191"/>
        <v>0</v>
      </c>
      <c r="AX134" s="3">
        <f t="shared" si="192"/>
        <v>5.880921890817038E-38</v>
      </c>
      <c r="AY134" s="3">
        <f t="shared" si="193"/>
        <v>1.3131683301687056E-30</v>
      </c>
      <c r="AZ134" s="3">
        <f t="shared" si="194"/>
        <v>1.0436487388537711E-32</v>
      </c>
      <c r="BA134" s="3">
        <f t="shared" si="195"/>
        <v>0</v>
      </c>
      <c r="BB134" s="3">
        <f t="shared" si="196"/>
        <v>8.2944635892272441E-35</v>
      </c>
      <c r="BC134" s="3">
        <f t="shared" si="197"/>
        <v>0</v>
      </c>
      <c r="BD134" s="3">
        <f t="shared" si="198"/>
        <v>0</v>
      </c>
      <c r="BE134" s="3">
        <f t="shared" si="199"/>
        <v>4.1696779922947012E-41</v>
      </c>
      <c r="BF134" s="3">
        <f t="shared" si="200"/>
        <v>2.637441147296671E-45</v>
      </c>
      <c r="BG134" s="3">
        <f t="shared" si="201"/>
        <v>0</v>
      </c>
      <c r="BI134" s="2">
        <v>3</v>
      </c>
      <c r="BJ134" s="3">
        <f t="shared" si="130"/>
        <v>5.0436859144698956E-9</v>
      </c>
      <c r="BK134" s="3">
        <f t="shared" si="131"/>
        <v>0</v>
      </c>
      <c r="BL134" s="3">
        <f t="shared" si="132"/>
        <v>0.39174096925348562</v>
      </c>
      <c r="BM134" s="3">
        <f t="shared" si="133"/>
        <v>5.0436859144698956E-9</v>
      </c>
      <c r="BN134" s="3">
        <f t="shared" si="134"/>
        <v>0</v>
      </c>
      <c r="BO134" s="3">
        <f t="shared" si="135"/>
        <v>0</v>
      </c>
      <c r="BP134" s="3">
        <f t="shared" si="136"/>
        <v>0</v>
      </c>
      <c r="BQ134" s="3">
        <f t="shared" si="137"/>
        <v>0</v>
      </c>
      <c r="BR134" s="3">
        <f t="shared" si="138"/>
        <v>0</v>
      </c>
      <c r="BS134" s="3">
        <f t="shared" si="139"/>
        <v>6.378687146280503E-4</v>
      </c>
      <c r="BT134" s="3">
        <f t="shared" si="140"/>
        <v>4.6134055715899226E-9</v>
      </c>
      <c r="BU134" s="3">
        <f t="shared" si="141"/>
        <v>0</v>
      </c>
      <c r="BV134" s="3">
        <f t="shared" si="142"/>
        <v>0</v>
      </c>
      <c r="BW134" s="3">
        <f t="shared" si="143"/>
        <v>0</v>
      </c>
      <c r="BX134" s="3">
        <f t="shared" si="144"/>
        <v>3.3925278151489216E-7</v>
      </c>
      <c r="BY134" s="3">
        <f t="shared" si="145"/>
        <v>3.7022330908589546E-3</v>
      </c>
      <c r="BZ134" s="3">
        <f t="shared" si="146"/>
        <v>5.6786180808788361E-2</v>
      </c>
      <c r="CA134" s="3">
        <f t="shared" si="147"/>
        <v>0</v>
      </c>
      <c r="CB134" s="3">
        <f t="shared" si="148"/>
        <v>0.4937778212229369</v>
      </c>
      <c r="CC134" s="3">
        <f t="shared" si="149"/>
        <v>0</v>
      </c>
      <c r="CD134" s="3">
        <f t="shared" si="150"/>
        <v>0</v>
      </c>
      <c r="CE134" s="3">
        <f t="shared" si="151"/>
        <v>2.6133329392857508E-15</v>
      </c>
      <c r="CF134" s="3">
        <f t="shared" si="152"/>
        <v>1.7959286319288798E-24</v>
      </c>
      <c r="CG134" s="3">
        <f t="shared" si="153"/>
        <v>0</v>
      </c>
    </row>
    <row r="135" spans="9:85" x14ac:dyDescent="0.3">
      <c r="I135" s="2">
        <v>4</v>
      </c>
      <c r="J135" s="3">
        <f t="shared" si="154"/>
        <v>-42.216740000000001</v>
      </c>
      <c r="K135" s="3">
        <f t="shared" si="155"/>
        <v>-300995.87</v>
      </c>
      <c r="L135" s="3">
        <f t="shared" si="156"/>
        <v>-32.548369999999998</v>
      </c>
      <c r="M135" s="3">
        <f t="shared" si="157"/>
        <v>1.1200000000000001</v>
      </c>
      <c r="N135" s="3">
        <f t="shared" si="158"/>
        <v>-300995.87</v>
      </c>
      <c r="O135" s="3">
        <f t="shared" si="159"/>
        <v>-300995.87</v>
      </c>
      <c r="P135" s="3">
        <f t="shared" si="160"/>
        <v>-300995.87</v>
      </c>
      <c r="Q135" s="3">
        <f t="shared" si="161"/>
        <v>-300995.87</v>
      </c>
      <c r="R135" s="3">
        <f t="shared" si="162"/>
        <v>-300995.87</v>
      </c>
      <c r="S135" s="3">
        <f t="shared" si="163"/>
        <v>-49.468369999999993</v>
      </c>
      <c r="T135" s="3">
        <f t="shared" si="164"/>
        <v>-37.38326</v>
      </c>
      <c r="U135" s="3">
        <f t="shared" si="165"/>
        <v>-300995.87</v>
      </c>
      <c r="V135" s="3">
        <f t="shared" si="166"/>
        <v>-300995.87</v>
      </c>
      <c r="W135" s="3">
        <f t="shared" si="167"/>
        <v>-300995.87</v>
      </c>
      <c r="X135" s="3">
        <f t="shared" si="168"/>
        <v>-76.058150000000012</v>
      </c>
      <c r="Y135" s="3">
        <f t="shared" si="169"/>
        <v>-59.136739999999996</v>
      </c>
      <c r="Z135" s="3">
        <f t="shared" si="170"/>
        <v>-63.971630000000005</v>
      </c>
      <c r="AA135" s="3">
        <f t="shared" si="171"/>
        <v>-300995.87</v>
      </c>
      <c r="AB135" s="3">
        <f t="shared" si="172"/>
        <v>-68.806520000000006</v>
      </c>
      <c r="AC135" s="3">
        <f t="shared" si="173"/>
        <v>-300995.87</v>
      </c>
      <c r="AD135" s="3">
        <f t="shared" si="174"/>
        <v>-300995.87</v>
      </c>
      <c r="AE135" s="3">
        <f t="shared" si="175"/>
        <v>-83.309779999999989</v>
      </c>
      <c r="AF135" s="3">
        <f t="shared" si="176"/>
        <v>-92.978149999999999</v>
      </c>
      <c r="AG135" s="3">
        <f t="shared" si="177"/>
        <v>-300995.87</v>
      </c>
      <c r="AI135" s="2">
        <v>4</v>
      </c>
      <c r="AJ135" s="3">
        <f t="shared" si="178"/>
        <v>4.6291662064776563E-19</v>
      </c>
      <c r="AK135" s="3">
        <f t="shared" si="179"/>
        <v>0</v>
      </c>
      <c r="AL135" s="3">
        <f t="shared" si="180"/>
        <v>7.3185073621865295E-15</v>
      </c>
      <c r="AM135" s="3">
        <f t="shared" si="181"/>
        <v>3.0648542032930024</v>
      </c>
      <c r="AN135" s="3">
        <f t="shared" si="182"/>
        <v>0</v>
      </c>
      <c r="AO135" s="3">
        <f t="shared" si="183"/>
        <v>0</v>
      </c>
      <c r="AP135" s="3">
        <f t="shared" si="184"/>
        <v>0</v>
      </c>
      <c r="AQ135" s="3">
        <f t="shared" si="185"/>
        <v>0</v>
      </c>
      <c r="AR135" s="3">
        <f t="shared" si="186"/>
        <v>0</v>
      </c>
      <c r="AS135" s="3">
        <f t="shared" si="187"/>
        <v>3.282160996554718E-22</v>
      </c>
      <c r="AT135" s="3">
        <f t="shared" si="188"/>
        <v>5.8164294731786179E-17</v>
      </c>
      <c r="AU135" s="3">
        <f t="shared" si="189"/>
        <v>0</v>
      </c>
      <c r="AV135" s="3">
        <f t="shared" si="190"/>
        <v>0</v>
      </c>
      <c r="AW135" s="3">
        <f t="shared" si="191"/>
        <v>0</v>
      </c>
      <c r="AX135" s="3">
        <f t="shared" si="192"/>
        <v>9.2974778253072083E-34</v>
      </c>
      <c r="AY135" s="3">
        <f t="shared" si="193"/>
        <v>2.076061144376681E-26</v>
      </c>
      <c r="AZ135" s="3">
        <f t="shared" si="194"/>
        <v>1.6499625716938106E-28</v>
      </c>
      <c r="BA135" s="3">
        <f t="shared" si="195"/>
        <v>0</v>
      </c>
      <c r="BB135" s="3">
        <f t="shared" si="196"/>
        <v>1.3113180675648366E-30</v>
      </c>
      <c r="BC135" s="3">
        <f t="shared" si="197"/>
        <v>0</v>
      </c>
      <c r="BD135" s="3">
        <f t="shared" si="198"/>
        <v>0</v>
      </c>
      <c r="BE135" s="3">
        <f t="shared" si="199"/>
        <v>6.5920767852005238E-37</v>
      </c>
      <c r="BF135" s="3">
        <f t="shared" si="200"/>
        <v>4.1696779922947012E-41</v>
      </c>
      <c r="BG135" s="3">
        <f t="shared" si="201"/>
        <v>0</v>
      </c>
      <c r="BI135" s="2">
        <v>4</v>
      </c>
      <c r="BJ135" s="3">
        <f t="shared" si="130"/>
        <v>1.2540791798204354E-6</v>
      </c>
      <c r="BK135" s="3">
        <f t="shared" si="131"/>
        <v>0</v>
      </c>
      <c r="BL135" s="3">
        <f t="shared" si="132"/>
        <v>5.0436859144698956E-9</v>
      </c>
      <c r="BM135" s="3">
        <f t="shared" si="133"/>
        <v>0.39174096925348562</v>
      </c>
      <c r="BN135" s="3">
        <f t="shared" si="134"/>
        <v>0</v>
      </c>
      <c r="BO135" s="3">
        <f t="shared" si="135"/>
        <v>0</v>
      </c>
      <c r="BP135" s="3">
        <f t="shared" si="136"/>
        <v>0</v>
      </c>
      <c r="BQ135" s="3">
        <f t="shared" si="137"/>
        <v>0</v>
      </c>
      <c r="BR135" s="3">
        <f t="shared" si="138"/>
        <v>0</v>
      </c>
      <c r="BS135" s="3">
        <f t="shared" si="139"/>
        <v>2.4281705890014279E-6</v>
      </c>
      <c r="BT135" s="3">
        <f t="shared" si="140"/>
        <v>2.2310236933042954E-11</v>
      </c>
      <c r="BU135" s="3">
        <f t="shared" si="141"/>
        <v>0</v>
      </c>
      <c r="BV135" s="3">
        <f t="shared" si="142"/>
        <v>0</v>
      </c>
      <c r="BW135" s="3">
        <f t="shared" si="143"/>
        <v>0</v>
      </c>
      <c r="BX135" s="3">
        <f t="shared" si="144"/>
        <v>1.2906111109989847E-9</v>
      </c>
      <c r="BY135" s="3">
        <f t="shared" si="145"/>
        <v>1.4136447926033304E-5</v>
      </c>
      <c r="BZ135" s="3">
        <f t="shared" si="146"/>
        <v>2.289838662183318E-4</v>
      </c>
      <c r="CA135" s="3">
        <f t="shared" si="147"/>
        <v>0</v>
      </c>
      <c r="CB135" s="3">
        <f t="shared" si="148"/>
        <v>3.6970359061541027E-3</v>
      </c>
      <c r="CC135" s="3">
        <f t="shared" si="149"/>
        <v>0</v>
      </c>
      <c r="CD135" s="3">
        <f t="shared" si="150"/>
        <v>0</v>
      </c>
      <c r="CE135" s="3">
        <f t="shared" si="151"/>
        <v>8.4224491571367896E-8</v>
      </c>
      <c r="CF135" s="3">
        <f t="shared" si="152"/>
        <v>1.2819491253450282E-18</v>
      </c>
      <c r="CG135" s="3">
        <f t="shared" si="153"/>
        <v>0</v>
      </c>
    </row>
    <row r="136" spans="9:85" x14ac:dyDescent="0.3">
      <c r="I136" s="2">
        <v>5</v>
      </c>
      <c r="J136" s="3">
        <f t="shared" si="154"/>
        <v>-300995.87</v>
      </c>
      <c r="K136" s="3">
        <f t="shared" si="155"/>
        <v>-300995.87</v>
      </c>
      <c r="L136" s="3">
        <f t="shared" si="156"/>
        <v>-300995.87</v>
      </c>
      <c r="M136" s="3">
        <f t="shared" si="157"/>
        <v>-300995.87</v>
      </c>
      <c r="N136" s="3">
        <f t="shared" si="158"/>
        <v>1.1200000000000001</v>
      </c>
      <c r="O136" s="3">
        <f t="shared" si="159"/>
        <v>-300995.87</v>
      </c>
      <c r="P136" s="3">
        <f t="shared" si="160"/>
        <v>-300995.87</v>
      </c>
      <c r="Q136" s="3">
        <f t="shared" si="161"/>
        <v>-300995.87</v>
      </c>
      <c r="R136" s="3">
        <f t="shared" si="162"/>
        <v>-300995.87</v>
      </c>
      <c r="S136" s="3">
        <f t="shared" si="163"/>
        <v>-300995.87</v>
      </c>
      <c r="T136" s="3">
        <f t="shared" si="164"/>
        <v>-300995.87</v>
      </c>
      <c r="U136" s="3">
        <f t="shared" si="165"/>
        <v>-300995.87</v>
      </c>
      <c r="V136" s="3">
        <f t="shared" si="166"/>
        <v>-300995.87</v>
      </c>
      <c r="W136" s="3">
        <f t="shared" si="167"/>
        <v>-300995.87</v>
      </c>
      <c r="X136" s="3">
        <f t="shared" si="168"/>
        <v>-300995.87</v>
      </c>
      <c r="Y136" s="3">
        <f t="shared" si="169"/>
        <v>-300995.87</v>
      </c>
      <c r="Z136" s="3">
        <f t="shared" si="170"/>
        <v>-300995.87</v>
      </c>
      <c r="AA136" s="3">
        <f t="shared" si="171"/>
        <v>-300995.87</v>
      </c>
      <c r="AB136" s="3">
        <f t="shared" si="172"/>
        <v>-300995.87</v>
      </c>
      <c r="AC136" s="3">
        <f t="shared" si="173"/>
        <v>-300995.87</v>
      </c>
      <c r="AD136" s="3">
        <f t="shared" si="174"/>
        <v>-300995.87</v>
      </c>
      <c r="AE136" s="3">
        <f t="shared" si="175"/>
        <v>-300995.87</v>
      </c>
      <c r="AF136" s="3">
        <f t="shared" si="176"/>
        <v>-300995.87</v>
      </c>
      <c r="AG136" s="3">
        <f t="shared" si="177"/>
        <v>-300995.87</v>
      </c>
      <c r="AI136" s="2">
        <v>5</v>
      </c>
      <c r="AJ136" s="3">
        <f t="shared" si="178"/>
        <v>0</v>
      </c>
      <c r="AK136" s="3">
        <f t="shared" si="179"/>
        <v>0</v>
      </c>
      <c r="AL136" s="3">
        <f t="shared" si="180"/>
        <v>0</v>
      </c>
      <c r="AM136" s="3">
        <f t="shared" si="181"/>
        <v>0</v>
      </c>
      <c r="AN136" s="3">
        <f t="shared" si="182"/>
        <v>3.0648542032930024</v>
      </c>
      <c r="AO136" s="3">
        <f t="shared" si="183"/>
        <v>0</v>
      </c>
      <c r="AP136" s="3">
        <f t="shared" si="184"/>
        <v>0</v>
      </c>
      <c r="AQ136" s="3">
        <f t="shared" si="185"/>
        <v>0</v>
      </c>
      <c r="AR136" s="3">
        <f t="shared" si="186"/>
        <v>0</v>
      </c>
      <c r="AS136" s="3">
        <f t="shared" si="187"/>
        <v>0</v>
      </c>
      <c r="AT136" s="3">
        <f t="shared" si="188"/>
        <v>0</v>
      </c>
      <c r="AU136" s="3">
        <f t="shared" si="189"/>
        <v>0</v>
      </c>
      <c r="AV136" s="3">
        <f t="shared" si="190"/>
        <v>0</v>
      </c>
      <c r="AW136" s="3">
        <f t="shared" si="191"/>
        <v>0</v>
      </c>
      <c r="AX136" s="3">
        <f t="shared" si="192"/>
        <v>0</v>
      </c>
      <c r="AY136" s="3">
        <f t="shared" si="193"/>
        <v>0</v>
      </c>
      <c r="AZ136" s="3">
        <f t="shared" si="194"/>
        <v>0</v>
      </c>
      <c r="BA136" s="3">
        <f t="shared" si="195"/>
        <v>0</v>
      </c>
      <c r="BB136" s="3">
        <f t="shared" si="196"/>
        <v>0</v>
      </c>
      <c r="BC136" s="3">
        <f t="shared" si="197"/>
        <v>0</v>
      </c>
      <c r="BD136" s="3">
        <f t="shared" si="198"/>
        <v>0</v>
      </c>
      <c r="BE136" s="3">
        <f t="shared" si="199"/>
        <v>0</v>
      </c>
      <c r="BF136" s="3">
        <f t="shared" si="200"/>
        <v>0</v>
      </c>
      <c r="BG136" s="3">
        <f t="shared" si="201"/>
        <v>0</v>
      </c>
      <c r="BI136" s="2">
        <v>5</v>
      </c>
      <c r="BJ136" s="3">
        <f t="shared" si="130"/>
        <v>0</v>
      </c>
      <c r="BK136" s="3">
        <f t="shared" si="131"/>
        <v>0</v>
      </c>
      <c r="BL136" s="3">
        <f t="shared" si="132"/>
        <v>0</v>
      </c>
      <c r="BM136" s="3">
        <f t="shared" si="133"/>
        <v>0</v>
      </c>
      <c r="BN136" s="3">
        <f t="shared" si="134"/>
        <v>0.39174096925348562</v>
      </c>
      <c r="BO136" s="3">
        <f t="shared" si="135"/>
        <v>0</v>
      </c>
      <c r="BP136" s="3">
        <f t="shared" si="136"/>
        <v>0</v>
      </c>
      <c r="BQ136" s="3">
        <f t="shared" si="137"/>
        <v>0</v>
      </c>
      <c r="BR136" s="3">
        <f t="shared" si="138"/>
        <v>0</v>
      </c>
      <c r="BS136" s="3">
        <f t="shared" si="139"/>
        <v>0</v>
      </c>
      <c r="BT136" s="3">
        <f t="shared" si="140"/>
        <v>0</v>
      </c>
      <c r="BU136" s="3">
        <f t="shared" si="141"/>
        <v>0</v>
      </c>
      <c r="BV136" s="3">
        <f t="shared" si="142"/>
        <v>0</v>
      </c>
      <c r="BW136" s="3">
        <f t="shared" si="143"/>
        <v>0</v>
      </c>
      <c r="BX136" s="3">
        <f t="shared" si="144"/>
        <v>0</v>
      </c>
      <c r="BY136" s="3">
        <f t="shared" si="145"/>
        <v>0</v>
      </c>
      <c r="BZ136" s="3">
        <f t="shared" si="146"/>
        <v>0</v>
      </c>
      <c r="CA136" s="3">
        <f t="shared" si="147"/>
        <v>0</v>
      </c>
      <c r="CB136" s="3">
        <f t="shared" si="148"/>
        <v>0</v>
      </c>
      <c r="CC136" s="3">
        <f t="shared" si="149"/>
        <v>0</v>
      </c>
      <c r="CD136" s="3">
        <f t="shared" si="150"/>
        <v>0</v>
      </c>
      <c r="CE136" s="3">
        <f t="shared" si="151"/>
        <v>0</v>
      </c>
      <c r="CF136" s="3">
        <f t="shared" si="152"/>
        <v>0</v>
      </c>
      <c r="CG136" s="3">
        <f t="shared" si="153"/>
        <v>0</v>
      </c>
    </row>
    <row r="137" spans="9:85" x14ac:dyDescent="0.3">
      <c r="I137" s="2">
        <v>6</v>
      </c>
      <c r="J137" s="3">
        <f t="shared" si="154"/>
        <v>-300995.87</v>
      </c>
      <c r="K137" s="3">
        <f t="shared" si="155"/>
        <v>-300995.87</v>
      </c>
      <c r="L137" s="3">
        <f t="shared" si="156"/>
        <v>-300995.87</v>
      </c>
      <c r="M137" s="3">
        <f t="shared" si="157"/>
        <v>-300995.87</v>
      </c>
      <c r="N137" s="3">
        <f t="shared" si="158"/>
        <v>-300995.87</v>
      </c>
      <c r="O137" s="3">
        <f t="shared" si="159"/>
        <v>1.1200000000000001</v>
      </c>
      <c r="P137" s="3">
        <f t="shared" si="160"/>
        <v>-300995.87</v>
      </c>
      <c r="Q137" s="3">
        <f t="shared" si="161"/>
        <v>-300995.87</v>
      </c>
      <c r="R137" s="3">
        <f t="shared" si="162"/>
        <v>-300995.87</v>
      </c>
      <c r="S137" s="3">
        <f t="shared" si="163"/>
        <v>-300995.87</v>
      </c>
      <c r="T137" s="3">
        <f t="shared" si="164"/>
        <v>-300995.87</v>
      </c>
      <c r="U137" s="3">
        <f t="shared" si="165"/>
        <v>-300995.87</v>
      </c>
      <c r="V137" s="3">
        <f t="shared" si="166"/>
        <v>-300995.87</v>
      </c>
      <c r="W137" s="3">
        <f t="shared" si="167"/>
        <v>-300995.87</v>
      </c>
      <c r="X137" s="3">
        <f t="shared" si="168"/>
        <v>-300995.87</v>
      </c>
      <c r="Y137" s="3">
        <f t="shared" si="169"/>
        <v>-300995.87</v>
      </c>
      <c r="Z137" s="3">
        <f t="shared" si="170"/>
        <v>-300995.87</v>
      </c>
      <c r="AA137" s="3">
        <f t="shared" si="171"/>
        <v>-300995.87</v>
      </c>
      <c r="AB137" s="3">
        <f t="shared" si="172"/>
        <v>-300995.87</v>
      </c>
      <c r="AC137" s="3">
        <f t="shared" si="173"/>
        <v>-300995.87</v>
      </c>
      <c r="AD137" s="3">
        <f t="shared" si="174"/>
        <v>-300995.87</v>
      </c>
      <c r="AE137" s="3">
        <f t="shared" si="175"/>
        <v>-300995.87</v>
      </c>
      <c r="AF137" s="3">
        <f t="shared" si="176"/>
        <v>-300995.87</v>
      </c>
      <c r="AG137" s="3">
        <f t="shared" si="177"/>
        <v>-300995.87</v>
      </c>
      <c r="AI137" s="2">
        <v>6</v>
      </c>
      <c r="AJ137" s="3">
        <f t="shared" si="178"/>
        <v>0</v>
      </c>
      <c r="AK137" s="3">
        <f t="shared" si="179"/>
        <v>0</v>
      </c>
      <c r="AL137" s="3">
        <f t="shared" si="180"/>
        <v>0</v>
      </c>
      <c r="AM137" s="3">
        <f t="shared" si="181"/>
        <v>0</v>
      </c>
      <c r="AN137" s="3">
        <f t="shared" si="182"/>
        <v>0</v>
      </c>
      <c r="AO137" s="3">
        <f t="shared" si="183"/>
        <v>3.0648542032930024</v>
      </c>
      <c r="AP137" s="3">
        <f t="shared" si="184"/>
        <v>0</v>
      </c>
      <c r="AQ137" s="3">
        <f t="shared" si="185"/>
        <v>0</v>
      </c>
      <c r="AR137" s="3">
        <f t="shared" si="186"/>
        <v>0</v>
      </c>
      <c r="AS137" s="3">
        <f t="shared" si="187"/>
        <v>0</v>
      </c>
      <c r="AT137" s="3">
        <f t="shared" si="188"/>
        <v>0</v>
      </c>
      <c r="AU137" s="3">
        <f t="shared" si="189"/>
        <v>0</v>
      </c>
      <c r="AV137" s="3">
        <f t="shared" si="190"/>
        <v>0</v>
      </c>
      <c r="AW137" s="3">
        <f t="shared" si="191"/>
        <v>0</v>
      </c>
      <c r="AX137" s="3">
        <f t="shared" si="192"/>
        <v>0</v>
      </c>
      <c r="AY137" s="3">
        <f t="shared" si="193"/>
        <v>0</v>
      </c>
      <c r="AZ137" s="3">
        <f t="shared" si="194"/>
        <v>0</v>
      </c>
      <c r="BA137" s="3">
        <f t="shared" si="195"/>
        <v>0</v>
      </c>
      <c r="BB137" s="3">
        <f t="shared" si="196"/>
        <v>0</v>
      </c>
      <c r="BC137" s="3">
        <f t="shared" si="197"/>
        <v>0</v>
      </c>
      <c r="BD137" s="3">
        <f t="shared" si="198"/>
        <v>0</v>
      </c>
      <c r="BE137" s="3">
        <f t="shared" si="199"/>
        <v>0</v>
      </c>
      <c r="BF137" s="3">
        <f t="shared" si="200"/>
        <v>0</v>
      </c>
      <c r="BG137" s="3">
        <f t="shared" si="201"/>
        <v>0</v>
      </c>
      <c r="BI137" s="2">
        <v>6</v>
      </c>
      <c r="BJ137" s="3">
        <f t="shared" si="130"/>
        <v>0</v>
      </c>
      <c r="BK137" s="3">
        <f t="shared" si="131"/>
        <v>0</v>
      </c>
      <c r="BL137" s="3">
        <f t="shared" si="132"/>
        <v>0</v>
      </c>
      <c r="BM137" s="3">
        <f t="shared" si="133"/>
        <v>0</v>
      </c>
      <c r="BN137" s="3">
        <f t="shared" si="134"/>
        <v>0</v>
      </c>
      <c r="BO137" s="3">
        <f t="shared" si="135"/>
        <v>0.39174096925348562</v>
      </c>
      <c r="BP137" s="3">
        <f t="shared" si="136"/>
        <v>0</v>
      </c>
      <c r="BQ137" s="3">
        <f t="shared" si="137"/>
        <v>0</v>
      </c>
      <c r="BR137" s="3">
        <f t="shared" si="138"/>
        <v>0</v>
      </c>
      <c r="BS137" s="3">
        <f t="shared" si="139"/>
        <v>0</v>
      </c>
      <c r="BT137" s="3">
        <f t="shared" si="140"/>
        <v>0</v>
      </c>
      <c r="BU137" s="3">
        <f t="shared" si="141"/>
        <v>0</v>
      </c>
      <c r="BV137" s="3">
        <f t="shared" si="142"/>
        <v>0</v>
      </c>
      <c r="BW137" s="3">
        <f t="shared" si="143"/>
        <v>0</v>
      </c>
      <c r="BX137" s="3">
        <f t="shared" si="144"/>
        <v>0</v>
      </c>
      <c r="BY137" s="3">
        <f t="shared" si="145"/>
        <v>0</v>
      </c>
      <c r="BZ137" s="3">
        <f t="shared" si="146"/>
        <v>0</v>
      </c>
      <c r="CA137" s="3">
        <f t="shared" si="147"/>
        <v>0</v>
      </c>
      <c r="CB137" s="3">
        <f t="shared" si="148"/>
        <v>0</v>
      </c>
      <c r="CC137" s="3">
        <f t="shared" si="149"/>
        <v>0</v>
      </c>
      <c r="CD137" s="3">
        <f t="shared" si="150"/>
        <v>0</v>
      </c>
      <c r="CE137" s="3">
        <f t="shared" si="151"/>
        <v>0</v>
      </c>
      <c r="CF137" s="3">
        <f t="shared" si="152"/>
        <v>0</v>
      </c>
      <c r="CG137" s="3">
        <f t="shared" si="153"/>
        <v>0</v>
      </c>
    </row>
    <row r="138" spans="9:85" x14ac:dyDescent="0.3">
      <c r="I138" s="2">
        <v>7</v>
      </c>
      <c r="J138" s="3">
        <f t="shared" si="154"/>
        <v>-300995.87</v>
      </c>
      <c r="K138" s="3">
        <f t="shared" si="155"/>
        <v>-300995.87</v>
      </c>
      <c r="L138" s="3">
        <f t="shared" si="156"/>
        <v>-300995.87</v>
      </c>
      <c r="M138" s="3">
        <f t="shared" si="157"/>
        <v>-300995.87</v>
      </c>
      <c r="N138" s="3">
        <f t="shared" si="158"/>
        <v>-300995.87</v>
      </c>
      <c r="O138" s="3">
        <f t="shared" si="159"/>
        <v>-300995.87</v>
      </c>
      <c r="P138" s="3">
        <f t="shared" si="160"/>
        <v>1.1200000000000001</v>
      </c>
      <c r="Q138" s="3">
        <f t="shared" si="161"/>
        <v>-300995.87</v>
      </c>
      <c r="R138" s="3">
        <f t="shared" si="162"/>
        <v>-300995.87</v>
      </c>
      <c r="S138" s="3">
        <f t="shared" si="163"/>
        <v>-300995.87</v>
      </c>
      <c r="T138" s="3">
        <f t="shared" si="164"/>
        <v>-300995.87</v>
      </c>
      <c r="U138" s="3">
        <f t="shared" si="165"/>
        <v>-300995.87</v>
      </c>
      <c r="V138" s="3">
        <f t="shared" si="166"/>
        <v>-300995.87</v>
      </c>
      <c r="W138" s="3">
        <f t="shared" si="167"/>
        <v>-300995.87</v>
      </c>
      <c r="X138" s="3">
        <f t="shared" si="168"/>
        <v>-300995.87</v>
      </c>
      <c r="Y138" s="3">
        <f t="shared" si="169"/>
        <v>-300995.87</v>
      </c>
      <c r="Z138" s="3">
        <f t="shared" si="170"/>
        <v>-300995.87</v>
      </c>
      <c r="AA138" s="3">
        <f t="shared" si="171"/>
        <v>-300995.87</v>
      </c>
      <c r="AB138" s="3">
        <f t="shared" si="172"/>
        <v>-300995.87</v>
      </c>
      <c r="AC138" s="3">
        <f t="shared" si="173"/>
        <v>-300995.87</v>
      </c>
      <c r="AD138" s="3">
        <f t="shared" si="174"/>
        <v>-300995.87</v>
      </c>
      <c r="AE138" s="3">
        <f t="shared" si="175"/>
        <v>-300995.87</v>
      </c>
      <c r="AF138" s="3">
        <f t="shared" si="176"/>
        <v>-300995.87</v>
      </c>
      <c r="AG138" s="3">
        <f t="shared" si="177"/>
        <v>-300995.87</v>
      </c>
      <c r="AI138" s="2">
        <v>7</v>
      </c>
      <c r="AJ138" s="3">
        <f t="shared" si="178"/>
        <v>0</v>
      </c>
      <c r="AK138" s="3">
        <f t="shared" si="179"/>
        <v>0</v>
      </c>
      <c r="AL138" s="3">
        <f t="shared" si="180"/>
        <v>0</v>
      </c>
      <c r="AM138" s="3">
        <f t="shared" si="181"/>
        <v>0</v>
      </c>
      <c r="AN138" s="3">
        <f t="shared" si="182"/>
        <v>0</v>
      </c>
      <c r="AO138" s="3">
        <f t="shared" si="183"/>
        <v>0</v>
      </c>
      <c r="AP138" s="3">
        <f t="shared" si="184"/>
        <v>3.0648542032930024</v>
      </c>
      <c r="AQ138" s="3">
        <f t="shared" si="185"/>
        <v>0</v>
      </c>
      <c r="AR138" s="3">
        <f t="shared" si="186"/>
        <v>0</v>
      </c>
      <c r="AS138" s="3">
        <f t="shared" si="187"/>
        <v>0</v>
      </c>
      <c r="AT138" s="3">
        <f t="shared" si="188"/>
        <v>0</v>
      </c>
      <c r="AU138" s="3">
        <f t="shared" si="189"/>
        <v>0</v>
      </c>
      <c r="AV138" s="3">
        <f t="shared" si="190"/>
        <v>0</v>
      </c>
      <c r="AW138" s="3">
        <f t="shared" si="191"/>
        <v>0</v>
      </c>
      <c r="AX138" s="3">
        <f t="shared" si="192"/>
        <v>0</v>
      </c>
      <c r="AY138" s="3">
        <f t="shared" si="193"/>
        <v>0</v>
      </c>
      <c r="AZ138" s="3">
        <f t="shared" si="194"/>
        <v>0</v>
      </c>
      <c r="BA138" s="3">
        <f t="shared" si="195"/>
        <v>0</v>
      </c>
      <c r="BB138" s="3">
        <f t="shared" si="196"/>
        <v>0</v>
      </c>
      <c r="BC138" s="3">
        <f t="shared" si="197"/>
        <v>0</v>
      </c>
      <c r="BD138" s="3">
        <f t="shared" si="198"/>
        <v>0</v>
      </c>
      <c r="BE138" s="3">
        <f t="shared" si="199"/>
        <v>0</v>
      </c>
      <c r="BF138" s="3">
        <f t="shared" si="200"/>
        <v>0</v>
      </c>
      <c r="BG138" s="3">
        <f t="shared" si="201"/>
        <v>0</v>
      </c>
      <c r="BI138" s="2">
        <v>7</v>
      </c>
      <c r="BJ138" s="3">
        <f t="shared" si="130"/>
        <v>0</v>
      </c>
      <c r="BK138" s="3">
        <f t="shared" si="131"/>
        <v>0</v>
      </c>
      <c r="BL138" s="3">
        <f t="shared" si="132"/>
        <v>0</v>
      </c>
      <c r="BM138" s="3">
        <f t="shared" si="133"/>
        <v>0</v>
      </c>
      <c r="BN138" s="3">
        <f t="shared" si="134"/>
        <v>0</v>
      </c>
      <c r="BO138" s="3">
        <f t="shared" si="135"/>
        <v>0</v>
      </c>
      <c r="BP138" s="3">
        <f t="shared" si="136"/>
        <v>0.39174096925348562</v>
      </c>
      <c r="BQ138" s="3">
        <f t="shared" si="137"/>
        <v>0</v>
      </c>
      <c r="BR138" s="3">
        <f t="shared" si="138"/>
        <v>0</v>
      </c>
      <c r="BS138" s="3">
        <f t="shared" si="139"/>
        <v>0</v>
      </c>
      <c r="BT138" s="3">
        <f t="shared" si="140"/>
        <v>0</v>
      </c>
      <c r="BU138" s="3">
        <f t="shared" si="141"/>
        <v>0</v>
      </c>
      <c r="BV138" s="3">
        <f t="shared" si="142"/>
        <v>0</v>
      </c>
      <c r="BW138" s="3">
        <f t="shared" si="143"/>
        <v>0</v>
      </c>
      <c r="BX138" s="3">
        <f t="shared" si="144"/>
        <v>0</v>
      </c>
      <c r="BY138" s="3">
        <f t="shared" si="145"/>
        <v>0</v>
      </c>
      <c r="BZ138" s="3">
        <f t="shared" si="146"/>
        <v>0</v>
      </c>
      <c r="CA138" s="3">
        <f t="shared" si="147"/>
        <v>0</v>
      </c>
      <c r="CB138" s="3">
        <f t="shared" si="148"/>
        <v>0</v>
      </c>
      <c r="CC138" s="3">
        <f t="shared" si="149"/>
        <v>0</v>
      </c>
      <c r="CD138" s="3">
        <f t="shared" si="150"/>
        <v>0</v>
      </c>
      <c r="CE138" s="3">
        <f t="shared" si="151"/>
        <v>0</v>
      </c>
      <c r="CF138" s="3">
        <f t="shared" si="152"/>
        <v>0</v>
      </c>
      <c r="CG138" s="3">
        <f t="shared" si="153"/>
        <v>0</v>
      </c>
    </row>
    <row r="139" spans="9:85" x14ac:dyDescent="0.3">
      <c r="I139" s="2">
        <v>8</v>
      </c>
      <c r="J139" s="3">
        <f t="shared" si="154"/>
        <v>-300995.87</v>
      </c>
      <c r="K139" s="3">
        <f t="shared" si="155"/>
        <v>-300995.87</v>
      </c>
      <c r="L139" s="3">
        <f t="shared" si="156"/>
        <v>-300995.87</v>
      </c>
      <c r="M139" s="3">
        <f t="shared" si="157"/>
        <v>-300995.87</v>
      </c>
      <c r="N139" s="3">
        <f t="shared" si="158"/>
        <v>-300995.87</v>
      </c>
      <c r="O139" s="3">
        <f t="shared" si="159"/>
        <v>-300995.87</v>
      </c>
      <c r="P139" s="3">
        <f t="shared" si="160"/>
        <v>-300995.87</v>
      </c>
      <c r="Q139" s="3">
        <f t="shared" si="161"/>
        <v>1.1200000000000001</v>
      </c>
      <c r="R139" s="3">
        <f t="shared" si="162"/>
        <v>-300995.87</v>
      </c>
      <c r="S139" s="3">
        <f t="shared" si="163"/>
        <v>-300995.87</v>
      </c>
      <c r="T139" s="3">
        <f t="shared" si="164"/>
        <v>-300995.87</v>
      </c>
      <c r="U139" s="3">
        <f t="shared" si="165"/>
        <v>-300995.87</v>
      </c>
      <c r="V139" s="3">
        <f t="shared" si="166"/>
        <v>-300995.87</v>
      </c>
      <c r="W139" s="3">
        <f t="shared" si="167"/>
        <v>-300995.87</v>
      </c>
      <c r="X139" s="3">
        <f t="shared" si="168"/>
        <v>-300995.87</v>
      </c>
      <c r="Y139" s="3">
        <f t="shared" si="169"/>
        <v>-300995.87</v>
      </c>
      <c r="Z139" s="3">
        <f t="shared" si="170"/>
        <v>-300995.87</v>
      </c>
      <c r="AA139" s="3">
        <f t="shared" si="171"/>
        <v>-300995.87</v>
      </c>
      <c r="AB139" s="3">
        <f t="shared" si="172"/>
        <v>-300995.87</v>
      </c>
      <c r="AC139" s="3">
        <f t="shared" si="173"/>
        <v>-300995.87</v>
      </c>
      <c r="AD139" s="3">
        <f t="shared" si="174"/>
        <v>-300995.87</v>
      </c>
      <c r="AE139" s="3">
        <f t="shared" si="175"/>
        <v>-300995.87</v>
      </c>
      <c r="AF139" s="3">
        <f t="shared" si="176"/>
        <v>-300995.87</v>
      </c>
      <c r="AG139" s="3">
        <f t="shared" si="177"/>
        <v>-300995.87</v>
      </c>
      <c r="AI139" s="2">
        <v>8</v>
      </c>
      <c r="AJ139" s="3">
        <f t="shared" si="178"/>
        <v>0</v>
      </c>
      <c r="AK139" s="3">
        <f t="shared" si="179"/>
        <v>0</v>
      </c>
      <c r="AL139" s="3">
        <f t="shared" si="180"/>
        <v>0</v>
      </c>
      <c r="AM139" s="3">
        <f t="shared" si="181"/>
        <v>0</v>
      </c>
      <c r="AN139" s="3">
        <f t="shared" si="182"/>
        <v>0</v>
      </c>
      <c r="AO139" s="3">
        <f t="shared" si="183"/>
        <v>0</v>
      </c>
      <c r="AP139" s="3">
        <f t="shared" si="184"/>
        <v>0</v>
      </c>
      <c r="AQ139" s="3">
        <f t="shared" si="185"/>
        <v>3.0648542032930024</v>
      </c>
      <c r="AR139" s="3">
        <f t="shared" si="186"/>
        <v>0</v>
      </c>
      <c r="AS139" s="3">
        <f t="shared" si="187"/>
        <v>0</v>
      </c>
      <c r="AT139" s="3">
        <f t="shared" si="188"/>
        <v>0</v>
      </c>
      <c r="AU139" s="3">
        <f t="shared" si="189"/>
        <v>0</v>
      </c>
      <c r="AV139" s="3">
        <f t="shared" si="190"/>
        <v>0</v>
      </c>
      <c r="AW139" s="3">
        <f t="shared" si="191"/>
        <v>0</v>
      </c>
      <c r="AX139" s="3">
        <f t="shared" si="192"/>
        <v>0</v>
      </c>
      <c r="AY139" s="3">
        <f t="shared" si="193"/>
        <v>0</v>
      </c>
      <c r="AZ139" s="3">
        <f t="shared" si="194"/>
        <v>0</v>
      </c>
      <c r="BA139" s="3">
        <f t="shared" si="195"/>
        <v>0</v>
      </c>
      <c r="BB139" s="3">
        <f t="shared" si="196"/>
        <v>0</v>
      </c>
      <c r="BC139" s="3">
        <f t="shared" si="197"/>
        <v>0</v>
      </c>
      <c r="BD139" s="3">
        <f t="shared" si="198"/>
        <v>0</v>
      </c>
      <c r="BE139" s="3">
        <f t="shared" si="199"/>
        <v>0</v>
      </c>
      <c r="BF139" s="3">
        <f t="shared" si="200"/>
        <v>0</v>
      </c>
      <c r="BG139" s="3">
        <f t="shared" si="201"/>
        <v>0</v>
      </c>
      <c r="BI139" s="2">
        <v>8</v>
      </c>
      <c r="BJ139" s="3">
        <f t="shared" si="130"/>
        <v>0</v>
      </c>
      <c r="BK139" s="3">
        <f t="shared" si="131"/>
        <v>0</v>
      </c>
      <c r="BL139" s="3">
        <f t="shared" si="132"/>
        <v>0</v>
      </c>
      <c r="BM139" s="3">
        <f t="shared" si="133"/>
        <v>0</v>
      </c>
      <c r="BN139" s="3">
        <f t="shared" si="134"/>
        <v>0</v>
      </c>
      <c r="BO139" s="3">
        <f t="shared" si="135"/>
        <v>0</v>
      </c>
      <c r="BP139" s="3">
        <f t="shared" si="136"/>
        <v>0</v>
      </c>
      <c r="BQ139" s="3">
        <f t="shared" si="137"/>
        <v>0.39174096925348562</v>
      </c>
      <c r="BR139" s="3">
        <f t="shared" si="138"/>
        <v>0</v>
      </c>
      <c r="BS139" s="3">
        <f t="shared" si="139"/>
        <v>0</v>
      </c>
      <c r="BT139" s="3">
        <f t="shared" si="140"/>
        <v>0</v>
      </c>
      <c r="BU139" s="3">
        <f t="shared" si="141"/>
        <v>0</v>
      </c>
      <c r="BV139" s="3">
        <f t="shared" si="142"/>
        <v>0</v>
      </c>
      <c r="BW139" s="3">
        <f t="shared" si="143"/>
        <v>0</v>
      </c>
      <c r="BX139" s="3">
        <f t="shared" si="144"/>
        <v>0</v>
      </c>
      <c r="BY139" s="3">
        <f t="shared" si="145"/>
        <v>0</v>
      </c>
      <c r="BZ139" s="3">
        <f t="shared" si="146"/>
        <v>0</v>
      </c>
      <c r="CA139" s="3">
        <f t="shared" si="147"/>
        <v>0</v>
      </c>
      <c r="CB139" s="3">
        <f t="shared" si="148"/>
        <v>0</v>
      </c>
      <c r="CC139" s="3">
        <f t="shared" si="149"/>
        <v>0</v>
      </c>
      <c r="CD139" s="3">
        <f t="shared" si="150"/>
        <v>0</v>
      </c>
      <c r="CE139" s="3">
        <f t="shared" si="151"/>
        <v>0</v>
      </c>
      <c r="CF139" s="3">
        <f t="shared" si="152"/>
        <v>0</v>
      </c>
      <c r="CG139" s="3">
        <f t="shared" si="153"/>
        <v>0</v>
      </c>
    </row>
    <row r="140" spans="9:85" x14ac:dyDescent="0.3">
      <c r="I140" s="2">
        <v>9</v>
      </c>
      <c r="J140" s="3">
        <f t="shared" si="154"/>
        <v>-300995.87</v>
      </c>
      <c r="K140" s="3">
        <f t="shared" si="155"/>
        <v>-300995.87</v>
      </c>
      <c r="L140" s="3">
        <f t="shared" si="156"/>
        <v>-300995.87</v>
      </c>
      <c r="M140" s="3">
        <f t="shared" si="157"/>
        <v>-300995.87</v>
      </c>
      <c r="N140" s="3">
        <f t="shared" si="158"/>
        <v>-300995.87</v>
      </c>
      <c r="O140" s="3">
        <f t="shared" si="159"/>
        <v>-300995.87</v>
      </c>
      <c r="P140" s="3">
        <f t="shared" si="160"/>
        <v>-300995.87</v>
      </c>
      <c r="Q140" s="3">
        <f t="shared" si="161"/>
        <v>-300995.87</v>
      </c>
      <c r="R140" s="3">
        <f t="shared" si="162"/>
        <v>1.1200000000000001</v>
      </c>
      <c r="S140" s="3">
        <f t="shared" si="163"/>
        <v>-300995.87</v>
      </c>
      <c r="T140" s="3">
        <f t="shared" si="164"/>
        <v>-300995.87</v>
      </c>
      <c r="U140" s="3">
        <f t="shared" si="165"/>
        <v>-300995.87</v>
      </c>
      <c r="V140" s="3">
        <f t="shared" si="166"/>
        <v>-300995.87</v>
      </c>
      <c r="W140" s="3">
        <f t="shared" si="167"/>
        <v>-300995.87</v>
      </c>
      <c r="X140" s="3">
        <f t="shared" si="168"/>
        <v>-300995.87</v>
      </c>
      <c r="Y140" s="3">
        <f t="shared" si="169"/>
        <v>-300995.87</v>
      </c>
      <c r="Z140" s="3">
        <f t="shared" si="170"/>
        <v>-300995.87</v>
      </c>
      <c r="AA140" s="3">
        <f t="shared" si="171"/>
        <v>-300995.87</v>
      </c>
      <c r="AB140" s="3">
        <f t="shared" si="172"/>
        <v>-300995.87</v>
      </c>
      <c r="AC140" s="3">
        <f t="shared" si="173"/>
        <v>-300995.87</v>
      </c>
      <c r="AD140" s="3">
        <f t="shared" si="174"/>
        <v>-300995.87</v>
      </c>
      <c r="AE140" s="3">
        <f t="shared" si="175"/>
        <v>-300995.87</v>
      </c>
      <c r="AF140" s="3">
        <f t="shared" si="176"/>
        <v>-300995.87</v>
      </c>
      <c r="AG140" s="3">
        <f t="shared" si="177"/>
        <v>-300995.87</v>
      </c>
      <c r="AI140" s="2">
        <v>9</v>
      </c>
      <c r="AJ140" s="3">
        <f t="shared" si="178"/>
        <v>0</v>
      </c>
      <c r="AK140" s="3">
        <f t="shared" si="179"/>
        <v>0</v>
      </c>
      <c r="AL140" s="3">
        <f t="shared" si="180"/>
        <v>0</v>
      </c>
      <c r="AM140" s="3">
        <f t="shared" si="181"/>
        <v>0</v>
      </c>
      <c r="AN140" s="3">
        <f t="shared" si="182"/>
        <v>0</v>
      </c>
      <c r="AO140" s="3">
        <f t="shared" si="183"/>
        <v>0</v>
      </c>
      <c r="AP140" s="3">
        <f t="shared" si="184"/>
        <v>0</v>
      </c>
      <c r="AQ140" s="3">
        <f t="shared" si="185"/>
        <v>0</v>
      </c>
      <c r="AR140" s="3">
        <f t="shared" si="186"/>
        <v>3.0648542032930024</v>
      </c>
      <c r="AS140" s="3">
        <f t="shared" si="187"/>
        <v>0</v>
      </c>
      <c r="AT140" s="3">
        <f t="shared" si="188"/>
        <v>0</v>
      </c>
      <c r="AU140" s="3">
        <f t="shared" si="189"/>
        <v>0</v>
      </c>
      <c r="AV140" s="3">
        <f t="shared" si="190"/>
        <v>0</v>
      </c>
      <c r="AW140" s="3">
        <f t="shared" si="191"/>
        <v>0</v>
      </c>
      <c r="AX140" s="3">
        <f t="shared" si="192"/>
        <v>0</v>
      </c>
      <c r="AY140" s="3">
        <f t="shared" si="193"/>
        <v>0</v>
      </c>
      <c r="AZ140" s="3">
        <f t="shared" si="194"/>
        <v>0</v>
      </c>
      <c r="BA140" s="3">
        <f t="shared" si="195"/>
        <v>0</v>
      </c>
      <c r="BB140" s="3">
        <f t="shared" si="196"/>
        <v>0</v>
      </c>
      <c r="BC140" s="3">
        <f t="shared" si="197"/>
        <v>0</v>
      </c>
      <c r="BD140" s="3">
        <f t="shared" si="198"/>
        <v>0</v>
      </c>
      <c r="BE140" s="3">
        <f t="shared" si="199"/>
        <v>0</v>
      </c>
      <c r="BF140" s="3">
        <f t="shared" si="200"/>
        <v>0</v>
      </c>
      <c r="BG140" s="3">
        <f t="shared" si="201"/>
        <v>0</v>
      </c>
      <c r="BI140" s="2">
        <v>9</v>
      </c>
      <c r="BJ140" s="3">
        <f t="shared" si="130"/>
        <v>0</v>
      </c>
      <c r="BK140" s="3">
        <f t="shared" si="131"/>
        <v>0</v>
      </c>
      <c r="BL140" s="3">
        <f t="shared" si="132"/>
        <v>0</v>
      </c>
      <c r="BM140" s="3">
        <f t="shared" si="133"/>
        <v>0</v>
      </c>
      <c r="BN140" s="3">
        <f t="shared" si="134"/>
        <v>0</v>
      </c>
      <c r="BO140" s="3">
        <f t="shared" si="135"/>
        <v>0</v>
      </c>
      <c r="BP140" s="3">
        <f t="shared" si="136"/>
        <v>0</v>
      </c>
      <c r="BQ140" s="3">
        <f t="shared" si="137"/>
        <v>0</v>
      </c>
      <c r="BR140" s="3">
        <f t="shared" si="138"/>
        <v>0.39174096925348562</v>
      </c>
      <c r="BS140" s="3">
        <f t="shared" si="139"/>
        <v>0</v>
      </c>
      <c r="BT140" s="3">
        <f t="shared" si="140"/>
        <v>0</v>
      </c>
      <c r="BU140" s="3">
        <f t="shared" si="141"/>
        <v>0</v>
      </c>
      <c r="BV140" s="3">
        <f t="shared" si="142"/>
        <v>0</v>
      </c>
      <c r="BW140" s="3">
        <f t="shared" si="143"/>
        <v>0</v>
      </c>
      <c r="BX140" s="3">
        <f t="shared" si="144"/>
        <v>0</v>
      </c>
      <c r="BY140" s="3">
        <f t="shared" si="145"/>
        <v>0</v>
      </c>
      <c r="BZ140" s="3">
        <f t="shared" si="146"/>
        <v>0</v>
      </c>
      <c r="CA140" s="3">
        <f t="shared" si="147"/>
        <v>0</v>
      </c>
      <c r="CB140" s="3">
        <f t="shared" si="148"/>
        <v>0</v>
      </c>
      <c r="CC140" s="3">
        <f t="shared" si="149"/>
        <v>0</v>
      </c>
      <c r="CD140" s="3">
        <f t="shared" si="150"/>
        <v>0</v>
      </c>
      <c r="CE140" s="3">
        <f t="shared" si="151"/>
        <v>0</v>
      </c>
      <c r="CF140" s="3">
        <f t="shared" si="152"/>
        <v>0</v>
      </c>
      <c r="CG140" s="3">
        <f t="shared" si="153"/>
        <v>0</v>
      </c>
    </row>
    <row r="141" spans="9:85" x14ac:dyDescent="0.3">
      <c r="I141" s="2">
        <v>10</v>
      </c>
      <c r="J141" s="3">
        <f t="shared" si="154"/>
        <v>-68.805109999999999</v>
      </c>
      <c r="K141" s="3">
        <f t="shared" si="155"/>
        <v>-300995.87</v>
      </c>
      <c r="L141" s="3">
        <f t="shared" si="156"/>
        <v>-59.136739999999996</v>
      </c>
      <c r="M141" s="3">
        <f t="shared" si="157"/>
        <v>-49.468369999999993</v>
      </c>
      <c r="N141" s="3">
        <f t="shared" si="158"/>
        <v>-300995.87</v>
      </c>
      <c r="O141" s="3">
        <f t="shared" si="159"/>
        <v>-300995.87</v>
      </c>
      <c r="P141" s="3">
        <f t="shared" si="160"/>
        <v>-300995.87</v>
      </c>
      <c r="Q141" s="3">
        <f t="shared" si="161"/>
        <v>-300995.87</v>
      </c>
      <c r="R141" s="3">
        <f t="shared" si="162"/>
        <v>-300995.87</v>
      </c>
      <c r="S141" s="3">
        <f t="shared" si="163"/>
        <v>1.1200000000000001</v>
      </c>
      <c r="T141" s="3">
        <f t="shared" si="164"/>
        <v>-34.965109999999996</v>
      </c>
      <c r="U141" s="3">
        <f t="shared" si="165"/>
        <v>-300995.87</v>
      </c>
      <c r="V141" s="3">
        <f t="shared" si="166"/>
        <v>-300995.87</v>
      </c>
      <c r="W141" s="3">
        <f t="shared" si="167"/>
        <v>-300995.87</v>
      </c>
      <c r="X141" s="3">
        <f t="shared" si="168"/>
        <v>-49.46978</v>
      </c>
      <c r="Y141" s="3">
        <f t="shared" si="169"/>
        <v>-32.548369999999998</v>
      </c>
      <c r="Z141" s="3">
        <f t="shared" si="170"/>
        <v>-37.38326</v>
      </c>
      <c r="AA141" s="3">
        <f t="shared" si="171"/>
        <v>-300995.87</v>
      </c>
      <c r="AB141" s="3">
        <f t="shared" si="172"/>
        <v>-42.218149999999994</v>
      </c>
      <c r="AC141" s="3">
        <f t="shared" si="173"/>
        <v>-300995.87</v>
      </c>
      <c r="AD141" s="3">
        <f t="shared" si="174"/>
        <v>-300995.87</v>
      </c>
      <c r="AE141" s="3">
        <f t="shared" si="175"/>
        <v>-56.721410000000006</v>
      </c>
      <c r="AF141" s="3">
        <f t="shared" si="176"/>
        <v>-66.389780000000002</v>
      </c>
      <c r="AG141" s="3">
        <f t="shared" si="177"/>
        <v>-300995.87</v>
      </c>
      <c r="AI141" s="2">
        <v>10</v>
      </c>
      <c r="AJ141" s="3">
        <f t="shared" si="178"/>
        <v>1.3131683301687056E-30</v>
      </c>
      <c r="AK141" s="3">
        <f t="shared" si="179"/>
        <v>0</v>
      </c>
      <c r="AL141" s="3">
        <f t="shared" si="180"/>
        <v>2.076061144376681E-26</v>
      </c>
      <c r="AM141" s="3">
        <f t="shared" si="181"/>
        <v>3.282160996554718E-22</v>
      </c>
      <c r="AN141" s="3">
        <f t="shared" si="182"/>
        <v>0</v>
      </c>
      <c r="AO141" s="3">
        <f t="shared" si="183"/>
        <v>0</v>
      </c>
      <c r="AP141" s="3">
        <f t="shared" si="184"/>
        <v>0</v>
      </c>
      <c r="AQ141" s="3">
        <f t="shared" si="185"/>
        <v>0</v>
      </c>
      <c r="AR141" s="3">
        <f t="shared" si="186"/>
        <v>0</v>
      </c>
      <c r="AS141" s="3">
        <f t="shared" si="187"/>
        <v>3.0648542032930024</v>
      </c>
      <c r="AT141" s="3">
        <f t="shared" si="188"/>
        <v>6.5289849552441934E-16</v>
      </c>
      <c r="AU141" s="3">
        <f t="shared" si="189"/>
        <v>0</v>
      </c>
      <c r="AV141" s="3">
        <f t="shared" si="190"/>
        <v>0</v>
      </c>
      <c r="AW141" s="3">
        <f t="shared" si="191"/>
        <v>0</v>
      </c>
      <c r="AX141" s="3">
        <f t="shared" si="192"/>
        <v>3.2775364106487952E-22</v>
      </c>
      <c r="AY141" s="3">
        <f t="shared" si="193"/>
        <v>7.3185073621865295E-15</v>
      </c>
      <c r="AZ141" s="3">
        <f t="shared" si="194"/>
        <v>5.8164294731786179E-17</v>
      </c>
      <c r="BA141" s="3">
        <f t="shared" si="195"/>
        <v>0</v>
      </c>
      <c r="BB141" s="3">
        <f t="shared" si="196"/>
        <v>4.6226436815872234E-19</v>
      </c>
      <c r="BC141" s="3">
        <f t="shared" si="197"/>
        <v>0</v>
      </c>
      <c r="BD141" s="3">
        <f t="shared" si="198"/>
        <v>0</v>
      </c>
      <c r="BE141" s="3">
        <f t="shared" si="199"/>
        <v>2.3238314832520566E-25</v>
      </c>
      <c r="BF141" s="3">
        <f t="shared" si="200"/>
        <v>1.469890189275616E-29</v>
      </c>
      <c r="BG141" s="3">
        <f t="shared" si="201"/>
        <v>0</v>
      </c>
      <c r="BI141" s="2">
        <v>10</v>
      </c>
      <c r="BJ141" s="3">
        <f t="shared" si="130"/>
        <v>0.14367329878734536</v>
      </c>
      <c r="BK141" s="3">
        <f t="shared" si="131"/>
        <v>0</v>
      </c>
      <c r="BL141" s="3">
        <f t="shared" si="132"/>
        <v>6.378687146280503E-4</v>
      </c>
      <c r="BM141" s="3">
        <f t="shared" si="133"/>
        <v>2.4281705890014279E-6</v>
      </c>
      <c r="BN141" s="3">
        <f t="shared" si="134"/>
        <v>0</v>
      </c>
      <c r="BO141" s="3">
        <f t="shared" si="135"/>
        <v>0</v>
      </c>
      <c r="BP141" s="3">
        <f t="shared" si="136"/>
        <v>0</v>
      </c>
      <c r="BQ141" s="3">
        <f t="shared" si="137"/>
        <v>0</v>
      </c>
      <c r="BR141" s="3">
        <f t="shared" si="138"/>
        <v>0</v>
      </c>
      <c r="BS141" s="3">
        <f t="shared" si="139"/>
        <v>0.39174096925348562</v>
      </c>
      <c r="BT141" s="3">
        <f t="shared" si="140"/>
        <v>2.9327370358042366E-11</v>
      </c>
      <c r="BU141" s="3">
        <f t="shared" si="141"/>
        <v>0</v>
      </c>
      <c r="BV141" s="3">
        <f t="shared" si="142"/>
        <v>0</v>
      </c>
      <c r="BW141" s="3">
        <f t="shared" si="143"/>
        <v>0</v>
      </c>
      <c r="BX141" s="3">
        <f t="shared" si="144"/>
        <v>5.834719595206417E-13</v>
      </c>
      <c r="BY141" s="3">
        <f t="shared" si="145"/>
        <v>5.0436859144698956E-9</v>
      </c>
      <c r="BZ141" s="3">
        <f t="shared" si="146"/>
        <v>1.0352769500305107E-7</v>
      </c>
      <c r="CA141" s="3">
        <f t="shared" si="147"/>
        <v>0</v>
      </c>
      <c r="CB141" s="3">
        <f t="shared" si="148"/>
        <v>1.6772760409935586E-6</v>
      </c>
      <c r="CC141" s="3">
        <f t="shared" si="149"/>
        <v>0</v>
      </c>
      <c r="CD141" s="3">
        <f t="shared" si="150"/>
        <v>0</v>
      </c>
      <c r="CE141" s="3">
        <f t="shared" si="151"/>
        <v>3.8077026295295861E-11</v>
      </c>
      <c r="CF141" s="3">
        <f t="shared" si="152"/>
        <v>1.0009011397241688E-8</v>
      </c>
      <c r="CG141" s="3">
        <f t="shared" si="153"/>
        <v>0</v>
      </c>
    </row>
    <row r="142" spans="9:85" x14ac:dyDescent="0.3">
      <c r="I142" s="2">
        <v>11</v>
      </c>
      <c r="J142" s="3">
        <f t="shared" si="154"/>
        <v>-56.72</v>
      </c>
      <c r="K142" s="3">
        <f t="shared" si="155"/>
        <v>-300995.87</v>
      </c>
      <c r="L142" s="3">
        <f t="shared" si="156"/>
        <v>-47.051630000000003</v>
      </c>
      <c r="M142" s="3">
        <f t="shared" si="157"/>
        <v>-37.38326</v>
      </c>
      <c r="N142" s="3">
        <f t="shared" si="158"/>
        <v>-300995.87</v>
      </c>
      <c r="O142" s="3">
        <f t="shared" si="159"/>
        <v>-300995.87</v>
      </c>
      <c r="P142" s="3">
        <f t="shared" si="160"/>
        <v>-300995.87</v>
      </c>
      <c r="Q142" s="3">
        <f t="shared" si="161"/>
        <v>-300995.87</v>
      </c>
      <c r="R142" s="3">
        <f t="shared" si="162"/>
        <v>-300995.87</v>
      </c>
      <c r="S142" s="3">
        <f t="shared" si="163"/>
        <v>-34.965109999999996</v>
      </c>
      <c r="T142" s="3">
        <f t="shared" si="164"/>
        <v>1.1200000000000001</v>
      </c>
      <c r="U142" s="3">
        <f t="shared" si="165"/>
        <v>-300995.87</v>
      </c>
      <c r="V142" s="3">
        <f t="shared" si="166"/>
        <v>-300995.87</v>
      </c>
      <c r="W142" s="3">
        <f t="shared" si="167"/>
        <v>-300995.87</v>
      </c>
      <c r="X142" s="3">
        <f t="shared" si="168"/>
        <v>-61.55489</v>
      </c>
      <c r="Y142" s="3">
        <f t="shared" si="169"/>
        <v>-44.633479999999999</v>
      </c>
      <c r="Z142" s="3">
        <f t="shared" si="170"/>
        <v>-49.468369999999993</v>
      </c>
      <c r="AA142" s="3">
        <f t="shared" si="171"/>
        <v>-300995.87</v>
      </c>
      <c r="AB142" s="3">
        <f t="shared" si="172"/>
        <v>-54.303259999999995</v>
      </c>
      <c r="AC142" s="3">
        <f t="shared" si="173"/>
        <v>-300995.87</v>
      </c>
      <c r="AD142" s="3">
        <f t="shared" si="174"/>
        <v>-300995.87</v>
      </c>
      <c r="AE142" s="3">
        <f t="shared" si="175"/>
        <v>-68.806520000000006</v>
      </c>
      <c r="AF142" s="3">
        <f t="shared" si="176"/>
        <v>-78.474889999999988</v>
      </c>
      <c r="AG142" s="3">
        <f t="shared" si="177"/>
        <v>-300995.87</v>
      </c>
      <c r="AI142" s="2">
        <v>11</v>
      </c>
      <c r="AJ142" s="3">
        <f t="shared" si="178"/>
        <v>2.3271103967342297E-25</v>
      </c>
      <c r="AK142" s="3">
        <f t="shared" si="179"/>
        <v>0</v>
      </c>
      <c r="AL142" s="3">
        <f t="shared" si="180"/>
        <v>3.6790587789413293E-21</v>
      </c>
      <c r="AM142" s="3">
        <f t="shared" si="181"/>
        <v>5.8164294731786179E-17</v>
      </c>
      <c r="AN142" s="3">
        <f t="shared" si="182"/>
        <v>0</v>
      </c>
      <c r="AO142" s="3">
        <f t="shared" si="183"/>
        <v>0</v>
      </c>
      <c r="AP142" s="3">
        <f t="shared" si="184"/>
        <v>0</v>
      </c>
      <c r="AQ142" s="3">
        <f t="shared" si="185"/>
        <v>0</v>
      </c>
      <c r="AR142" s="3">
        <f t="shared" si="186"/>
        <v>0</v>
      </c>
      <c r="AS142" s="3">
        <f t="shared" si="187"/>
        <v>6.5289849552441934E-16</v>
      </c>
      <c r="AT142" s="3">
        <f t="shared" si="188"/>
        <v>3.0648542032930024</v>
      </c>
      <c r="AU142" s="3">
        <f t="shared" si="189"/>
        <v>0</v>
      </c>
      <c r="AV142" s="3">
        <f t="shared" si="190"/>
        <v>0</v>
      </c>
      <c r="AW142" s="3">
        <f t="shared" si="191"/>
        <v>0</v>
      </c>
      <c r="AX142" s="3">
        <f t="shared" si="192"/>
        <v>1.8494855342826908E-27</v>
      </c>
      <c r="AY142" s="3">
        <f t="shared" si="193"/>
        <v>4.1297705968813279E-20</v>
      </c>
      <c r="AZ142" s="3">
        <f t="shared" si="194"/>
        <v>3.282160996554718E-22</v>
      </c>
      <c r="BA142" s="3">
        <f t="shared" si="195"/>
        <v>0</v>
      </c>
      <c r="BB142" s="3">
        <f t="shared" si="196"/>
        <v>2.6085179683927472E-24</v>
      </c>
      <c r="BC142" s="3">
        <f t="shared" si="197"/>
        <v>0</v>
      </c>
      <c r="BD142" s="3">
        <f t="shared" si="198"/>
        <v>0</v>
      </c>
      <c r="BE142" s="3">
        <f t="shared" si="199"/>
        <v>1.3113180675648366E-30</v>
      </c>
      <c r="BF142" s="3">
        <f t="shared" si="200"/>
        <v>8.2944635892273628E-35</v>
      </c>
      <c r="BG142" s="3">
        <f t="shared" si="201"/>
        <v>0</v>
      </c>
      <c r="BI142" s="2">
        <v>11</v>
      </c>
      <c r="BJ142" s="3">
        <f t="shared" si="130"/>
        <v>7.1037737243887962E-3</v>
      </c>
      <c r="BK142" s="3">
        <f t="shared" si="131"/>
        <v>0</v>
      </c>
      <c r="BL142" s="3">
        <f t="shared" si="132"/>
        <v>2.7217314690444957E-5</v>
      </c>
      <c r="BM142" s="3">
        <f t="shared" si="133"/>
        <v>1.0354494124629708E-7</v>
      </c>
      <c r="BN142" s="3">
        <f t="shared" si="134"/>
        <v>0</v>
      </c>
      <c r="BO142" s="3">
        <f t="shared" si="135"/>
        <v>0</v>
      </c>
      <c r="BP142" s="3">
        <f t="shared" si="136"/>
        <v>0</v>
      </c>
      <c r="BQ142" s="3">
        <f t="shared" si="137"/>
        <v>0</v>
      </c>
      <c r="BR142" s="3">
        <f t="shared" si="138"/>
        <v>0</v>
      </c>
      <c r="BS142" s="3">
        <f t="shared" si="139"/>
        <v>2.5742821491204375E-8</v>
      </c>
      <c r="BT142" s="3">
        <f t="shared" si="140"/>
        <v>0.39174096925348562</v>
      </c>
      <c r="BU142" s="3">
        <f t="shared" si="141"/>
        <v>0</v>
      </c>
      <c r="BV142" s="3">
        <f t="shared" si="142"/>
        <v>0</v>
      </c>
      <c r="BW142" s="3">
        <f t="shared" si="143"/>
        <v>0</v>
      </c>
      <c r="BX142" s="3">
        <f t="shared" si="144"/>
        <v>3.0304654116252904E-13</v>
      </c>
      <c r="BY142" s="3">
        <f t="shared" si="145"/>
        <v>6.7667694787753898E-6</v>
      </c>
      <c r="BZ142" s="3">
        <f t="shared" si="146"/>
        <v>1.0962121581549785E-4</v>
      </c>
      <c r="CA142" s="3">
        <f t="shared" si="147"/>
        <v>0</v>
      </c>
      <c r="CB142" s="3">
        <f t="shared" si="148"/>
        <v>3.9338796428151369E-5</v>
      </c>
      <c r="CC142" s="3">
        <f t="shared" si="149"/>
        <v>0</v>
      </c>
      <c r="CD142" s="3">
        <f t="shared" si="150"/>
        <v>0</v>
      </c>
      <c r="CE142" s="3">
        <f t="shared" si="151"/>
        <v>1.9776633527059085E-11</v>
      </c>
      <c r="CF142" s="3">
        <f t="shared" si="152"/>
        <v>3.010126323646487E-22</v>
      </c>
      <c r="CG142" s="3">
        <f t="shared" si="153"/>
        <v>0</v>
      </c>
    </row>
    <row r="143" spans="9:85" x14ac:dyDescent="0.3">
      <c r="I143" s="2">
        <v>12</v>
      </c>
      <c r="J143" s="3">
        <f t="shared" si="154"/>
        <v>-300995.87</v>
      </c>
      <c r="K143" s="3">
        <f t="shared" si="155"/>
        <v>-300995.87</v>
      </c>
      <c r="L143" s="3">
        <f t="shared" si="156"/>
        <v>-300995.87</v>
      </c>
      <c r="M143" s="3">
        <f t="shared" si="157"/>
        <v>-300995.87</v>
      </c>
      <c r="N143" s="3">
        <f t="shared" si="158"/>
        <v>-300995.87</v>
      </c>
      <c r="O143" s="3">
        <f t="shared" si="159"/>
        <v>-300995.87</v>
      </c>
      <c r="P143" s="3">
        <f t="shared" si="160"/>
        <v>-300995.87</v>
      </c>
      <c r="Q143" s="3">
        <f t="shared" si="161"/>
        <v>-300995.87</v>
      </c>
      <c r="R143" s="3">
        <f t="shared" si="162"/>
        <v>-300995.87</v>
      </c>
      <c r="S143" s="3">
        <f t="shared" si="163"/>
        <v>-300995.87</v>
      </c>
      <c r="T143" s="3">
        <f t="shared" si="164"/>
        <v>-300995.87</v>
      </c>
      <c r="U143" s="3">
        <f t="shared" si="165"/>
        <v>1.1200000000000001</v>
      </c>
      <c r="V143" s="3">
        <f t="shared" si="166"/>
        <v>-300995.87</v>
      </c>
      <c r="W143" s="3">
        <f t="shared" si="167"/>
        <v>-300995.87</v>
      </c>
      <c r="X143" s="3">
        <f t="shared" si="168"/>
        <v>-300995.87</v>
      </c>
      <c r="Y143" s="3">
        <f t="shared" si="169"/>
        <v>-300995.87</v>
      </c>
      <c r="Z143" s="3">
        <f t="shared" si="170"/>
        <v>-300995.87</v>
      </c>
      <c r="AA143" s="3">
        <f t="shared" si="171"/>
        <v>-300995.87</v>
      </c>
      <c r="AB143" s="3">
        <f t="shared" si="172"/>
        <v>-300995.87</v>
      </c>
      <c r="AC143" s="3">
        <f t="shared" si="173"/>
        <v>-300995.87</v>
      </c>
      <c r="AD143" s="3">
        <f t="shared" si="174"/>
        <v>-300995.87</v>
      </c>
      <c r="AE143" s="3">
        <f t="shared" si="175"/>
        <v>-300995.87</v>
      </c>
      <c r="AF143" s="3">
        <f t="shared" si="176"/>
        <v>-300995.87</v>
      </c>
      <c r="AG143" s="3">
        <f t="shared" si="177"/>
        <v>-300995.87</v>
      </c>
      <c r="AI143" s="2">
        <v>12</v>
      </c>
      <c r="AJ143" s="3">
        <f t="shared" si="178"/>
        <v>0</v>
      </c>
      <c r="AK143" s="3">
        <f t="shared" si="179"/>
        <v>0</v>
      </c>
      <c r="AL143" s="3">
        <f t="shared" si="180"/>
        <v>0</v>
      </c>
      <c r="AM143" s="3">
        <f t="shared" si="181"/>
        <v>0</v>
      </c>
      <c r="AN143" s="3">
        <f t="shared" si="182"/>
        <v>0</v>
      </c>
      <c r="AO143" s="3">
        <f t="shared" si="183"/>
        <v>0</v>
      </c>
      <c r="AP143" s="3">
        <f t="shared" si="184"/>
        <v>0</v>
      </c>
      <c r="AQ143" s="3">
        <f t="shared" si="185"/>
        <v>0</v>
      </c>
      <c r="AR143" s="3">
        <f t="shared" si="186"/>
        <v>0</v>
      </c>
      <c r="AS143" s="3">
        <f t="shared" si="187"/>
        <v>0</v>
      </c>
      <c r="AT143" s="3">
        <f t="shared" si="188"/>
        <v>0</v>
      </c>
      <c r="AU143" s="3">
        <f t="shared" si="189"/>
        <v>3.0648542032930024</v>
      </c>
      <c r="AV143" s="3">
        <f t="shared" si="190"/>
        <v>0</v>
      </c>
      <c r="AW143" s="3">
        <f t="shared" si="191"/>
        <v>0</v>
      </c>
      <c r="AX143" s="3">
        <f t="shared" si="192"/>
        <v>0</v>
      </c>
      <c r="AY143" s="3">
        <f t="shared" si="193"/>
        <v>0</v>
      </c>
      <c r="AZ143" s="3">
        <f t="shared" si="194"/>
        <v>0</v>
      </c>
      <c r="BA143" s="3">
        <f t="shared" si="195"/>
        <v>0</v>
      </c>
      <c r="BB143" s="3">
        <f t="shared" si="196"/>
        <v>0</v>
      </c>
      <c r="BC143" s="3">
        <f t="shared" si="197"/>
        <v>0</v>
      </c>
      <c r="BD143" s="3">
        <f t="shared" si="198"/>
        <v>0</v>
      </c>
      <c r="BE143" s="3">
        <f t="shared" si="199"/>
        <v>0</v>
      </c>
      <c r="BF143" s="3">
        <f t="shared" si="200"/>
        <v>0</v>
      </c>
      <c r="BG143" s="3">
        <f t="shared" si="201"/>
        <v>0</v>
      </c>
      <c r="BI143" s="2">
        <v>12</v>
      </c>
      <c r="BJ143" s="3">
        <f t="shared" si="130"/>
        <v>0</v>
      </c>
      <c r="BK143" s="3">
        <f t="shared" si="131"/>
        <v>0</v>
      </c>
      <c r="BL143" s="3">
        <f t="shared" si="132"/>
        <v>0</v>
      </c>
      <c r="BM143" s="3">
        <f t="shared" si="133"/>
        <v>0</v>
      </c>
      <c r="BN143" s="3">
        <f t="shared" si="134"/>
        <v>0</v>
      </c>
      <c r="BO143" s="3">
        <f t="shared" si="135"/>
        <v>0</v>
      </c>
      <c r="BP143" s="3">
        <f t="shared" si="136"/>
        <v>0</v>
      </c>
      <c r="BQ143" s="3">
        <f t="shared" si="137"/>
        <v>0</v>
      </c>
      <c r="BR143" s="3">
        <f t="shared" si="138"/>
        <v>0</v>
      </c>
      <c r="BS143" s="3">
        <f t="shared" si="139"/>
        <v>0</v>
      </c>
      <c r="BT143" s="3">
        <f t="shared" si="140"/>
        <v>0</v>
      </c>
      <c r="BU143" s="3">
        <f t="shared" si="141"/>
        <v>0.39174096925348562</v>
      </c>
      <c r="BV143" s="3">
        <f t="shared" si="142"/>
        <v>0</v>
      </c>
      <c r="BW143" s="3">
        <f t="shared" si="143"/>
        <v>0</v>
      </c>
      <c r="BX143" s="3">
        <f t="shared" si="144"/>
        <v>0</v>
      </c>
      <c r="BY143" s="3">
        <f t="shared" si="145"/>
        <v>0</v>
      </c>
      <c r="BZ143" s="3">
        <f t="shared" si="146"/>
        <v>0</v>
      </c>
      <c r="CA143" s="3">
        <f t="shared" si="147"/>
        <v>0</v>
      </c>
      <c r="CB143" s="3">
        <f t="shared" si="148"/>
        <v>0</v>
      </c>
      <c r="CC143" s="3">
        <f t="shared" si="149"/>
        <v>0</v>
      </c>
      <c r="CD143" s="3">
        <f t="shared" si="150"/>
        <v>0</v>
      </c>
      <c r="CE143" s="3">
        <f t="shared" si="151"/>
        <v>0</v>
      </c>
      <c r="CF143" s="3">
        <f t="shared" si="152"/>
        <v>0</v>
      </c>
      <c r="CG143" s="3">
        <f t="shared" si="153"/>
        <v>0</v>
      </c>
    </row>
    <row r="144" spans="9:85" x14ac:dyDescent="0.3">
      <c r="I144" s="2">
        <v>13</v>
      </c>
      <c r="J144" s="3">
        <f t="shared" si="154"/>
        <v>-300995.87</v>
      </c>
      <c r="K144" s="3">
        <f t="shared" si="155"/>
        <v>-300995.87</v>
      </c>
      <c r="L144" s="3">
        <f t="shared" si="156"/>
        <v>-300995.87</v>
      </c>
      <c r="M144" s="3">
        <f t="shared" si="157"/>
        <v>-300995.87</v>
      </c>
      <c r="N144" s="3">
        <f t="shared" si="158"/>
        <v>-300995.87</v>
      </c>
      <c r="O144" s="3">
        <f t="shared" si="159"/>
        <v>-300995.87</v>
      </c>
      <c r="P144" s="3">
        <f t="shared" si="160"/>
        <v>-300995.87</v>
      </c>
      <c r="Q144" s="3">
        <f t="shared" si="161"/>
        <v>-300995.87</v>
      </c>
      <c r="R144" s="3">
        <f t="shared" si="162"/>
        <v>-300995.87</v>
      </c>
      <c r="S144" s="3">
        <f t="shared" si="163"/>
        <v>-300995.87</v>
      </c>
      <c r="T144" s="3">
        <f t="shared" si="164"/>
        <v>-300995.87</v>
      </c>
      <c r="U144" s="3">
        <f t="shared" si="165"/>
        <v>-300995.87</v>
      </c>
      <c r="V144" s="3">
        <f t="shared" si="166"/>
        <v>1.1200000000000001</v>
      </c>
      <c r="W144" s="3">
        <f t="shared" si="167"/>
        <v>-300995.87</v>
      </c>
      <c r="X144" s="3">
        <f t="shared" si="168"/>
        <v>-300995.87</v>
      </c>
      <c r="Y144" s="3">
        <f t="shared" si="169"/>
        <v>-300995.87</v>
      </c>
      <c r="Z144" s="3">
        <f t="shared" si="170"/>
        <v>-300995.87</v>
      </c>
      <c r="AA144" s="3">
        <f t="shared" si="171"/>
        <v>-300995.87</v>
      </c>
      <c r="AB144" s="3">
        <f t="shared" si="172"/>
        <v>-300995.87</v>
      </c>
      <c r="AC144" s="3">
        <f t="shared" si="173"/>
        <v>-300995.87</v>
      </c>
      <c r="AD144" s="3">
        <f t="shared" si="174"/>
        <v>-300995.87</v>
      </c>
      <c r="AE144" s="3">
        <f t="shared" si="175"/>
        <v>-300995.87</v>
      </c>
      <c r="AF144" s="3">
        <f t="shared" si="176"/>
        <v>-300995.87</v>
      </c>
      <c r="AG144" s="3">
        <f t="shared" si="177"/>
        <v>-300995.87</v>
      </c>
      <c r="AI144" s="2">
        <v>13</v>
      </c>
      <c r="AJ144" s="3">
        <f t="shared" si="178"/>
        <v>0</v>
      </c>
      <c r="AK144" s="3">
        <f t="shared" si="179"/>
        <v>0</v>
      </c>
      <c r="AL144" s="3">
        <f t="shared" si="180"/>
        <v>0</v>
      </c>
      <c r="AM144" s="3">
        <f t="shared" si="181"/>
        <v>0</v>
      </c>
      <c r="AN144" s="3">
        <f t="shared" si="182"/>
        <v>0</v>
      </c>
      <c r="AO144" s="3">
        <f t="shared" si="183"/>
        <v>0</v>
      </c>
      <c r="AP144" s="3">
        <f t="shared" si="184"/>
        <v>0</v>
      </c>
      <c r="AQ144" s="3">
        <f t="shared" si="185"/>
        <v>0</v>
      </c>
      <c r="AR144" s="3">
        <f t="shared" si="186"/>
        <v>0</v>
      </c>
      <c r="AS144" s="3">
        <f t="shared" si="187"/>
        <v>0</v>
      </c>
      <c r="AT144" s="3">
        <f t="shared" si="188"/>
        <v>0</v>
      </c>
      <c r="AU144" s="3">
        <f t="shared" si="189"/>
        <v>0</v>
      </c>
      <c r="AV144" s="3">
        <f t="shared" si="190"/>
        <v>3.0648542032930024</v>
      </c>
      <c r="AW144" s="3">
        <f t="shared" si="191"/>
        <v>0</v>
      </c>
      <c r="AX144" s="3">
        <f t="shared" si="192"/>
        <v>0</v>
      </c>
      <c r="AY144" s="3">
        <f t="shared" si="193"/>
        <v>0</v>
      </c>
      <c r="AZ144" s="3">
        <f t="shared" si="194"/>
        <v>0</v>
      </c>
      <c r="BA144" s="3">
        <f t="shared" si="195"/>
        <v>0</v>
      </c>
      <c r="BB144" s="3">
        <f t="shared" si="196"/>
        <v>0</v>
      </c>
      <c r="BC144" s="3">
        <f t="shared" si="197"/>
        <v>0</v>
      </c>
      <c r="BD144" s="3">
        <f t="shared" si="198"/>
        <v>0</v>
      </c>
      <c r="BE144" s="3">
        <f t="shared" si="199"/>
        <v>0</v>
      </c>
      <c r="BF144" s="3">
        <f t="shared" si="200"/>
        <v>0</v>
      </c>
      <c r="BG144" s="3">
        <f t="shared" si="201"/>
        <v>0</v>
      </c>
      <c r="BI144" s="2">
        <v>13</v>
      </c>
      <c r="BJ144" s="3">
        <f t="shared" si="130"/>
        <v>0</v>
      </c>
      <c r="BK144" s="3">
        <f t="shared" si="131"/>
        <v>0</v>
      </c>
      <c r="BL144" s="3">
        <f t="shared" si="132"/>
        <v>0</v>
      </c>
      <c r="BM144" s="3">
        <f t="shared" si="133"/>
        <v>0</v>
      </c>
      <c r="BN144" s="3">
        <f t="shared" si="134"/>
        <v>0</v>
      </c>
      <c r="BO144" s="3">
        <f t="shared" si="135"/>
        <v>0</v>
      </c>
      <c r="BP144" s="3">
        <f t="shared" si="136"/>
        <v>0</v>
      </c>
      <c r="BQ144" s="3">
        <f t="shared" si="137"/>
        <v>0</v>
      </c>
      <c r="BR144" s="3">
        <f t="shared" si="138"/>
        <v>0</v>
      </c>
      <c r="BS144" s="3">
        <f t="shared" si="139"/>
        <v>0</v>
      </c>
      <c r="BT144" s="3">
        <f t="shared" si="140"/>
        <v>0</v>
      </c>
      <c r="BU144" s="3">
        <f t="shared" si="141"/>
        <v>0</v>
      </c>
      <c r="BV144" s="3">
        <f t="shared" si="142"/>
        <v>0.39174096925348562</v>
      </c>
      <c r="BW144" s="3">
        <f t="shared" si="143"/>
        <v>0</v>
      </c>
      <c r="BX144" s="3">
        <f t="shared" si="144"/>
        <v>0</v>
      </c>
      <c r="BY144" s="3">
        <f t="shared" si="145"/>
        <v>0</v>
      </c>
      <c r="BZ144" s="3">
        <f t="shared" si="146"/>
        <v>0</v>
      </c>
      <c r="CA144" s="3">
        <f t="shared" si="147"/>
        <v>0</v>
      </c>
      <c r="CB144" s="3">
        <f t="shared" si="148"/>
        <v>0</v>
      </c>
      <c r="CC144" s="3">
        <f t="shared" si="149"/>
        <v>0</v>
      </c>
      <c r="CD144" s="3">
        <f t="shared" si="150"/>
        <v>0</v>
      </c>
      <c r="CE144" s="3">
        <f t="shared" si="151"/>
        <v>0</v>
      </c>
      <c r="CF144" s="3">
        <f t="shared" si="152"/>
        <v>0</v>
      </c>
      <c r="CG144" s="3">
        <f t="shared" si="153"/>
        <v>0</v>
      </c>
    </row>
    <row r="145" spans="9:85" x14ac:dyDescent="0.3">
      <c r="I145" s="2">
        <v>14</v>
      </c>
      <c r="J145" s="3">
        <f t="shared" si="154"/>
        <v>-300995.87</v>
      </c>
      <c r="K145" s="3">
        <f t="shared" si="155"/>
        <v>-300995.87</v>
      </c>
      <c r="L145" s="3">
        <f t="shared" si="156"/>
        <v>-300995.87</v>
      </c>
      <c r="M145" s="3">
        <f t="shared" si="157"/>
        <v>-300995.87</v>
      </c>
      <c r="N145" s="3">
        <f t="shared" si="158"/>
        <v>-300995.87</v>
      </c>
      <c r="O145" s="3">
        <f t="shared" si="159"/>
        <v>-300995.87</v>
      </c>
      <c r="P145" s="3">
        <f t="shared" si="160"/>
        <v>-300995.87</v>
      </c>
      <c r="Q145" s="3">
        <f t="shared" si="161"/>
        <v>-300995.87</v>
      </c>
      <c r="R145" s="3">
        <f t="shared" si="162"/>
        <v>-300995.87</v>
      </c>
      <c r="S145" s="3">
        <f t="shared" si="163"/>
        <v>-300995.87</v>
      </c>
      <c r="T145" s="3">
        <f t="shared" si="164"/>
        <v>-300995.87</v>
      </c>
      <c r="U145" s="3">
        <f t="shared" si="165"/>
        <v>-300995.87</v>
      </c>
      <c r="V145" s="3">
        <f t="shared" si="166"/>
        <v>-300995.87</v>
      </c>
      <c r="W145" s="3">
        <f t="shared" si="167"/>
        <v>1.1200000000000001</v>
      </c>
      <c r="X145" s="3">
        <f t="shared" si="168"/>
        <v>-300995.87</v>
      </c>
      <c r="Y145" s="3">
        <f t="shared" si="169"/>
        <v>-300995.87</v>
      </c>
      <c r="Z145" s="3">
        <f t="shared" si="170"/>
        <v>-300995.87</v>
      </c>
      <c r="AA145" s="3">
        <f t="shared" si="171"/>
        <v>-300995.87</v>
      </c>
      <c r="AB145" s="3">
        <f t="shared" si="172"/>
        <v>-300995.87</v>
      </c>
      <c r="AC145" s="3">
        <f t="shared" si="173"/>
        <v>-300995.87</v>
      </c>
      <c r="AD145" s="3">
        <f t="shared" si="174"/>
        <v>-300995.87</v>
      </c>
      <c r="AE145" s="3">
        <f t="shared" si="175"/>
        <v>-300995.87</v>
      </c>
      <c r="AF145" s="3">
        <f t="shared" si="176"/>
        <v>-300995.87</v>
      </c>
      <c r="AG145" s="3">
        <f t="shared" si="177"/>
        <v>-300995.87</v>
      </c>
      <c r="AI145" s="2">
        <v>14</v>
      </c>
      <c r="AJ145" s="3">
        <f t="shared" si="178"/>
        <v>0</v>
      </c>
      <c r="AK145" s="3">
        <f t="shared" si="179"/>
        <v>0</v>
      </c>
      <c r="AL145" s="3">
        <f t="shared" si="180"/>
        <v>0</v>
      </c>
      <c r="AM145" s="3">
        <f t="shared" si="181"/>
        <v>0</v>
      </c>
      <c r="AN145" s="3">
        <f t="shared" si="182"/>
        <v>0</v>
      </c>
      <c r="AO145" s="3">
        <f t="shared" si="183"/>
        <v>0</v>
      </c>
      <c r="AP145" s="3">
        <f t="shared" si="184"/>
        <v>0</v>
      </c>
      <c r="AQ145" s="3">
        <f t="shared" si="185"/>
        <v>0</v>
      </c>
      <c r="AR145" s="3">
        <f t="shared" si="186"/>
        <v>0</v>
      </c>
      <c r="AS145" s="3">
        <f t="shared" si="187"/>
        <v>0</v>
      </c>
      <c r="AT145" s="3">
        <f t="shared" si="188"/>
        <v>0</v>
      </c>
      <c r="AU145" s="3">
        <f t="shared" si="189"/>
        <v>0</v>
      </c>
      <c r="AV145" s="3">
        <f t="shared" si="190"/>
        <v>0</v>
      </c>
      <c r="AW145" s="3">
        <f t="shared" si="191"/>
        <v>3.0648542032930024</v>
      </c>
      <c r="AX145" s="3">
        <f t="shared" si="192"/>
        <v>0</v>
      </c>
      <c r="AY145" s="3">
        <f t="shared" si="193"/>
        <v>0</v>
      </c>
      <c r="AZ145" s="3">
        <f t="shared" si="194"/>
        <v>0</v>
      </c>
      <c r="BA145" s="3">
        <f t="shared" si="195"/>
        <v>0</v>
      </c>
      <c r="BB145" s="3">
        <f t="shared" si="196"/>
        <v>0</v>
      </c>
      <c r="BC145" s="3">
        <f t="shared" si="197"/>
        <v>0</v>
      </c>
      <c r="BD145" s="3">
        <f t="shared" si="198"/>
        <v>0</v>
      </c>
      <c r="BE145" s="3">
        <f t="shared" si="199"/>
        <v>0</v>
      </c>
      <c r="BF145" s="3">
        <f t="shared" si="200"/>
        <v>0</v>
      </c>
      <c r="BG145" s="3">
        <f t="shared" si="201"/>
        <v>0</v>
      </c>
      <c r="BI145" s="2">
        <v>14</v>
      </c>
      <c r="BJ145" s="3">
        <f t="shared" ref="BJ145:BJ155" si="202">AJ145/(AJ118+AJ145+AJ171)</f>
        <v>0</v>
      </c>
      <c r="BK145" s="3">
        <f t="shared" ref="BK145:BK155" si="203">AK145/(AK118+AK145+AK171)</f>
        <v>0</v>
      </c>
      <c r="BL145" s="3">
        <f t="shared" ref="BL145:BL155" si="204">AL145/(AL118+AL145+AL171)</f>
        <v>0</v>
      </c>
      <c r="BM145" s="3">
        <f t="shared" ref="BM145:BM155" si="205">AM145/(AM118+AM145+AM171)</f>
        <v>0</v>
      </c>
      <c r="BN145" s="3">
        <f t="shared" ref="BN145:BN155" si="206">AN145/(AN118+AN145+AN171)</f>
        <v>0</v>
      </c>
      <c r="BO145" s="3">
        <f t="shared" ref="BO145:BO155" si="207">AO145/(AO118+AO145+AO171)</f>
        <v>0</v>
      </c>
      <c r="BP145" s="3">
        <f t="shared" ref="BP145:BP155" si="208">AP145/(AP118+AP145+AP171)</f>
        <v>0</v>
      </c>
      <c r="BQ145" s="3">
        <f t="shared" ref="BQ145:BQ155" si="209">AQ145/(AQ118+AQ145+AQ171)</f>
        <v>0</v>
      </c>
      <c r="BR145" s="3">
        <f t="shared" ref="BR145:BR155" si="210">AR145/(AR118+AR145+AR171)</f>
        <v>0</v>
      </c>
      <c r="BS145" s="3">
        <f t="shared" ref="BS145:BS155" si="211">AS145/(AS118+AS145+AS171)</f>
        <v>0</v>
      </c>
      <c r="BT145" s="3">
        <f t="shared" ref="BT145:BT155" si="212">AT145/(AT118+AT145+AT171)</f>
        <v>0</v>
      </c>
      <c r="BU145" s="3">
        <f t="shared" ref="BU145:BU155" si="213">AU145/(AU118+AU145+AU171)</f>
        <v>0</v>
      </c>
      <c r="BV145" s="3">
        <f t="shared" ref="BV145:BV155" si="214">AV145/(AV118+AV145+AV171)</f>
        <v>0</v>
      </c>
      <c r="BW145" s="3">
        <f t="shared" ref="BW145:BW155" si="215">AW145/(AW118+AW145+AW171)</f>
        <v>0.39174096925348562</v>
      </c>
      <c r="BX145" s="3">
        <f t="shared" ref="BX145:BX155" si="216">AX145/(AX118+AX145+AX171)</f>
        <v>0</v>
      </c>
      <c r="BY145" s="3">
        <f t="shared" ref="BY145:BY155" si="217">AY145/(AY118+AY145+AY171)</f>
        <v>0</v>
      </c>
      <c r="BZ145" s="3">
        <f t="shared" ref="BZ145:BZ155" si="218">AZ145/(AZ118+AZ145+AZ171)</f>
        <v>0</v>
      </c>
      <c r="CA145" s="3">
        <f t="shared" ref="CA145:CA155" si="219">BA145/(BA118+BA145+BA171)</f>
        <v>0</v>
      </c>
      <c r="CB145" s="3">
        <f t="shared" ref="CB145:CB155" si="220">BB145/(BB118+BB145+BB171)</f>
        <v>0</v>
      </c>
      <c r="CC145" s="3">
        <f t="shared" ref="CC145:CC155" si="221">BC145/(BC118+BC145+BC171)</f>
        <v>0</v>
      </c>
      <c r="CD145" s="3">
        <f t="shared" ref="CD145:CD155" si="222">BD145/(BD118+BD145+BD171)</f>
        <v>0</v>
      </c>
      <c r="CE145" s="3">
        <f t="shared" ref="CE145:CE155" si="223">BE145/(BE118+BE145+BE171)</f>
        <v>0</v>
      </c>
      <c r="CF145" s="3">
        <f t="shared" ref="CF145:CF155" si="224">BF145/(BF118+BF145+BF171)</f>
        <v>0</v>
      </c>
      <c r="CG145" s="3">
        <f t="shared" ref="CG145:CG155" si="225">BG145/(BG118+BG145+BG171)</f>
        <v>0</v>
      </c>
    </row>
    <row r="146" spans="9:85" x14ac:dyDescent="0.3">
      <c r="I146" s="2">
        <v>15</v>
      </c>
      <c r="J146" s="3">
        <f t="shared" si="154"/>
        <v>-95.39488999999999</v>
      </c>
      <c r="K146" s="3">
        <f t="shared" si="155"/>
        <v>-300995.87</v>
      </c>
      <c r="L146" s="3">
        <f t="shared" si="156"/>
        <v>-85.726519999999994</v>
      </c>
      <c r="M146" s="3">
        <f t="shared" si="157"/>
        <v>-76.058150000000012</v>
      </c>
      <c r="N146" s="3">
        <f t="shared" si="158"/>
        <v>-300995.87</v>
      </c>
      <c r="O146" s="3">
        <f t="shared" si="159"/>
        <v>-300995.87</v>
      </c>
      <c r="P146" s="3">
        <f t="shared" si="160"/>
        <v>-300995.87</v>
      </c>
      <c r="Q146" s="3">
        <f t="shared" si="161"/>
        <v>-300995.87</v>
      </c>
      <c r="R146" s="3">
        <f t="shared" si="162"/>
        <v>-300995.87</v>
      </c>
      <c r="S146" s="3">
        <f t="shared" si="163"/>
        <v>-49.46978</v>
      </c>
      <c r="T146" s="3">
        <f t="shared" si="164"/>
        <v>-61.55489</v>
      </c>
      <c r="U146" s="3">
        <f t="shared" si="165"/>
        <v>-300995.87</v>
      </c>
      <c r="V146" s="3">
        <f t="shared" si="166"/>
        <v>-300995.87</v>
      </c>
      <c r="W146" s="3">
        <f t="shared" si="167"/>
        <v>-300995.87</v>
      </c>
      <c r="X146" s="3">
        <f t="shared" si="168"/>
        <v>1.1200000000000001</v>
      </c>
      <c r="Y146" s="3">
        <f t="shared" si="169"/>
        <v>-39.801409999999997</v>
      </c>
      <c r="Z146" s="3">
        <f t="shared" si="170"/>
        <v>-34.966520000000003</v>
      </c>
      <c r="AA146" s="3">
        <f t="shared" si="171"/>
        <v>-300995.87</v>
      </c>
      <c r="AB146" s="3">
        <f t="shared" si="172"/>
        <v>-30.131630000000001</v>
      </c>
      <c r="AC146" s="3">
        <f t="shared" si="173"/>
        <v>-300995.87</v>
      </c>
      <c r="AD146" s="3">
        <f t="shared" si="174"/>
        <v>-300995.87</v>
      </c>
      <c r="AE146" s="3">
        <f t="shared" si="175"/>
        <v>-30.131630000000001</v>
      </c>
      <c r="AF146" s="3">
        <f t="shared" si="176"/>
        <v>-39.799999999999997</v>
      </c>
      <c r="AG146" s="3">
        <f t="shared" si="177"/>
        <v>-300995.87</v>
      </c>
      <c r="AI146" s="2">
        <v>15</v>
      </c>
      <c r="AJ146" s="3">
        <f t="shared" si="178"/>
        <v>3.7198520863100621E-42</v>
      </c>
      <c r="AK146" s="3">
        <f t="shared" si="179"/>
        <v>0</v>
      </c>
      <c r="AL146" s="3">
        <f t="shared" si="180"/>
        <v>5.880921890817038E-38</v>
      </c>
      <c r="AM146" s="3">
        <f t="shared" si="181"/>
        <v>9.2974778253072083E-34</v>
      </c>
      <c r="AN146" s="3">
        <f t="shared" si="182"/>
        <v>0</v>
      </c>
      <c r="AO146" s="3">
        <f t="shared" si="183"/>
        <v>0</v>
      </c>
      <c r="AP146" s="3">
        <f t="shared" si="184"/>
        <v>0</v>
      </c>
      <c r="AQ146" s="3">
        <f t="shared" si="185"/>
        <v>0</v>
      </c>
      <c r="AR146" s="3">
        <f t="shared" si="186"/>
        <v>0</v>
      </c>
      <c r="AS146" s="3">
        <f t="shared" si="187"/>
        <v>3.2775364106487952E-22</v>
      </c>
      <c r="AT146" s="3">
        <f t="shared" si="188"/>
        <v>1.8494855342826908E-27</v>
      </c>
      <c r="AU146" s="3">
        <f t="shared" si="189"/>
        <v>0</v>
      </c>
      <c r="AV146" s="3">
        <f t="shared" si="190"/>
        <v>0</v>
      </c>
      <c r="AW146" s="3">
        <f t="shared" si="191"/>
        <v>0</v>
      </c>
      <c r="AX146" s="3">
        <f t="shared" si="192"/>
        <v>3.0648542032930024</v>
      </c>
      <c r="AY146" s="3">
        <f t="shared" si="193"/>
        <v>5.1816403389454301E-18</v>
      </c>
      <c r="AZ146" s="3">
        <f t="shared" si="194"/>
        <v>6.5197855735454584E-16</v>
      </c>
      <c r="BA146" s="3">
        <f t="shared" si="195"/>
        <v>0</v>
      </c>
      <c r="BB146" s="3">
        <f t="shared" si="196"/>
        <v>8.2035033588732145E-14</v>
      </c>
      <c r="BC146" s="3">
        <f t="shared" si="197"/>
        <v>0</v>
      </c>
      <c r="BD146" s="3">
        <f t="shared" si="198"/>
        <v>0</v>
      </c>
      <c r="BE146" s="3">
        <f t="shared" si="199"/>
        <v>8.2035033588732145E-14</v>
      </c>
      <c r="BF146" s="3">
        <f t="shared" si="200"/>
        <v>5.1889516050546556E-18</v>
      </c>
      <c r="BG146" s="3">
        <f t="shared" si="201"/>
        <v>0</v>
      </c>
      <c r="BI146" s="2">
        <v>15</v>
      </c>
      <c r="BJ146" s="3">
        <f t="shared" si="202"/>
        <v>8.9168816278375077E-5</v>
      </c>
      <c r="BK146" s="3">
        <f t="shared" si="203"/>
        <v>0</v>
      </c>
      <c r="BL146" s="3">
        <f t="shared" si="204"/>
        <v>3.3925278151489216E-7</v>
      </c>
      <c r="BM146" s="3">
        <f t="shared" si="205"/>
        <v>1.2906111109989847E-9</v>
      </c>
      <c r="BN146" s="3">
        <f t="shared" si="206"/>
        <v>0</v>
      </c>
      <c r="BO146" s="3">
        <f t="shared" si="207"/>
        <v>0</v>
      </c>
      <c r="BP146" s="3">
        <f t="shared" si="208"/>
        <v>0</v>
      </c>
      <c r="BQ146" s="3">
        <f t="shared" si="209"/>
        <v>0</v>
      </c>
      <c r="BR146" s="3">
        <f t="shared" si="210"/>
        <v>0</v>
      </c>
      <c r="BS146" s="3">
        <f t="shared" si="211"/>
        <v>5.834719595206417E-13</v>
      </c>
      <c r="BT146" s="3">
        <f t="shared" si="212"/>
        <v>3.0304654116178567E-13</v>
      </c>
      <c r="BU146" s="3">
        <f t="shared" si="213"/>
        <v>0</v>
      </c>
      <c r="BV146" s="3">
        <f t="shared" si="214"/>
        <v>0</v>
      </c>
      <c r="BW146" s="3">
        <f t="shared" si="215"/>
        <v>0</v>
      </c>
      <c r="BX146" s="3">
        <f t="shared" si="216"/>
        <v>0.39174096925348562</v>
      </c>
      <c r="BY146" s="3">
        <f t="shared" si="217"/>
        <v>4.1648707156266637E-7</v>
      </c>
      <c r="BZ146" s="3">
        <f t="shared" si="218"/>
        <v>2.0026073464346245E-8</v>
      </c>
      <c r="CA146" s="3">
        <f t="shared" si="219"/>
        <v>0</v>
      </c>
      <c r="CB146" s="3">
        <f t="shared" si="220"/>
        <v>1.26773296527975E-9</v>
      </c>
      <c r="CC146" s="3">
        <f t="shared" si="221"/>
        <v>0</v>
      </c>
      <c r="CD146" s="3">
        <f t="shared" si="222"/>
        <v>0</v>
      </c>
      <c r="CE146" s="3">
        <f t="shared" si="223"/>
        <v>1.26773296527975E-9</v>
      </c>
      <c r="CF146" s="3">
        <f t="shared" si="224"/>
        <v>3.1600906453832022E-7</v>
      </c>
      <c r="CG146" s="3">
        <f t="shared" si="225"/>
        <v>0</v>
      </c>
    </row>
    <row r="147" spans="9:85" x14ac:dyDescent="0.3">
      <c r="I147" s="2">
        <v>16</v>
      </c>
      <c r="J147" s="3">
        <f t="shared" si="154"/>
        <v>-78.473479999999995</v>
      </c>
      <c r="K147" s="3">
        <f t="shared" si="155"/>
        <v>-300995.87</v>
      </c>
      <c r="L147" s="3">
        <f t="shared" si="156"/>
        <v>-68.805109999999999</v>
      </c>
      <c r="M147" s="3">
        <f t="shared" si="157"/>
        <v>-59.136739999999996</v>
      </c>
      <c r="N147" s="3">
        <f t="shared" si="158"/>
        <v>-300995.87</v>
      </c>
      <c r="O147" s="3">
        <f t="shared" si="159"/>
        <v>-300995.87</v>
      </c>
      <c r="P147" s="3">
        <f t="shared" si="160"/>
        <v>-300995.87</v>
      </c>
      <c r="Q147" s="3">
        <f t="shared" si="161"/>
        <v>-300995.87</v>
      </c>
      <c r="R147" s="3">
        <f t="shared" si="162"/>
        <v>-300995.87</v>
      </c>
      <c r="S147" s="3">
        <f t="shared" si="163"/>
        <v>-32.548369999999998</v>
      </c>
      <c r="T147" s="3">
        <f t="shared" si="164"/>
        <v>-44.633479999999999</v>
      </c>
      <c r="U147" s="3">
        <f t="shared" si="165"/>
        <v>-300995.87</v>
      </c>
      <c r="V147" s="3">
        <f t="shared" si="166"/>
        <v>-300995.87</v>
      </c>
      <c r="W147" s="3">
        <f t="shared" si="167"/>
        <v>-300995.87</v>
      </c>
      <c r="X147" s="3">
        <f t="shared" si="168"/>
        <v>-39.801409999999997</v>
      </c>
      <c r="Y147" s="3">
        <f t="shared" si="169"/>
        <v>1.1200000000000001</v>
      </c>
      <c r="Z147" s="3">
        <f t="shared" si="170"/>
        <v>-27.71489</v>
      </c>
      <c r="AA147" s="3">
        <f t="shared" si="171"/>
        <v>-300995.87</v>
      </c>
      <c r="AB147" s="3">
        <f t="shared" si="172"/>
        <v>-32.549779999999998</v>
      </c>
      <c r="AC147" s="3">
        <f t="shared" si="173"/>
        <v>-300995.87</v>
      </c>
      <c r="AD147" s="3">
        <f t="shared" si="174"/>
        <v>-300995.87</v>
      </c>
      <c r="AE147" s="3">
        <f t="shared" si="175"/>
        <v>-47.053039999999996</v>
      </c>
      <c r="AF147" s="3">
        <f t="shared" si="176"/>
        <v>-56.721410000000006</v>
      </c>
      <c r="AG147" s="3">
        <f t="shared" si="177"/>
        <v>-300995.87</v>
      </c>
      <c r="AI147" s="2">
        <v>16</v>
      </c>
      <c r="AJ147" s="3">
        <f t="shared" si="178"/>
        <v>8.3061670318762131E-35</v>
      </c>
      <c r="AK147" s="3">
        <f t="shared" si="179"/>
        <v>0</v>
      </c>
      <c r="AL147" s="3">
        <f t="shared" si="180"/>
        <v>1.3131683301687056E-30</v>
      </c>
      <c r="AM147" s="3">
        <f t="shared" si="181"/>
        <v>2.076061144376681E-26</v>
      </c>
      <c r="AN147" s="3">
        <f t="shared" si="182"/>
        <v>0</v>
      </c>
      <c r="AO147" s="3">
        <f t="shared" si="183"/>
        <v>0</v>
      </c>
      <c r="AP147" s="3">
        <f t="shared" si="184"/>
        <v>0</v>
      </c>
      <c r="AQ147" s="3">
        <f t="shared" si="185"/>
        <v>0</v>
      </c>
      <c r="AR147" s="3">
        <f t="shared" si="186"/>
        <v>0</v>
      </c>
      <c r="AS147" s="3">
        <f t="shared" si="187"/>
        <v>7.3185073621865295E-15</v>
      </c>
      <c r="AT147" s="3">
        <f t="shared" si="188"/>
        <v>4.1297705968813279E-20</v>
      </c>
      <c r="AU147" s="3">
        <f t="shared" si="189"/>
        <v>0</v>
      </c>
      <c r="AV147" s="3">
        <f t="shared" si="190"/>
        <v>0</v>
      </c>
      <c r="AW147" s="3">
        <f t="shared" si="191"/>
        <v>0</v>
      </c>
      <c r="AX147" s="3">
        <f t="shared" si="192"/>
        <v>5.1816403389454301E-18</v>
      </c>
      <c r="AY147" s="3">
        <f t="shared" si="193"/>
        <v>3.0648542032930024</v>
      </c>
      <c r="AZ147" s="3">
        <f t="shared" si="194"/>
        <v>9.1955181608149787E-13</v>
      </c>
      <c r="BA147" s="3">
        <f t="shared" si="195"/>
        <v>0</v>
      </c>
      <c r="BB147" s="3">
        <f t="shared" si="196"/>
        <v>7.3081955383500618E-15</v>
      </c>
      <c r="BC147" s="3">
        <f t="shared" si="197"/>
        <v>0</v>
      </c>
      <c r="BD147" s="3">
        <f t="shared" si="198"/>
        <v>0</v>
      </c>
      <c r="BE147" s="3">
        <f t="shared" si="199"/>
        <v>3.6738749615131641E-21</v>
      </c>
      <c r="BF147" s="3">
        <f t="shared" si="200"/>
        <v>2.3238314832520566E-25</v>
      </c>
      <c r="BG147" s="3">
        <f t="shared" si="201"/>
        <v>0</v>
      </c>
      <c r="BI147" s="2">
        <v>16</v>
      </c>
      <c r="BJ147" s="3">
        <f t="shared" si="202"/>
        <v>1.0612366218652394E-5</v>
      </c>
      <c r="BK147" s="3">
        <f t="shared" si="203"/>
        <v>0</v>
      </c>
      <c r="BL147" s="3">
        <f t="shared" si="204"/>
        <v>3.7022330908589546E-3</v>
      </c>
      <c r="BM147" s="3">
        <f t="shared" si="205"/>
        <v>1.4136447926033304E-5</v>
      </c>
      <c r="BN147" s="3">
        <f t="shared" si="206"/>
        <v>0</v>
      </c>
      <c r="BO147" s="3">
        <f t="shared" si="207"/>
        <v>0</v>
      </c>
      <c r="BP147" s="3">
        <f t="shared" si="208"/>
        <v>0</v>
      </c>
      <c r="BQ147" s="3">
        <f t="shared" si="209"/>
        <v>0</v>
      </c>
      <c r="BR147" s="3">
        <f t="shared" si="210"/>
        <v>0</v>
      </c>
      <c r="BS147" s="3">
        <f t="shared" si="211"/>
        <v>5.0436859144698956E-9</v>
      </c>
      <c r="BT147" s="3">
        <f t="shared" si="212"/>
        <v>6.0656338685761491E-9</v>
      </c>
      <c r="BU147" s="3">
        <f t="shared" si="213"/>
        <v>0</v>
      </c>
      <c r="BV147" s="3">
        <f t="shared" si="214"/>
        <v>0</v>
      </c>
      <c r="BW147" s="3">
        <f t="shared" si="215"/>
        <v>0</v>
      </c>
      <c r="BX147" s="3">
        <f t="shared" si="216"/>
        <v>4.1648707156266637E-7</v>
      </c>
      <c r="BY147" s="3">
        <f t="shared" si="217"/>
        <v>0.39174096925348562</v>
      </c>
      <c r="BZ147" s="3">
        <f t="shared" si="218"/>
        <v>3.9391341077349476E-10</v>
      </c>
      <c r="CA147" s="3">
        <f t="shared" si="219"/>
        <v>0</v>
      </c>
      <c r="CB147" s="3">
        <f t="shared" si="220"/>
        <v>6.3820274599436574E-9</v>
      </c>
      <c r="CC147" s="3">
        <f t="shared" si="221"/>
        <v>0</v>
      </c>
      <c r="CD147" s="3">
        <f t="shared" si="222"/>
        <v>0</v>
      </c>
      <c r="CE147" s="3">
        <f t="shared" si="223"/>
        <v>2.7178966361688017E-5</v>
      </c>
      <c r="CF147" s="3">
        <f t="shared" si="224"/>
        <v>7.0938354656890617E-3</v>
      </c>
      <c r="CG147" s="3">
        <f t="shared" si="225"/>
        <v>0</v>
      </c>
    </row>
    <row r="148" spans="9:85" x14ac:dyDescent="0.3">
      <c r="I148" s="2">
        <v>17</v>
      </c>
      <c r="J148" s="3">
        <f t="shared" si="154"/>
        <v>-83.308369999999996</v>
      </c>
      <c r="K148" s="3">
        <f t="shared" si="155"/>
        <v>-300995.87</v>
      </c>
      <c r="L148" s="3">
        <f t="shared" si="156"/>
        <v>-73.64</v>
      </c>
      <c r="M148" s="3">
        <f t="shared" si="157"/>
        <v>-63.971630000000005</v>
      </c>
      <c r="N148" s="3">
        <f t="shared" si="158"/>
        <v>-300995.87</v>
      </c>
      <c r="O148" s="3">
        <f t="shared" si="159"/>
        <v>-300995.87</v>
      </c>
      <c r="P148" s="3">
        <f t="shared" si="160"/>
        <v>-300995.87</v>
      </c>
      <c r="Q148" s="3">
        <f t="shared" si="161"/>
        <v>-300995.87</v>
      </c>
      <c r="R148" s="3">
        <f t="shared" si="162"/>
        <v>-300995.87</v>
      </c>
      <c r="S148" s="3">
        <f t="shared" si="163"/>
        <v>-37.38326</v>
      </c>
      <c r="T148" s="3">
        <f t="shared" si="164"/>
        <v>-49.468369999999993</v>
      </c>
      <c r="U148" s="3">
        <f t="shared" si="165"/>
        <v>-300995.87</v>
      </c>
      <c r="V148" s="3">
        <f t="shared" si="166"/>
        <v>-300995.87</v>
      </c>
      <c r="W148" s="3">
        <f t="shared" si="167"/>
        <v>-300995.87</v>
      </c>
      <c r="X148" s="3">
        <f t="shared" si="168"/>
        <v>-34.966520000000003</v>
      </c>
      <c r="Y148" s="3">
        <f t="shared" si="169"/>
        <v>-27.71489</v>
      </c>
      <c r="Z148" s="3">
        <f t="shared" si="170"/>
        <v>1.1200000000000001</v>
      </c>
      <c r="AA148" s="3">
        <f t="shared" si="171"/>
        <v>-300995.87</v>
      </c>
      <c r="AB148" s="3">
        <f t="shared" si="172"/>
        <v>-27.71489</v>
      </c>
      <c r="AC148" s="3">
        <f t="shared" si="173"/>
        <v>-300995.87</v>
      </c>
      <c r="AD148" s="3">
        <f t="shared" si="174"/>
        <v>-300995.87</v>
      </c>
      <c r="AE148" s="3">
        <f t="shared" si="175"/>
        <v>-42.218149999999994</v>
      </c>
      <c r="AF148" s="3">
        <f t="shared" si="176"/>
        <v>-51.886519999999997</v>
      </c>
      <c r="AG148" s="3">
        <f t="shared" si="177"/>
        <v>-300995.87</v>
      </c>
      <c r="AI148" s="2">
        <v>17</v>
      </c>
      <c r="AJ148" s="3">
        <f t="shared" si="178"/>
        <v>6.6013781694024643E-37</v>
      </c>
      <c r="AK148" s="3">
        <f t="shared" si="179"/>
        <v>0</v>
      </c>
      <c r="AL148" s="3">
        <f t="shared" si="180"/>
        <v>1.0436487388537711E-32</v>
      </c>
      <c r="AM148" s="3">
        <f t="shared" si="181"/>
        <v>1.6499625716938106E-28</v>
      </c>
      <c r="AN148" s="3">
        <f t="shared" si="182"/>
        <v>0</v>
      </c>
      <c r="AO148" s="3">
        <f t="shared" si="183"/>
        <v>0</v>
      </c>
      <c r="AP148" s="3">
        <f t="shared" si="184"/>
        <v>0</v>
      </c>
      <c r="AQ148" s="3">
        <f t="shared" si="185"/>
        <v>0</v>
      </c>
      <c r="AR148" s="3">
        <f t="shared" si="186"/>
        <v>0</v>
      </c>
      <c r="AS148" s="3">
        <f t="shared" si="187"/>
        <v>5.8164294731786179E-17</v>
      </c>
      <c r="AT148" s="3">
        <f t="shared" si="188"/>
        <v>3.282160996554718E-22</v>
      </c>
      <c r="AU148" s="3">
        <f t="shared" si="189"/>
        <v>0</v>
      </c>
      <c r="AV148" s="3">
        <f t="shared" si="190"/>
        <v>0</v>
      </c>
      <c r="AW148" s="3">
        <f t="shared" si="191"/>
        <v>0</v>
      </c>
      <c r="AX148" s="3">
        <f t="shared" si="192"/>
        <v>6.5197855735454584E-16</v>
      </c>
      <c r="AY148" s="3">
        <f t="shared" si="193"/>
        <v>9.1955181608149787E-13</v>
      </c>
      <c r="AZ148" s="3">
        <f t="shared" si="194"/>
        <v>3.0648542032930024</v>
      </c>
      <c r="BA148" s="3">
        <f t="shared" si="195"/>
        <v>0</v>
      </c>
      <c r="BB148" s="3">
        <f t="shared" si="196"/>
        <v>9.1955181608149787E-13</v>
      </c>
      <c r="BC148" s="3">
        <f t="shared" si="197"/>
        <v>0</v>
      </c>
      <c r="BD148" s="3">
        <f t="shared" si="198"/>
        <v>0</v>
      </c>
      <c r="BE148" s="3">
        <f t="shared" si="199"/>
        <v>4.6226436815872234E-19</v>
      </c>
      <c r="BF148" s="3">
        <f t="shared" si="200"/>
        <v>2.9239549619032865E-23</v>
      </c>
      <c r="BG148" s="3">
        <f t="shared" si="201"/>
        <v>0</v>
      </c>
      <c r="BI148" s="2">
        <v>17</v>
      </c>
      <c r="BJ148" s="3">
        <f t="shared" si="202"/>
        <v>1.7190957874434193E-4</v>
      </c>
      <c r="BK148" s="3">
        <f t="shared" si="203"/>
        <v>0</v>
      </c>
      <c r="BL148" s="3">
        <f t="shared" si="204"/>
        <v>5.6786180808788361E-2</v>
      </c>
      <c r="BM148" s="3">
        <f t="shared" si="205"/>
        <v>2.289838662183318E-4</v>
      </c>
      <c r="BN148" s="3">
        <f t="shared" si="206"/>
        <v>0</v>
      </c>
      <c r="BO148" s="3">
        <f t="shared" si="207"/>
        <v>0</v>
      </c>
      <c r="BP148" s="3">
        <f t="shared" si="208"/>
        <v>0</v>
      </c>
      <c r="BQ148" s="3">
        <f t="shared" si="209"/>
        <v>0</v>
      </c>
      <c r="BR148" s="3">
        <f t="shared" si="210"/>
        <v>0</v>
      </c>
      <c r="BS148" s="3">
        <f t="shared" si="211"/>
        <v>1.0352769500305107E-7</v>
      </c>
      <c r="BT148" s="3">
        <f t="shared" si="212"/>
        <v>6.4673713092973216E-5</v>
      </c>
      <c r="BU148" s="3">
        <f t="shared" si="213"/>
        <v>0</v>
      </c>
      <c r="BV148" s="3">
        <f t="shared" si="214"/>
        <v>0</v>
      </c>
      <c r="BW148" s="3">
        <f t="shared" si="215"/>
        <v>0</v>
      </c>
      <c r="BX148" s="3">
        <f t="shared" si="216"/>
        <v>2.0026073464346245E-8</v>
      </c>
      <c r="BY148" s="3">
        <f t="shared" si="217"/>
        <v>3.9391341077349476E-10</v>
      </c>
      <c r="BZ148" s="3">
        <f t="shared" si="218"/>
        <v>0.39174096925348562</v>
      </c>
      <c r="CA148" s="3">
        <f t="shared" si="219"/>
        <v>0</v>
      </c>
      <c r="CB148" s="3">
        <f t="shared" si="220"/>
        <v>3.1846112922787779E-10</v>
      </c>
      <c r="CC148" s="3">
        <f t="shared" si="221"/>
        <v>0</v>
      </c>
      <c r="CD148" s="3">
        <f t="shared" si="222"/>
        <v>0</v>
      </c>
      <c r="CE148" s="3">
        <f t="shared" si="223"/>
        <v>1.2523121764214455E-6</v>
      </c>
      <c r="CF148" s="3">
        <f t="shared" si="224"/>
        <v>3.0791159091909384E-4</v>
      </c>
      <c r="CG148" s="3">
        <f t="shared" si="225"/>
        <v>0</v>
      </c>
    </row>
    <row r="149" spans="9:85" x14ac:dyDescent="0.3">
      <c r="I149" s="2">
        <v>18</v>
      </c>
      <c r="J149" s="3">
        <f t="shared" si="154"/>
        <v>-300995.87</v>
      </c>
      <c r="K149" s="3">
        <f t="shared" si="155"/>
        <v>-300995.87</v>
      </c>
      <c r="L149" s="3">
        <f t="shared" si="156"/>
        <v>-300995.87</v>
      </c>
      <c r="M149" s="3">
        <f t="shared" si="157"/>
        <v>-300995.87</v>
      </c>
      <c r="N149" s="3">
        <f t="shared" si="158"/>
        <v>-300995.87</v>
      </c>
      <c r="O149" s="3">
        <f t="shared" si="159"/>
        <v>-300995.87</v>
      </c>
      <c r="P149" s="3">
        <f t="shared" si="160"/>
        <v>-300995.87</v>
      </c>
      <c r="Q149" s="3">
        <f t="shared" si="161"/>
        <v>-300995.87</v>
      </c>
      <c r="R149" s="3">
        <f t="shared" si="162"/>
        <v>-300995.87</v>
      </c>
      <c r="S149" s="3">
        <f t="shared" si="163"/>
        <v>-300995.87</v>
      </c>
      <c r="T149" s="3">
        <f t="shared" si="164"/>
        <v>-300995.87</v>
      </c>
      <c r="U149" s="3">
        <f t="shared" si="165"/>
        <v>-300995.87</v>
      </c>
      <c r="V149" s="3">
        <f t="shared" si="166"/>
        <v>-300995.87</v>
      </c>
      <c r="W149" s="3">
        <f t="shared" si="167"/>
        <v>-300995.87</v>
      </c>
      <c r="X149" s="3">
        <f t="shared" si="168"/>
        <v>-300995.87</v>
      </c>
      <c r="Y149" s="3">
        <f t="shared" si="169"/>
        <v>-300995.87</v>
      </c>
      <c r="Z149" s="3">
        <f t="shared" si="170"/>
        <v>-300995.87</v>
      </c>
      <c r="AA149" s="3">
        <f t="shared" si="171"/>
        <v>1.1200000000000001</v>
      </c>
      <c r="AB149" s="3">
        <f t="shared" si="172"/>
        <v>-300995.87</v>
      </c>
      <c r="AC149" s="3">
        <f t="shared" si="173"/>
        <v>-300995.87</v>
      </c>
      <c r="AD149" s="3">
        <f t="shared" si="174"/>
        <v>-300995.87</v>
      </c>
      <c r="AE149" s="3">
        <f t="shared" si="175"/>
        <v>-300995.87</v>
      </c>
      <c r="AF149" s="3">
        <f t="shared" si="176"/>
        <v>-300995.87</v>
      </c>
      <c r="AG149" s="3">
        <f t="shared" si="177"/>
        <v>-300995.87</v>
      </c>
      <c r="AI149" s="2">
        <v>18</v>
      </c>
      <c r="AJ149" s="3">
        <f t="shared" si="178"/>
        <v>0</v>
      </c>
      <c r="AK149" s="3">
        <f t="shared" si="179"/>
        <v>0</v>
      </c>
      <c r="AL149" s="3">
        <f t="shared" si="180"/>
        <v>0</v>
      </c>
      <c r="AM149" s="3">
        <f t="shared" si="181"/>
        <v>0</v>
      </c>
      <c r="AN149" s="3">
        <f t="shared" si="182"/>
        <v>0</v>
      </c>
      <c r="AO149" s="3">
        <f t="shared" si="183"/>
        <v>0</v>
      </c>
      <c r="AP149" s="3">
        <f t="shared" si="184"/>
        <v>0</v>
      </c>
      <c r="AQ149" s="3">
        <f t="shared" si="185"/>
        <v>0</v>
      </c>
      <c r="AR149" s="3">
        <f t="shared" si="186"/>
        <v>0</v>
      </c>
      <c r="AS149" s="3">
        <f t="shared" si="187"/>
        <v>0</v>
      </c>
      <c r="AT149" s="3">
        <f t="shared" si="188"/>
        <v>0</v>
      </c>
      <c r="AU149" s="3">
        <f t="shared" si="189"/>
        <v>0</v>
      </c>
      <c r="AV149" s="3">
        <f t="shared" si="190"/>
        <v>0</v>
      </c>
      <c r="AW149" s="3">
        <f t="shared" si="191"/>
        <v>0</v>
      </c>
      <c r="AX149" s="3">
        <f t="shared" si="192"/>
        <v>0</v>
      </c>
      <c r="AY149" s="3">
        <f t="shared" si="193"/>
        <v>0</v>
      </c>
      <c r="AZ149" s="3">
        <f t="shared" si="194"/>
        <v>0</v>
      </c>
      <c r="BA149" s="3">
        <f t="shared" si="195"/>
        <v>3.0648542032930024</v>
      </c>
      <c r="BB149" s="3">
        <f t="shared" si="196"/>
        <v>0</v>
      </c>
      <c r="BC149" s="3">
        <f t="shared" si="197"/>
        <v>0</v>
      </c>
      <c r="BD149" s="3">
        <f t="shared" si="198"/>
        <v>0</v>
      </c>
      <c r="BE149" s="3">
        <f t="shared" si="199"/>
        <v>0</v>
      </c>
      <c r="BF149" s="3">
        <f t="shared" si="200"/>
        <v>0</v>
      </c>
      <c r="BG149" s="3">
        <f t="shared" si="201"/>
        <v>0</v>
      </c>
      <c r="BI149" s="2">
        <v>18</v>
      </c>
      <c r="BJ149" s="3">
        <f t="shared" si="202"/>
        <v>0</v>
      </c>
      <c r="BK149" s="3">
        <f t="shared" si="203"/>
        <v>0</v>
      </c>
      <c r="BL149" s="3">
        <f t="shared" si="204"/>
        <v>0</v>
      </c>
      <c r="BM149" s="3">
        <f t="shared" si="205"/>
        <v>0</v>
      </c>
      <c r="BN149" s="3">
        <f t="shared" si="206"/>
        <v>0</v>
      </c>
      <c r="BO149" s="3">
        <f t="shared" si="207"/>
        <v>0</v>
      </c>
      <c r="BP149" s="3">
        <f t="shared" si="208"/>
        <v>0</v>
      </c>
      <c r="BQ149" s="3">
        <f t="shared" si="209"/>
        <v>0</v>
      </c>
      <c r="BR149" s="3">
        <f t="shared" si="210"/>
        <v>0</v>
      </c>
      <c r="BS149" s="3">
        <f t="shared" si="211"/>
        <v>0</v>
      </c>
      <c r="BT149" s="3">
        <f t="shared" si="212"/>
        <v>0</v>
      </c>
      <c r="BU149" s="3">
        <f t="shared" si="213"/>
        <v>0</v>
      </c>
      <c r="BV149" s="3">
        <f t="shared" si="214"/>
        <v>0</v>
      </c>
      <c r="BW149" s="3">
        <f t="shared" si="215"/>
        <v>0</v>
      </c>
      <c r="BX149" s="3">
        <f t="shared" si="216"/>
        <v>0</v>
      </c>
      <c r="BY149" s="3">
        <f t="shared" si="217"/>
        <v>0</v>
      </c>
      <c r="BZ149" s="3">
        <f t="shared" si="218"/>
        <v>0</v>
      </c>
      <c r="CA149" s="3">
        <f t="shared" si="219"/>
        <v>0.39174096925348562</v>
      </c>
      <c r="CB149" s="3">
        <f t="shared" si="220"/>
        <v>0</v>
      </c>
      <c r="CC149" s="3">
        <f t="shared" si="221"/>
        <v>0</v>
      </c>
      <c r="CD149" s="3">
        <f t="shared" si="222"/>
        <v>0</v>
      </c>
      <c r="CE149" s="3">
        <f t="shared" si="223"/>
        <v>0</v>
      </c>
      <c r="CF149" s="3">
        <f t="shared" si="224"/>
        <v>0</v>
      </c>
      <c r="CG149" s="3">
        <f t="shared" si="225"/>
        <v>0</v>
      </c>
    </row>
    <row r="150" spans="9:85" x14ac:dyDescent="0.3">
      <c r="I150" s="2">
        <v>19</v>
      </c>
      <c r="J150" s="3">
        <f t="shared" si="154"/>
        <v>-88.143259999999998</v>
      </c>
      <c r="K150" s="3">
        <f t="shared" si="155"/>
        <v>-300995.87</v>
      </c>
      <c r="L150" s="3">
        <f t="shared" si="156"/>
        <v>-78.474890000000002</v>
      </c>
      <c r="M150" s="3">
        <f t="shared" si="157"/>
        <v>-68.806520000000006</v>
      </c>
      <c r="N150" s="3">
        <f t="shared" si="158"/>
        <v>-300995.87</v>
      </c>
      <c r="O150" s="3">
        <f t="shared" si="159"/>
        <v>-300995.87</v>
      </c>
      <c r="P150" s="3">
        <f t="shared" si="160"/>
        <v>-300995.87</v>
      </c>
      <c r="Q150" s="3">
        <f t="shared" si="161"/>
        <v>-300995.87</v>
      </c>
      <c r="R150" s="3">
        <f t="shared" si="162"/>
        <v>-300995.87</v>
      </c>
      <c r="S150" s="3">
        <f t="shared" si="163"/>
        <v>-42.218149999999994</v>
      </c>
      <c r="T150" s="3">
        <f t="shared" si="164"/>
        <v>-54.303259999999995</v>
      </c>
      <c r="U150" s="3">
        <f t="shared" si="165"/>
        <v>-300995.87</v>
      </c>
      <c r="V150" s="3">
        <f t="shared" si="166"/>
        <v>-300995.87</v>
      </c>
      <c r="W150" s="3">
        <f t="shared" si="167"/>
        <v>-300995.87</v>
      </c>
      <c r="X150" s="3">
        <f t="shared" si="168"/>
        <v>-30.131630000000001</v>
      </c>
      <c r="Y150" s="3">
        <f t="shared" si="169"/>
        <v>-32.549779999999998</v>
      </c>
      <c r="Z150" s="3">
        <f t="shared" si="170"/>
        <v>-27.71489</v>
      </c>
      <c r="AA150" s="3">
        <f t="shared" si="171"/>
        <v>-300995.87</v>
      </c>
      <c r="AB150" s="3">
        <f t="shared" si="172"/>
        <v>1.1200000000000001</v>
      </c>
      <c r="AC150" s="3">
        <f t="shared" si="173"/>
        <v>-300995.87</v>
      </c>
      <c r="AD150" s="3">
        <f t="shared" si="174"/>
        <v>-300995.87</v>
      </c>
      <c r="AE150" s="3">
        <f t="shared" si="175"/>
        <v>-37.38326</v>
      </c>
      <c r="AF150" s="3">
        <f t="shared" si="176"/>
        <v>-47.051630000000003</v>
      </c>
      <c r="AG150" s="3">
        <f t="shared" si="177"/>
        <v>-300995.87</v>
      </c>
      <c r="AI150" s="2">
        <v>19</v>
      </c>
      <c r="AJ150" s="3">
        <f t="shared" si="178"/>
        <v>5.2464865645279357E-39</v>
      </c>
      <c r="AK150" s="3">
        <f t="shared" si="179"/>
        <v>0</v>
      </c>
      <c r="AL150" s="3">
        <f t="shared" si="180"/>
        <v>8.2944635892272441E-35</v>
      </c>
      <c r="AM150" s="3">
        <f t="shared" si="181"/>
        <v>1.3113180675648366E-30</v>
      </c>
      <c r="AN150" s="3">
        <f t="shared" si="182"/>
        <v>0</v>
      </c>
      <c r="AO150" s="3">
        <f t="shared" si="183"/>
        <v>0</v>
      </c>
      <c r="AP150" s="3">
        <f t="shared" si="184"/>
        <v>0</v>
      </c>
      <c r="AQ150" s="3">
        <f t="shared" si="185"/>
        <v>0</v>
      </c>
      <c r="AR150" s="3">
        <f t="shared" si="186"/>
        <v>0</v>
      </c>
      <c r="AS150" s="3">
        <f t="shared" si="187"/>
        <v>4.6226436815872234E-19</v>
      </c>
      <c r="AT150" s="3">
        <f t="shared" si="188"/>
        <v>2.6085179683927472E-24</v>
      </c>
      <c r="AU150" s="3">
        <f t="shared" si="189"/>
        <v>0</v>
      </c>
      <c r="AV150" s="3">
        <f t="shared" si="190"/>
        <v>0</v>
      </c>
      <c r="AW150" s="3">
        <f t="shared" si="191"/>
        <v>0</v>
      </c>
      <c r="AX150" s="3">
        <f t="shared" si="192"/>
        <v>8.2035033588732145E-14</v>
      </c>
      <c r="AY150" s="3">
        <f t="shared" si="193"/>
        <v>7.3081955383500618E-15</v>
      </c>
      <c r="AZ150" s="3">
        <f t="shared" si="194"/>
        <v>9.1955181608149787E-13</v>
      </c>
      <c r="BA150" s="3">
        <f t="shared" si="195"/>
        <v>0</v>
      </c>
      <c r="BB150" s="3">
        <f t="shared" si="196"/>
        <v>3.0648542032930024</v>
      </c>
      <c r="BC150" s="3">
        <f t="shared" si="197"/>
        <v>0</v>
      </c>
      <c r="BD150" s="3">
        <f t="shared" si="198"/>
        <v>0</v>
      </c>
      <c r="BE150" s="3">
        <f t="shared" si="199"/>
        <v>5.8164294731786179E-17</v>
      </c>
      <c r="BF150" s="3">
        <f t="shared" si="200"/>
        <v>3.6790587789413293E-21</v>
      </c>
      <c r="BG150" s="3">
        <f t="shared" si="201"/>
        <v>0</v>
      </c>
      <c r="BI150" s="2">
        <v>19</v>
      </c>
      <c r="BJ150" s="3">
        <f t="shared" si="202"/>
        <v>2.7779506031026203E-3</v>
      </c>
      <c r="BK150" s="3">
        <f t="shared" si="203"/>
        <v>0</v>
      </c>
      <c r="BL150" s="3">
        <f t="shared" si="204"/>
        <v>0.4937778212229369</v>
      </c>
      <c r="BM150" s="3">
        <f t="shared" si="205"/>
        <v>3.6970359061541027E-3</v>
      </c>
      <c r="BN150" s="3">
        <f t="shared" si="206"/>
        <v>0</v>
      </c>
      <c r="BO150" s="3">
        <f t="shared" si="207"/>
        <v>0</v>
      </c>
      <c r="BP150" s="3">
        <f t="shared" si="208"/>
        <v>0</v>
      </c>
      <c r="BQ150" s="3">
        <f t="shared" si="209"/>
        <v>0</v>
      </c>
      <c r="BR150" s="3">
        <f t="shared" si="210"/>
        <v>0</v>
      </c>
      <c r="BS150" s="3">
        <f t="shared" si="211"/>
        <v>1.6772760409935586E-6</v>
      </c>
      <c r="BT150" s="3">
        <f t="shared" si="212"/>
        <v>3.8667661916896268E-5</v>
      </c>
      <c r="BU150" s="3">
        <f t="shared" si="213"/>
        <v>0</v>
      </c>
      <c r="BV150" s="3">
        <f t="shared" si="214"/>
        <v>0</v>
      </c>
      <c r="BW150" s="3">
        <f t="shared" si="215"/>
        <v>0</v>
      </c>
      <c r="BX150" s="3">
        <f t="shared" si="216"/>
        <v>1.26773296527975E-9</v>
      </c>
      <c r="BY150" s="3">
        <f t="shared" si="217"/>
        <v>6.3820274599436574E-9</v>
      </c>
      <c r="BZ150" s="3">
        <f t="shared" si="218"/>
        <v>3.1846112922787779E-10</v>
      </c>
      <c r="CA150" s="3">
        <f t="shared" si="219"/>
        <v>0</v>
      </c>
      <c r="CB150" s="3">
        <f t="shared" si="220"/>
        <v>0.39174096925348562</v>
      </c>
      <c r="CC150" s="3">
        <f t="shared" si="221"/>
        <v>0</v>
      </c>
      <c r="CD150" s="3">
        <f t="shared" si="222"/>
        <v>0</v>
      </c>
      <c r="CE150" s="3">
        <f t="shared" si="223"/>
        <v>7.9576855461034E-8</v>
      </c>
      <c r="CF150" s="3">
        <f t="shared" si="224"/>
        <v>1.9681582047652568E-5</v>
      </c>
      <c r="CG150" s="3">
        <f t="shared" si="225"/>
        <v>0</v>
      </c>
    </row>
    <row r="151" spans="9:85" x14ac:dyDescent="0.3">
      <c r="I151" s="2">
        <v>20</v>
      </c>
      <c r="J151" s="3">
        <f t="shared" si="154"/>
        <v>-300995.87</v>
      </c>
      <c r="K151" s="3">
        <f t="shared" si="155"/>
        <v>-300995.87</v>
      </c>
      <c r="L151" s="3">
        <f t="shared" si="156"/>
        <v>-300995.87</v>
      </c>
      <c r="M151" s="3">
        <f t="shared" si="157"/>
        <v>-300995.87</v>
      </c>
      <c r="N151" s="3">
        <f t="shared" si="158"/>
        <v>-300995.87</v>
      </c>
      <c r="O151" s="3">
        <f t="shared" si="159"/>
        <v>-300995.87</v>
      </c>
      <c r="P151" s="3">
        <f t="shared" si="160"/>
        <v>-300995.87</v>
      </c>
      <c r="Q151" s="3">
        <f t="shared" si="161"/>
        <v>-300995.87</v>
      </c>
      <c r="R151" s="3">
        <f t="shared" si="162"/>
        <v>-300995.87</v>
      </c>
      <c r="S151" s="3">
        <f t="shared" si="163"/>
        <v>-300995.87</v>
      </c>
      <c r="T151" s="3">
        <f t="shared" si="164"/>
        <v>-300995.87</v>
      </c>
      <c r="U151" s="3">
        <f t="shared" si="165"/>
        <v>-300995.87</v>
      </c>
      <c r="V151" s="3">
        <f t="shared" si="166"/>
        <v>-300995.87</v>
      </c>
      <c r="W151" s="3">
        <f t="shared" si="167"/>
        <v>-300995.87</v>
      </c>
      <c r="X151" s="3">
        <f t="shared" si="168"/>
        <v>-300995.87</v>
      </c>
      <c r="Y151" s="3">
        <f t="shared" si="169"/>
        <v>-300995.87</v>
      </c>
      <c r="Z151" s="3">
        <f t="shared" si="170"/>
        <v>-300995.87</v>
      </c>
      <c r="AA151" s="3">
        <f t="shared" si="171"/>
        <v>-300995.87</v>
      </c>
      <c r="AB151" s="3">
        <f t="shared" si="172"/>
        <v>-300995.87</v>
      </c>
      <c r="AC151" s="3">
        <f t="shared" si="173"/>
        <v>1.1200000000000001</v>
      </c>
      <c r="AD151" s="3">
        <f t="shared" si="174"/>
        <v>-300995.87</v>
      </c>
      <c r="AE151" s="3">
        <f t="shared" si="175"/>
        <v>-300995.87</v>
      </c>
      <c r="AF151" s="3">
        <f t="shared" si="176"/>
        <v>-300995.87</v>
      </c>
      <c r="AG151" s="3">
        <f t="shared" si="177"/>
        <v>-300995.87</v>
      </c>
      <c r="AI151" s="2">
        <v>20</v>
      </c>
      <c r="AJ151" s="3">
        <f t="shared" si="178"/>
        <v>0</v>
      </c>
      <c r="AK151" s="3">
        <f t="shared" si="179"/>
        <v>0</v>
      </c>
      <c r="AL151" s="3">
        <f t="shared" si="180"/>
        <v>0</v>
      </c>
      <c r="AM151" s="3">
        <f t="shared" si="181"/>
        <v>0</v>
      </c>
      <c r="AN151" s="3">
        <f t="shared" si="182"/>
        <v>0</v>
      </c>
      <c r="AO151" s="3">
        <f t="shared" si="183"/>
        <v>0</v>
      </c>
      <c r="AP151" s="3">
        <f t="shared" si="184"/>
        <v>0</v>
      </c>
      <c r="AQ151" s="3">
        <f t="shared" si="185"/>
        <v>0</v>
      </c>
      <c r="AR151" s="3">
        <f t="shared" si="186"/>
        <v>0</v>
      </c>
      <c r="AS151" s="3">
        <f t="shared" si="187"/>
        <v>0</v>
      </c>
      <c r="AT151" s="3">
        <f t="shared" si="188"/>
        <v>0</v>
      </c>
      <c r="AU151" s="3">
        <f t="shared" si="189"/>
        <v>0</v>
      </c>
      <c r="AV151" s="3">
        <f t="shared" si="190"/>
        <v>0</v>
      </c>
      <c r="AW151" s="3">
        <f t="shared" si="191"/>
        <v>0</v>
      </c>
      <c r="AX151" s="3">
        <f t="shared" si="192"/>
        <v>0</v>
      </c>
      <c r="AY151" s="3">
        <f t="shared" si="193"/>
        <v>0</v>
      </c>
      <c r="AZ151" s="3">
        <f t="shared" si="194"/>
        <v>0</v>
      </c>
      <c r="BA151" s="3">
        <f t="shared" si="195"/>
        <v>0</v>
      </c>
      <c r="BB151" s="3">
        <f t="shared" si="196"/>
        <v>0</v>
      </c>
      <c r="BC151" s="3">
        <f t="shared" si="197"/>
        <v>3.0648542032930024</v>
      </c>
      <c r="BD151" s="3">
        <f t="shared" si="198"/>
        <v>0</v>
      </c>
      <c r="BE151" s="3">
        <f t="shared" si="199"/>
        <v>0</v>
      </c>
      <c r="BF151" s="3">
        <f t="shared" si="200"/>
        <v>0</v>
      </c>
      <c r="BG151" s="3">
        <f t="shared" si="201"/>
        <v>0</v>
      </c>
      <c r="BI151" s="2">
        <v>20</v>
      </c>
      <c r="BJ151" s="3">
        <f t="shared" si="202"/>
        <v>0</v>
      </c>
      <c r="BK151" s="3">
        <f t="shared" si="203"/>
        <v>0</v>
      </c>
      <c r="BL151" s="3">
        <f t="shared" si="204"/>
        <v>0</v>
      </c>
      <c r="BM151" s="3">
        <f t="shared" si="205"/>
        <v>0</v>
      </c>
      <c r="BN151" s="3">
        <f t="shared" si="206"/>
        <v>0</v>
      </c>
      <c r="BO151" s="3">
        <f t="shared" si="207"/>
        <v>0</v>
      </c>
      <c r="BP151" s="3">
        <f t="shared" si="208"/>
        <v>0</v>
      </c>
      <c r="BQ151" s="3">
        <f t="shared" si="209"/>
        <v>0</v>
      </c>
      <c r="BR151" s="3">
        <f t="shared" si="210"/>
        <v>0</v>
      </c>
      <c r="BS151" s="3">
        <f t="shared" si="211"/>
        <v>0</v>
      </c>
      <c r="BT151" s="3">
        <f t="shared" si="212"/>
        <v>0</v>
      </c>
      <c r="BU151" s="3">
        <f t="shared" si="213"/>
        <v>0</v>
      </c>
      <c r="BV151" s="3">
        <f t="shared" si="214"/>
        <v>0</v>
      </c>
      <c r="BW151" s="3">
        <f t="shared" si="215"/>
        <v>0</v>
      </c>
      <c r="BX151" s="3">
        <f t="shared" si="216"/>
        <v>0</v>
      </c>
      <c r="BY151" s="3">
        <f t="shared" si="217"/>
        <v>0</v>
      </c>
      <c r="BZ151" s="3">
        <f t="shared" si="218"/>
        <v>0</v>
      </c>
      <c r="CA151" s="3">
        <f t="shared" si="219"/>
        <v>0</v>
      </c>
      <c r="CB151" s="3">
        <f t="shared" si="220"/>
        <v>0</v>
      </c>
      <c r="CC151" s="3">
        <f t="shared" si="221"/>
        <v>0.39174096925348562</v>
      </c>
      <c r="CD151" s="3">
        <f t="shared" si="222"/>
        <v>0</v>
      </c>
      <c r="CE151" s="3">
        <f t="shared" si="223"/>
        <v>0</v>
      </c>
      <c r="CF151" s="3">
        <f t="shared" si="224"/>
        <v>0</v>
      </c>
      <c r="CG151" s="3">
        <f t="shared" si="225"/>
        <v>0</v>
      </c>
    </row>
    <row r="152" spans="9:85" x14ac:dyDescent="0.3">
      <c r="I152" s="2">
        <v>21</v>
      </c>
      <c r="J152" s="3">
        <f t="shared" si="154"/>
        <v>-300995.87</v>
      </c>
      <c r="K152" s="3">
        <f t="shared" si="155"/>
        <v>-300995.87</v>
      </c>
      <c r="L152" s="3">
        <f t="shared" si="156"/>
        <v>-300995.87</v>
      </c>
      <c r="M152" s="3">
        <f t="shared" si="157"/>
        <v>-300995.87</v>
      </c>
      <c r="N152" s="3">
        <f t="shared" si="158"/>
        <v>-300995.87</v>
      </c>
      <c r="O152" s="3">
        <f t="shared" si="159"/>
        <v>-300995.87</v>
      </c>
      <c r="P152" s="3">
        <f t="shared" si="160"/>
        <v>-300995.87</v>
      </c>
      <c r="Q152" s="3">
        <f t="shared" si="161"/>
        <v>-300995.87</v>
      </c>
      <c r="R152" s="3">
        <f t="shared" si="162"/>
        <v>-300995.87</v>
      </c>
      <c r="S152" s="3">
        <f t="shared" si="163"/>
        <v>-300995.87</v>
      </c>
      <c r="T152" s="3">
        <f t="shared" si="164"/>
        <v>-300995.87</v>
      </c>
      <c r="U152" s="3">
        <f t="shared" si="165"/>
        <v>-300995.87</v>
      </c>
      <c r="V152" s="3">
        <f t="shared" si="166"/>
        <v>-300995.87</v>
      </c>
      <c r="W152" s="3">
        <f t="shared" si="167"/>
        <v>-300995.87</v>
      </c>
      <c r="X152" s="3">
        <f t="shared" si="168"/>
        <v>-300995.87</v>
      </c>
      <c r="Y152" s="3">
        <f t="shared" si="169"/>
        <v>-300995.87</v>
      </c>
      <c r="Z152" s="3">
        <f t="shared" si="170"/>
        <v>-300995.87</v>
      </c>
      <c r="AA152" s="3">
        <f t="shared" si="171"/>
        <v>-300995.87</v>
      </c>
      <c r="AB152" s="3">
        <f t="shared" si="172"/>
        <v>-300995.87</v>
      </c>
      <c r="AC152" s="3">
        <f t="shared" si="173"/>
        <v>-300995.87</v>
      </c>
      <c r="AD152" s="3">
        <f t="shared" si="174"/>
        <v>1.1200000000000001</v>
      </c>
      <c r="AE152" s="3">
        <f t="shared" si="175"/>
        <v>-300995.87</v>
      </c>
      <c r="AF152" s="3">
        <f t="shared" si="176"/>
        <v>-300995.87</v>
      </c>
      <c r="AG152" s="3">
        <f t="shared" si="177"/>
        <v>-300995.87</v>
      </c>
      <c r="AI152" s="2">
        <v>21</v>
      </c>
      <c r="AJ152" s="3">
        <f t="shared" si="178"/>
        <v>0</v>
      </c>
      <c r="AK152" s="3">
        <f t="shared" si="179"/>
        <v>0</v>
      </c>
      <c r="AL152" s="3">
        <f t="shared" si="180"/>
        <v>0</v>
      </c>
      <c r="AM152" s="3">
        <f t="shared" si="181"/>
        <v>0</v>
      </c>
      <c r="AN152" s="3">
        <f t="shared" si="182"/>
        <v>0</v>
      </c>
      <c r="AO152" s="3">
        <f t="shared" si="183"/>
        <v>0</v>
      </c>
      <c r="AP152" s="3">
        <f t="shared" si="184"/>
        <v>0</v>
      </c>
      <c r="AQ152" s="3">
        <f t="shared" si="185"/>
        <v>0</v>
      </c>
      <c r="AR152" s="3">
        <f t="shared" si="186"/>
        <v>0</v>
      </c>
      <c r="AS152" s="3">
        <f t="shared" si="187"/>
        <v>0</v>
      </c>
      <c r="AT152" s="3">
        <f t="shared" si="188"/>
        <v>0</v>
      </c>
      <c r="AU152" s="3">
        <f t="shared" si="189"/>
        <v>0</v>
      </c>
      <c r="AV152" s="3">
        <f t="shared" si="190"/>
        <v>0</v>
      </c>
      <c r="AW152" s="3">
        <f t="shared" si="191"/>
        <v>0</v>
      </c>
      <c r="AX152" s="3">
        <f t="shared" si="192"/>
        <v>0</v>
      </c>
      <c r="AY152" s="3">
        <f t="shared" si="193"/>
        <v>0</v>
      </c>
      <c r="AZ152" s="3">
        <f t="shared" si="194"/>
        <v>0</v>
      </c>
      <c r="BA152" s="3">
        <f t="shared" si="195"/>
        <v>0</v>
      </c>
      <c r="BB152" s="3">
        <f t="shared" si="196"/>
        <v>0</v>
      </c>
      <c r="BC152" s="3">
        <f t="shared" si="197"/>
        <v>0</v>
      </c>
      <c r="BD152" s="3">
        <f t="shared" si="198"/>
        <v>3.0648542032930024</v>
      </c>
      <c r="BE152" s="3">
        <f t="shared" si="199"/>
        <v>0</v>
      </c>
      <c r="BF152" s="3">
        <f t="shared" si="200"/>
        <v>0</v>
      </c>
      <c r="BG152" s="3">
        <f t="shared" si="201"/>
        <v>0</v>
      </c>
      <c r="BI152" s="2">
        <v>21</v>
      </c>
      <c r="BJ152" s="3">
        <f t="shared" si="202"/>
        <v>0</v>
      </c>
      <c r="BK152" s="3">
        <f t="shared" si="203"/>
        <v>0</v>
      </c>
      <c r="BL152" s="3">
        <f t="shared" si="204"/>
        <v>0</v>
      </c>
      <c r="BM152" s="3">
        <f t="shared" si="205"/>
        <v>0</v>
      </c>
      <c r="BN152" s="3">
        <f t="shared" si="206"/>
        <v>0</v>
      </c>
      <c r="BO152" s="3">
        <f t="shared" si="207"/>
        <v>0</v>
      </c>
      <c r="BP152" s="3">
        <f t="shared" si="208"/>
        <v>0</v>
      </c>
      <c r="BQ152" s="3">
        <f t="shared" si="209"/>
        <v>0</v>
      </c>
      <c r="BR152" s="3">
        <f t="shared" si="210"/>
        <v>0</v>
      </c>
      <c r="BS152" s="3">
        <f t="shared" si="211"/>
        <v>0</v>
      </c>
      <c r="BT152" s="3">
        <f t="shared" si="212"/>
        <v>0</v>
      </c>
      <c r="BU152" s="3">
        <f t="shared" si="213"/>
        <v>0</v>
      </c>
      <c r="BV152" s="3">
        <f t="shared" si="214"/>
        <v>0</v>
      </c>
      <c r="BW152" s="3">
        <f t="shared" si="215"/>
        <v>0</v>
      </c>
      <c r="BX152" s="3">
        <f t="shared" si="216"/>
        <v>0</v>
      </c>
      <c r="BY152" s="3">
        <f t="shared" si="217"/>
        <v>0</v>
      </c>
      <c r="BZ152" s="3">
        <f t="shared" si="218"/>
        <v>0</v>
      </c>
      <c r="CA152" s="3">
        <f t="shared" si="219"/>
        <v>0</v>
      </c>
      <c r="CB152" s="3">
        <f t="shared" si="220"/>
        <v>0</v>
      </c>
      <c r="CC152" s="3">
        <f t="shared" si="221"/>
        <v>0</v>
      </c>
      <c r="CD152" s="3">
        <f t="shared" si="222"/>
        <v>0.39174096925348562</v>
      </c>
      <c r="CE152" s="3">
        <f t="shared" si="223"/>
        <v>0</v>
      </c>
      <c r="CF152" s="3">
        <f t="shared" si="224"/>
        <v>0</v>
      </c>
      <c r="CG152" s="3">
        <f t="shared" si="225"/>
        <v>0</v>
      </c>
    </row>
    <row r="153" spans="9:85" x14ac:dyDescent="0.3">
      <c r="I153" s="2">
        <v>22</v>
      </c>
      <c r="J153" s="3">
        <f t="shared" si="154"/>
        <v>-102.64652</v>
      </c>
      <c r="K153" s="3">
        <f t="shared" si="155"/>
        <v>-300995.87</v>
      </c>
      <c r="L153" s="3">
        <f t="shared" si="156"/>
        <v>-92.978149999999999</v>
      </c>
      <c r="M153" s="3">
        <f t="shared" si="157"/>
        <v>-83.309779999999989</v>
      </c>
      <c r="N153" s="3">
        <f t="shared" si="158"/>
        <v>-300995.87</v>
      </c>
      <c r="O153" s="3">
        <f t="shared" si="159"/>
        <v>-300995.87</v>
      </c>
      <c r="P153" s="3">
        <f t="shared" si="160"/>
        <v>-300995.87</v>
      </c>
      <c r="Q153" s="3">
        <f t="shared" si="161"/>
        <v>-300995.87</v>
      </c>
      <c r="R153" s="3">
        <f t="shared" si="162"/>
        <v>-300995.87</v>
      </c>
      <c r="S153" s="3">
        <f t="shared" si="163"/>
        <v>-56.721410000000006</v>
      </c>
      <c r="T153" s="3">
        <f t="shared" si="164"/>
        <v>-68.806520000000006</v>
      </c>
      <c r="U153" s="3">
        <f t="shared" si="165"/>
        <v>-300995.87</v>
      </c>
      <c r="V153" s="3">
        <f t="shared" si="166"/>
        <v>-300995.87</v>
      </c>
      <c r="W153" s="3">
        <f t="shared" si="167"/>
        <v>-300995.87</v>
      </c>
      <c r="X153" s="3">
        <f t="shared" si="168"/>
        <v>-30.131630000000001</v>
      </c>
      <c r="Y153" s="3">
        <f t="shared" si="169"/>
        <v>-47.053039999999996</v>
      </c>
      <c r="Z153" s="3">
        <f t="shared" si="170"/>
        <v>-42.218149999999994</v>
      </c>
      <c r="AA153" s="3">
        <f t="shared" si="171"/>
        <v>-300995.87</v>
      </c>
      <c r="AB153" s="3">
        <f t="shared" si="172"/>
        <v>-37.38326</v>
      </c>
      <c r="AC153" s="3">
        <f t="shared" si="173"/>
        <v>-300995.87</v>
      </c>
      <c r="AD153" s="3">
        <f t="shared" si="174"/>
        <v>-300995.87</v>
      </c>
      <c r="AE153" s="3">
        <f t="shared" si="175"/>
        <v>1.1200000000000001</v>
      </c>
      <c r="AF153" s="3">
        <f t="shared" si="176"/>
        <v>-32.548369999999998</v>
      </c>
      <c r="AG153" s="3">
        <f t="shared" si="177"/>
        <v>-300995.87</v>
      </c>
      <c r="AI153" s="2">
        <v>22</v>
      </c>
      <c r="AJ153" s="3">
        <f t="shared" si="178"/>
        <v>2.637441147296671E-45</v>
      </c>
      <c r="AK153" s="3">
        <f t="shared" si="179"/>
        <v>0</v>
      </c>
      <c r="AL153" s="3">
        <f t="shared" si="180"/>
        <v>4.1696779922947012E-41</v>
      </c>
      <c r="AM153" s="3">
        <f t="shared" si="181"/>
        <v>6.5920767852005238E-37</v>
      </c>
      <c r="AN153" s="3">
        <f t="shared" si="182"/>
        <v>0</v>
      </c>
      <c r="AO153" s="3">
        <f t="shared" si="183"/>
        <v>0</v>
      </c>
      <c r="AP153" s="3">
        <f t="shared" si="184"/>
        <v>0</v>
      </c>
      <c r="AQ153" s="3">
        <f t="shared" si="185"/>
        <v>0</v>
      </c>
      <c r="AR153" s="3">
        <f t="shared" si="186"/>
        <v>0</v>
      </c>
      <c r="AS153" s="3">
        <f t="shared" si="187"/>
        <v>2.3238314832520566E-25</v>
      </c>
      <c r="AT153" s="3">
        <f t="shared" si="188"/>
        <v>1.3113180675648366E-30</v>
      </c>
      <c r="AU153" s="3">
        <f t="shared" si="189"/>
        <v>0</v>
      </c>
      <c r="AV153" s="3">
        <f t="shared" si="190"/>
        <v>0</v>
      </c>
      <c r="AW153" s="3">
        <f t="shared" si="191"/>
        <v>0</v>
      </c>
      <c r="AX153" s="3">
        <f t="shared" si="192"/>
        <v>8.2035033588732145E-14</v>
      </c>
      <c r="AY153" s="3">
        <f t="shared" si="193"/>
        <v>3.6738749615131641E-21</v>
      </c>
      <c r="AZ153" s="3">
        <f t="shared" si="194"/>
        <v>4.6226436815872234E-19</v>
      </c>
      <c r="BA153" s="3">
        <f t="shared" si="195"/>
        <v>0</v>
      </c>
      <c r="BB153" s="3">
        <f t="shared" si="196"/>
        <v>5.8164294731786179E-17</v>
      </c>
      <c r="BC153" s="3">
        <f t="shared" si="197"/>
        <v>0</v>
      </c>
      <c r="BD153" s="3">
        <f t="shared" si="198"/>
        <v>0</v>
      </c>
      <c r="BE153" s="3">
        <f t="shared" si="199"/>
        <v>3.0648542032930024</v>
      </c>
      <c r="BF153" s="3">
        <f t="shared" si="200"/>
        <v>7.3185073621865295E-15</v>
      </c>
      <c r="BG153" s="3">
        <f t="shared" si="201"/>
        <v>0</v>
      </c>
      <c r="BI153" s="2">
        <v>22</v>
      </c>
      <c r="BJ153" s="3">
        <f t="shared" si="202"/>
        <v>6.8694648663071932E-13</v>
      </c>
      <c r="BK153" s="3">
        <f t="shared" si="203"/>
        <v>0</v>
      </c>
      <c r="BL153" s="3">
        <f t="shared" si="204"/>
        <v>2.6133329392857508E-15</v>
      </c>
      <c r="BM153" s="3">
        <f t="shared" si="205"/>
        <v>8.4224491571367896E-8</v>
      </c>
      <c r="BN153" s="3">
        <f t="shared" si="206"/>
        <v>0</v>
      </c>
      <c r="BO153" s="3">
        <f t="shared" si="207"/>
        <v>0</v>
      </c>
      <c r="BP153" s="3">
        <f t="shared" si="208"/>
        <v>0</v>
      </c>
      <c r="BQ153" s="3">
        <f t="shared" si="209"/>
        <v>0</v>
      </c>
      <c r="BR153" s="3">
        <f t="shared" si="210"/>
        <v>0</v>
      </c>
      <c r="BS153" s="3">
        <f t="shared" si="211"/>
        <v>3.8077026295295861E-11</v>
      </c>
      <c r="BT153" s="3">
        <f t="shared" si="212"/>
        <v>1.9776633527001008E-11</v>
      </c>
      <c r="BU153" s="3">
        <f t="shared" si="213"/>
        <v>0</v>
      </c>
      <c r="BV153" s="3">
        <f t="shared" si="214"/>
        <v>0</v>
      </c>
      <c r="BW153" s="3">
        <f t="shared" si="215"/>
        <v>0</v>
      </c>
      <c r="BX153" s="3">
        <f t="shared" si="216"/>
        <v>1.26773296527975E-9</v>
      </c>
      <c r="BY153" s="3">
        <f t="shared" si="217"/>
        <v>2.7178966361688017E-5</v>
      </c>
      <c r="BZ153" s="3">
        <f t="shared" si="218"/>
        <v>1.2523121764214455E-6</v>
      </c>
      <c r="CA153" s="3">
        <f t="shared" si="219"/>
        <v>0</v>
      </c>
      <c r="CB153" s="3">
        <f t="shared" si="220"/>
        <v>7.9576855461034E-8</v>
      </c>
      <c r="CC153" s="3">
        <f t="shared" si="221"/>
        <v>0</v>
      </c>
      <c r="CD153" s="3">
        <f t="shared" si="222"/>
        <v>0</v>
      </c>
      <c r="CE153" s="3">
        <f t="shared" si="223"/>
        <v>0.39174096925348562</v>
      </c>
      <c r="CF153" s="3">
        <f t="shared" si="224"/>
        <v>5.0436859144698956E-9</v>
      </c>
      <c r="CG153" s="3">
        <f t="shared" si="225"/>
        <v>0</v>
      </c>
    </row>
    <row r="154" spans="9:85" x14ac:dyDescent="0.3">
      <c r="I154" s="2">
        <v>23</v>
      </c>
      <c r="J154" s="3">
        <f t="shared" si="154"/>
        <v>-112.31488999999999</v>
      </c>
      <c r="K154" s="3">
        <f t="shared" si="155"/>
        <v>-300995.87</v>
      </c>
      <c r="L154" s="3">
        <f t="shared" si="156"/>
        <v>-102.64652</v>
      </c>
      <c r="M154" s="3">
        <f t="shared" si="157"/>
        <v>-92.978149999999999</v>
      </c>
      <c r="N154" s="3">
        <f t="shared" si="158"/>
        <v>-300995.87</v>
      </c>
      <c r="O154" s="3">
        <f t="shared" si="159"/>
        <v>-300995.87</v>
      </c>
      <c r="P154" s="3">
        <f t="shared" si="160"/>
        <v>-300995.87</v>
      </c>
      <c r="Q154" s="3">
        <f t="shared" si="161"/>
        <v>-300995.87</v>
      </c>
      <c r="R154" s="3">
        <f t="shared" si="162"/>
        <v>-300995.87</v>
      </c>
      <c r="S154" s="3">
        <f t="shared" si="163"/>
        <v>-66.389780000000002</v>
      </c>
      <c r="T154" s="3">
        <f t="shared" si="164"/>
        <v>-78.474889999999988</v>
      </c>
      <c r="U154" s="3">
        <f t="shared" si="165"/>
        <v>-300995.87</v>
      </c>
      <c r="V154" s="3">
        <f t="shared" si="166"/>
        <v>-300995.87</v>
      </c>
      <c r="W154" s="3">
        <f t="shared" si="167"/>
        <v>-300995.87</v>
      </c>
      <c r="X154" s="3">
        <f t="shared" si="168"/>
        <v>-39.799999999999997</v>
      </c>
      <c r="Y154" s="3">
        <f t="shared" si="169"/>
        <v>-56.721410000000006</v>
      </c>
      <c r="Z154" s="3">
        <f t="shared" si="170"/>
        <v>-51.886519999999997</v>
      </c>
      <c r="AA154" s="3">
        <f t="shared" si="171"/>
        <v>-300995.87</v>
      </c>
      <c r="AB154" s="3">
        <f t="shared" si="172"/>
        <v>-47.051630000000003</v>
      </c>
      <c r="AC154" s="3">
        <f t="shared" si="173"/>
        <v>-300995.87</v>
      </c>
      <c r="AD154" s="3">
        <f t="shared" si="174"/>
        <v>-300995.87</v>
      </c>
      <c r="AE154" s="3">
        <f t="shared" si="175"/>
        <v>-32.548369999999998</v>
      </c>
      <c r="AF154" s="3">
        <f t="shared" si="176"/>
        <v>1.1200000000000001</v>
      </c>
      <c r="AG154" s="3">
        <f t="shared" si="177"/>
        <v>-300995.87</v>
      </c>
      <c r="AI154" s="2">
        <v>23</v>
      </c>
      <c r="AJ154" s="3">
        <f t="shared" si="178"/>
        <v>1.6682573134683303E-49</v>
      </c>
      <c r="AK154" s="3">
        <f t="shared" si="179"/>
        <v>0</v>
      </c>
      <c r="AL154" s="3">
        <f t="shared" si="180"/>
        <v>2.637441147296671E-45</v>
      </c>
      <c r="AM154" s="3">
        <f t="shared" si="181"/>
        <v>4.1696779922947012E-41</v>
      </c>
      <c r="AN154" s="3">
        <f t="shared" si="182"/>
        <v>0</v>
      </c>
      <c r="AO154" s="3">
        <f t="shared" si="183"/>
        <v>0</v>
      </c>
      <c r="AP154" s="3">
        <f t="shared" si="184"/>
        <v>0</v>
      </c>
      <c r="AQ154" s="3">
        <f t="shared" si="185"/>
        <v>0</v>
      </c>
      <c r="AR154" s="3">
        <f t="shared" si="186"/>
        <v>0</v>
      </c>
      <c r="AS154" s="3">
        <f t="shared" si="187"/>
        <v>1.469890189275616E-29</v>
      </c>
      <c r="AT154" s="3">
        <f t="shared" si="188"/>
        <v>8.2944635892273628E-35</v>
      </c>
      <c r="AU154" s="3">
        <f t="shared" si="189"/>
        <v>0</v>
      </c>
      <c r="AV154" s="3">
        <f t="shared" si="190"/>
        <v>0</v>
      </c>
      <c r="AW154" s="3">
        <f t="shared" si="191"/>
        <v>0</v>
      </c>
      <c r="AX154" s="3">
        <f t="shared" si="192"/>
        <v>5.1889516050546556E-18</v>
      </c>
      <c r="AY154" s="3">
        <f t="shared" si="193"/>
        <v>2.3238314832520566E-25</v>
      </c>
      <c r="AZ154" s="3">
        <f t="shared" si="194"/>
        <v>2.9239549619032865E-23</v>
      </c>
      <c r="BA154" s="3">
        <f t="shared" si="195"/>
        <v>0</v>
      </c>
      <c r="BB154" s="3">
        <f t="shared" si="196"/>
        <v>3.6790587789413293E-21</v>
      </c>
      <c r="BC154" s="3">
        <f t="shared" si="197"/>
        <v>0</v>
      </c>
      <c r="BD154" s="3">
        <f t="shared" si="198"/>
        <v>0</v>
      </c>
      <c r="BE154" s="3">
        <f t="shared" si="199"/>
        <v>7.3185073621865295E-15</v>
      </c>
      <c r="BF154" s="3">
        <f t="shared" si="200"/>
        <v>3.0648542032930024</v>
      </c>
      <c r="BG154" s="3">
        <f t="shared" si="201"/>
        <v>0</v>
      </c>
      <c r="BI154" s="2">
        <v>23</v>
      </c>
      <c r="BJ154" s="3">
        <f t="shared" si="202"/>
        <v>4.7208177932394549E-22</v>
      </c>
      <c r="BK154" s="3">
        <f t="shared" si="203"/>
        <v>0</v>
      </c>
      <c r="BL154" s="3">
        <f t="shared" si="204"/>
        <v>1.7959286319288798E-24</v>
      </c>
      <c r="BM154" s="3">
        <f t="shared" si="205"/>
        <v>1.2819491253450282E-18</v>
      </c>
      <c r="BN154" s="3">
        <f t="shared" si="206"/>
        <v>0</v>
      </c>
      <c r="BO154" s="3">
        <f t="shared" si="207"/>
        <v>0</v>
      </c>
      <c r="BP154" s="3">
        <f t="shared" si="208"/>
        <v>0</v>
      </c>
      <c r="BQ154" s="3">
        <f t="shared" si="209"/>
        <v>0</v>
      </c>
      <c r="BR154" s="3">
        <f t="shared" si="210"/>
        <v>0</v>
      </c>
      <c r="BS154" s="3">
        <f t="shared" si="211"/>
        <v>1.0009011397241688E-8</v>
      </c>
      <c r="BT154" s="3">
        <f t="shared" si="212"/>
        <v>3.010126323646487E-22</v>
      </c>
      <c r="BU154" s="3">
        <f t="shared" si="213"/>
        <v>0</v>
      </c>
      <c r="BV154" s="3">
        <f t="shared" si="214"/>
        <v>0</v>
      </c>
      <c r="BW154" s="3">
        <f t="shared" si="215"/>
        <v>0</v>
      </c>
      <c r="BX154" s="3">
        <f t="shared" si="216"/>
        <v>3.1600906453832022E-7</v>
      </c>
      <c r="BY154" s="3">
        <f t="shared" si="217"/>
        <v>7.0938354656890617E-3</v>
      </c>
      <c r="BZ154" s="3">
        <f t="shared" si="218"/>
        <v>3.0791159091909384E-4</v>
      </c>
      <c r="CA154" s="3">
        <f t="shared" si="219"/>
        <v>0</v>
      </c>
      <c r="CB154" s="3">
        <f t="shared" si="220"/>
        <v>1.9681582047652568E-5</v>
      </c>
      <c r="CC154" s="3">
        <f t="shared" si="221"/>
        <v>0</v>
      </c>
      <c r="CD154" s="3">
        <f t="shared" si="222"/>
        <v>0</v>
      </c>
      <c r="CE154" s="3">
        <f t="shared" si="223"/>
        <v>5.0436859144698956E-9</v>
      </c>
      <c r="CF154" s="3">
        <f t="shared" si="224"/>
        <v>0.39174096925348562</v>
      </c>
      <c r="CG154" s="3">
        <f t="shared" si="225"/>
        <v>0</v>
      </c>
    </row>
    <row r="155" spans="9:85" x14ac:dyDescent="0.3">
      <c r="I155" s="2">
        <v>24</v>
      </c>
      <c r="J155" s="3">
        <f t="shared" si="154"/>
        <v>-300995.87</v>
      </c>
      <c r="K155" s="3">
        <f t="shared" si="155"/>
        <v>-300995.87</v>
      </c>
      <c r="L155" s="3">
        <f t="shared" si="156"/>
        <v>-300995.87</v>
      </c>
      <c r="M155" s="3">
        <f t="shared" si="157"/>
        <v>-300995.87</v>
      </c>
      <c r="N155" s="3">
        <f t="shared" si="158"/>
        <v>-300995.87</v>
      </c>
      <c r="O155" s="3">
        <f t="shared" si="159"/>
        <v>-300995.87</v>
      </c>
      <c r="P155" s="3">
        <f t="shared" si="160"/>
        <v>-300995.87</v>
      </c>
      <c r="Q155" s="3">
        <f t="shared" si="161"/>
        <v>-300995.87</v>
      </c>
      <c r="R155" s="3">
        <f t="shared" si="162"/>
        <v>-300995.87</v>
      </c>
      <c r="S155" s="3">
        <f t="shared" si="163"/>
        <v>-300995.87</v>
      </c>
      <c r="T155" s="3">
        <f t="shared" si="164"/>
        <v>-300995.87</v>
      </c>
      <c r="U155" s="3">
        <f t="shared" si="165"/>
        <v>-300995.87</v>
      </c>
      <c r="V155" s="3">
        <f t="shared" si="166"/>
        <v>-300995.87</v>
      </c>
      <c r="W155" s="3">
        <f t="shared" si="167"/>
        <v>-300995.87</v>
      </c>
      <c r="X155" s="3">
        <f t="shared" si="168"/>
        <v>-300995.87</v>
      </c>
      <c r="Y155" s="3">
        <f t="shared" si="169"/>
        <v>-300995.87</v>
      </c>
      <c r="Z155" s="3">
        <f t="shared" si="170"/>
        <v>-300995.87</v>
      </c>
      <c r="AA155" s="3">
        <f t="shared" si="171"/>
        <v>-300995.87</v>
      </c>
      <c r="AB155" s="3">
        <f t="shared" si="172"/>
        <v>-300995.87</v>
      </c>
      <c r="AC155" s="3">
        <f t="shared" si="173"/>
        <v>-300995.87</v>
      </c>
      <c r="AD155" s="3">
        <f t="shared" si="174"/>
        <v>-300995.87</v>
      </c>
      <c r="AE155" s="3">
        <f t="shared" si="175"/>
        <v>-300995.87</v>
      </c>
      <c r="AF155" s="3">
        <f t="shared" si="176"/>
        <v>-300995.87</v>
      </c>
      <c r="AG155" s="3">
        <f t="shared" si="177"/>
        <v>1.1200000000000001</v>
      </c>
      <c r="AI155" s="2">
        <v>24</v>
      </c>
      <c r="AJ155" s="3">
        <f t="shared" si="178"/>
        <v>0</v>
      </c>
      <c r="AK155" s="3">
        <f t="shared" si="179"/>
        <v>0</v>
      </c>
      <c r="AL155" s="3">
        <f t="shared" si="180"/>
        <v>0</v>
      </c>
      <c r="AM155" s="3">
        <f t="shared" si="181"/>
        <v>0</v>
      </c>
      <c r="AN155" s="3">
        <f t="shared" si="182"/>
        <v>0</v>
      </c>
      <c r="AO155" s="3">
        <f t="shared" si="183"/>
        <v>0</v>
      </c>
      <c r="AP155" s="3">
        <f t="shared" si="184"/>
        <v>0</v>
      </c>
      <c r="AQ155" s="3">
        <f t="shared" si="185"/>
        <v>0</v>
      </c>
      <c r="AR155" s="3">
        <f t="shared" si="186"/>
        <v>0</v>
      </c>
      <c r="AS155" s="3">
        <f t="shared" si="187"/>
        <v>0</v>
      </c>
      <c r="AT155" s="3">
        <f t="shared" si="188"/>
        <v>0</v>
      </c>
      <c r="AU155" s="3">
        <f t="shared" si="189"/>
        <v>0</v>
      </c>
      <c r="AV155" s="3">
        <f t="shared" si="190"/>
        <v>0</v>
      </c>
      <c r="AW155" s="3">
        <f t="shared" si="191"/>
        <v>0</v>
      </c>
      <c r="AX155" s="3">
        <f t="shared" si="192"/>
        <v>0</v>
      </c>
      <c r="AY155" s="3">
        <f t="shared" si="193"/>
        <v>0</v>
      </c>
      <c r="AZ155" s="3">
        <f t="shared" si="194"/>
        <v>0</v>
      </c>
      <c r="BA155" s="3">
        <f t="shared" si="195"/>
        <v>0</v>
      </c>
      <c r="BB155" s="3">
        <f t="shared" si="196"/>
        <v>0</v>
      </c>
      <c r="BC155" s="3">
        <f t="shared" si="197"/>
        <v>0</v>
      </c>
      <c r="BD155" s="3">
        <f t="shared" si="198"/>
        <v>0</v>
      </c>
      <c r="BE155" s="3">
        <f t="shared" si="199"/>
        <v>0</v>
      </c>
      <c r="BF155" s="3">
        <f t="shared" si="200"/>
        <v>0</v>
      </c>
      <c r="BG155" s="3">
        <f t="shared" si="201"/>
        <v>3.0648542032930024</v>
      </c>
      <c r="BI155" s="2">
        <v>24</v>
      </c>
      <c r="BJ155" s="3">
        <f t="shared" si="202"/>
        <v>0</v>
      </c>
      <c r="BK155" s="3">
        <f t="shared" si="203"/>
        <v>0</v>
      </c>
      <c r="BL155" s="3">
        <f t="shared" si="204"/>
        <v>0</v>
      </c>
      <c r="BM155" s="3">
        <f t="shared" si="205"/>
        <v>0</v>
      </c>
      <c r="BN155" s="3">
        <f t="shared" si="206"/>
        <v>0</v>
      </c>
      <c r="BO155" s="3">
        <f t="shared" si="207"/>
        <v>0</v>
      </c>
      <c r="BP155" s="3">
        <f t="shared" si="208"/>
        <v>0</v>
      </c>
      <c r="BQ155" s="3">
        <f t="shared" si="209"/>
        <v>0</v>
      </c>
      <c r="BR155" s="3">
        <f t="shared" si="210"/>
        <v>0</v>
      </c>
      <c r="BS155" s="3">
        <f t="shared" si="211"/>
        <v>0</v>
      </c>
      <c r="BT155" s="3">
        <f t="shared" si="212"/>
        <v>0</v>
      </c>
      <c r="BU155" s="3">
        <f t="shared" si="213"/>
        <v>0</v>
      </c>
      <c r="BV155" s="3">
        <f t="shared" si="214"/>
        <v>0</v>
      </c>
      <c r="BW155" s="3">
        <f t="shared" si="215"/>
        <v>0</v>
      </c>
      <c r="BX155" s="3">
        <f t="shared" si="216"/>
        <v>0</v>
      </c>
      <c r="BY155" s="3">
        <f t="shared" si="217"/>
        <v>0</v>
      </c>
      <c r="BZ155" s="3">
        <f t="shared" si="218"/>
        <v>0</v>
      </c>
      <c r="CA155" s="3">
        <f t="shared" si="219"/>
        <v>0</v>
      </c>
      <c r="CB155" s="3">
        <f t="shared" si="220"/>
        <v>0</v>
      </c>
      <c r="CC155" s="3">
        <f t="shared" si="221"/>
        <v>0</v>
      </c>
      <c r="CD155" s="3">
        <f t="shared" si="222"/>
        <v>0</v>
      </c>
      <c r="CE155" s="3">
        <f t="shared" si="223"/>
        <v>0</v>
      </c>
      <c r="CF155" s="3">
        <f t="shared" si="224"/>
        <v>0</v>
      </c>
      <c r="CG155" s="3">
        <f t="shared" si="225"/>
        <v>0.39174096925348562</v>
      </c>
    </row>
    <row r="157" spans="9:85" ht="16.2" x14ac:dyDescent="0.3">
      <c r="I157" s="2" t="s">
        <v>47</v>
      </c>
      <c r="J157" s="2">
        <v>1</v>
      </c>
      <c r="K157" s="2">
        <v>2</v>
      </c>
      <c r="L157" s="2">
        <v>3</v>
      </c>
      <c r="M157" s="2">
        <v>4</v>
      </c>
      <c r="N157" s="2">
        <v>5</v>
      </c>
      <c r="O157" s="2">
        <v>6</v>
      </c>
      <c r="P157" s="2">
        <v>7</v>
      </c>
      <c r="Q157" s="2">
        <v>8</v>
      </c>
      <c r="R157" s="2">
        <v>9</v>
      </c>
      <c r="S157" s="2">
        <v>10</v>
      </c>
      <c r="T157" s="2">
        <v>11</v>
      </c>
      <c r="U157" s="2">
        <v>12</v>
      </c>
      <c r="V157" s="2">
        <v>13</v>
      </c>
      <c r="W157" s="2">
        <v>14</v>
      </c>
      <c r="X157" s="2">
        <v>15</v>
      </c>
      <c r="Y157" s="2">
        <v>16</v>
      </c>
      <c r="Z157" s="2">
        <v>17</v>
      </c>
      <c r="AA157" s="2">
        <v>18</v>
      </c>
      <c r="AB157" s="2">
        <v>19</v>
      </c>
      <c r="AC157" s="2">
        <v>20</v>
      </c>
      <c r="AD157" s="2">
        <v>21</v>
      </c>
      <c r="AE157" s="2">
        <v>22</v>
      </c>
      <c r="AF157" s="2">
        <v>23</v>
      </c>
      <c r="AG157" s="2">
        <v>24</v>
      </c>
      <c r="AI157" s="2" t="s">
        <v>57</v>
      </c>
      <c r="AJ157" s="2">
        <v>1</v>
      </c>
      <c r="AK157" s="2">
        <v>2</v>
      </c>
      <c r="AL157" s="2">
        <v>3</v>
      </c>
      <c r="AM157" s="2">
        <v>4</v>
      </c>
      <c r="AN157" s="2">
        <v>5</v>
      </c>
      <c r="AO157" s="2">
        <v>6</v>
      </c>
      <c r="AP157" s="2">
        <v>7</v>
      </c>
      <c r="AQ157" s="2">
        <v>8</v>
      </c>
      <c r="AR157" s="2">
        <v>9</v>
      </c>
      <c r="AS157" s="2">
        <v>10</v>
      </c>
      <c r="AT157" s="2">
        <v>11</v>
      </c>
      <c r="AU157" s="2">
        <v>12</v>
      </c>
      <c r="AV157" s="2">
        <v>13</v>
      </c>
      <c r="AW157" s="2">
        <v>14</v>
      </c>
      <c r="AX157" s="2">
        <v>15</v>
      </c>
      <c r="AY157" s="2">
        <v>16</v>
      </c>
      <c r="AZ157" s="2">
        <v>17</v>
      </c>
      <c r="BA157" s="2">
        <v>18</v>
      </c>
      <c r="BB157" s="2">
        <v>19</v>
      </c>
      <c r="BC157" s="2">
        <v>20</v>
      </c>
      <c r="BD157" s="2">
        <v>21</v>
      </c>
      <c r="BE157" s="2">
        <v>22</v>
      </c>
      <c r="BF157" s="2">
        <v>23</v>
      </c>
      <c r="BG157" s="2">
        <v>24</v>
      </c>
      <c r="BI157" s="2" t="s">
        <v>51</v>
      </c>
      <c r="BJ157" s="2">
        <v>1</v>
      </c>
      <c r="BK157" s="2">
        <v>2</v>
      </c>
      <c r="BL157" s="2">
        <v>3</v>
      </c>
      <c r="BM157" s="2">
        <v>4</v>
      </c>
      <c r="BN157" s="2">
        <v>5</v>
      </c>
      <c r="BO157" s="2">
        <v>6</v>
      </c>
      <c r="BP157" s="2">
        <v>7</v>
      </c>
      <c r="BQ157" s="2">
        <v>8</v>
      </c>
      <c r="BR157" s="2">
        <v>9</v>
      </c>
      <c r="BS157" s="2">
        <v>10</v>
      </c>
      <c r="BT157" s="2">
        <v>11</v>
      </c>
      <c r="BU157" s="2">
        <v>12</v>
      </c>
      <c r="BV157" s="2">
        <v>13</v>
      </c>
      <c r="BW157" s="2">
        <v>14</v>
      </c>
      <c r="BX157" s="2">
        <v>15</v>
      </c>
      <c r="BY157" s="2">
        <v>16</v>
      </c>
      <c r="BZ157" s="2">
        <v>17</v>
      </c>
      <c r="CA157" s="2">
        <v>18</v>
      </c>
      <c r="CB157" s="2">
        <v>19</v>
      </c>
      <c r="CC157" s="2">
        <v>20</v>
      </c>
      <c r="CD157" s="2">
        <v>21</v>
      </c>
      <c r="CE157" s="2">
        <v>22</v>
      </c>
      <c r="CF157" s="2">
        <v>23</v>
      </c>
      <c r="CG157" s="2">
        <v>24</v>
      </c>
    </row>
    <row r="158" spans="9:85" x14ac:dyDescent="0.3">
      <c r="I158" s="2">
        <v>1</v>
      </c>
      <c r="J158" s="3">
        <f>-1.25*J79</f>
        <v>-124998.75</v>
      </c>
      <c r="K158" s="3">
        <f t="shared" ref="K158:AG158" si="226">-1.25*K79</f>
        <v>-22.5</v>
      </c>
      <c r="L158" s="3">
        <f t="shared" si="226"/>
        <v>-15</v>
      </c>
      <c r="M158" s="3">
        <f t="shared" si="226"/>
        <v>-30</v>
      </c>
      <c r="N158" s="3">
        <f t="shared" si="226"/>
        <v>-37.5</v>
      </c>
      <c r="O158" s="3">
        <f t="shared" si="226"/>
        <v>-124998.75</v>
      </c>
      <c r="P158" s="3">
        <f t="shared" si="226"/>
        <v>-105</v>
      </c>
      <c r="Q158" s="3">
        <f t="shared" si="226"/>
        <v>-93.75</v>
      </c>
      <c r="R158" s="3">
        <f t="shared" si="226"/>
        <v>-56.25</v>
      </c>
      <c r="S158" s="3">
        <f t="shared" si="226"/>
        <v>-161.25</v>
      </c>
      <c r="T158" s="3">
        <f t="shared" si="226"/>
        <v>-42.857500000000002</v>
      </c>
      <c r="U158" s="3">
        <f t="shared" si="226"/>
        <v>-124998.75</v>
      </c>
      <c r="V158" s="3">
        <f t="shared" si="226"/>
        <v>-258.75</v>
      </c>
      <c r="W158" s="3">
        <f t="shared" si="226"/>
        <v>-124998.75</v>
      </c>
      <c r="X158" s="3">
        <f t="shared" si="226"/>
        <v>-210</v>
      </c>
      <c r="Y158" s="3">
        <f t="shared" si="226"/>
        <v>-146.25</v>
      </c>
      <c r="Z158" s="3">
        <f t="shared" si="226"/>
        <v>-191.25</v>
      </c>
      <c r="AA158" s="3">
        <f t="shared" si="226"/>
        <v>-135</v>
      </c>
      <c r="AB158" s="3">
        <f t="shared" si="226"/>
        <v>-198.75</v>
      </c>
      <c r="AC158" s="3">
        <f t="shared" si="226"/>
        <v>-124998.75</v>
      </c>
      <c r="AD158" s="3">
        <f t="shared" si="226"/>
        <v>-124998.75</v>
      </c>
      <c r="AE158" s="3">
        <f t="shared" si="226"/>
        <v>-221.25</v>
      </c>
      <c r="AF158" s="3">
        <f t="shared" si="226"/>
        <v>-236.25</v>
      </c>
      <c r="AG158" s="3">
        <f t="shared" si="226"/>
        <v>-243.75</v>
      </c>
      <c r="AI158" s="2">
        <v>1</v>
      </c>
      <c r="AJ158" s="3">
        <f>EXP(J158)</f>
        <v>0</v>
      </c>
      <c r="AK158" s="3">
        <f t="shared" ref="AK158:BG158" si="227">EXP(K158)</f>
        <v>1.6918979226151304E-10</v>
      </c>
      <c r="AL158" s="3">
        <f t="shared" si="227"/>
        <v>3.0590232050182579E-7</v>
      </c>
      <c r="AM158" s="3">
        <f t="shared" si="227"/>
        <v>9.3576229688401748E-14</v>
      </c>
      <c r="AN158" s="3">
        <f t="shared" si="227"/>
        <v>5.1755550058018688E-17</v>
      </c>
      <c r="AO158" s="3">
        <f t="shared" si="227"/>
        <v>0</v>
      </c>
      <c r="AP158" s="3">
        <f t="shared" si="227"/>
        <v>2.5065674758999531E-46</v>
      </c>
      <c r="AQ158" s="3">
        <f t="shared" si="227"/>
        <v>1.9270470643193927E-41</v>
      </c>
      <c r="AR158" s="3">
        <f t="shared" si="227"/>
        <v>3.7233631217505106E-25</v>
      </c>
      <c r="AS158" s="3">
        <f t="shared" si="227"/>
        <v>9.3328609019451467E-71</v>
      </c>
      <c r="AT158" s="3">
        <f t="shared" si="227"/>
        <v>2.4390698726267084E-19</v>
      </c>
      <c r="AU158" s="3">
        <f t="shared" si="227"/>
        <v>0</v>
      </c>
      <c r="AV158" s="3">
        <f t="shared" si="227"/>
        <v>4.2296341854066835E-113</v>
      </c>
      <c r="AW158" s="3">
        <f t="shared" si="227"/>
        <v>0</v>
      </c>
      <c r="AX158" s="3">
        <f t="shared" si="227"/>
        <v>6.2828805112394624E-92</v>
      </c>
      <c r="AY158" s="3">
        <f t="shared" si="227"/>
        <v>3.050928442332442E-64</v>
      </c>
      <c r="AZ158" s="3">
        <f t="shared" si="227"/>
        <v>8.7333393541032341E-84</v>
      </c>
      <c r="BA158" s="3">
        <f t="shared" si="227"/>
        <v>2.3455513385429143E-59</v>
      </c>
      <c r="BB158" s="3">
        <f t="shared" si="227"/>
        <v>4.8302734959514744E-87</v>
      </c>
      <c r="BC158" s="3">
        <f t="shared" si="227"/>
        <v>0</v>
      </c>
      <c r="BD158" s="3">
        <f t="shared" si="227"/>
        <v>0</v>
      </c>
      <c r="BE158" s="3">
        <f t="shared" si="227"/>
        <v>8.1723296934632235E-97</v>
      </c>
      <c r="BF158" s="3">
        <f t="shared" si="227"/>
        <v>2.4999346171363747E-103</v>
      </c>
      <c r="BG158" s="3">
        <f t="shared" si="227"/>
        <v>1.3826747631296373E-106</v>
      </c>
      <c r="BI158" s="2">
        <v>1</v>
      </c>
      <c r="BJ158" s="3">
        <f t="shared" ref="BJ158:BJ170" si="228">AJ158/(AJ105+AJ132+AJ158)</f>
        <v>0</v>
      </c>
      <c r="BK158" s="3">
        <f t="shared" ref="BK158:BK170" si="229">AK158/(AK105+AK132+AK158)</f>
        <v>0.23147521650098252</v>
      </c>
      <c r="BL158" s="3">
        <f t="shared" ref="BL158:BL170" si="230">AL158/(AL105+AL132+AL158)</f>
        <v>0.2108182924144458</v>
      </c>
      <c r="BM158" s="3">
        <f t="shared" ref="BM158:BM170" si="231">AM158/(AM105+AM132+AM158)</f>
        <v>0.25350569874572071</v>
      </c>
      <c r="BN158" s="3">
        <f t="shared" ref="BN158:BN170" si="232">AN158/(AN105+AN132+AN158)</f>
        <v>0.27687819487561</v>
      </c>
      <c r="BO158" s="3">
        <f t="shared" ref="BO158:BO170" si="233">AO158/(AO105+AO132+AO158)</f>
        <v>0</v>
      </c>
      <c r="BP158" s="3">
        <f t="shared" ref="BP158:BP170" si="234">AP158/(AP105+AP132+AP158)</f>
        <v>1.5709835055408607E-20</v>
      </c>
      <c r="BQ158" s="3">
        <f t="shared" ref="BQ158:BQ170" si="235">AQ158/(AQ105+AQ132+AQ158)</f>
        <v>1.3121957247967364E-20</v>
      </c>
      <c r="BR158" s="3">
        <f t="shared" ref="BR158:BR170" si="236">AR158/(AR105+AR132+AR158)</f>
        <v>0.34073961154861376</v>
      </c>
      <c r="BS158" s="3">
        <f t="shared" ref="BS158:BS170" si="237">AS158/(AS105+AS132+AS158)</f>
        <v>1.0211051257485263E-41</v>
      </c>
      <c r="BT158" s="3">
        <f t="shared" ref="BT158:BT170" si="238">AT158/(AT105+AT132+AT158)</f>
        <v>0.99986570949728304</v>
      </c>
      <c r="BU158" s="3">
        <f t="shared" ref="BU158:BU170" si="239">AU158/(AU105+AU132+AU158)</f>
        <v>0</v>
      </c>
      <c r="BV158" s="3">
        <f t="shared" ref="BV158:BV170" si="240">AV158/(AV105+AV132+AV158)</f>
        <v>1.4128145286978543E-95</v>
      </c>
      <c r="BW158" s="3">
        <f t="shared" ref="BW158:BW170" si="241">AW158/(AW105+AW132+AW158)</f>
        <v>0</v>
      </c>
      <c r="BX158" s="3">
        <f t="shared" ref="BX158:BX170" si="242">AX158/(AX105+AX132+AX158)</f>
        <v>1.5060733733674519E-54</v>
      </c>
      <c r="BY158" s="3">
        <f t="shared" ref="BY158:BY170" si="243">AY158/(AY105+AY132+AY158)</f>
        <v>3.8980157529556769E-35</v>
      </c>
      <c r="BZ158" s="3">
        <f t="shared" ref="BZ158:BZ170" si="244">AZ158/(AZ105+AZ132+AZ158)</f>
        <v>2.2742897783890591E-51</v>
      </c>
      <c r="CA158" s="3">
        <f t="shared" ref="CA158:CA170" si="245">BA158/(BA105+BA132+BA158)</f>
        <v>2.9968231866719733E-30</v>
      </c>
      <c r="CB158" s="3">
        <f t="shared" ref="CB158:CB170" si="246">BB158/(BB105+BB132+BB158)</f>
        <v>2.5575708631279681E-51</v>
      </c>
      <c r="CC158" s="3">
        <f t="shared" ref="CC158:CC170" si="247">BC158/(BC105+BC132+BC158)</f>
        <v>0</v>
      </c>
      <c r="CD158" s="3">
        <f t="shared" ref="CD158:CD170" si="248">BD158/(BD105+BD132+BD158)</f>
        <v>0</v>
      </c>
      <c r="CE158" s="3">
        <f t="shared" ref="CE158:CE170" si="249">BE158/(BE105+BE132+BE158)</f>
        <v>2.1285605467506505E-64</v>
      </c>
      <c r="CF158" s="3">
        <f t="shared" ref="CF158:CF170" si="250">BF158/(BF105+BF132+BF158)</f>
        <v>7.0742898755688279E-76</v>
      </c>
      <c r="CG158" s="3">
        <f t="shared" ref="CG158:CG170" si="251">BG158/(BG105+BG132+BG158)</f>
        <v>1.9193327997392943E-82</v>
      </c>
    </row>
    <row r="159" spans="9:85" x14ac:dyDescent="0.3">
      <c r="I159" s="2">
        <v>2</v>
      </c>
      <c r="J159" s="3">
        <f>-1.25*J80</f>
        <v>-22.5</v>
      </c>
      <c r="K159" s="3">
        <f t="shared" ref="K159:AG159" si="252">-1.25*K80</f>
        <v>-124998.75</v>
      </c>
      <c r="L159" s="3">
        <f t="shared" si="252"/>
        <v>-37.5</v>
      </c>
      <c r="M159" s="3">
        <f t="shared" si="252"/>
        <v>-52.5</v>
      </c>
      <c r="N159" s="3">
        <f t="shared" si="252"/>
        <v>-60</v>
      </c>
      <c r="O159" s="3">
        <f t="shared" si="252"/>
        <v>-124998.75</v>
      </c>
      <c r="P159" s="3">
        <f t="shared" si="252"/>
        <v>-127.5</v>
      </c>
      <c r="Q159" s="3">
        <f t="shared" si="252"/>
        <v>-116.25</v>
      </c>
      <c r="R159" s="3">
        <f t="shared" si="252"/>
        <v>-78.75</v>
      </c>
      <c r="S159" s="3">
        <f t="shared" si="252"/>
        <v>-183.75</v>
      </c>
      <c r="T159" s="3">
        <f t="shared" si="252"/>
        <v>-65.357500000000002</v>
      </c>
      <c r="U159" s="3">
        <f t="shared" si="252"/>
        <v>-124998.75</v>
      </c>
      <c r="V159" s="3">
        <f t="shared" si="252"/>
        <v>-281.25</v>
      </c>
      <c r="W159" s="3">
        <f t="shared" si="252"/>
        <v>-124998.75</v>
      </c>
      <c r="X159" s="3">
        <f t="shared" si="252"/>
        <v>-232.5</v>
      </c>
      <c r="Y159" s="3">
        <f t="shared" si="252"/>
        <v>-168.75</v>
      </c>
      <c r="Z159" s="3">
        <f t="shared" si="252"/>
        <v>-213.75</v>
      </c>
      <c r="AA159" s="3">
        <f t="shared" si="252"/>
        <v>-157.5</v>
      </c>
      <c r="AB159" s="3">
        <f t="shared" si="252"/>
        <v>-221.25</v>
      </c>
      <c r="AC159" s="3">
        <f t="shared" si="252"/>
        <v>-124998.75</v>
      </c>
      <c r="AD159" s="3">
        <f t="shared" si="252"/>
        <v>-124998.75</v>
      </c>
      <c r="AE159" s="3">
        <f t="shared" si="252"/>
        <v>-243.75</v>
      </c>
      <c r="AF159" s="3">
        <f t="shared" si="252"/>
        <v>-258.75</v>
      </c>
      <c r="AG159" s="3">
        <f t="shared" si="252"/>
        <v>-266.25</v>
      </c>
      <c r="AI159" s="2">
        <v>2</v>
      </c>
      <c r="AJ159" s="3">
        <f t="shared" ref="AJ159:AJ181" si="253">EXP(J159)</f>
        <v>1.6918979226151304E-10</v>
      </c>
      <c r="AK159" s="3">
        <f t="shared" ref="AK159:AK181" si="254">EXP(K159)</f>
        <v>0</v>
      </c>
      <c r="AL159" s="3">
        <f t="shared" ref="AL159:AL181" si="255">EXP(L159)</f>
        <v>5.1755550058018688E-17</v>
      </c>
      <c r="AM159" s="3">
        <f t="shared" ref="AM159:AM181" si="256">EXP(M159)</f>
        <v>1.5832142861596321E-23</v>
      </c>
      <c r="AN159" s="3">
        <f t="shared" ref="AN159:AN181" si="257">EXP(N159)</f>
        <v>8.75651076269652E-27</v>
      </c>
      <c r="AO159" s="3">
        <f t="shared" ref="AO159:AO181" si="258">EXP(O159)</f>
        <v>0</v>
      </c>
      <c r="AP159" s="3">
        <f t="shared" ref="AP159:AP181" si="259">EXP(P159)</f>
        <v>4.2408563053697817E-56</v>
      </c>
      <c r="AQ159" s="3">
        <f t="shared" ref="AQ159:AQ181" si="260">EXP(Q159)</f>
        <v>3.2603669249035656E-51</v>
      </c>
      <c r="AR159" s="3">
        <f t="shared" ref="AR159:AR181" si="261">EXP(R159)</f>
        <v>6.2995503308314756E-35</v>
      </c>
      <c r="AS159" s="3">
        <f t="shared" ref="AS159:AS181" si="262">EXP(S159)</f>
        <v>1.5790247972056966E-80</v>
      </c>
      <c r="AT159" s="3">
        <f t="shared" ref="AT159:AT181" si="263">EXP(T159)</f>
        <v>4.1266572506102779E-29</v>
      </c>
      <c r="AU159" s="3">
        <f t="shared" ref="AU159:AU181" si="264">EXP(U159)</f>
        <v>0</v>
      </c>
      <c r="AV159" s="3">
        <f t="shared" ref="AV159:AV181" si="265">EXP(V159)</f>
        <v>7.1561092917115064E-123</v>
      </c>
      <c r="AW159" s="3">
        <f t="shared" ref="AW159:AW181" si="266">EXP(W159)</f>
        <v>0</v>
      </c>
      <c r="AX159" s="3">
        <f t="shared" ref="AX159:AX181" si="267">EXP(X159)</f>
        <v>1.0629992485005135E-101</v>
      </c>
      <c r="AY159" s="3">
        <f t="shared" ref="AY159:AY181" si="268">EXP(Y159)</f>
        <v>5.1618594936296737E-74</v>
      </c>
      <c r="AZ159" s="3">
        <f t="shared" ref="AZ159:AZ181" si="269">EXP(Z159)</f>
        <v>1.4775918710700225E-93</v>
      </c>
      <c r="BA159" s="3">
        <f t="shared" ref="BA159:BA181" si="270">EXP(AA159)</f>
        <v>3.9684334370678949E-69</v>
      </c>
      <c r="BB159" s="3">
        <f t="shared" ref="BB159:BB181" si="271">EXP(AB159)</f>
        <v>8.1723296934632235E-97</v>
      </c>
      <c r="BC159" s="3">
        <f t="shared" ref="BC159:BC181" si="272">EXP(AC159)</f>
        <v>0</v>
      </c>
      <c r="BD159" s="3">
        <f t="shared" ref="BD159:BD181" si="273">EXP(AD159)</f>
        <v>0</v>
      </c>
      <c r="BE159" s="3">
        <f t="shared" ref="BE159:BE181" si="274">EXP(AE159)</f>
        <v>1.3826747631296373E-106</v>
      </c>
      <c r="BF159" s="3">
        <f t="shared" ref="BF159:BF181" si="275">EXP(AF159)</f>
        <v>4.2296341854066835E-113</v>
      </c>
      <c r="BG159" s="3">
        <f t="shared" ref="BG159:BG181" si="276">EXP(AG159)</f>
        <v>2.3393445593914008E-116</v>
      </c>
      <c r="BI159" s="2">
        <v>2</v>
      </c>
      <c r="BJ159" s="3">
        <f t="shared" si="228"/>
        <v>0.23147521650098252</v>
      </c>
      <c r="BK159" s="3">
        <f t="shared" si="229"/>
        <v>0</v>
      </c>
      <c r="BL159" s="3">
        <f t="shared" si="230"/>
        <v>0.27687819487561</v>
      </c>
      <c r="BM159" s="3">
        <f t="shared" si="231"/>
        <v>5.2883446146223135E-6</v>
      </c>
      <c r="BN159" s="3">
        <f t="shared" si="232"/>
        <v>1.4347937575590864E-12</v>
      </c>
      <c r="BO159" s="3">
        <f t="shared" si="233"/>
        <v>0</v>
      </c>
      <c r="BP159" s="3">
        <f t="shared" si="234"/>
        <v>3.1374291413162262E-40</v>
      </c>
      <c r="BQ159" s="3">
        <f t="shared" si="235"/>
        <v>2.6206011021551E-40</v>
      </c>
      <c r="BR159" s="3">
        <f t="shared" si="236"/>
        <v>1.9367689906952374E-12</v>
      </c>
      <c r="BS159" s="3">
        <f t="shared" si="237"/>
        <v>9.8964896620607207E-55</v>
      </c>
      <c r="BT159" s="3">
        <f t="shared" si="238"/>
        <v>0.10456506985934344</v>
      </c>
      <c r="BU159" s="3">
        <f t="shared" si="239"/>
        <v>0</v>
      </c>
      <c r="BV159" s="3">
        <f t="shared" si="240"/>
        <v>2.0250286213008227E-95</v>
      </c>
      <c r="BW159" s="3">
        <f t="shared" si="241"/>
        <v>0</v>
      </c>
      <c r="BX159" s="3">
        <f t="shared" si="242"/>
        <v>6.1321265753993309E-71</v>
      </c>
      <c r="BY159" s="3">
        <f t="shared" si="243"/>
        <v>7.7848544949340661E-55</v>
      </c>
      <c r="BZ159" s="3">
        <f t="shared" si="244"/>
        <v>4.5427910985824215E-71</v>
      </c>
      <c r="CA159" s="3">
        <f t="shared" si="245"/>
        <v>5.9849898895022206E-50</v>
      </c>
      <c r="CB159" s="3">
        <f t="shared" si="246"/>
        <v>5.12198266103448E-71</v>
      </c>
      <c r="CC159" s="3">
        <f t="shared" si="247"/>
        <v>0</v>
      </c>
      <c r="CD159" s="3">
        <f t="shared" si="248"/>
        <v>0</v>
      </c>
      <c r="CE159" s="3">
        <f t="shared" si="249"/>
        <v>1.6260059909197015E-72</v>
      </c>
      <c r="CF159" s="3">
        <f t="shared" si="250"/>
        <v>1.0139787765779205E-75</v>
      </c>
      <c r="CG159" s="3">
        <f t="shared" si="251"/>
        <v>2.7510361581967991E-82</v>
      </c>
    </row>
    <row r="160" spans="9:85" x14ac:dyDescent="0.3">
      <c r="I160" s="2">
        <v>3</v>
      </c>
      <c r="J160" s="3">
        <f t="shared" ref="J160:AG160" si="277">-1.25*J81</f>
        <v>-15</v>
      </c>
      <c r="K160" s="3">
        <f t="shared" si="277"/>
        <v>-37.5</v>
      </c>
      <c r="L160" s="3">
        <f t="shared" si="277"/>
        <v>-124998.75</v>
      </c>
      <c r="M160" s="3">
        <f t="shared" si="277"/>
        <v>-15</v>
      </c>
      <c r="N160" s="3">
        <f t="shared" si="277"/>
        <v>-22.5</v>
      </c>
      <c r="O160" s="3">
        <f t="shared" si="277"/>
        <v>-124998.75</v>
      </c>
      <c r="P160" s="3">
        <f t="shared" si="277"/>
        <v>-90</v>
      </c>
      <c r="Q160" s="3">
        <f t="shared" si="277"/>
        <v>-78.75</v>
      </c>
      <c r="R160" s="3">
        <f t="shared" si="277"/>
        <v>-41.25</v>
      </c>
      <c r="S160" s="3">
        <f t="shared" si="277"/>
        <v>-146.25</v>
      </c>
      <c r="T160" s="3">
        <f t="shared" si="277"/>
        <v>-27.857500000000002</v>
      </c>
      <c r="U160" s="3">
        <f t="shared" si="277"/>
        <v>-124998.75</v>
      </c>
      <c r="V160" s="3">
        <f t="shared" si="277"/>
        <v>-243.75</v>
      </c>
      <c r="W160" s="3">
        <f t="shared" si="277"/>
        <v>-124998.75</v>
      </c>
      <c r="X160" s="3">
        <f t="shared" si="277"/>
        <v>-195</v>
      </c>
      <c r="Y160" s="3">
        <f t="shared" si="277"/>
        <v>-131.25</v>
      </c>
      <c r="Z160" s="3">
        <f t="shared" si="277"/>
        <v>-176.25</v>
      </c>
      <c r="AA160" s="3">
        <f t="shared" si="277"/>
        <v>-120</v>
      </c>
      <c r="AB160" s="3">
        <f t="shared" si="277"/>
        <v>-183.75</v>
      </c>
      <c r="AC160" s="3">
        <f t="shared" si="277"/>
        <v>-124998.75</v>
      </c>
      <c r="AD160" s="3">
        <f t="shared" si="277"/>
        <v>-124998.75</v>
      </c>
      <c r="AE160" s="3">
        <f t="shared" si="277"/>
        <v>-206.25</v>
      </c>
      <c r="AF160" s="3">
        <f t="shared" si="277"/>
        <v>-221.25</v>
      </c>
      <c r="AG160" s="3">
        <f t="shared" si="277"/>
        <v>-228.75</v>
      </c>
      <c r="AI160" s="2">
        <v>3</v>
      </c>
      <c r="AJ160" s="3">
        <f t="shared" si="253"/>
        <v>3.0590232050182579E-7</v>
      </c>
      <c r="AK160" s="3">
        <f t="shared" si="254"/>
        <v>5.1755550058018688E-17</v>
      </c>
      <c r="AL160" s="3">
        <f t="shared" si="255"/>
        <v>0</v>
      </c>
      <c r="AM160" s="3">
        <f t="shared" si="256"/>
        <v>3.0590232050182579E-7</v>
      </c>
      <c r="AN160" s="3">
        <f t="shared" si="257"/>
        <v>1.6918979226151304E-10</v>
      </c>
      <c r="AO160" s="3">
        <f t="shared" si="258"/>
        <v>0</v>
      </c>
      <c r="AP160" s="3">
        <f t="shared" si="259"/>
        <v>8.1940126239905147E-40</v>
      </c>
      <c r="AQ160" s="3">
        <f t="shared" si="260"/>
        <v>6.2995503308314756E-35</v>
      </c>
      <c r="AR160" s="3">
        <f t="shared" si="261"/>
        <v>1.2171738729024408E-18</v>
      </c>
      <c r="AS160" s="3">
        <f t="shared" si="262"/>
        <v>3.050928442332442E-64</v>
      </c>
      <c r="AT160" s="3">
        <f t="shared" si="263"/>
        <v>7.9733617862900475E-13</v>
      </c>
      <c r="AU160" s="3">
        <f t="shared" si="264"/>
        <v>0</v>
      </c>
      <c r="AV160" s="3">
        <f t="shared" si="265"/>
        <v>1.3826747631296373E-106</v>
      </c>
      <c r="AW160" s="3">
        <f t="shared" si="266"/>
        <v>0</v>
      </c>
      <c r="AX160" s="3">
        <f t="shared" si="267"/>
        <v>2.0538845540408258E-85</v>
      </c>
      <c r="AY160" s="3">
        <f t="shared" si="268"/>
        <v>9.9735380801540284E-58</v>
      </c>
      <c r="AZ160" s="3">
        <f t="shared" si="269"/>
        <v>2.8549438068257833E-77</v>
      </c>
      <c r="BA160" s="3">
        <f t="shared" si="270"/>
        <v>7.6676480737219997E-53</v>
      </c>
      <c r="BB160" s="3">
        <f t="shared" si="271"/>
        <v>1.5790247972056966E-80</v>
      </c>
      <c r="BC160" s="3">
        <f t="shared" si="272"/>
        <v>0</v>
      </c>
      <c r="BD160" s="3">
        <f t="shared" si="273"/>
        <v>0</v>
      </c>
      <c r="BE160" s="3">
        <f t="shared" si="274"/>
        <v>2.6715487741500954E-90</v>
      </c>
      <c r="BF160" s="3">
        <f t="shared" si="275"/>
        <v>8.1723296934632235E-97</v>
      </c>
      <c r="BG160" s="3">
        <f t="shared" si="276"/>
        <v>4.5199878211495447E-100</v>
      </c>
      <c r="BI160" s="2">
        <v>3</v>
      </c>
      <c r="BJ160" s="3">
        <f t="shared" si="228"/>
        <v>0.2108182924144458</v>
      </c>
      <c r="BK160" s="3">
        <f t="shared" si="229"/>
        <v>0.27687819487561</v>
      </c>
      <c r="BL160" s="3">
        <f t="shared" si="230"/>
        <v>0</v>
      </c>
      <c r="BM160" s="3">
        <f t="shared" si="231"/>
        <v>0.2108182924144458</v>
      </c>
      <c r="BN160" s="3">
        <f t="shared" si="232"/>
        <v>0.23147521650098252</v>
      </c>
      <c r="BO160" s="3">
        <f t="shared" si="233"/>
        <v>0</v>
      </c>
      <c r="BP160" s="3">
        <f t="shared" si="234"/>
        <v>1.1374357593035981E-15</v>
      </c>
      <c r="BQ160" s="3">
        <f t="shared" si="235"/>
        <v>9.500662071402577E-16</v>
      </c>
      <c r="BR160" s="3">
        <f t="shared" si="236"/>
        <v>0.28905049737499633</v>
      </c>
      <c r="BS160" s="3">
        <f t="shared" si="237"/>
        <v>9.3739618854870061E-42</v>
      </c>
      <c r="BT160" s="3">
        <f t="shared" si="238"/>
        <v>0.9998304974012292</v>
      </c>
      <c r="BU160" s="3">
        <f t="shared" si="239"/>
        <v>0</v>
      </c>
      <c r="BV160" s="3">
        <f t="shared" si="240"/>
        <v>1.1113592707933455E-95</v>
      </c>
      <c r="BW160" s="3">
        <f t="shared" si="241"/>
        <v>0</v>
      </c>
      <c r="BX160" s="3">
        <f t="shared" si="242"/>
        <v>1.1848245237823067E-54</v>
      </c>
      <c r="BY160" s="3">
        <f t="shared" si="243"/>
        <v>2.8118529715489238E-30</v>
      </c>
      <c r="BZ160" s="3">
        <f t="shared" si="244"/>
        <v>1.5534091996450428E-46</v>
      </c>
      <c r="CA160" s="3">
        <f t="shared" si="245"/>
        <v>2.169783352153859E-25</v>
      </c>
      <c r="CB160" s="3">
        <f t="shared" si="246"/>
        <v>9.4000946008596365E-47</v>
      </c>
      <c r="CC160" s="3">
        <f t="shared" si="247"/>
        <v>0</v>
      </c>
      <c r="CD160" s="3">
        <f t="shared" si="248"/>
        <v>0</v>
      </c>
      <c r="CE160" s="3">
        <f t="shared" si="249"/>
        <v>1.67438503004226E-64</v>
      </c>
      <c r="CF160" s="3">
        <f t="shared" si="250"/>
        <v>5.5648335133835104E-76</v>
      </c>
      <c r="CG160" s="3">
        <f t="shared" si="251"/>
        <v>1.5098006549338082E-82</v>
      </c>
    </row>
    <row r="161" spans="9:85" x14ac:dyDescent="0.3">
      <c r="I161" s="2">
        <v>4</v>
      </c>
      <c r="J161" s="3">
        <f t="shared" ref="J161:AG161" si="278">-1.25*J82</f>
        <v>-30</v>
      </c>
      <c r="K161" s="3">
        <f t="shared" si="278"/>
        <v>-52.5</v>
      </c>
      <c r="L161" s="3">
        <f t="shared" si="278"/>
        <v>-15</v>
      </c>
      <c r="M161" s="3">
        <f t="shared" si="278"/>
        <v>-124998.75</v>
      </c>
      <c r="N161" s="3">
        <f t="shared" si="278"/>
        <v>-7.5</v>
      </c>
      <c r="O161" s="3">
        <f t="shared" si="278"/>
        <v>-124998.75</v>
      </c>
      <c r="P161" s="3">
        <f t="shared" si="278"/>
        <v>-75</v>
      </c>
      <c r="Q161" s="3">
        <f t="shared" si="278"/>
        <v>-63.75</v>
      </c>
      <c r="R161" s="3">
        <f t="shared" si="278"/>
        <v>-26.25</v>
      </c>
      <c r="S161" s="3">
        <f t="shared" si="278"/>
        <v>-131.25</v>
      </c>
      <c r="T161" s="3">
        <f t="shared" si="278"/>
        <v>-12.8575</v>
      </c>
      <c r="U161" s="3">
        <f t="shared" si="278"/>
        <v>-124998.75</v>
      </c>
      <c r="V161" s="3">
        <f t="shared" si="278"/>
        <v>-228.75</v>
      </c>
      <c r="W161" s="3">
        <f t="shared" si="278"/>
        <v>-124998.75</v>
      </c>
      <c r="X161" s="3">
        <f t="shared" si="278"/>
        <v>-180</v>
      </c>
      <c r="Y161" s="3">
        <f t="shared" si="278"/>
        <v>-116.25</v>
      </c>
      <c r="Z161" s="3">
        <f t="shared" si="278"/>
        <v>-161.25</v>
      </c>
      <c r="AA161" s="3">
        <f t="shared" si="278"/>
        <v>-105</v>
      </c>
      <c r="AB161" s="3">
        <f t="shared" si="278"/>
        <v>-168.75</v>
      </c>
      <c r="AC161" s="3">
        <f t="shared" si="278"/>
        <v>-124998.75</v>
      </c>
      <c r="AD161" s="3">
        <f t="shared" si="278"/>
        <v>-124998.75</v>
      </c>
      <c r="AE161" s="3">
        <f t="shared" si="278"/>
        <v>-191.25</v>
      </c>
      <c r="AF161" s="3">
        <f t="shared" si="278"/>
        <v>-206.25</v>
      </c>
      <c r="AG161" s="3">
        <f t="shared" si="278"/>
        <v>-213.75</v>
      </c>
      <c r="AI161" s="2">
        <v>4</v>
      </c>
      <c r="AJ161" s="3">
        <f t="shared" si="253"/>
        <v>9.3576229688401748E-14</v>
      </c>
      <c r="AK161" s="3">
        <f t="shared" si="254"/>
        <v>1.5832142861596321E-23</v>
      </c>
      <c r="AL161" s="3">
        <f t="shared" si="255"/>
        <v>3.0590232050182579E-7</v>
      </c>
      <c r="AM161" s="3">
        <f t="shared" si="256"/>
        <v>0</v>
      </c>
      <c r="AN161" s="3">
        <f t="shared" si="257"/>
        <v>5.5308437014783363E-4</v>
      </c>
      <c r="AO161" s="3">
        <f t="shared" si="258"/>
        <v>0</v>
      </c>
      <c r="AP161" s="3">
        <f t="shared" si="259"/>
        <v>2.6786369618080778E-33</v>
      </c>
      <c r="AQ161" s="3">
        <f t="shared" si="260"/>
        <v>2.0593339470250527E-28</v>
      </c>
      <c r="AR161" s="3">
        <f t="shared" si="261"/>
        <v>3.9789625358372398E-12</v>
      </c>
      <c r="AS161" s="3">
        <f t="shared" si="262"/>
        <v>9.9735380801540284E-58</v>
      </c>
      <c r="AT161" s="3">
        <f t="shared" si="263"/>
        <v>2.6065058196387471E-6</v>
      </c>
      <c r="AU161" s="3">
        <f t="shared" si="264"/>
        <v>0</v>
      </c>
      <c r="AV161" s="3">
        <f t="shared" si="265"/>
        <v>4.5199878211495447E-100</v>
      </c>
      <c r="AW161" s="3">
        <f t="shared" si="266"/>
        <v>0</v>
      </c>
      <c r="AX161" s="3">
        <f t="shared" si="267"/>
        <v>6.7141842882115936E-79</v>
      </c>
      <c r="AY161" s="3">
        <f t="shared" si="268"/>
        <v>3.2603669249035656E-51</v>
      </c>
      <c r="AZ161" s="3">
        <f t="shared" si="269"/>
        <v>9.3328609019451467E-71</v>
      </c>
      <c r="BA161" s="3">
        <f t="shared" si="270"/>
        <v>2.5065674758999531E-46</v>
      </c>
      <c r="BB161" s="3">
        <f t="shared" si="271"/>
        <v>5.1618594936296737E-74</v>
      </c>
      <c r="BC161" s="3">
        <f t="shared" si="272"/>
        <v>0</v>
      </c>
      <c r="BD161" s="3">
        <f t="shared" si="273"/>
        <v>0</v>
      </c>
      <c r="BE161" s="3">
        <f t="shared" si="274"/>
        <v>8.7333393541032341E-84</v>
      </c>
      <c r="BF161" s="3">
        <f t="shared" si="275"/>
        <v>2.6715487741500954E-90</v>
      </c>
      <c r="BG161" s="3">
        <f t="shared" si="276"/>
        <v>1.4775918710700225E-93</v>
      </c>
      <c r="BI161" s="2">
        <v>4</v>
      </c>
      <c r="BJ161" s="3">
        <f t="shared" si="228"/>
        <v>0.25350569874572071</v>
      </c>
      <c r="BK161" s="3">
        <f t="shared" si="229"/>
        <v>5.2883446146223135E-6</v>
      </c>
      <c r="BL161" s="3">
        <f t="shared" si="230"/>
        <v>0.2108182924144458</v>
      </c>
      <c r="BM161" s="3">
        <f t="shared" si="231"/>
        <v>0</v>
      </c>
      <c r="BN161" s="3">
        <f t="shared" si="232"/>
        <v>0.1915453485614676</v>
      </c>
      <c r="BO161" s="3">
        <f t="shared" si="233"/>
        <v>0</v>
      </c>
      <c r="BP161" s="3">
        <f t="shared" si="234"/>
        <v>8.9473865844160535E-16</v>
      </c>
      <c r="BQ161" s="3">
        <f t="shared" si="235"/>
        <v>7.4734854839435801E-16</v>
      </c>
      <c r="BR161" s="3">
        <f t="shared" si="236"/>
        <v>0.24232036099629567</v>
      </c>
      <c r="BS161" s="3">
        <f t="shared" si="237"/>
        <v>7.378508202351079E-42</v>
      </c>
      <c r="BT161" s="3">
        <f t="shared" si="238"/>
        <v>0.99978453571304871</v>
      </c>
      <c r="BU161" s="3">
        <f t="shared" si="239"/>
        <v>0</v>
      </c>
      <c r="BV161" s="3">
        <f t="shared" si="240"/>
        <v>1.5098006549338082E-82</v>
      </c>
      <c r="BW161" s="3">
        <f t="shared" si="241"/>
        <v>0</v>
      </c>
      <c r="BX161" s="3">
        <f t="shared" si="242"/>
        <v>9.3201629586832264E-55</v>
      </c>
      <c r="BY161" s="3">
        <f t="shared" si="243"/>
        <v>2.2200698365027542E-30</v>
      </c>
      <c r="BZ161" s="3">
        <f t="shared" si="244"/>
        <v>1.2952260911054723E-46</v>
      </c>
      <c r="CA161" s="3">
        <f t="shared" si="245"/>
        <v>1.7068120372826149E-25</v>
      </c>
      <c r="CB161" s="3">
        <f t="shared" si="246"/>
        <v>1.455297563764237E-46</v>
      </c>
      <c r="CC161" s="3">
        <f t="shared" si="247"/>
        <v>0</v>
      </c>
      <c r="CD161" s="3">
        <f t="shared" si="248"/>
        <v>0</v>
      </c>
      <c r="CE161" s="3">
        <f t="shared" si="249"/>
        <v>1.1158259995862419E-54</v>
      </c>
      <c r="CF161" s="3">
        <f t="shared" si="250"/>
        <v>8.2135589862504727E-68</v>
      </c>
      <c r="CG161" s="3">
        <f t="shared" si="251"/>
        <v>2.0510901177900147E-69</v>
      </c>
    </row>
    <row r="162" spans="9:85" x14ac:dyDescent="0.3">
      <c r="I162" s="2">
        <v>5</v>
      </c>
      <c r="J162" s="3">
        <f t="shared" ref="J162:AG162" si="279">-1.25*J83</f>
        <v>-37.5</v>
      </c>
      <c r="K162" s="3">
        <f t="shared" si="279"/>
        <v>-60</v>
      </c>
      <c r="L162" s="3">
        <f t="shared" si="279"/>
        <v>-22.5</v>
      </c>
      <c r="M162" s="3">
        <f t="shared" si="279"/>
        <v>-7.5</v>
      </c>
      <c r="N162" s="3">
        <f t="shared" si="279"/>
        <v>-124998.75</v>
      </c>
      <c r="O162" s="3">
        <f t="shared" si="279"/>
        <v>-124998.75</v>
      </c>
      <c r="P162" s="3">
        <f t="shared" si="279"/>
        <v>-67.5</v>
      </c>
      <c r="Q162" s="3">
        <f t="shared" si="279"/>
        <v>-56.25</v>
      </c>
      <c r="R162" s="3">
        <f t="shared" si="279"/>
        <v>-18.75</v>
      </c>
      <c r="S162" s="3">
        <f t="shared" si="279"/>
        <v>-123.75</v>
      </c>
      <c r="T162" s="3">
        <f t="shared" si="279"/>
        <v>-20.357500000000002</v>
      </c>
      <c r="U162" s="3">
        <f t="shared" si="279"/>
        <v>-124998.75</v>
      </c>
      <c r="V162" s="3">
        <f t="shared" si="279"/>
        <v>-221.25</v>
      </c>
      <c r="W162" s="3">
        <f t="shared" si="279"/>
        <v>-124998.75</v>
      </c>
      <c r="X162" s="3">
        <f t="shared" si="279"/>
        <v>-172.5</v>
      </c>
      <c r="Y162" s="3">
        <f t="shared" si="279"/>
        <v>-108.75</v>
      </c>
      <c r="Z162" s="3">
        <f t="shared" si="279"/>
        <v>-153.75</v>
      </c>
      <c r="AA162" s="3">
        <f t="shared" si="279"/>
        <v>-97.5</v>
      </c>
      <c r="AB162" s="3">
        <f t="shared" si="279"/>
        <v>-161.25</v>
      </c>
      <c r="AC162" s="3">
        <f t="shared" si="279"/>
        <v>-124998.75</v>
      </c>
      <c r="AD162" s="3">
        <f t="shared" si="279"/>
        <v>-124998.75</v>
      </c>
      <c r="AE162" s="3">
        <f t="shared" si="279"/>
        <v>-183.75</v>
      </c>
      <c r="AF162" s="3">
        <f t="shared" si="279"/>
        <v>-198.75</v>
      </c>
      <c r="AG162" s="3">
        <f t="shared" si="279"/>
        <v>-206.25</v>
      </c>
      <c r="AI162" s="2">
        <v>5</v>
      </c>
      <c r="AJ162" s="3">
        <f t="shared" si="253"/>
        <v>5.1755550058018688E-17</v>
      </c>
      <c r="AK162" s="3">
        <f t="shared" si="254"/>
        <v>8.75651076269652E-27</v>
      </c>
      <c r="AL162" s="3">
        <f t="shared" si="255"/>
        <v>1.6918979226151304E-10</v>
      </c>
      <c r="AM162" s="3">
        <f t="shared" si="256"/>
        <v>5.5308437014783363E-4</v>
      </c>
      <c r="AN162" s="3">
        <f t="shared" si="257"/>
        <v>0</v>
      </c>
      <c r="AO162" s="3">
        <f t="shared" si="258"/>
        <v>0</v>
      </c>
      <c r="AP162" s="3">
        <f t="shared" si="259"/>
        <v>4.8430892398787311E-30</v>
      </c>
      <c r="AQ162" s="3">
        <f t="shared" si="260"/>
        <v>3.7233631217505106E-25</v>
      </c>
      <c r="AR162" s="3">
        <f t="shared" si="261"/>
        <v>7.1941330303253834E-9</v>
      </c>
      <c r="AS162" s="3">
        <f t="shared" si="262"/>
        <v>1.8032579871111177E-54</v>
      </c>
      <c r="AT162" s="3">
        <f t="shared" si="263"/>
        <v>1.4416176295415567E-9</v>
      </c>
      <c r="AU162" s="3">
        <f t="shared" si="264"/>
        <v>0</v>
      </c>
      <c r="AV162" s="3">
        <f t="shared" si="265"/>
        <v>8.1723296934632235E-97</v>
      </c>
      <c r="AW162" s="3">
        <f t="shared" si="266"/>
        <v>0</v>
      </c>
      <c r="AX162" s="3">
        <f t="shared" si="267"/>
        <v>1.2139529971561053E-75</v>
      </c>
      <c r="AY162" s="3">
        <f t="shared" si="268"/>
        <v>5.8948816869153334E-48</v>
      </c>
      <c r="AZ162" s="3">
        <f t="shared" si="269"/>
        <v>1.6874208358935494E-67</v>
      </c>
      <c r="BA162" s="3">
        <f t="shared" si="270"/>
        <v>4.5319803111231915E-43</v>
      </c>
      <c r="BB162" s="3">
        <f t="shared" si="271"/>
        <v>9.3328609019451467E-71</v>
      </c>
      <c r="BC162" s="3">
        <f t="shared" si="272"/>
        <v>0</v>
      </c>
      <c r="BD162" s="3">
        <f t="shared" si="273"/>
        <v>0</v>
      </c>
      <c r="BE162" s="3">
        <f t="shared" si="274"/>
        <v>1.5790247972056966E-80</v>
      </c>
      <c r="BF162" s="3">
        <f t="shared" si="275"/>
        <v>4.8302734959514744E-87</v>
      </c>
      <c r="BG162" s="3">
        <f t="shared" si="276"/>
        <v>2.6715487741500954E-90</v>
      </c>
      <c r="BI162" s="2">
        <v>5</v>
      </c>
      <c r="BJ162" s="3">
        <f t="shared" si="228"/>
        <v>0.27687819487561</v>
      </c>
      <c r="BK162" s="3">
        <f t="shared" si="229"/>
        <v>1.4347937575590864E-12</v>
      </c>
      <c r="BL162" s="3">
        <f t="shared" si="230"/>
        <v>0.23147521650098252</v>
      </c>
      <c r="BM162" s="3">
        <f t="shared" si="231"/>
        <v>0.1915453485614676</v>
      </c>
      <c r="BN162" s="3">
        <f t="shared" si="232"/>
        <v>0</v>
      </c>
      <c r="BO162" s="3">
        <f t="shared" si="233"/>
        <v>0</v>
      </c>
      <c r="BP162" s="3">
        <f t="shared" si="234"/>
        <v>7.9356200169274873E-16</v>
      </c>
      <c r="BQ162" s="3">
        <f t="shared" si="235"/>
        <v>6.6283870092185711E-16</v>
      </c>
      <c r="BR162" s="3">
        <f t="shared" si="236"/>
        <v>0.22097389222018818</v>
      </c>
      <c r="BS162" s="3">
        <f t="shared" si="237"/>
        <v>6.5441656075008204E-42</v>
      </c>
      <c r="BT162" s="3">
        <f t="shared" si="238"/>
        <v>0.99980889568412223</v>
      </c>
      <c r="BU162" s="3">
        <f t="shared" si="239"/>
        <v>0</v>
      </c>
      <c r="BV162" s="3">
        <f t="shared" si="240"/>
        <v>5.5648335133835104E-76</v>
      </c>
      <c r="BW162" s="3">
        <f t="shared" si="241"/>
        <v>0</v>
      </c>
      <c r="BX162" s="3">
        <f t="shared" si="242"/>
        <v>3.7322449977913183E-53</v>
      </c>
      <c r="BY162" s="3">
        <f t="shared" si="243"/>
        <v>1.9690531443508552E-30</v>
      </c>
      <c r="BZ162" s="3">
        <f t="shared" si="244"/>
        <v>1.1490255986946982E-46</v>
      </c>
      <c r="CA162" s="3">
        <f t="shared" si="245"/>
        <v>1.5138064775008021E-25</v>
      </c>
      <c r="CB162" s="3">
        <f t="shared" si="246"/>
        <v>1.2955227449123762E-46</v>
      </c>
      <c r="CC162" s="3">
        <f t="shared" si="247"/>
        <v>0</v>
      </c>
      <c r="CD162" s="3">
        <f t="shared" si="248"/>
        <v>0</v>
      </c>
      <c r="CE162" s="3">
        <f t="shared" si="249"/>
        <v>4.4683085147802555E-53</v>
      </c>
      <c r="CF162" s="3">
        <f t="shared" si="250"/>
        <v>3.0273591524467037E-61</v>
      </c>
      <c r="CG162" s="3">
        <f t="shared" si="251"/>
        <v>7.5599218937602127E-63</v>
      </c>
    </row>
    <row r="163" spans="9:85" x14ac:dyDescent="0.3">
      <c r="I163" s="2">
        <v>6</v>
      </c>
      <c r="J163" s="3">
        <f t="shared" ref="J163:AG163" si="280">-1.25*J84</f>
        <v>-124998.75</v>
      </c>
      <c r="K163" s="3">
        <f t="shared" si="280"/>
        <v>-124998.75</v>
      </c>
      <c r="L163" s="3">
        <f t="shared" si="280"/>
        <v>-124998.75</v>
      </c>
      <c r="M163" s="3">
        <f t="shared" si="280"/>
        <v>-124998.75</v>
      </c>
      <c r="N163" s="3">
        <f t="shared" si="280"/>
        <v>-124998.75</v>
      </c>
      <c r="O163" s="3">
        <f t="shared" si="280"/>
        <v>-124998.75</v>
      </c>
      <c r="P163" s="3">
        <f t="shared" si="280"/>
        <v>-124998.75</v>
      </c>
      <c r="Q163" s="3">
        <f t="shared" si="280"/>
        <v>-124998.75</v>
      </c>
      <c r="R163" s="3">
        <f t="shared" si="280"/>
        <v>-124998.75</v>
      </c>
      <c r="S163" s="3">
        <f t="shared" si="280"/>
        <v>-124998.75</v>
      </c>
      <c r="T163" s="3">
        <f t="shared" si="280"/>
        <v>-124998.75</v>
      </c>
      <c r="U163" s="3">
        <f t="shared" si="280"/>
        <v>-124998.75</v>
      </c>
      <c r="V163" s="3">
        <f t="shared" si="280"/>
        <v>-124998.75</v>
      </c>
      <c r="W163" s="3">
        <f t="shared" si="280"/>
        <v>-124998.75</v>
      </c>
      <c r="X163" s="3">
        <f t="shared" si="280"/>
        <v>-124998.75</v>
      </c>
      <c r="Y163" s="3">
        <f t="shared" si="280"/>
        <v>-124998.75</v>
      </c>
      <c r="Z163" s="3">
        <f t="shared" si="280"/>
        <v>-124998.75</v>
      </c>
      <c r="AA163" s="3">
        <f t="shared" si="280"/>
        <v>-124998.75</v>
      </c>
      <c r="AB163" s="3">
        <f t="shared" si="280"/>
        <v>-124998.75</v>
      </c>
      <c r="AC163" s="3">
        <f t="shared" si="280"/>
        <v>-124998.75</v>
      </c>
      <c r="AD163" s="3">
        <f t="shared" si="280"/>
        <v>-124998.75</v>
      </c>
      <c r="AE163" s="3">
        <f t="shared" si="280"/>
        <v>-124998.75</v>
      </c>
      <c r="AF163" s="3">
        <f t="shared" si="280"/>
        <v>-124998.75</v>
      </c>
      <c r="AG163" s="3">
        <f t="shared" si="280"/>
        <v>-124998.75</v>
      </c>
      <c r="AI163" s="2">
        <v>6</v>
      </c>
      <c r="AJ163" s="3">
        <f t="shared" si="253"/>
        <v>0</v>
      </c>
      <c r="AK163" s="3">
        <f t="shared" si="254"/>
        <v>0</v>
      </c>
      <c r="AL163" s="3">
        <f t="shared" si="255"/>
        <v>0</v>
      </c>
      <c r="AM163" s="3">
        <f t="shared" si="256"/>
        <v>0</v>
      </c>
      <c r="AN163" s="3">
        <f t="shared" si="257"/>
        <v>0</v>
      </c>
      <c r="AO163" s="3">
        <f t="shared" si="258"/>
        <v>0</v>
      </c>
      <c r="AP163" s="3">
        <f t="shared" si="259"/>
        <v>0</v>
      </c>
      <c r="AQ163" s="3">
        <f t="shared" si="260"/>
        <v>0</v>
      </c>
      <c r="AR163" s="3">
        <f t="shared" si="261"/>
        <v>0</v>
      </c>
      <c r="AS163" s="3">
        <f t="shared" si="262"/>
        <v>0</v>
      </c>
      <c r="AT163" s="3">
        <f t="shared" si="263"/>
        <v>0</v>
      </c>
      <c r="AU163" s="3">
        <f t="shared" si="264"/>
        <v>0</v>
      </c>
      <c r="AV163" s="3">
        <f t="shared" si="265"/>
        <v>0</v>
      </c>
      <c r="AW163" s="3">
        <f t="shared" si="266"/>
        <v>0</v>
      </c>
      <c r="AX163" s="3">
        <f t="shared" si="267"/>
        <v>0</v>
      </c>
      <c r="AY163" s="3">
        <f t="shared" si="268"/>
        <v>0</v>
      </c>
      <c r="AZ163" s="3">
        <f t="shared" si="269"/>
        <v>0</v>
      </c>
      <c r="BA163" s="3">
        <f t="shared" si="270"/>
        <v>0</v>
      </c>
      <c r="BB163" s="3">
        <f t="shared" si="271"/>
        <v>0</v>
      </c>
      <c r="BC163" s="3">
        <f t="shared" si="272"/>
        <v>0</v>
      </c>
      <c r="BD163" s="3">
        <f t="shared" si="273"/>
        <v>0</v>
      </c>
      <c r="BE163" s="3">
        <f t="shared" si="274"/>
        <v>0</v>
      </c>
      <c r="BF163" s="3">
        <f t="shared" si="275"/>
        <v>0</v>
      </c>
      <c r="BG163" s="3">
        <f t="shared" si="276"/>
        <v>0</v>
      </c>
      <c r="BI163" s="2">
        <v>6</v>
      </c>
      <c r="BJ163" s="3">
        <f t="shared" si="228"/>
        <v>0</v>
      </c>
      <c r="BK163" s="3">
        <f t="shared" si="229"/>
        <v>0</v>
      </c>
      <c r="BL163" s="3">
        <f t="shared" si="230"/>
        <v>0</v>
      </c>
      <c r="BM163" s="3">
        <f t="shared" si="231"/>
        <v>0</v>
      </c>
      <c r="BN163" s="3">
        <f t="shared" si="232"/>
        <v>0</v>
      </c>
      <c r="BO163" s="3">
        <f t="shared" si="233"/>
        <v>0</v>
      </c>
      <c r="BP163" s="3">
        <f t="shared" si="234"/>
        <v>0</v>
      </c>
      <c r="BQ163" s="3">
        <f t="shared" si="235"/>
        <v>0</v>
      </c>
      <c r="BR163" s="3">
        <f t="shared" si="236"/>
        <v>0</v>
      </c>
      <c r="BS163" s="3">
        <f t="shared" si="237"/>
        <v>0</v>
      </c>
      <c r="BT163" s="3">
        <f t="shared" si="238"/>
        <v>0</v>
      </c>
      <c r="BU163" s="3">
        <f t="shared" si="239"/>
        <v>0</v>
      </c>
      <c r="BV163" s="3">
        <f t="shared" si="240"/>
        <v>0</v>
      </c>
      <c r="BW163" s="3">
        <f t="shared" si="241"/>
        <v>0</v>
      </c>
      <c r="BX163" s="3">
        <f t="shared" si="242"/>
        <v>0</v>
      </c>
      <c r="BY163" s="3">
        <f t="shared" si="243"/>
        <v>0</v>
      </c>
      <c r="BZ163" s="3">
        <f t="shared" si="244"/>
        <v>0</v>
      </c>
      <c r="CA163" s="3">
        <f t="shared" si="245"/>
        <v>0</v>
      </c>
      <c r="CB163" s="3">
        <f t="shared" si="246"/>
        <v>0</v>
      </c>
      <c r="CC163" s="3">
        <f t="shared" si="247"/>
        <v>0</v>
      </c>
      <c r="CD163" s="3">
        <f t="shared" si="248"/>
        <v>0</v>
      </c>
      <c r="CE163" s="3">
        <f t="shared" si="249"/>
        <v>0</v>
      </c>
      <c r="CF163" s="3">
        <f t="shared" si="250"/>
        <v>0</v>
      </c>
      <c r="CG163" s="3">
        <f t="shared" si="251"/>
        <v>0</v>
      </c>
    </row>
    <row r="164" spans="9:85" x14ac:dyDescent="0.3">
      <c r="I164" s="2">
        <v>7</v>
      </c>
      <c r="J164" s="3">
        <f t="shared" ref="J164:AG164" si="281">-1.25*J85</f>
        <v>-124998.75</v>
      </c>
      <c r="K164" s="3">
        <f t="shared" si="281"/>
        <v>-124998.75</v>
      </c>
      <c r="L164" s="3">
        <f t="shared" si="281"/>
        <v>-124998.75</v>
      </c>
      <c r="M164" s="3">
        <f t="shared" si="281"/>
        <v>-124998.75</v>
      </c>
      <c r="N164" s="3">
        <f t="shared" si="281"/>
        <v>-124998.75</v>
      </c>
      <c r="O164" s="3">
        <f t="shared" si="281"/>
        <v>-124998.75</v>
      </c>
      <c r="P164" s="3">
        <f t="shared" si="281"/>
        <v>-124998.75</v>
      </c>
      <c r="Q164" s="3">
        <f t="shared" si="281"/>
        <v>-11.25</v>
      </c>
      <c r="R164" s="3">
        <f t="shared" si="281"/>
        <v>-48.75</v>
      </c>
      <c r="S164" s="3">
        <f t="shared" si="281"/>
        <v>-56.25</v>
      </c>
      <c r="T164" s="3">
        <f t="shared" si="281"/>
        <v>-66.963750000000005</v>
      </c>
      <c r="U164" s="3">
        <f t="shared" si="281"/>
        <v>-124998.75</v>
      </c>
      <c r="V164" s="3">
        <f t="shared" si="281"/>
        <v>-153.75</v>
      </c>
      <c r="W164" s="3">
        <f t="shared" si="281"/>
        <v>-124998.75</v>
      </c>
      <c r="X164" s="3">
        <f t="shared" si="281"/>
        <v>-105</v>
      </c>
      <c r="Y164" s="3">
        <f t="shared" si="281"/>
        <v>-41.25</v>
      </c>
      <c r="Z164" s="3">
        <f t="shared" si="281"/>
        <v>-86.25</v>
      </c>
      <c r="AA164" s="3">
        <f t="shared" si="281"/>
        <v>-30</v>
      </c>
      <c r="AB164" s="3">
        <f t="shared" si="281"/>
        <v>-93.75</v>
      </c>
      <c r="AC164" s="3">
        <f t="shared" si="281"/>
        <v>-124998.75</v>
      </c>
      <c r="AD164" s="3">
        <f t="shared" si="281"/>
        <v>-124998.75</v>
      </c>
      <c r="AE164" s="3">
        <f t="shared" si="281"/>
        <v>-116.25</v>
      </c>
      <c r="AF164" s="3">
        <f t="shared" si="281"/>
        <v>-131.25</v>
      </c>
      <c r="AG164" s="3">
        <f t="shared" si="281"/>
        <v>-138.75</v>
      </c>
      <c r="AI164" s="2">
        <v>7</v>
      </c>
      <c r="AJ164" s="3">
        <f t="shared" si="253"/>
        <v>0</v>
      </c>
      <c r="AK164" s="3">
        <f t="shared" si="254"/>
        <v>0</v>
      </c>
      <c r="AL164" s="3">
        <f t="shared" si="255"/>
        <v>0</v>
      </c>
      <c r="AM164" s="3">
        <f t="shared" si="256"/>
        <v>0</v>
      </c>
      <c r="AN164" s="3">
        <f t="shared" si="257"/>
        <v>0</v>
      </c>
      <c r="AO164" s="3">
        <f t="shared" si="258"/>
        <v>0</v>
      </c>
      <c r="AP164" s="3">
        <f t="shared" si="259"/>
        <v>0</v>
      </c>
      <c r="AQ164" s="3">
        <f t="shared" si="260"/>
        <v>1.300729765406762E-5</v>
      </c>
      <c r="AR164" s="3">
        <f t="shared" si="261"/>
        <v>6.7319984485464578E-22</v>
      </c>
      <c r="AS164" s="3">
        <f t="shared" si="262"/>
        <v>3.7233631217505106E-25</v>
      </c>
      <c r="AT164" s="3">
        <f t="shared" si="263"/>
        <v>8.2796673280755426E-30</v>
      </c>
      <c r="AU164" s="3">
        <f t="shared" si="264"/>
        <v>0</v>
      </c>
      <c r="AV164" s="3">
        <f t="shared" si="265"/>
        <v>1.6874208358935494E-67</v>
      </c>
      <c r="AW164" s="3">
        <f t="shared" si="266"/>
        <v>0</v>
      </c>
      <c r="AX164" s="3">
        <f t="shared" si="267"/>
        <v>2.5065674758999531E-46</v>
      </c>
      <c r="AY164" s="3">
        <f t="shared" si="268"/>
        <v>1.2171738729024408E-18</v>
      </c>
      <c r="AZ164" s="3">
        <f t="shared" si="269"/>
        <v>3.484182826942503E-38</v>
      </c>
      <c r="BA164" s="3">
        <f t="shared" si="270"/>
        <v>9.3576229688401748E-14</v>
      </c>
      <c r="BB164" s="3">
        <f t="shared" si="271"/>
        <v>1.9270470643193927E-41</v>
      </c>
      <c r="BC164" s="3">
        <f t="shared" si="272"/>
        <v>0</v>
      </c>
      <c r="BD164" s="3">
        <f t="shared" si="273"/>
        <v>0</v>
      </c>
      <c r="BE164" s="3">
        <f t="shared" si="274"/>
        <v>3.2603669249035656E-51</v>
      </c>
      <c r="BF164" s="3">
        <f t="shared" si="275"/>
        <v>9.9735380801540284E-58</v>
      </c>
      <c r="BG164" s="3">
        <f t="shared" si="276"/>
        <v>5.5162080272074236E-61</v>
      </c>
      <c r="BI164" s="2">
        <v>7</v>
      </c>
      <c r="BJ164" s="3">
        <f t="shared" si="228"/>
        <v>0</v>
      </c>
      <c r="BK164" s="3">
        <f t="shared" si="229"/>
        <v>0</v>
      </c>
      <c r="BL164" s="3">
        <f t="shared" si="230"/>
        <v>0</v>
      </c>
      <c r="BM164" s="3">
        <f t="shared" si="231"/>
        <v>0</v>
      </c>
      <c r="BN164" s="3">
        <f t="shared" si="232"/>
        <v>0</v>
      </c>
      <c r="BO164" s="3">
        <f t="shared" si="233"/>
        <v>0</v>
      </c>
      <c r="BP164" s="3">
        <f t="shared" si="234"/>
        <v>0</v>
      </c>
      <c r="BQ164" s="3">
        <f t="shared" si="235"/>
        <v>0.20100899975052924</v>
      </c>
      <c r="BR164" s="3">
        <f t="shared" si="236"/>
        <v>1.005081388347372E-2</v>
      </c>
      <c r="BS164" s="3">
        <f t="shared" si="237"/>
        <v>6.1008983014713558E-11</v>
      </c>
      <c r="BT164" s="3">
        <f t="shared" si="238"/>
        <v>2.5455465882777308E-7</v>
      </c>
      <c r="BU164" s="3">
        <f t="shared" si="239"/>
        <v>0</v>
      </c>
      <c r="BV164" s="3">
        <f t="shared" si="240"/>
        <v>9.734229037566802E-37</v>
      </c>
      <c r="BW164" s="3">
        <f t="shared" si="241"/>
        <v>0</v>
      </c>
      <c r="BX164" s="3">
        <f t="shared" si="242"/>
        <v>3.7802778447760713E-27</v>
      </c>
      <c r="BY164" s="3">
        <f t="shared" si="243"/>
        <v>4.7991365815334785E-11</v>
      </c>
      <c r="BZ164" s="3">
        <f t="shared" si="244"/>
        <v>2.8004987066495466E-27</v>
      </c>
      <c r="CA164" s="3">
        <f t="shared" si="245"/>
        <v>4.008575827080723E-11</v>
      </c>
      <c r="CB164" s="3">
        <f t="shared" si="246"/>
        <v>3.1575534745994581E-27</v>
      </c>
      <c r="CC164" s="3">
        <f t="shared" si="247"/>
        <v>0</v>
      </c>
      <c r="CD164" s="3">
        <f t="shared" si="248"/>
        <v>0</v>
      </c>
      <c r="CE164" s="3">
        <f t="shared" si="249"/>
        <v>1.089052518130904E-33</v>
      </c>
      <c r="CF164" s="3">
        <f t="shared" si="250"/>
        <v>1.3844570883292908E-33</v>
      </c>
      <c r="CG164" s="3">
        <f t="shared" si="251"/>
        <v>7.6572157669530935E-37</v>
      </c>
    </row>
    <row r="165" spans="9:85" x14ac:dyDescent="0.3">
      <c r="I165" s="2">
        <v>8</v>
      </c>
      <c r="J165" s="3">
        <f t="shared" ref="J165:AG165" si="282">-1.25*J86</f>
        <v>-124998.75</v>
      </c>
      <c r="K165" s="3">
        <f t="shared" si="282"/>
        <v>-124998.75</v>
      </c>
      <c r="L165" s="3">
        <f t="shared" si="282"/>
        <v>-124998.75</v>
      </c>
      <c r="M165" s="3">
        <f t="shared" si="282"/>
        <v>-124998.75</v>
      </c>
      <c r="N165" s="3">
        <f t="shared" si="282"/>
        <v>-124998.75</v>
      </c>
      <c r="O165" s="3">
        <f t="shared" si="282"/>
        <v>-124998.75</v>
      </c>
      <c r="P165" s="3">
        <f t="shared" si="282"/>
        <v>-11.25</v>
      </c>
      <c r="Q165" s="3">
        <f t="shared" si="282"/>
        <v>-124998.75</v>
      </c>
      <c r="R165" s="3">
        <f t="shared" si="282"/>
        <v>-37.5</v>
      </c>
      <c r="S165" s="3">
        <f t="shared" si="282"/>
        <v>-67.5</v>
      </c>
      <c r="T165" s="3">
        <f t="shared" si="282"/>
        <v>-78.213750000000005</v>
      </c>
      <c r="U165" s="3">
        <f t="shared" si="282"/>
        <v>-124998.75</v>
      </c>
      <c r="V165" s="3">
        <f t="shared" si="282"/>
        <v>-165</v>
      </c>
      <c r="W165" s="3">
        <f t="shared" si="282"/>
        <v>-124998.75</v>
      </c>
      <c r="X165" s="3">
        <f t="shared" si="282"/>
        <v>-116.25</v>
      </c>
      <c r="Y165" s="3">
        <f t="shared" si="282"/>
        <v>-52.5</v>
      </c>
      <c r="Z165" s="3">
        <f t="shared" si="282"/>
        <v>-97.5</v>
      </c>
      <c r="AA165" s="3">
        <f t="shared" si="282"/>
        <v>-41.25</v>
      </c>
      <c r="AB165" s="3">
        <f t="shared" si="282"/>
        <v>-105</v>
      </c>
      <c r="AC165" s="3">
        <f t="shared" si="282"/>
        <v>-124998.75</v>
      </c>
      <c r="AD165" s="3">
        <f t="shared" si="282"/>
        <v>-124998.75</v>
      </c>
      <c r="AE165" s="3">
        <f t="shared" si="282"/>
        <v>-127.5</v>
      </c>
      <c r="AF165" s="3">
        <f t="shared" si="282"/>
        <v>-142.5</v>
      </c>
      <c r="AG165" s="3">
        <f t="shared" si="282"/>
        <v>-150</v>
      </c>
      <c r="AI165" s="2">
        <v>8</v>
      </c>
      <c r="AJ165" s="3">
        <f t="shared" si="253"/>
        <v>0</v>
      </c>
      <c r="AK165" s="3">
        <f t="shared" si="254"/>
        <v>0</v>
      </c>
      <c r="AL165" s="3">
        <f t="shared" si="255"/>
        <v>0</v>
      </c>
      <c r="AM165" s="3">
        <f t="shared" si="256"/>
        <v>0</v>
      </c>
      <c r="AN165" s="3">
        <f t="shared" si="257"/>
        <v>0</v>
      </c>
      <c r="AO165" s="3">
        <f t="shared" si="258"/>
        <v>0</v>
      </c>
      <c r="AP165" s="3">
        <f t="shared" si="259"/>
        <v>1.300729765406762E-5</v>
      </c>
      <c r="AQ165" s="3">
        <f t="shared" si="260"/>
        <v>0</v>
      </c>
      <c r="AR165" s="3">
        <f t="shared" si="261"/>
        <v>5.1755550058018688E-17</v>
      </c>
      <c r="AS165" s="3">
        <f t="shared" si="262"/>
        <v>4.8430892398787311E-30</v>
      </c>
      <c r="AT165" s="3">
        <f t="shared" si="263"/>
        <v>1.0769609741293734E-34</v>
      </c>
      <c r="AU165" s="3">
        <f t="shared" si="264"/>
        <v>0</v>
      </c>
      <c r="AV165" s="3">
        <f t="shared" si="265"/>
        <v>2.194878508014299E-72</v>
      </c>
      <c r="AW165" s="3">
        <f t="shared" si="266"/>
        <v>0</v>
      </c>
      <c r="AX165" s="3">
        <f t="shared" si="267"/>
        <v>3.2603669249035656E-51</v>
      </c>
      <c r="AY165" s="3">
        <f t="shared" si="268"/>
        <v>1.5832142861596321E-23</v>
      </c>
      <c r="AZ165" s="3">
        <f t="shared" si="269"/>
        <v>4.5319803111231915E-43</v>
      </c>
      <c r="BA165" s="3">
        <f t="shared" si="270"/>
        <v>1.2171738729024408E-18</v>
      </c>
      <c r="BB165" s="3">
        <f t="shared" si="271"/>
        <v>2.5065674758999531E-46</v>
      </c>
      <c r="BC165" s="3">
        <f t="shared" si="272"/>
        <v>0</v>
      </c>
      <c r="BD165" s="3">
        <f t="shared" si="273"/>
        <v>0</v>
      </c>
      <c r="BE165" s="3">
        <f t="shared" si="274"/>
        <v>4.2408563053697817E-56</v>
      </c>
      <c r="BF165" s="3">
        <f t="shared" si="275"/>
        <v>1.2972877847274156E-62</v>
      </c>
      <c r="BG165" s="3">
        <f t="shared" si="276"/>
        <v>7.1750959731644108E-66</v>
      </c>
      <c r="BI165" s="2">
        <v>8</v>
      </c>
      <c r="BJ165" s="3">
        <f t="shared" si="228"/>
        <v>0</v>
      </c>
      <c r="BK165" s="3">
        <f t="shared" si="229"/>
        <v>0</v>
      </c>
      <c r="BL165" s="3">
        <f t="shared" si="230"/>
        <v>0</v>
      </c>
      <c r="BM165" s="3">
        <f t="shared" si="231"/>
        <v>0</v>
      </c>
      <c r="BN165" s="3">
        <f t="shared" si="232"/>
        <v>0</v>
      </c>
      <c r="BO165" s="3">
        <f t="shared" si="233"/>
        <v>0</v>
      </c>
      <c r="BP165" s="3">
        <f t="shared" si="234"/>
        <v>0.20100899975052924</v>
      </c>
      <c r="BQ165" s="3">
        <f t="shared" si="235"/>
        <v>0</v>
      </c>
      <c r="BR165" s="3">
        <f t="shared" si="236"/>
        <v>0.27687819487561</v>
      </c>
      <c r="BS165" s="3">
        <f t="shared" si="237"/>
        <v>7.9356200169274873E-16</v>
      </c>
      <c r="BT165" s="3">
        <f t="shared" si="238"/>
        <v>3.3110690594395685E-12</v>
      </c>
      <c r="BU165" s="3">
        <f t="shared" si="239"/>
        <v>0</v>
      </c>
      <c r="BV165" s="3">
        <f t="shared" si="240"/>
        <v>1.2661601452449957E-41</v>
      </c>
      <c r="BW165" s="3">
        <f t="shared" si="241"/>
        <v>0</v>
      </c>
      <c r="BX165" s="3">
        <f t="shared" si="242"/>
        <v>4.9171199142079594E-32</v>
      </c>
      <c r="BY165" s="3">
        <f t="shared" si="243"/>
        <v>6.2423798001526291E-16</v>
      </c>
      <c r="BZ165" s="3">
        <f t="shared" si="244"/>
        <v>3.6426920257222057E-32</v>
      </c>
      <c r="CA165" s="3">
        <f t="shared" si="245"/>
        <v>4.7991365815334785E-11</v>
      </c>
      <c r="CB165" s="3">
        <f t="shared" si="246"/>
        <v>4.1071237902750594E-32</v>
      </c>
      <c r="CC165" s="3">
        <f t="shared" si="247"/>
        <v>0</v>
      </c>
      <c r="CD165" s="3">
        <f t="shared" si="248"/>
        <v>0</v>
      </c>
      <c r="CE165" s="3">
        <f t="shared" si="249"/>
        <v>1.3038325840578479E-33</v>
      </c>
      <c r="CF165" s="3">
        <f t="shared" si="250"/>
        <v>1.6574960646448918E-33</v>
      </c>
      <c r="CG165" s="3">
        <f t="shared" si="251"/>
        <v>9.1673516693663301E-37</v>
      </c>
    </row>
    <row r="166" spans="9:85" x14ac:dyDescent="0.3">
      <c r="I166" s="2">
        <v>9</v>
      </c>
      <c r="J166" s="3">
        <f t="shared" ref="J166:AG166" si="283">-1.25*J87</f>
        <v>-124998.75</v>
      </c>
      <c r="K166" s="3">
        <f t="shared" si="283"/>
        <v>-124998.75</v>
      </c>
      <c r="L166" s="3">
        <f t="shared" si="283"/>
        <v>-124998.75</v>
      </c>
      <c r="M166" s="3">
        <f t="shared" si="283"/>
        <v>-124998.75</v>
      </c>
      <c r="N166" s="3">
        <f t="shared" si="283"/>
        <v>-124998.75</v>
      </c>
      <c r="O166" s="3">
        <f t="shared" si="283"/>
        <v>-124998.75</v>
      </c>
      <c r="P166" s="3">
        <f t="shared" si="283"/>
        <v>-48.75</v>
      </c>
      <c r="Q166" s="3">
        <f t="shared" si="283"/>
        <v>-37.5</v>
      </c>
      <c r="R166" s="3">
        <f t="shared" si="283"/>
        <v>-124998.75</v>
      </c>
      <c r="S166" s="3">
        <f t="shared" si="283"/>
        <v>-105</v>
      </c>
      <c r="T166" s="3">
        <f t="shared" si="283"/>
        <v>-115.71375</v>
      </c>
      <c r="U166" s="3">
        <f t="shared" si="283"/>
        <v>-124998.75</v>
      </c>
      <c r="V166" s="3">
        <f t="shared" si="283"/>
        <v>-202.5</v>
      </c>
      <c r="W166" s="3">
        <f t="shared" si="283"/>
        <v>-124998.75</v>
      </c>
      <c r="X166" s="3">
        <f t="shared" si="283"/>
        <v>-153.75</v>
      </c>
      <c r="Y166" s="3">
        <f t="shared" si="283"/>
        <v>-90</v>
      </c>
      <c r="Z166" s="3">
        <f t="shared" si="283"/>
        <v>-135</v>
      </c>
      <c r="AA166" s="3">
        <f t="shared" si="283"/>
        <v>-78.75</v>
      </c>
      <c r="AB166" s="3">
        <f t="shared" si="283"/>
        <v>-142.5</v>
      </c>
      <c r="AC166" s="3">
        <f t="shared" si="283"/>
        <v>-124998.75</v>
      </c>
      <c r="AD166" s="3">
        <f t="shared" si="283"/>
        <v>-124998.75</v>
      </c>
      <c r="AE166" s="3">
        <f t="shared" si="283"/>
        <v>-165</v>
      </c>
      <c r="AF166" s="3">
        <f t="shared" si="283"/>
        <v>-180</v>
      </c>
      <c r="AG166" s="3">
        <f t="shared" si="283"/>
        <v>-187.5</v>
      </c>
      <c r="AI166" s="2">
        <v>9</v>
      </c>
      <c r="AJ166" s="3">
        <f t="shared" si="253"/>
        <v>0</v>
      </c>
      <c r="AK166" s="3">
        <f t="shared" si="254"/>
        <v>0</v>
      </c>
      <c r="AL166" s="3">
        <f t="shared" si="255"/>
        <v>0</v>
      </c>
      <c r="AM166" s="3">
        <f t="shared" si="256"/>
        <v>0</v>
      </c>
      <c r="AN166" s="3">
        <f t="shared" si="257"/>
        <v>0</v>
      </c>
      <c r="AO166" s="3">
        <f t="shared" si="258"/>
        <v>0</v>
      </c>
      <c r="AP166" s="3">
        <f t="shared" si="259"/>
        <v>6.7319984485464578E-22</v>
      </c>
      <c r="AQ166" s="3">
        <f t="shared" si="260"/>
        <v>5.1755550058018688E-17</v>
      </c>
      <c r="AR166" s="3">
        <f t="shared" si="261"/>
        <v>0</v>
      </c>
      <c r="AS166" s="3">
        <f t="shared" si="262"/>
        <v>2.5065674758999531E-46</v>
      </c>
      <c r="AT166" s="3">
        <f t="shared" si="263"/>
        <v>5.5738707607085354E-51</v>
      </c>
      <c r="AU166" s="3">
        <f t="shared" si="264"/>
        <v>0</v>
      </c>
      <c r="AV166" s="3">
        <f t="shared" si="265"/>
        <v>1.1359714449280343E-88</v>
      </c>
      <c r="AW166" s="3">
        <f t="shared" si="266"/>
        <v>0</v>
      </c>
      <c r="AX166" s="3">
        <f t="shared" si="267"/>
        <v>1.6874208358935494E-67</v>
      </c>
      <c r="AY166" s="3">
        <f t="shared" si="268"/>
        <v>8.1940126239905147E-40</v>
      </c>
      <c r="AZ166" s="3">
        <f t="shared" si="269"/>
        <v>2.3455513385429143E-59</v>
      </c>
      <c r="BA166" s="3">
        <f t="shared" si="270"/>
        <v>6.2995503308314756E-35</v>
      </c>
      <c r="BB166" s="3">
        <f t="shared" si="271"/>
        <v>1.2972877847274156E-62</v>
      </c>
      <c r="BC166" s="3">
        <f t="shared" si="272"/>
        <v>0</v>
      </c>
      <c r="BD166" s="3">
        <f t="shared" si="273"/>
        <v>0</v>
      </c>
      <c r="BE166" s="3">
        <f t="shared" si="274"/>
        <v>2.194878508014299E-72</v>
      </c>
      <c r="BF166" s="3">
        <f t="shared" si="275"/>
        <v>6.7141842882115936E-79</v>
      </c>
      <c r="BG166" s="3">
        <f t="shared" si="276"/>
        <v>3.7135103881019892E-82</v>
      </c>
      <c r="BI166" s="2">
        <v>9</v>
      </c>
      <c r="BJ166" s="3">
        <f t="shared" si="228"/>
        <v>0</v>
      </c>
      <c r="BK166" s="3">
        <f t="shared" si="229"/>
        <v>0</v>
      </c>
      <c r="BL166" s="3">
        <f t="shared" si="230"/>
        <v>0</v>
      </c>
      <c r="BM166" s="3">
        <f t="shared" si="231"/>
        <v>0</v>
      </c>
      <c r="BN166" s="3">
        <f t="shared" si="232"/>
        <v>0</v>
      </c>
      <c r="BO166" s="3">
        <f t="shared" si="233"/>
        <v>0</v>
      </c>
      <c r="BP166" s="3">
        <f t="shared" si="234"/>
        <v>1.005081388347372E-2</v>
      </c>
      <c r="BQ166" s="3">
        <f t="shared" si="235"/>
        <v>0.27687819487561</v>
      </c>
      <c r="BR166" s="3">
        <f t="shared" si="236"/>
        <v>0</v>
      </c>
      <c r="BS166" s="3">
        <f t="shared" si="237"/>
        <v>4.8480371211952392E-42</v>
      </c>
      <c r="BT166" s="3">
        <f t="shared" si="238"/>
        <v>2.0228017063337451E-38</v>
      </c>
      <c r="BU166" s="3">
        <f t="shared" si="239"/>
        <v>0</v>
      </c>
      <c r="BV166" s="3">
        <f t="shared" si="240"/>
        <v>3.2145605875864793E-61</v>
      </c>
      <c r="BW166" s="3">
        <f t="shared" si="241"/>
        <v>0</v>
      </c>
      <c r="BX166" s="3">
        <f t="shared" si="242"/>
        <v>2.7649150984119946E-53</v>
      </c>
      <c r="BY166" s="3">
        <f t="shared" si="243"/>
        <v>6.5861416853066237E-29</v>
      </c>
      <c r="BZ166" s="3">
        <f t="shared" si="244"/>
        <v>3.8432915915747812E-45</v>
      </c>
      <c r="CA166" s="3">
        <f t="shared" si="245"/>
        <v>4.660472169291194E-19</v>
      </c>
      <c r="CB166" s="3">
        <f t="shared" si="246"/>
        <v>4.3332991692020733E-45</v>
      </c>
      <c r="CC166" s="3">
        <f t="shared" si="247"/>
        <v>0</v>
      </c>
      <c r="CD166" s="3">
        <f t="shared" si="248"/>
        <v>0</v>
      </c>
      <c r="CE166" s="3">
        <f t="shared" si="249"/>
        <v>3.3102043633764874E-53</v>
      </c>
      <c r="CF166" s="3">
        <f t="shared" si="250"/>
        <v>4.2080944843325752E-53</v>
      </c>
      <c r="CG166" s="3">
        <f t="shared" si="251"/>
        <v>1.0508454405684356E-54</v>
      </c>
    </row>
    <row r="167" spans="9:85" x14ac:dyDescent="0.3">
      <c r="I167" s="2">
        <v>10</v>
      </c>
      <c r="J167" s="3">
        <f t="shared" ref="J167:AG167" si="284">-1.25*J88</f>
        <v>-124998.75</v>
      </c>
      <c r="K167" s="3">
        <f t="shared" si="284"/>
        <v>-124998.75</v>
      </c>
      <c r="L167" s="3">
        <f t="shared" si="284"/>
        <v>-124998.75</v>
      </c>
      <c r="M167" s="3">
        <f t="shared" si="284"/>
        <v>-124998.75</v>
      </c>
      <c r="N167" s="3">
        <f t="shared" si="284"/>
        <v>-124998.75</v>
      </c>
      <c r="O167" s="3">
        <f t="shared" si="284"/>
        <v>-124998.75</v>
      </c>
      <c r="P167" s="3">
        <f t="shared" si="284"/>
        <v>-33.75</v>
      </c>
      <c r="Q167" s="3">
        <f t="shared" si="284"/>
        <v>-45</v>
      </c>
      <c r="R167" s="3">
        <f t="shared" si="284"/>
        <v>-82.5</v>
      </c>
      <c r="S167" s="3">
        <f t="shared" si="284"/>
        <v>-124998.75</v>
      </c>
      <c r="T167" s="3">
        <f t="shared" si="284"/>
        <v>-10.713749999999999</v>
      </c>
      <c r="U167" s="3">
        <f t="shared" si="284"/>
        <v>-124998.75</v>
      </c>
      <c r="V167" s="3">
        <f t="shared" si="284"/>
        <v>-97.5</v>
      </c>
      <c r="W167" s="3">
        <f t="shared" si="284"/>
        <v>-124998.75</v>
      </c>
      <c r="X167" s="3">
        <f t="shared" si="284"/>
        <v>-48.75</v>
      </c>
      <c r="Y167" s="3">
        <f t="shared" si="284"/>
        <v>-15</v>
      </c>
      <c r="Z167" s="3">
        <f t="shared" si="284"/>
        <v>-30</v>
      </c>
      <c r="AA167" s="3">
        <f t="shared" si="284"/>
        <v>-26.25</v>
      </c>
      <c r="AB167" s="3">
        <f t="shared" si="284"/>
        <v>-37.5</v>
      </c>
      <c r="AC167" s="3">
        <f t="shared" si="284"/>
        <v>-124998.75</v>
      </c>
      <c r="AD167" s="3">
        <f t="shared" si="284"/>
        <v>-124998.75</v>
      </c>
      <c r="AE167" s="3">
        <f t="shared" si="284"/>
        <v>-60</v>
      </c>
      <c r="AF167" s="3">
        <f t="shared" si="284"/>
        <v>-75</v>
      </c>
      <c r="AG167" s="3">
        <f t="shared" si="284"/>
        <v>-82.5</v>
      </c>
      <c r="AI167" s="2">
        <v>10</v>
      </c>
      <c r="AJ167" s="3">
        <f t="shared" si="253"/>
        <v>0</v>
      </c>
      <c r="AK167" s="3">
        <f t="shared" si="254"/>
        <v>0</v>
      </c>
      <c r="AL167" s="3">
        <f t="shared" si="255"/>
        <v>0</v>
      </c>
      <c r="AM167" s="3">
        <f t="shared" si="256"/>
        <v>0</v>
      </c>
      <c r="AN167" s="3">
        <f t="shared" si="257"/>
        <v>0</v>
      </c>
      <c r="AO167" s="3">
        <f t="shared" si="258"/>
        <v>0</v>
      </c>
      <c r="AP167" s="3">
        <f t="shared" si="259"/>
        <v>2.2007019879753665E-15</v>
      </c>
      <c r="AQ167" s="3">
        <f t="shared" si="260"/>
        <v>2.8625185805493937E-20</v>
      </c>
      <c r="AR167" s="3">
        <f t="shared" si="261"/>
        <v>1.4815122368763274E-36</v>
      </c>
      <c r="AS167" s="3">
        <f t="shared" si="262"/>
        <v>0</v>
      </c>
      <c r="AT167" s="3">
        <f t="shared" si="263"/>
        <v>2.2237066483547716E-5</v>
      </c>
      <c r="AU167" s="3">
        <f t="shared" si="264"/>
        <v>0</v>
      </c>
      <c r="AV167" s="3">
        <f t="shared" si="265"/>
        <v>4.5319803111231915E-43</v>
      </c>
      <c r="AW167" s="3">
        <f t="shared" si="266"/>
        <v>0</v>
      </c>
      <c r="AX167" s="3">
        <f t="shared" si="267"/>
        <v>6.7319984485464578E-22</v>
      </c>
      <c r="AY167" s="3">
        <f t="shared" si="268"/>
        <v>3.0590232050182579E-7</v>
      </c>
      <c r="AZ167" s="3">
        <f t="shared" si="269"/>
        <v>9.3576229688401748E-14</v>
      </c>
      <c r="BA167" s="3">
        <f t="shared" si="270"/>
        <v>3.9789625358372398E-12</v>
      </c>
      <c r="BB167" s="3">
        <f t="shared" si="271"/>
        <v>5.1755550058018688E-17</v>
      </c>
      <c r="BC167" s="3">
        <f t="shared" si="272"/>
        <v>0</v>
      </c>
      <c r="BD167" s="3">
        <f t="shared" si="273"/>
        <v>0</v>
      </c>
      <c r="BE167" s="3">
        <f t="shared" si="274"/>
        <v>8.75651076269652E-27</v>
      </c>
      <c r="BF167" s="3">
        <f t="shared" si="275"/>
        <v>2.6786369618080778E-33</v>
      </c>
      <c r="BG167" s="3">
        <f t="shared" si="276"/>
        <v>1.4815122368763274E-36</v>
      </c>
      <c r="BI167" s="2">
        <v>10</v>
      </c>
      <c r="BJ167" s="3">
        <f t="shared" si="228"/>
        <v>0</v>
      </c>
      <c r="BK167" s="3">
        <f t="shared" si="229"/>
        <v>0</v>
      </c>
      <c r="BL167" s="3">
        <f t="shared" si="230"/>
        <v>0</v>
      </c>
      <c r="BM167" s="3">
        <f t="shared" si="231"/>
        <v>0</v>
      </c>
      <c r="BN167" s="3">
        <f t="shared" si="232"/>
        <v>0</v>
      </c>
      <c r="BO167" s="3">
        <f t="shared" si="233"/>
        <v>0</v>
      </c>
      <c r="BP167" s="3">
        <f t="shared" si="234"/>
        <v>0.26502740053348056</v>
      </c>
      <c r="BQ167" s="3">
        <f t="shared" si="235"/>
        <v>4.6903437199545245E-6</v>
      </c>
      <c r="BR167" s="3">
        <f t="shared" si="236"/>
        <v>2.8654430367180386E-32</v>
      </c>
      <c r="BS167" s="3">
        <f t="shared" si="237"/>
        <v>0</v>
      </c>
      <c r="BT167" s="3">
        <f t="shared" si="238"/>
        <v>0.99886075540056618</v>
      </c>
      <c r="BU167" s="3">
        <f t="shared" si="239"/>
        <v>0</v>
      </c>
      <c r="BV167" s="3">
        <f t="shared" si="240"/>
        <v>1.3933373768097547E-20</v>
      </c>
      <c r="BW167" s="3">
        <f t="shared" si="241"/>
        <v>0</v>
      </c>
      <c r="BX167" s="3">
        <f t="shared" si="242"/>
        <v>1.1984404852075402E-12</v>
      </c>
      <c r="BY167" s="3">
        <f t="shared" si="243"/>
        <v>0.2108182924144458</v>
      </c>
      <c r="BZ167" s="3">
        <f t="shared" si="244"/>
        <v>1.6655804753396355E-4</v>
      </c>
      <c r="CA167" s="3">
        <f t="shared" si="245"/>
        <v>0.24232036099629567</v>
      </c>
      <c r="CB167" s="3">
        <f t="shared" si="246"/>
        <v>1.8778939083392894E-4</v>
      </c>
      <c r="CC167" s="3">
        <f t="shared" si="247"/>
        <v>0</v>
      </c>
      <c r="CD167" s="3">
        <f t="shared" si="248"/>
        <v>0</v>
      </c>
      <c r="CE167" s="3">
        <f t="shared" si="249"/>
        <v>1.4347937575044537E-12</v>
      </c>
      <c r="CF167" s="3">
        <f t="shared" si="250"/>
        <v>1.8239803269264978E-12</v>
      </c>
      <c r="CG167" s="3">
        <f t="shared" si="251"/>
        <v>4.5548440905056004E-14</v>
      </c>
    </row>
    <row r="168" spans="9:85" x14ac:dyDescent="0.3">
      <c r="I168" s="2">
        <v>11</v>
      </c>
      <c r="J168" s="3">
        <f t="shared" ref="J168:AG168" si="285">-1.25*J89</f>
        <v>-124998.75</v>
      </c>
      <c r="K168" s="3">
        <f t="shared" si="285"/>
        <v>-124998.75</v>
      </c>
      <c r="L168" s="3">
        <f t="shared" si="285"/>
        <v>-124998.75</v>
      </c>
      <c r="M168" s="3">
        <f t="shared" si="285"/>
        <v>-124998.75</v>
      </c>
      <c r="N168" s="3">
        <f t="shared" si="285"/>
        <v>-124998.75</v>
      </c>
      <c r="O168" s="3">
        <f t="shared" si="285"/>
        <v>-124998.75</v>
      </c>
      <c r="P168" s="3">
        <f t="shared" si="285"/>
        <v>-124998.75</v>
      </c>
      <c r="Q168" s="3">
        <f t="shared" si="285"/>
        <v>-124998.75</v>
      </c>
      <c r="R168" s="3">
        <f t="shared" si="285"/>
        <v>-124998.75</v>
      </c>
      <c r="S168" s="3">
        <f t="shared" si="285"/>
        <v>-124998.75</v>
      </c>
      <c r="T168" s="3">
        <f t="shared" si="285"/>
        <v>-124998.75</v>
      </c>
      <c r="U168" s="3">
        <f t="shared" si="285"/>
        <v>-124998.75</v>
      </c>
      <c r="V168" s="3">
        <f t="shared" si="285"/>
        <v>-124998.75</v>
      </c>
      <c r="W168" s="3">
        <f t="shared" si="285"/>
        <v>-124998.75</v>
      </c>
      <c r="X168" s="3">
        <f t="shared" si="285"/>
        <v>-124998.75</v>
      </c>
      <c r="Y168" s="3">
        <f t="shared" si="285"/>
        <v>-124998.75</v>
      </c>
      <c r="Z168" s="3">
        <f t="shared" si="285"/>
        <v>-124998.75</v>
      </c>
      <c r="AA168" s="3">
        <f t="shared" si="285"/>
        <v>-124998.75</v>
      </c>
      <c r="AB168" s="3">
        <f t="shared" si="285"/>
        <v>-124998.75</v>
      </c>
      <c r="AC168" s="3">
        <f t="shared" si="285"/>
        <v>-124998.75</v>
      </c>
      <c r="AD168" s="3">
        <f t="shared" si="285"/>
        <v>-124998.75</v>
      </c>
      <c r="AE168" s="3">
        <f t="shared" si="285"/>
        <v>-124998.75</v>
      </c>
      <c r="AF168" s="3">
        <f t="shared" si="285"/>
        <v>-124998.75</v>
      </c>
      <c r="AG168" s="3">
        <f t="shared" si="285"/>
        <v>-124998.75</v>
      </c>
      <c r="AI168" s="2">
        <v>11</v>
      </c>
      <c r="AJ168" s="3">
        <f t="shared" si="253"/>
        <v>0</v>
      </c>
      <c r="AK168" s="3">
        <f t="shared" si="254"/>
        <v>0</v>
      </c>
      <c r="AL168" s="3">
        <f t="shared" si="255"/>
        <v>0</v>
      </c>
      <c r="AM168" s="3">
        <f t="shared" si="256"/>
        <v>0</v>
      </c>
      <c r="AN168" s="3">
        <f t="shared" si="257"/>
        <v>0</v>
      </c>
      <c r="AO168" s="3">
        <f t="shared" si="258"/>
        <v>0</v>
      </c>
      <c r="AP168" s="3">
        <f t="shared" si="259"/>
        <v>0</v>
      </c>
      <c r="AQ168" s="3">
        <f t="shared" si="260"/>
        <v>0</v>
      </c>
      <c r="AR168" s="3">
        <f t="shared" si="261"/>
        <v>0</v>
      </c>
      <c r="AS168" s="3">
        <f t="shared" si="262"/>
        <v>0</v>
      </c>
      <c r="AT168" s="3">
        <f t="shared" si="263"/>
        <v>0</v>
      </c>
      <c r="AU168" s="3">
        <f t="shared" si="264"/>
        <v>0</v>
      </c>
      <c r="AV168" s="3">
        <f t="shared" si="265"/>
        <v>0</v>
      </c>
      <c r="AW168" s="3">
        <f t="shared" si="266"/>
        <v>0</v>
      </c>
      <c r="AX168" s="3">
        <f t="shared" si="267"/>
        <v>0</v>
      </c>
      <c r="AY168" s="3">
        <f t="shared" si="268"/>
        <v>0</v>
      </c>
      <c r="AZ168" s="3">
        <f t="shared" si="269"/>
        <v>0</v>
      </c>
      <c r="BA168" s="3">
        <f t="shared" si="270"/>
        <v>0</v>
      </c>
      <c r="BB168" s="3">
        <f t="shared" si="271"/>
        <v>0</v>
      </c>
      <c r="BC168" s="3">
        <f t="shared" si="272"/>
        <v>0</v>
      </c>
      <c r="BD168" s="3">
        <f t="shared" si="273"/>
        <v>0</v>
      </c>
      <c r="BE168" s="3">
        <f t="shared" si="274"/>
        <v>0</v>
      </c>
      <c r="BF168" s="3">
        <f t="shared" si="275"/>
        <v>0</v>
      </c>
      <c r="BG168" s="3">
        <f t="shared" si="276"/>
        <v>0</v>
      </c>
      <c r="BI168" s="2">
        <v>11</v>
      </c>
      <c r="BJ168" s="3">
        <f t="shared" si="228"/>
        <v>0</v>
      </c>
      <c r="BK168" s="3">
        <f t="shared" si="229"/>
        <v>0</v>
      </c>
      <c r="BL168" s="3">
        <f t="shared" si="230"/>
        <v>0</v>
      </c>
      <c r="BM168" s="3">
        <f t="shared" si="231"/>
        <v>0</v>
      </c>
      <c r="BN168" s="3">
        <f t="shared" si="232"/>
        <v>0</v>
      </c>
      <c r="BO168" s="3">
        <f t="shared" si="233"/>
        <v>0</v>
      </c>
      <c r="BP168" s="3">
        <f t="shared" si="234"/>
        <v>0</v>
      </c>
      <c r="BQ168" s="3">
        <f t="shared" si="235"/>
        <v>0</v>
      </c>
      <c r="BR168" s="3">
        <f t="shared" si="236"/>
        <v>0</v>
      </c>
      <c r="BS168" s="3">
        <f t="shared" si="237"/>
        <v>0</v>
      </c>
      <c r="BT168" s="3">
        <f t="shared" si="238"/>
        <v>0</v>
      </c>
      <c r="BU168" s="3">
        <f t="shared" si="239"/>
        <v>0</v>
      </c>
      <c r="BV168" s="3">
        <f t="shared" si="240"/>
        <v>0</v>
      </c>
      <c r="BW168" s="3">
        <f t="shared" si="241"/>
        <v>0</v>
      </c>
      <c r="BX168" s="3">
        <f t="shared" si="242"/>
        <v>0</v>
      </c>
      <c r="BY168" s="3">
        <f t="shared" si="243"/>
        <v>0</v>
      </c>
      <c r="BZ168" s="3">
        <f t="shared" si="244"/>
        <v>0</v>
      </c>
      <c r="CA168" s="3">
        <f t="shared" si="245"/>
        <v>0</v>
      </c>
      <c r="CB168" s="3">
        <f t="shared" si="246"/>
        <v>0</v>
      </c>
      <c r="CC168" s="3">
        <f t="shared" si="247"/>
        <v>0</v>
      </c>
      <c r="CD168" s="3">
        <f t="shared" si="248"/>
        <v>0</v>
      </c>
      <c r="CE168" s="3">
        <f t="shared" si="249"/>
        <v>0</v>
      </c>
      <c r="CF168" s="3">
        <f t="shared" si="250"/>
        <v>0</v>
      </c>
      <c r="CG168" s="3">
        <f t="shared" si="251"/>
        <v>0</v>
      </c>
    </row>
    <row r="169" spans="9:85" x14ac:dyDescent="0.3">
      <c r="I169" s="2">
        <v>12</v>
      </c>
      <c r="J169" s="3">
        <f t="shared" ref="J169:AG169" si="286">-1.25*J90</f>
        <v>-124998.75</v>
      </c>
      <c r="K169" s="3">
        <f t="shared" si="286"/>
        <v>-124998.75</v>
      </c>
      <c r="L169" s="3">
        <f t="shared" si="286"/>
        <v>-124998.75</v>
      </c>
      <c r="M169" s="3">
        <f t="shared" si="286"/>
        <v>-124998.75</v>
      </c>
      <c r="N169" s="3">
        <f t="shared" si="286"/>
        <v>-124998.75</v>
      </c>
      <c r="O169" s="3">
        <f t="shared" si="286"/>
        <v>-124998.75</v>
      </c>
      <c r="P169" s="3">
        <f t="shared" si="286"/>
        <v>-124998.75</v>
      </c>
      <c r="Q169" s="3">
        <f t="shared" si="286"/>
        <v>-124998.75</v>
      </c>
      <c r="R169" s="3">
        <f t="shared" si="286"/>
        <v>-124998.75</v>
      </c>
      <c r="S169" s="3">
        <f t="shared" si="286"/>
        <v>-124998.75</v>
      </c>
      <c r="T169" s="3">
        <f t="shared" si="286"/>
        <v>-124998.75</v>
      </c>
      <c r="U169" s="3">
        <f t="shared" si="286"/>
        <v>-124998.75</v>
      </c>
      <c r="V169" s="3">
        <f t="shared" si="286"/>
        <v>-124998.75</v>
      </c>
      <c r="W169" s="3">
        <f t="shared" si="286"/>
        <v>-124998.75</v>
      </c>
      <c r="X169" s="3">
        <f t="shared" si="286"/>
        <v>-124998.75</v>
      </c>
      <c r="Y169" s="3">
        <f t="shared" si="286"/>
        <v>-124998.75</v>
      </c>
      <c r="Z169" s="3">
        <f t="shared" si="286"/>
        <v>-124998.75</v>
      </c>
      <c r="AA169" s="3">
        <f t="shared" si="286"/>
        <v>-124998.75</v>
      </c>
      <c r="AB169" s="3">
        <f t="shared" si="286"/>
        <v>-124998.75</v>
      </c>
      <c r="AC169" s="3">
        <f t="shared" si="286"/>
        <v>-124998.75</v>
      </c>
      <c r="AD169" s="3">
        <f t="shared" si="286"/>
        <v>-124998.75</v>
      </c>
      <c r="AE169" s="3">
        <f t="shared" si="286"/>
        <v>-124998.75</v>
      </c>
      <c r="AF169" s="3">
        <f t="shared" si="286"/>
        <v>-124998.75</v>
      </c>
      <c r="AG169" s="3">
        <f t="shared" si="286"/>
        <v>-124998.75</v>
      </c>
      <c r="AI169" s="2">
        <v>12</v>
      </c>
      <c r="AJ169" s="3">
        <f t="shared" si="253"/>
        <v>0</v>
      </c>
      <c r="AK169" s="3">
        <f t="shared" si="254"/>
        <v>0</v>
      </c>
      <c r="AL169" s="3">
        <f t="shared" si="255"/>
        <v>0</v>
      </c>
      <c r="AM169" s="3">
        <f t="shared" si="256"/>
        <v>0</v>
      </c>
      <c r="AN169" s="3">
        <f t="shared" si="257"/>
        <v>0</v>
      </c>
      <c r="AO169" s="3">
        <f t="shared" si="258"/>
        <v>0</v>
      </c>
      <c r="AP169" s="3">
        <f t="shared" si="259"/>
        <v>0</v>
      </c>
      <c r="AQ169" s="3">
        <f t="shared" si="260"/>
        <v>0</v>
      </c>
      <c r="AR169" s="3">
        <f t="shared" si="261"/>
        <v>0</v>
      </c>
      <c r="AS169" s="3">
        <f t="shared" si="262"/>
        <v>0</v>
      </c>
      <c r="AT169" s="3">
        <f t="shared" si="263"/>
        <v>0</v>
      </c>
      <c r="AU169" s="3">
        <f t="shared" si="264"/>
        <v>0</v>
      </c>
      <c r="AV169" s="3">
        <f t="shared" si="265"/>
        <v>0</v>
      </c>
      <c r="AW169" s="3">
        <f t="shared" si="266"/>
        <v>0</v>
      </c>
      <c r="AX169" s="3">
        <f t="shared" si="267"/>
        <v>0</v>
      </c>
      <c r="AY169" s="3">
        <f t="shared" si="268"/>
        <v>0</v>
      </c>
      <c r="AZ169" s="3">
        <f t="shared" si="269"/>
        <v>0</v>
      </c>
      <c r="BA169" s="3">
        <f t="shared" si="270"/>
        <v>0</v>
      </c>
      <c r="BB169" s="3">
        <f t="shared" si="271"/>
        <v>0</v>
      </c>
      <c r="BC169" s="3">
        <f t="shared" si="272"/>
        <v>0</v>
      </c>
      <c r="BD169" s="3">
        <f t="shared" si="273"/>
        <v>0</v>
      </c>
      <c r="BE169" s="3">
        <f t="shared" si="274"/>
        <v>0</v>
      </c>
      <c r="BF169" s="3">
        <f t="shared" si="275"/>
        <v>0</v>
      </c>
      <c r="BG169" s="3">
        <f t="shared" si="276"/>
        <v>0</v>
      </c>
      <c r="BI169" s="2">
        <v>12</v>
      </c>
      <c r="BJ169" s="3">
        <f t="shared" si="228"/>
        <v>0</v>
      </c>
      <c r="BK169" s="3">
        <f t="shared" si="229"/>
        <v>0</v>
      </c>
      <c r="BL169" s="3">
        <f t="shared" si="230"/>
        <v>0</v>
      </c>
      <c r="BM169" s="3">
        <f t="shared" si="231"/>
        <v>0</v>
      </c>
      <c r="BN169" s="3">
        <f t="shared" si="232"/>
        <v>0</v>
      </c>
      <c r="BO169" s="3">
        <f t="shared" si="233"/>
        <v>0</v>
      </c>
      <c r="BP169" s="3">
        <f t="shared" si="234"/>
        <v>0</v>
      </c>
      <c r="BQ169" s="3">
        <f t="shared" si="235"/>
        <v>0</v>
      </c>
      <c r="BR169" s="3">
        <f t="shared" si="236"/>
        <v>0</v>
      </c>
      <c r="BS169" s="3">
        <f t="shared" si="237"/>
        <v>0</v>
      </c>
      <c r="BT169" s="3">
        <f t="shared" si="238"/>
        <v>0</v>
      </c>
      <c r="BU169" s="3">
        <f t="shared" si="239"/>
        <v>0</v>
      </c>
      <c r="BV169" s="3">
        <f t="shared" si="240"/>
        <v>0</v>
      </c>
      <c r="BW169" s="3">
        <f t="shared" si="241"/>
        <v>0</v>
      </c>
      <c r="BX169" s="3">
        <f t="shared" si="242"/>
        <v>0</v>
      </c>
      <c r="BY169" s="3">
        <f t="shared" si="243"/>
        <v>0</v>
      </c>
      <c r="BZ169" s="3">
        <f t="shared" si="244"/>
        <v>0</v>
      </c>
      <c r="CA169" s="3">
        <f t="shared" si="245"/>
        <v>0</v>
      </c>
      <c r="CB169" s="3">
        <f t="shared" si="246"/>
        <v>0</v>
      </c>
      <c r="CC169" s="3">
        <f t="shared" si="247"/>
        <v>0</v>
      </c>
      <c r="CD169" s="3">
        <f t="shared" si="248"/>
        <v>0</v>
      </c>
      <c r="CE169" s="3">
        <f t="shared" si="249"/>
        <v>0</v>
      </c>
      <c r="CF169" s="3">
        <f t="shared" si="250"/>
        <v>0</v>
      </c>
      <c r="CG169" s="3">
        <f t="shared" si="251"/>
        <v>0</v>
      </c>
    </row>
    <row r="170" spans="9:85" x14ac:dyDescent="0.3">
      <c r="I170" s="2">
        <v>13</v>
      </c>
      <c r="J170" s="3">
        <f t="shared" ref="J170:AG170" si="287">-1.25*J91</f>
        <v>-124998.75</v>
      </c>
      <c r="K170" s="3">
        <f t="shared" si="287"/>
        <v>-124998.75</v>
      </c>
      <c r="L170" s="3">
        <f t="shared" si="287"/>
        <v>-124998.75</v>
      </c>
      <c r="M170" s="3">
        <f t="shared" si="287"/>
        <v>-124998.75</v>
      </c>
      <c r="N170" s="3">
        <f t="shared" si="287"/>
        <v>-124998.75</v>
      </c>
      <c r="O170" s="3">
        <f t="shared" si="287"/>
        <v>-124998.75</v>
      </c>
      <c r="P170" s="3">
        <f t="shared" si="287"/>
        <v>-131.25</v>
      </c>
      <c r="Q170" s="3">
        <f t="shared" si="287"/>
        <v>-142.5</v>
      </c>
      <c r="R170" s="3">
        <f t="shared" si="287"/>
        <v>-180</v>
      </c>
      <c r="S170" s="3">
        <f t="shared" si="287"/>
        <v>-97.5</v>
      </c>
      <c r="T170" s="3">
        <f t="shared" si="287"/>
        <v>-108.21375</v>
      </c>
      <c r="U170" s="3">
        <f t="shared" si="287"/>
        <v>-124998.75</v>
      </c>
      <c r="V170" s="3">
        <f t="shared" si="287"/>
        <v>-124998.75</v>
      </c>
      <c r="W170" s="3">
        <f t="shared" si="287"/>
        <v>-124998.75</v>
      </c>
      <c r="X170" s="3">
        <f t="shared" si="287"/>
        <v>-48.75</v>
      </c>
      <c r="Y170" s="3">
        <f t="shared" si="287"/>
        <v>-112.5</v>
      </c>
      <c r="Z170" s="3">
        <f t="shared" si="287"/>
        <v>-67.5</v>
      </c>
      <c r="AA170" s="3">
        <f t="shared" si="287"/>
        <v>-123.75</v>
      </c>
      <c r="AB170" s="3">
        <f t="shared" si="287"/>
        <v>-60</v>
      </c>
      <c r="AC170" s="3">
        <f t="shared" si="287"/>
        <v>-124998.75</v>
      </c>
      <c r="AD170" s="3">
        <f t="shared" si="287"/>
        <v>-124998.75</v>
      </c>
      <c r="AE170" s="3">
        <f t="shared" si="287"/>
        <v>-37.5</v>
      </c>
      <c r="AF170" s="3">
        <f t="shared" si="287"/>
        <v>-22.5</v>
      </c>
      <c r="AG170" s="3">
        <f t="shared" si="287"/>
        <v>-15</v>
      </c>
      <c r="AI170" s="2">
        <v>13</v>
      </c>
      <c r="AJ170" s="3">
        <f t="shared" si="253"/>
        <v>0</v>
      </c>
      <c r="AK170" s="3">
        <f t="shared" si="254"/>
        <v>0</v>
      </c>
      <c r="AL170" s="3">
        <f t="shared" si="255"/>
        <v>0</v>
      </c>
      <c r="AM170" s="3">
        <f t="shared" si="256"/>
        <v>0</v>
      </c>
      <c r="AN170" s="3">
        <f t="shared" si="257"/>
        <v>0</v>
      </c>
      <c r="AO170" s="3">
        <f t="shared" si="258"/>
        <v>0</v>
      </c>
      <c r="AP170" s="3">
        <f t="shared" si="259"/>
        <v>9.9735380801540284E-58</v>
      </c>
      <c r="AQ170" s="3">
        <f t="shared" si="260"/>
        <v>1.2972877847274156E-62</v>
      </c>
      <c r="AR170" s="3">
        <f t="shared" si="261"/>
        <v>6.7141842882115936E-79</v>
      </c>
      <c r="AS170" s="3">
        <f t="shared" si="262"/>
        <v>4.5319803111231915E-43</v>
      </c>
      <c r="AT170" s="3">
        <f t="shared" si="263"/>
        <v>1.0077794748057514E-47</v>
      </c>
      <c r="AU170" s="3">
        <f t="shared" si="264"/>
        <v>0</v>
      </c>
      <c r="AV170" s="3">
        <f t="shared" si="265"/>
        <v>0</v>
      </c>
      <c r="AW170" s="3">
        <f t="shared" si="266"/>
        <v>0</v>
      </c>
      <c r="AX170" s="3">
        <f t="shared" si="267"/>
        <v>6.7319984485464578E-22</v>
      </c>
      <c r="AY170" s="3">
        <f t="shared" si="268"/>
        <v>1.3863432936411706E-49</v>
      </c>
      <c r="AZ170" s="3">
        <f t="shared" si="269"/>
        <v>4.8430892398787311E-30</v>
      </c>
      <c r="BA170" s="3">
        <f t="shared" si="270"/>
        <v>1.8032579871111177E-54</v>
      </c>
      <c r="BB170" s="3">
        <f t="shared" si="271"/>
        <v>8.75651076269652E-27</v>
      </c>
      <c r="BC170" s="3">
        <f t="shared" si="272"/>
        <v>0</v>
      </c>
      <c r="BD170" s="3">
        <f t="shared" si="273"/>
        <v>0</v>
      </c>
      <c r="BE170" s="3">
        <f t="shared" si="274"/>
        <v>5.1755550058018688E-17</v>
      </c>
      <c r="BF170" s="3">
        <f t="shared" si="275"/>
        <v>1.6918979226151304E-10</v>
      </c>
      <c r="BG170" s="3">
        <f t="shared" si="276"/>
        <v>3.0590232050182579E-7</v>
      </c>
      <c r="BI170" s="2">
        <v>13</v>
      </c>
      <c r="BJ170" s="3">
        <f t="shared" si="228"/>
        <v>0</v>
      </c>
      <c r="BK170" s="3">
        <f t="shared" si="229"/>
        <v>0</v>
      </c>
      <c r="BL170" s="3">
        <f t="shared" si="230"/>
        <v>0</v>
      </c>
      <c r="BM170" s="3">
        <f t="shared" si="231"/>
        <v>0</v>
      </c>
      <c r="BN170" s="3">
        <f t="shared" si="232"/>
        <v>0</v>
      </c>
      <c r="BO170" s="3">
        <f t="shared" si="233"/>
        <v>0</v>
      </c>
      <c r="BP170" s="3">
        <f t="shared" si="234"/>
        <v>5.7534375493060564E-27</v>
      </c>
      <c r="BQ170" s="3">
        <f t="shared" si="235"/>
        <v>7.4836674737913215E-32</v>
      </c>
      <c r="BR170" s="3">
        <f t="shared" si="236"/>
        <v>1.8999731275855001E-51</v>
      </c>
      <c r="BS170" s="3">
        <f t="shared" si="237"/>
        <v>1.3933373768097547E-20</v>
      </c>
      <c r="BT170" s="3">
        <f t="shared" si="238"/>
        <v>1.6512920941174828E-33</v>
      </c>
      <c r="BU170" s="3">
        <f t="shared" si="239"/>
        <v>0</v>
      </c>
      <c r="BV170" s="3">
        <f t="shared" si="240"/>
        <v>0</v>
      </c>
      <c r="BW170" s="3">
        <f t="shared" si="241"/>
        <v>0</v>
      </c>
      <c r="BX170" s="3">
        <f t="shared" si="242"/>
        <v>1.005081388347372E-2</v>
      </c>
      <c r="BY170" s="3">
        <f t="shared" si="243"/>
        <v>1.7712789563804463E-20</v>
      </c>
      <c r="BZ170" s="3">
        <f t="shared" si="244"/>
        <v>1.3519639645969556E-2</v>
      </c>
      <c r="CA170" s="3">
        <f t="shared" si="245"/>
        <v>5.1028413438553964E-27</v>
      </c>
      <c r="CB170" s="3">
        <f t="shared" si="246"/>
        <v>1.2009204309927343E-2</v>
      </c>
      <c r="CC170" s="3">
        <f t="shared" si="247"/>
        <v>0</v>
      </c>
      <c r="CD170" s="3">
        <f t="shared" si="248"/>
        <v>0</v>
      </c>
      <c r="CE170" s="3">
        <f t="shared" si="249"/>
        <v>8.4090680659629491E-3</v>
      </c>
      <c r="CF170" s="3">
        <f t="shared" si="250"/>
        <v>0.23147521650098252</v>
      </c>
      <c r="CG170" s="3">
        <f t="shared" si="251"/>
        <v>0.21081829347774705</v>
      </c>
    </row>
    <row r="171" spans="9:85" x14ac:dyDescent="0.3">
      <c r="I171" s="2">
        <v>14</v>
      </c>
      <c r="J171" s="3">
        <f t="shared" ref="J171:AG171" si="288">-1.25*J92</f>
        <v>-124998.75</v>
      </c>
      <c r="K171" s="3">
        <f t="shared" si="288"/>
        <v>-124998.75</v>
      </c>
      <c r="L171" s="3">
        <f t="shared" si="288"/>
        <v>-124998.75</v>
      </c>
      <c r="M171" s="3">
        <f t="shared" si="288"/>
        <v>-124998.75</v>
      </c>
      <c r="N171" s="3">
        <f t="shared" si="288"/>
        <v>-124998.75</v>
      </c>
      <c r="O171" s="3">
        <f t="shared" si="288"/>
        <v>-124998.75</v>
      </c>
      <c r="P171" s="3">
        <f t="shared" si="288"/>
        <v>-124998.75</v>
      </c>
      <c r="Q171" s="3">
        <f t="shared" si="288"/>
        <v>-124998.75</v>
      </c>
      <c r="R171" s="3">
        <f t="shared" si="288"/>
        <v>-124998.75</v>
      </c>
      <c r="S171" s="3">
        <f t="shared" si="288"/>
        <v>-124998.75</v>
      </c>
      <c r="T171" s="3">
        <f t="shared" si="288"/>
        <v>-124998.75</v>
      </c>
      <c r="U171" s="3">
        <f t="shared" si="288"/>
        <v>-124998.75</v>
      </c>
      <c r="V171" s="3">
        <f t="shared" si="288"/>
        <v>-124998.75</v>
      </c>
      <c r="W171" s="3">
        <f t="shared" si="288"/>
        <v>-124998.75</v>
      </c>
      <c r="X171" s="3">
        <f t="shared" si="288"/>
        <v>-124998.75</v>
      </c>
      <c r="Y171" s="3">
        <f t="shared" si="288"/>
        <v>-124998.75</v>
      </c>
      <c r="Z171" s="3">
        <f t="shared" si="288"/>
        <v>-124998.75</v>
      </c>
      <c r="AA171" s="3">
        <f t="shared" si="288"/>
        <v>-124998.75</v>
      </c>
      <c r="AB171" s="3">
        <f t="shared" si="288"/>
        <v>-124998.75</v>
      </c>
      <c r="AC171" s="3">
        <f t="shared" si="288"/>
        <v>-124998.75</v>
      </c>
      <c r="AD171" s="3">
        <f t="shared" si="288"/>
        <v>-124998.75</v>
      </c>
      <c r="AE171" s="3">
        <f t="shared" si="288"/>
        <v>-124998.75</v>
      </c>
      <c r="AF171" s="3">
        <f t="shared" si="288"/>
        <v>-124998.75</v>
      </c>
      <c r="AG171" s="3">
        <f t="shared" si="288"/>
        <v>-124998.75</v>
      </c>
      <c r="AI171" s="2">
        <v>14</v>
      </c>
      <c r="AJ171" s="3">
        <f t="shared" si="253"/>
        <v>0</v>
      </c>
      <c r="AK171" s="3">
        <f t="shared" si="254"/>
        <v>0</v>
      </c>
      <c r="AL171" s="3">
        <f t="shared" si="255"/>
        <v>0</v>
      </c>
      <c r="AM171" s="3">
        <f t="shared" si="256"/>
        <v>0</v>
      </c>
      <c r="AN171" s="3">
        <f t="shared" si="257"/>
        <v>0</v>
      </c>
      <c r="AO171" s="3">
        <f t="shared" si="258"/>
        <v>0</v>
      </c>
      <c r="AP171" s="3">
        <f t="shared" si="259"/>
        <v>0</v>
      </c>
      <c r="AQ171" s="3">
        <f t="shared" si="260"/>
        <v>0</v>
      </c>
      <c r="AR171" s="3">
        <f t="shared" si="261"/>
        <v>0</v>
      </c>
      <c r="AS171" s="3">
        <f t="shared" si="262"/>
        <v>0</v>
      </c>
      <c r="AT171" s="3">
        <f t="shared" si="263"/>
        <v>0</v>
      </c>
      <c r="AU171" s="3">
        <f t="shared" si="264"/>
        <v>0</v>
      </c>
      <c r="AV171" s="3">
        <f t="shared" si="265"/>
        <v>0</v>
      </c>
      <c r="AW171" s="3">
        <f t="shared" si="266"/>
        <v>0</v>
      </c>
      <c r="AX171" s="3">
        <f t="shared" si="267"/>
        <v>0</v>
      </c>
      <c r="AY171" s="3">
        <f t="shared" si="268"/>
        <v>0</v>
      </c>
      <c r="AZ171" s="3">
        <f t="shared" si="269"/>
        <v>0</v>
      </c>
      <c r="BA171" s="3">
        <f t="shared" si="270"/>
        <v>0</v>
      </c>
      <c r="BB171" s="3">
        <f t="shared" si="271"/>
        <v>0</v>
      </c>
      <c r="BC171" s="3">
        <f t="shared" si="272"/>
        <v>0</v>
      </c>
      <c r="BD171" s="3">
        <f t="shared" si="273"/>
        <v>0</v>
      </c>
      <c r="BE171" s="3">
        <f t="shared" si="274"/>
        <v>0</v>
      </c>
      <c r="BF171" s="3">
        <f t="shared" si="275"/>
        <v>0</v>
      </c>
      <c r="BG171" s="3">
        <f t="shared" si="276"/>
        <v>0</v>
      </c>
      <c r="BI171" s="2">
        <v>14</v>
      </c>
      <c r="BJ171" s="3">
        <f t="shared" ref="BJ171:BJ181" si="289">AJ171/(AJ118+AJ145+AJ171)</f>
        <v>0</v>
      </c>
      <c r="BK171" s="3">
        <f t="shared" ref="BK171:BK181" si="290">AK171/(AK118+AK145+AK171)</f>
        <v>0</v>
      </c>
      <c r="BL171" s="3">
        <f t="shared" ref="BL171:BL181" si="291">AL171/(AL118+AL145+AL171)</f>
        <v>0</v>
      </c>
      <c r="BM171" s="3">
        <f t="shared" ref="BM171:BM181" si="292">AM171/(AM118+AM145+AM171)</f>
        <v>0</v>
      </c>
      <c r="BN171" s="3">
        <f t="shared" ref="BN171:BN181" si="293">AN171/(AN118+AN145+AN171)</f>
        <v>0</v>
      </c>
      <c r="BO171" s="3">
        <f t="shared" ref="BO171:BO181" si="294">AO171/(AO118+AO145+AO171)</f>
        <v>0</v>
      </c>
      <c r="BP171" s="3">
        <f t="shared" ref="BP171:BP181" si="295">AP171/(AP118+AP145+AP171)</f>
        <v>0</v>
      </c>
      <c r="BQ171" s="3">
        <f t="shared" ref="BQ171:BQ181" si="296">AQ171/(AQ118+AQ145+AQ171)</f>
        <v>0</v>
      </c>
      <c r="BR171" s="3">
        <f t="shared" ref="BR171:BR181" si="297">AR171/(AR118+AR145+AR171)</f>
        <v>0</v>
      </c>
      <c r="BS171" s="3">
        <f t="shared" ref="BS171:BS181" si="298">AS171/(AS118+AS145+AS171)</f>
        <v>0</v>
      </c>
      <c r="BT171" s="3">
        <f t="shared" ref="BT171:BT181" si="299">AT171/(AT118+AT145+AT171)</f>
        <v>0</v>
      </c>
      <c r="BU171" s="3">
        <f t="shared" ref="BU171:BU181" si="300">AU171/(AU118+AU145+AU171)</f>
        <v>0</v>
      </c>
      <c r="BV171" s="3">
        <f t="shared" ref="BV171:BV181" si="301">AV171/(AV118+AV145+AV171)</f>
        <v>0</v>
      </c>
      <c r="BW171" s="3">
        <f t="shared" ref="BW171:BW181" si="302">AW171/(AW118+AW145+AW171)</f>
        <v>0</v>
      </c>
      <c r="BX171" s="3">
        <f t="shared" ref="BX171:BX181" si="303">AX171/(AX118+AX145+AX171)</f>
        <v>0</v>
      </c>
      <c r="BY171" s="3">
        <f t="shared" ref="BY171:BY181" si="304">AY171/(AY118+AY145+AY171)</f>
        <v>0</v>
      </c>
      <c r="BZ171" s="3">
        <f t="shared" ref="BZ171:BZ181" si="305">AZ171/(AZ118+AZ145+AZ171)</f>
        <v>0</v>
      </c>
      <c r="CA171" s="3">
        <f t="shared" ref="CA171:CA181" si="306">BA171/(BA118+BA145+BA171)</f>
        <v>0</v>
      </c>
      <c r="CB171" s="3">
        <f t="shared" ref="CB171:CB181" si="307">BB171/(BB118+BB145+BB171)</f>
        <v>0</v>
      </c>
      <c r="CC171" s="3">
        <f t="shared" ref="CC171:CC181" si="308">BC171/(BC118+BC145+BC171)</f>
        <v>0</v>
      </c>
      <c r="CD171" s="3">
        <f t="shared" ref="CD171:CD181" si="309">BD171/(BD118+BD145+BD171)</f>
        <v>0</v>
      </c>
      <c r="CE171" s="3">
        <f t="shared" ref="CE171:CE181" si="310">BE171/(BE118+BE145+BE171)</f>
        <v>0</v>
      </c>
      <c r="CF171" s="3">
        <f t="shared" ref="CF171:CF181" si="311">BF171/(BF118+BF145+BF171)</f>
        <v>0</v>
      </c>
      <c r="CG171" s="3">
        <f t="shared" ref="CG171:CG181" si="312">BG171/(BG118+BG145+BG171)</f>
        <v>0</v>
      </c>
    </row>
    <row r="172" spans="9:85" x14ac:dyDescent="0.3">
      <c r="I172" s="2">
        <v>15</v>
      </c>
      <c r="J172" s="3">
        <f t="shared" ref="J172:AG172" si="313">-1.25*J93</f>
        <v>-124998.75</v>
      </c>
      <c r="K172" s="3">
        <f t="shared" si="313"/>
        <v>-124998.75</v>
      </c>
      <c r="L172" s="3">
        <f t="shared" si="313"/>
        <v>-124998.75</v>
      </c>
      <c r="M172" s="3">
        <f t="shared" si="313"/>
        <v>-124998.75</v>
      </c>
      <c r="N172" s="3">
        <f t="shared" si="313"/>
        <v>-124998.75</v>
      </c>
      <c r="O172" s="3">
        <f t="shared" si="313"/>
        <v>-124998.75</v>
      </c>
      <c r="P172" s="3">
        <f t="shared" si="313"/>
        <v>-82.5</v>
      </c>
      <c r="Q172" s="3">
        <f t="shared" si="313"/>
        <v>-93.75</v>
      </c>
      <c r="R172" s="3">
        <f t="shared" si="313"/>
        <v>-131.25</v>
      </c>
      <c r="S172" s="3">
        <f t="shared" si="313"/>
        <v>-48.75</v>
      </c>
      <c r="T172" s="3">
        <f t="shared" si="313"/>
        <v>-59.463749999999997</v>
      </c>
      <c r="U172" s="3">
        <f t="shared" si="313"/>
        <v>-124998.75</v>
      </c>
      <c r="V172" s="3">
        <f t="shared" si="313"/>
        <v>-48.75</v>
      </c>
      <c r="W172" s="3">
        <f t="shared" si="313"/>
        <v>-124998.75</v>
      </c>
      <c r="X172" s="3">
        <f t="shared" si="313"/>
        <v>-124998.75</v>
      </c>
      <c r="Y172" s="3">
        <f t="shared" si="313"/>
        <v>-63.75</v>
      </c>
      <c r="Z172" s="3">
        <f t="shared" si="313"/>
        <v>-18.75</v>
      </c>
      <c r="AA172" s="3">
        <f t="shared" si="313"/>
        <v>-75</v>
      </c>
      <c r="AB172" s="3">
        <f t="shared" si="313"/>
        <v>-11.25</v>
      </c>
      <c r="AC172" s="3">
        <f t="shared" si="313"/>
        <v>-124998.75</v>
      </c>
      <c r="AD172" s="3">
        <f t="shared" si="313"/>
        <v>-124998.75</v>
      </c>
      <c r="AE172" s="3">
        <f t="shared" si="313"/>
        <v>-11.25</v>
      </c>
      <c r="AF172" s="3">
        <f t="shared" si="313"/>
        <v>-26.25</v>
      </c>
      <c r="AG172" s="3">
        <f t="shared" si="313"/>
        <v>-33.75</v>
      </c>
      <c r="AI172" s="2">
        <v>15</v>
      </c>
      <c r="AJ172" s="3">
        <f t="shared" si="253"/>
        <v>0</v>
      </c>
      <c r="AK172" s="3">
        <f t="shared" si="254"/>
        <v>0</v>
      </c>
      <c r="AL172" s="3">
        <f t="shared" si="255"/>
        <v>0</v>
      </c>
      <c r="AM172" s="3">
        <f t="shared" si="256"/>
        <v>0</v>
      </c>
      <c r="AN172" s="3">
        <f t="shared" si="257"/>
        <v>0</v>
      </c>
      <c r="AO172" s="3">
        <f t="shared" si="258"/>
        <v>0</v>
      </c>
      <c r="AP172" s="3">
        <f t="shared" si="259"/>
        <v>1.4815122368763274E-36</v>
      </c>
      <c r="AQ172" s="3">
        <f t="shared" si="260"/>
        <v>1.9270470643193927E-41</v>
      </c>
      <c r="AR172" s="3">
        <f t="shared" si="261"/>
        <v>9.9735380801540284E-58</v>
      </c>
      <c r="AS172" s="3">
        <f t="shared" si="262"/>
        <v>6.7319984485464578E-22</v>
      </c>
      <c r="AT172" s="3">
        <f t="shared" si="263"/>
        <v>1.4969989706746795E-26</v>
      </c>
      <c r="AU172" s="3">
        <f t="shared" si="264"/>
        <v>0</v>
      </c>
      <c r="AV172" s="3">
        <f t="shared" si="265"/>
        <v>6.7319984485464578E-22</v>
      </c>
      <c r="AW172" s="3">
        <f t="shared" si="266"/>
        <v>0</v>
      </c>
      <c r="AX172" s="3">
        <f t="shared" si="267"/>
        <v>0</v>
      </c>
      <c r="AY172" s="3">
        <f t="shared" si="268"/>
        <v>2.0593339470250527E-28</v>
      </c>
      <c r="AZ172" s="3">
        <f t="shared" si="269"/>
        <v>7.1941330303253834E-9</v>
      </c>
      <c r="BA172" s="3">
        <f t="shared" si="270"/>
        <v>2.6786369618080778E-33</v>
      </c>
      <c r="BB172" s="3">
        <f t="shared" si="271"/>
        <v>1.300729765406762E-5</v>
      </c>
      <c r="BC172" s="3">
        <f t="shared" si="272"/>
        <v>0</v>
      </c>
      <c r="BD172" s="3">
        <f t="shared" si="273"/>
        <v>0</v>
      </c>
      <c r="BE172" s="3">
        <f t="shared" si="274"/>
        <v>1.300729765406762E-5</v>
      </c>
      <c r="BF172" s="3">
        <f t="shared" si="275"/>
        <v>3.9789625358372398E-12</v>
      </c>
      <c r="BG172" s="3">
        <f t="shared" si="276"/>
        <v>2.2007019879753665E-15</v>
      </c>
      <c r="BI172" s="2">
        <v>15</v>
      </c>
      <c r="BJ172" s="3">
        <f t="shared" si="289"/>
        <v>0</v>
      </c>
      <c r="BK172" s="3">
        <f t="shared" si="290"/>
        <v>0</v>
      </c>
      <c r="BL172" s="3">
        <f t="shared" si="291"/>
        <v>0</v>
      </c>
      <c r="BM172" s="3">
        <f t="shared" si="292"/>
        <v>0</v>
      </c>
      <c r="BN172" s="3">
        <f t="shared" si="293"/>
        <v>0</v>
      </c>
      <c r="BO172" s="3">
        <f t="shared" si="294"/>
        <v>0</v>
      </c>
      <c r="BP172" s="3">
        <f t="shared" si="295"/>
        <v>2.2343415605907105E-17</v>
      </c>
      <c r="BQ172" s="3">
        <f t="shared" si="296"/>
        <v>2.9062745739457339E-22</v>
      </c>
      <c r="BR172" s="3">
        <f t="shared" si="297"/>
        <v>1.6342091691550309E-43</v>
      </c>
      <c r="BS172" s="3">
        <f t="shared" si="298"/>
        <v>1.1984404852075402E-12</v>
      </c>
      <c r="BT172" s="3">
        <f t="shared" si="299"/>
        <v>2.452900289169679E-12</v>
      </c>
      <c r="BU172" s="3">
        <f t="shared" si="300"/>
        <v>0</v>
      </c>
      <c r="BV172" s="3">
        <f t="shared" si="301"/>
        <v>1.005081388347372E-2</v>
      </c>
      <c r="BW172" s="3">
        <f t="shared" si="302"/>
        <v>0</v>
      </c>
      <c r="BX172" s="3">
        <f t="shared" si="303"/>
        <v>0</v>
      </c>
      <c r="BY172" s="3">
        <f t="shared" si="304"/>
        <v>1.6552402499255825E-17</v>
      </c>
      <c r="BZ172" s="3">
        <f t="shared" si="305"/>
        <v>0.22097388779494878</v>
      </c>
      <c r="CA172" s="3">
        <f t="shared" si="306"/>
        <v>1.9816831926944131E-17</v>
      </c>
      <c r="CB172" s="3">
        <f t="shared" si="307"/>
        <v>0.20100899949570353</v>
      </c>
      <c r="CC172" s="3">
        <f t="shared" si="308"/>
        <v>0</v>
      </c>
      <c r="CD172" s="3">
        <f t="shared" si="309"/>
        <v>0</v>
      </c>
      <c r="CE172" s="3">
        <f t="shared" si="310"/>
        <v>0.20100899949570353</v>
      </c>
      <c r="CF172" s="3">
        <f t="shared" si="311"/>
        <v>0.24232028442086509</v>
      </c>
      <c r="CG172" s="3">
        <f t="shared" si="312"/>
        <v>7.9232421242349978E-3</v>
      </c>
    </row>
    <row r="173" spans="9:85" x14ac:dyDescent="0.3">
      <c r="I173" s="2">
        <v>16</v>
      </c>
      <c r="J173" s="3">
        <f t="shared" ref="J173:AG173" si="314">-1.25*J94</f>
        <v>-124998.75</v>
      </c>
      <c r="K173" s="3">
        <f t="shared" si="314"/>
        <v>-124998.75</v>
      </c>
      <c r="L173" s="3">
        <f t="shared" si="314"/>
        <v>-124998.75</v>
      </c>
      <c r="M173" s="3">
        <f t="shared" si="314"/>
        <v>-124998.75</v>
      </c>
      <c r="N173" s="3">
        <f t="shared" si="314"/>
        <v>-124998.75</v>
      </c>
      <c r="O173" s="3">
        <f t="shared" si="314"/>
        <v>-124998.75</v>
      </c>
      <c r="P173" s="3">
        <f t="shared" si="314"/>
        <v>-18.75</v>
      </c>
      <c r="Q173" s="3">
        <f t="shared" si="314"/>
        <v>-30</v>
      </c>
      <c r="R173" s="3">
        <f t="shared" si="314"/>
        <v>-67.5</v>
      </c>
      <c r="S173" s="3">
        <f t="shared" si="314"/>
        <v>-15</v>
      </c>
      <c r="T173" s="3">
        <f t="shared" si="314"/>
        <v>-25.713750000000001</v>
      </c>
      <c r="U173" s="3">
        <f t="shared" si="314"/>
        <v>-124998.75</v>
      </c>
      <c r="V173" s="3">
        <f t="shared" si="314"/>
        <v>-112.5</v>
      </c>
      <c r="W173" s="3">
        <f t="shared" si="314"/>
        <v>-124998.75</v>
      </c>
      <c r="X173" s="3">
        <f t="shared" si="314"/>
        <v>-63.75</v>
      </c>
      <c r="Y173" s="3">
        <f t="shared" si="314"/>
        <v>-124998.75</v>
      </c>
      <c r="Z173" s="3">
        <f t="shared" si="314"/>
        <v>-45</v>
      </c>
      <c r="AA173" s="3">
        <f t="shared" si="314"/>
        <v>-11.25</v>
      </c>
      <c r="AB173" s="3">
        <f t="shared" si="314"/>
        <v>-52.5</v>
      </c>
      <c r="AC173" s="3">
        <f t="shared" si="314"/>
        <v>-124998.75</v>
      </c>
      <c r="AD173" s="3">
        <f t="shared" si="314"/>
        <v>-124998.75</v>
      </c>
      <c r="AE173" s="3">
        <f t="shared" si="314"/>
        <v>-75</v>
      </c>
      <c r="AF173" s="3">
        <f t="shared" si="314"/>
        <v>-90</v>
      </c>
      <c r="AG173" s="3">
        <f t="shared" si="314"/>
        <v>-97.5</v>
      </c>
      <c r="AI173" s="2">
        <v>16</v>
      </c>
      <c r="AJ173" s="3">
        <f t="shared" si="253"/>
        <v>0</v>
      </c>
      <c r="AK173" s="3">
        <f t="shared" si="254"/>
        <v>0</v>
      </c>
      <c r="AL173" s="3">
        <f t="shared" si="255"/>
        <v>0</v>
      </c>
      <c r="AM173" s="3">
        <f t="shared" si="256"/>
        <v>0</v>
      </c>
      <c r="AN173" s="3">
        <f t="shared" si="257"/>
        <v>0</v>
      </c>
      <c r="AO173" s="3">
        <f t="shared" si="258"/>
        <v>0</v>
      </c>
      <c r="AP173" s="3">
        <f t="shared" si="259"/>
        <v>7.1941330303253834E-9</v>
      </c>
      <c r="AQ173" s="3">
        <f t="shared" si="260"/>
        <v>9.3576229688401748E-14</v>
      </c>
      <c r="AR173" s="3">
        <f t="shared" si="261"/>
        <v>4.8430892398787311E-30</v>
      </c>
      <c r="AS173" s="3">
        <f t="shared" si="262"/>
        <v>3.0590232050182579E-7</v>
      </c>
      <c r="AT173" s="3">
        <f t="shared" si="263"/>
        <v>6.8023702384706096E-12</v>
      </c>
      <c r="AU173" s="3">
        <f t="shared" si="264"/>
        <v>0</v>
      </c>
      <c r="AV173" s="3">
        <f t="shared" si="265"/>
        <v>1.3863432936411706E-49</v>
      </c>
      <c r="AW173" s="3">
        <f t="shared" si="266"/>
        <v>0</v>
      </c>
      <c r="AX173" s="3">
        <f t="shared" si="267"/>
        <v>2.0593339470250527E-28</v>
      </c>
      <c r="AY173" s="3">
        <f t="shared" si="268"/>
        <v>0</v>
      </c>
      <c r="AZ173" s="3">
        <f t="shared" si="269"/>
        <v>2.8625185805493937E-20</v>
      </c>
      <c r="BA173" s="3">
        <f t="shared" si="270"/>
        <v>1.300729765406762E-5</v>
      </c>
      <c r="BB173" s="3">
        <f t="shared" si="271"/>
        <v>1.5832142861596321E-23</v>
      </c>
      <c r="BC173" s="3">
        <f t="shared" si="272"/>
        <v>0</v>
      </c>
      <c r="BD173" s="3">
        <f t="shared" si="273"/>
        <v>0</v>
      </c>
      <c r="BE173" s="3">
        <f t="shared" si="274"/>
        <v>2.6786369618080778E-33</v>
      </c>
      <c r="BF173" s="3">
        <f t="shared" si="275"/>
        <v>8.1940126239905147E-40</v>
      </c>
      <c r="BG173" s="3">
        <f t="shared" si="276"/>
        <v>4.5319803111231915E-43</v>
      </c>
      <c r="BI173" s="2">
        <v>16</v>
      </c>
      <c r="BJ173" s="3">
        <f t="shared" si="289"/>
        <v>0</v>
      </c>
      <c r="BK173" s="3">
        <f t="shared" si="290"/>
        <v>0</v>
      </c>
      <c r="BL173" s="3">
        <f t="shared" si="291"/>
        <v>0</v>
      </c>
      <c r="BM173" s="3">
        <f t="shared" si="292"/>
        <v>0</v>
      </c>
      <c r="BN173" s="3">
        <f t="shared" si="293"/>
        <v>0</v>
      </c>
      <c r="BO173" s="3">
        <f t="shared" si="294"/>
        <v>0</v>
      </c>
      <c r="BP173" s="3">
        <f t="shared" si="295"/>
        <v>0.22097389222018818</v>
      </c>
      <c r="BQ173" s="3">
        <f t="shared" si="296"/>
        <v>3.6895587405633799E-6</v>
      </c>
      <c r="BR173" s="3">
        <f t="shared" si="297"/>
        <v>3.8927535741202204E-19</v>
      </c>
      <c r="BS173" s="3">
        <f t="shared" si="298"/>
        <v>0.2108182924144458</v>
      </c>
      <c r="BT173" s="3">
        <f t="shared" si="299"/>
        <v>0.99910361452571994</v>
      </c>
      <c r="BU173" s="3">
        <f t="shared" si="300"/>
        <v>0</v>
      </c>
      <c r="BV173" s="3">
        <f t="shared" si="301"/>
        <v>1.7712789563804463E-20</v>
      </c>
      <c r="BW173" s="3">
        <f t="shared" si="302"/>
        <v>0</v>
      </c>
      <c r="BX173" s="3">
        <f t="shared" si="303"/>
        <v>1.6552402499255825E-17</v>
      </c>
      <c r="BY173" s="3">
        <f t="shared" si="304"/>
        <v>0</v>
      </c>
      <c r="BZ173" s="3">
        <f t="shared" si="305"/>
        <v>1.2262326469776435E-17</v>
      </c>
      <c r="CA173" s="3">
        <f t="shared" si="306"/>
        <v>0.20100899975052924</v>
      </c>
      <c r="CB173" s="3">
        <f t="shared" si="307"/>
        <v>1.3825734404921283E-17</v>
      </c>
      <c r="CC173" s="3">
        <f t="shared" si="308"/>
        <v>0</v>
      </c>
      <c r="CD173" s="3">
        <f t="shared" si="309"/>
        <v>0</v>
      </c>
      <c r="CE173" s="3">
        <f t="shared" si="310"/>
        <v>1.9816293325935796E-17</v>
      </c>
      <c r="CF173" s="3">
        <f t="shared" si="311"/>
        <v>2.5013421918624987E-17</v>
      </c>
      <c r="CG173" s="3">
        <f t="shared" si="312"/>
        <v>6.2909794051805417E-19</v>
      </c>
    </row>
    <row r="174" spans="9:85" x14ac:dyDescent="0.3">
      <c r="I174" s="2">
        <v>17</v>
      </c>
      <c r="J174" s="3">
        <f t="shared" ref="J174:AG174" si="315">-1.25*J95</f>
        <v>-124998.75</v>
      </c>
      <c r="K174" s="3">
        <f t="shared" si="315"/>
        <v>-124998.75</v>
      </c>
      <c r="L174" s="3">
        <f t="shared" si="315"/>
        <v>-124998.75</v>
      </c>
      <c r="M174" s="3">
        <f t="shared" si="315"/>
        <v>-124998.75</v>
      </c>
      <c r="N174" s="3">
        <f t="shared" si="315"/>
        <v>-124998.75</v>
      </c>
      <c r="O174" s="3">
        <f t="shared" si="315"/>
        <v>-124998.75</v>
      </c>
      <c r="P174" s="3">
        <f t="shared" si="315"/>
        <v>-63.75</v>
      </c>
      <c r="Q174" s="3">
        <f t="shared" si="315"/>
        <v>-75</v>
      </c>
      <c r="R174" s="3">
        <f t="shared" si="315"/>
        <v>-112.5</v>
      </c>
      <c r="S174" s="3">
        <f t="shared" si="315"/>
        <v>-30</v>
      </c>
      <c r="T174" s="3">
        <f t="shared" si="315"/>
        <v>-40.713749999999997</v>
      </c>
      <c r="U174" s="3">
        <f t="shared" si="315"/>
        <v>-124998.75</v>
      </c>
      <c r="V174" s="3">
        <f t="shared" si="315"/>
        <v>-67.5</v>
      </c>
      <c r="W174" s="3">
        <f t="shared" si="315"/>
        <v>-124998.75</v>
      </c>
      <c r="X174" s="3">
        <f t="shared" si="315"/>
        <v>-18.75</v>
      </c>
      <c r="Y174" s="3">
        <f t="shared" si="315"/>
        <v>-45</v>
      </c>
      <c r="Z174" s="3">
        <f t="shared" si="315"/>
        <v>-124998.75</v>
      </c>
      <c r="AA174" s="3">
        <f t="shared" si="315"/>
        <v>-56.25</v>
      </c>
      <c r="AB174" s="3">
        <f t="shared" si="315"/>
        <v>-7.5</v>
      </c>
      <c r="AC174" s="3">
        <f t="shared" si="315"/>
        <v>-124998.75</v>
      </c>
      <c r="AD174" s="3">
        <f t="shared" si="315"/>
        <v>-124998.75</v>
      </c>
      <c r="AE174" s="3">
        <f t="shared" si="315"/>
        <v>-30</v>
      </c>
      <c r="AF174" s="3">
        <f t="shared" si="315"/>
        <v>-45</v>
      </c>
      <c r="AG174" s="3">
        <f t="shared" si="315"/>
        <v>-52.5</v>
      </c>
      <c r="AI174" s="2">
        <v>17</v>
      </c>
      <c r="AJ174" s="3">
        <f t="shared" si="253"/>
        <v>0</v>
      </c>
      <c r="AK174" s="3">
        <f t="shared" si="254"/>
        <v>0</v>
      </c>
      <c r="AL174" s="3">
        <f t="shared" si="255"/>
        <v>0</v>
      </c>
      <c r="AM174" s="3">
        <f t="shared" si="256"/>
        <v>0</v>
      </c>
      <c r="AN174" s="3">
        <f t="shared" si="257"/>
        <v>0</v>
      </c>
      <c r="AO174" s="3">
        <f t="shared" si="258"/>
        <v>0</v>
      </c>
      <c r="AP174" s="3">
        <f t="shared" si="259"/>
        <v>2.0593339470250527E-28</v>
      </c>
      <c r="AQ174" s="3">
        <f t="shared" si="260"/>
        <v>2.6786369618080778E-33</v>
      </c>
      <c r="AR174" s="3">
        <f t="shared" si="261"/>
        <v>1.3863432936411706E-49</v>
      </c>
      <c r="AS174" s="3">
        <f t="shared" si="262"/>
        <v>9.3576229688401748E-14</v>
      </c>
      <c r="AT174" s="3">
        <f t="shared" si="263"/>
        <v>2.0808608408607249E-18</v>
      </c>
      <c r="AU174" s="3">
        <f t="shared" si="264"/>
        <v>0</v>
      </c>
      <c r="AV174" s="3">
        <f t="shared" si="265"/>
        <v>4.8430892398787311E-30</v>
      </c>
      <c r="AW174" s="3">
        <f t="shared" si="266"/>
        <v>0</v>
      </c>
      <c r="AX174" s="3">
        <f t="shared" si="267"/>
        <v>7.1941330303253834E-9</v>
      </c>
      <c r="AY174" s="3">
        <f t="shared" si="268"/>
        <v>2.8625185805493937E-20</v>
      </c>
      <c r="AZ174" s="3">
        <f t="shared" si="269"/>
        <v>0</v>
      </c>
      <c r="BA174" s="3">
        <f t="shared" si="270"/>
        <v>3.7233631217505106E-25</v>
      </c>
      <c r="BB174" s="3">
        <f t="shared" si="271"/>
        <v>5.5308437014783363E-4</v>
      </c>
      <c r="BC174" s="3">
        <f t="shared" si="272"/>
        <v>0</v>
      </c>
      <c r="BD174" s="3">
        <f t="shared" si="273"/>
        <v>0</v>
      </c>
      <c r="BE174" s="3">
        <f t="shared" si="274"/>
        <v>9.3576229688401748E-14</v>
      </c>
      <c r="BF174" s="3">
        <f t="shared" si="275"/>
        <v>2.8625185805493937E-20</v>
      </c>
      <c r="BG174" s="3">
        <f t="shared" si="276"/>
        <v>1.5832142861596321E-23</v>
      </c>
      <c r="BI174" s="2">
        <v>17</v>
      </c>
      <c r="BJ174" s="3">
        <f t="shared" si="289"/>
        <v>0</v>
      </c>
      <c r="BK174" s="3">
        <f t="shared" si="290"/>
        <v>0</v>
      </c>
      <c r="BL174" s="3">
        <f t="shared" si="291"/>
        <v>0</v>
      </c>
      <c r="BM174" s="3">
        <f t="shared" si="292"/>
        <v>0</v>
      </c>
      <c r="BN174" s="3">
        <f t="shared" si="293"/>
        <v>0</v>
      </c>
      <c r="BO174" s="3">
        <f t="shared" si="294"/>
        <v>0</v>
      </c>
      <c r="BP174" s="3">
        <f t="shared" si="295"/>
        <v>1.6552409393120338E-17</v>
      </c>
      <c r="BQ174" s="3">
        <f t="shared" si="296"/>
        <v>2.1530211586830098E-22</v>
      </c>
      <c r="BR174" s="3">
        <f t="shared" si="297"/>
        <v>2.2715859746634643E-35</v>
      </c>
      <c r="BS174" s="3">
        <f t="shared" si="298"/>
        <v>1.6655804753396355E-4</v>
      </c>
      <c r="BT174" s="3">
        <f t="shared" si="299"/>
        <v>0.41002558116282201</v>
      </c>
      <c r="BU174" s="3">
        <f t="shared" si="300"/>
        <v>0</v>
      </c>
      <c r="BV174" s="3">
        <f t="shared" si="301"/>
        <v>1.3519639645969556E-2</v>
      </c>
      <c r="BW174" s="3">
        <f t="shared" si="302"/>
        <v>0</v>
      </c>
      <c r="BX174" s="3">
        <f t="shared" si="303"/>
        <v>0.22097388779494878</v>
      </c>
      <c r="BY174" s="3">
        <f t="shared" si="304"/>
        <v>1.2262326469776435E-17</v>
      </c>
      <c r="BZ174" s="3">
        <f t="shared" si="305"/>
        <v>0</v>
      </c>
      <c r="CA174" s="3">
        <f t="shared" si="306"/>
        <v>1.4680670167667453E-17</v>
      </c>
      <c r="CB174" s="3">
        <f t="shared" si="307"/>
        <v>0.19154534850046784</v>
      </c>
      <c r="CC174" s="3">
        <f t="shared" si="308"/>
        <v>0</v>
      </c>
      <c r="CD174" s="3">
        <f t="shared" si="309"/>
        <v>0</v>
      </c>
      <c r="CE174" s="3">
        <f t="shared" si="310"/>
        <v>0.25350569919366672</v>
      </c>
      <c r="CF174" s="3">
        <f t="shared" si="311"/>
        <v>0.30144193794240243</v>
      </c>
      <c r="CG174" s="3">
        <f t="shared" si="312"/>
        <v>1.0665692694709983E-2</v>
      </c>
    </row>
    <row r="175" spans="9:85" x14ac:dyDescent="0.3">
      <c r="I175" s="2">
        <v>18</v>
      </c>
      <c r="J175" s="3">
        <f t="shared" ref="J175:AG175" si="316">-1.25*J96</f>
        <v>-124998.75</v>
      </c>
      <c r="K175" s="3">
        <f t="shared" si="316"/>
        <v>-124998.75</v>
      </c>
      <c r="L175" s="3">
        <f t="shared" si="316"/>
        <v>-124998.75</v>
      </c>
      <c r="M175" s="3">
        <f t="shared" si="316"/>
        <v>-124998.75</v>
      </c>
      <c r="N175" s="3">
        <f t="shared" si="316"/>
        <v>-124998.75</v>
      </c>
      <c r="O175" s="3">
        <f t="shared" si="316"/>
        <v>-124998.75</v>
      </c>
      <c r="P175" s="3">
        <f t="shared" si="316"/>
        <v>-7.5</v>
      </c>
      <c r="Q175" s="3">
        <f t="shared" si="316"/>
        <v>-18.75</v>
      </c>
      <c r="R175" s="3">
        <f t="shared" si="316"/>
        <v>-56.25</v>
      </c>
      <c r="S175" s="3">
        <f t="shared" si="316"/>
        <v>-26.25</v>
      </c>
      <c r="T175" s="3">
        <f t="shared" si="316"/>
        <v>-36.963750000000005</v>
      </c>
      <c r="U175" s="3">
        <f t="shared" si="316"/>
        <v>-124998.75</v>
      </c>
      <c r="V175" s="3">
        <f t="shared" si="316"/>
        <v>-123.75</v>
      </c>
      <c r="W175" s="3">
        <f t="shared" si="316"/>
        <v>-124998.75</v>
      </c>
      <c r="X175" s="3">
        <f t="shared" si="316"/>
        <v>-75</v>
      </c>
      <c r="Y175" s="3">
        <f t="shared" si="316"/>
        <v>-11.25</v>
      </c>
      <c r="Z175" s="3">
        <f t="shared" si="316"/>
        <v>-56.25</v>
      </c>
      <c r="AA175" s="3">
        <f t="shared" si="316"/>
        <v>-124998.75</v>
      </c>
      <c r="AB175" s="3">
        <f t="shared" si="316"/>
        <v>-63.75</v>
      </c>
      <c r="AC175" s="3">
        <f t="shared" si="316"/>
        <v>-124998.75</v>
      </c>
      <c r="AD175" s="3">
        <f t="shared" si="316"/>
        <v>-124998.75</v>
      </c>
      <c r="AE175" s="3">
        <f t="shared" si="316"/>
        <v>-86.25</v>
      </c>
      <c r="AF175" s="3">
        <f t="shared" si="316"/>
        <v>-101.25</v>
      </c>
      <c r="AG175" s="3">
        <f t="shared" si="316"/>
        <v>-108.75</v>
      </c>
      <c r="AI175" s="2">
        <v>18</v>
      </c>
      <c r="AJ175" s="3">
        <f t="shared" si="253"/>
        <v>0</v>
      </c>
      <c r="AK175" s="3">
        <f t="shared" si="254"/>
        <v>0</v>
      </c>
      <c r="AL175" s="3">
        <f t="shared" si="255"/>
        <v>0</v>
      </c>
      <c r="AM175" s="3">
        <f t="shared" si="256"/>
        <v>0</v>
      </c>
      <c r="AN175" s="3">
        <f t="shared" si="257"/>
        <v>0</v>
      </c>
      <c r="AO175" s="3">
        <f t="shared" si="258"/>
        <v>0</v>
      </c>
      <c r="AP175" s="3">
        <f t="shared" si="259"/>
        <v>5.5308437014783363E-4</v>
      </c>
      <c r="AQ175" s="3">
        <f t="shared" si="260"/>
        <v>7.1941330303253834E-9</v>
      </c>
      <c r="AR175" s="3">
        <f t="shared" si="261"/>
        <v>3.7233631217505106E-25</v>
      </c>
      <c r="AS175" s="3">
        <f t="shared" si="262"/>
        <v>3.9789625358372398E-12</v>
      </c>
      <c r="AT175" s="3">
        <f t="shared" si="263"/>
        <v>8.8480454444957851E-17</v>
      </c>
      <c r="AU175" s="3">
        <f t="shared" si="264"/>
        <v>0</v>
      </c>
      <c r="AV175" s="3">
        <f t="shared" si="265"/>
        <v>1.8032579871111177E-54</v>
      </c>
      <c r="AW175" s="3">
        <f t="shared" si="266"/>
        <v>0</v>
      </c>
      <c r="AX175" s="3">
        <f t="shared" si="267"/>
        <v>2.6786369618080778E-33</v>
      </c>
      <c r="AY175" s="3">
        <f t="shared" si="268"/>
        <v>1.300729765406762E-5</v>
      </c>
      <c r="AZ175" s="3">
        <f t="shared" si="269"/>
        <v>3.7233631217505106E-25</v>
      </c>
      <c r="BA175" s="3">
        <f t="shared" si="270"/>
        <v>0</v>
      </c>
      <c r="BB175" s="3">
        <f t="shared" si="271"/>
        <v>2.0593339470250527E-28</v>
      </c>
      <c r="BC175" s="3">
        <f t="shared" si="272"/>
        <v>0</v>
      </c>
      <c r="BD175" s="3">
        <f t="shared" si="273"/>
        <v>0</v>
      </c>
      <c r="BE175" s="3">
        <f t="shared" si="274"/>
        <v>3.484182826942503E-38</v>
      </c>
      <c r="BF175" s="3">
        <f t="shared" si="275"/>
        <v>1.065819611814323E-44</v>
      </c>
      <c r="BG175" s="3">
        <f t="shared" si="276"/>
        <v>5.8948816869153334E-48</v>
      </c>
      <c r="BI175" s="2">
        <v>18</v>
      </c>
      <c r="BJ175" s="3">
        <f t="shared" si="289"/>
        <v>0</v>
      </c>
      <c r="BK175" s="3">
        <f t="shared" si="290"/>
        <v>0</v>
      </c>
      <c r="BL175" s="3">
        <f t="shared" si="291"/>
        <v>0</v>
      </c>
      <c r="BM175" s="3">
        <f t="shared" si="292"/>
        <v>0</v>
      </c>
      <c r="BN175" s="3">
        <f t="shared" si="293"/>
        <v>0</v>
      </c>
      <c r="BO175" s="3">
        <f t="shared" si="294"/>
        <v>0</v>
      </c>
      <c r="BP175" s="3">
        <f t="shared" si="295"/>
        <v>0.1915453485614676</v>
      </c>
      <c r="BQ175" s="3">
        <f t="shared" si="296"/>
        <v>0.22097389222018818</v>
      </c>
      <c r="BR175" s="3">
        <f t="shared" si="297"/>
        <v>2.7545823504824379E-9</v>
      </c>
      <c r="BS175" s="3">
        <f t="shared" si="298"/>
        <v>0.24232036099629567</v>
      </c>
      <c r="BT175" s="3">
        <f t="shared" si="299"/>
        <v>0.99925117040482281</v>
      </c>
      <c r="BU175" s="3">
        <f t="shared" si="300"/>
        <v>0</v>
      </c>
      <c r="BV175" s="3">
        <f t="shared" si="301"/>
        <v>5.1028413438553964E-27</v>
      </c>
      <c r="BW175" s="3">
        <f t="shared" si="302"/>
        <v>0</v>
      </c>
      <c r="BX175" s="3">
        <f t="shared" si="303"/>
        <v>1.9816831926944131E-17</v>
      </c>
      <c r="BY175" s="3">
        <f t="shared" si="304"/>
        <v>0.20100899975052924</v>
      </c>
      <c r="BZ175" s="3">
        <f t="shared" si="305"/>
        <v>1.4680670167667453E-17</v>
      </c>
      <c r="CA175" s="3">
        <f t="shared" si="306"/>
        <v>0</v>
      </c>
      <c r="CB175" s="3">
        <f t="shared" si="307"/>
        <v>1.6552409393120338E-17</v>
      </c>
      <c r="CC175" s="3">
        <f t="shared" si="308"/>
        <v>0</v>
      </c>
      <c r="CD175" s="3">
        <f t="shared" si="309"/>
        <v>0</v>
      </c>
      <c r="CE175" s="3">
        <f t="shared" si="310"/>
        <v>5.7089906079889355E-24</v>
      </c>
      <c r="CF175" s="3">
        <f t="shared" si="311"/>
        <v>7.2575494595988293E-24</v>
      </c>
      <c r="CG175" s="3">
        <f t="shared" si="312"/>
        <v>4.0140371716789685E-27</v>
      </c>
    </row>
    <row r="176" spans="9:85" x14ac:dyDescent="0.3">
      <c r="I176" s="2">
        <v>19</v>
      </c>
      <c r="J176" s="3">
        <f t="shared" ref="J176:AG176" si="317">-1.25*J97</f>
        <v>-124998.75</v>
      </c>
      <c r="K176" s="3">
        <f t="shared" si="317"/>
        <v>-124998.75</v>
      </c>
      <c r="L176" s="3">
        <f t="shared" si="317"/>
        <v>-124998.75</v>
      </c>
      <c r="M176" s="3">
        <f t="shared" si="317"/>
        <v>-124998.75</v>
      </c>
      <c r="N176" s="3">
        <f t="shared" si="317"/>
        <v>-124998.75</v>
      </c>
      <c r="O176" s="3">
        <f t="shared" si="317"/>
        <v>-124998.75</v>
      </c>
      <c r="P176" s="3">
        <f t="shared" si="317"/>
        <v>-71.25</v>
      </c>
      <c r="Q176" s="3">
        <f t="shared" si="317"/>
        <v>-82.5</v>
      </c>
      <c r="R176" s="3">
        <f t="shared" si="317"/>
        <v>-120</v>
      </c>
      <c r="S176" s="3">
        <f t="shared" si="317"/>
        <v>-37.5</v>
      </c>
      <c r="T176" s="3">
        <f t="shared" si="317"/>
        <v>-48.213749999999997</v>
      </c>
      <c r="U176" s="3">
        <f t="shared" si="317"/>
        <v>-124998.75</v>
      </c>
      <c r="V176" s="3">
        <f t="shared" si="317"/>
        <v>-60</v>
      </c>
      <c r="W176" s="3">
        <f t="shared" si="317"/>
        <v>-124998.75</v>
      </c>
      <c r="X176" s="3">
        <f t="shared" si="317"/>
        <v>-11.25</v>
      </c>
      <c r="Y176" s="3">
        <f t="shared" si="317"/>
        <v>-52.5</v>
      </c>
      <c r="Z176" s="3">
        <f t="shared" si="317"/>
        <v>-7.5</v>
      </c>
      <c r="AA176" s="3">
        <f t="shared" si="317"/>
        <v>-63.75</v>
      </c>
      <c r="AB176" s="3">
        <f t="shared" si="317"/>
        <v>-124998.75</v>
      </c>
      <c r="AC176" s="3">
        <f t="shared" si="317"/>
        <v>-124998.75</v>
      </c>
      <c r="AD176" s="3">
        <f t="shared" si="317"/>
        <v>-124998.75</v>
      </c>
      <c r="AE176" s="3">
        <f t="shared" si="317"/>
        <v>-22.5</v>
      </c>
      <c r="AF176" s="3">
        <f t="shared" si="317"/>
        <v>-37.5</v>
      </c>
      <c r="AG176" s="3">
        <f t="shared" si="317"/>
        <v>-45</v>
      </c>
      <c r="AI176" s="2">
        <v>19</v>
      </c>
      <c r="AJ176" s="3">
        <f t="shared" si="253"/>
        <v>0</v>
      </c>
      <c r="AK176" s="3">
        <f t="shared" si="254"/>
        <v>0</v>
      </c>
      <c r="AL176" s="3">
        <f t="shared" si="255"/>
        <v>0</v>
      </c>
      <c r="AM176" s="3">
        <f t="shared" si="256"/>
        <v>0</v>
      </c>
      <c r="AN176" s="3">
        <f t="shared" si="257"/>
        <v>0</v>
      </c>
      <c r="AO176" s="3">
        <f t="shared" si="258"/>
        <v>0</v>
      </c>
      <c r="AP176" s="3">
        <f t="shared" si="259"/>
        <v>1.1389854190144031E-31</v>
      </c>
      <c r="AQ176" s="3">
        <f t="shared" si="260"/>
        <v>1.4815122368763274E-36</v>
      </c>
      <c r="AR176" s="3">
        <f t="shared" si="261"/>
        <v>7.6676480737219997E-53</v>
      </c>
      <c r="AS176" s="3">
        <f t="shared" si="262"/>
        <v>5.1755550058018688E-17</v>
      </c>
      <c r="AT176" s="3">
        <f t="shared" si="263"/>
        <v>1.1508916075327455E-21</v>
      </c>
      <c r="AU176" s="3">
        <f t="shared" si="264"/>
        <v>0</v>
      </c>
      <c r="AV176" s="3">
        <f t="shared" si="265"/>
        <v>8.75651076269652E-27</v>
      </c>
      <c r="AW176" s="3">
        <f t="shared" si="266"/>
        <v>0</v>
      </c>
      <c r="AX176" s="3">
        <f t="shared" si="267"/>
        <v>1.300729765406762E-5</v>
      </c>
      <c r="AY176" s="3">
        <f t="shared" si="268"/>
        <v>1.5832142861596321E-23</v>
      </c>
      <c r="AZ176" s="3">
        <f t="shared" si="269"/>
        <v>5.5308437014783363E-4</v>
      </c>
      <c r="BA176" s="3">
        <f t="shared" si="270"/>
        <v>2.0593339470250527E-28</v>
      </c>
      <c r="BB176" s="3">
        <f t="shared" si="271"/>
        <v>0</v>
      </c>
      <c r="BC176" s="3">
        <f t="shared" si="272"/>
        <v>0</v>
      </c>
      <c r="BD176" s="3">
        <f t="shared" si="273"/>
        <v>0</v>
      </c>
      <c r="BE176" s="3">
        <f t="shared" si="274"/>
        <v>1.6918979226151304E-10</v>
      </c>
      <c r="BF176" s="3">
        <f t="shared" si="275"/>
        <v>5.1755550058018688E-17</v>
      </c>
      <c r="BG176" s="3">
        <f t="shared" si="276"/>
        <v>2.8625185805493937E-20</v>
      </c>
      <c r="BI176" s="2">
        <v>19</v>
      </c>
      <c r="BJ176" s="3">
        <f t="shared" si="289"/>
        <v>0</v>
      </c>
      <c r="BK176" s="3">
        <f t="shared" si="290"/>
        <v>0</v>
      </c>
      <c r="BL176" s="3">
        <f t="shared" si="291"/>
        <v>0</v>
      </c>
      <c r="BM176" s="3">
        <f t="shared" si="292"/>
        <v>0</v>
      </c>
      <c r="BN176" s="3">
        <f t="shared" si="293"/>
        <v>0</v>
      </c>
      <c r="BO176" s="3">
        <f t="shared" si="294"/>
        <v>0</v>
      </c>
      <c r="BP176" s="3">
        <f t="shared" si="295"/>
        <v>1.8662789476795946E-17</v>
      </c>
      <c r="BQ176" s="3">
        <f t="shared" si="296"/>
        <v>2.4275245777988584E-22</v>
      </c>
      <c r="BR176" s="3">
        <f t="shared" si="297"/>
        <v>2.5612060345249353E-35</v>
      </c>
      <c r="BS176" s="3">
        <f t="shared" si="298"/>
        <v>1.8778939083392894E-4</v>
      </c>
      <c r="BT176" s="3">
        <f t="shared" si="299"/>
        <v>1.7060372258232825E-2</v>
      </c>
      <c r="BU176" s="3">
        <f t="shared" si="300"/>
        <v>0</v>
      </c>
      <c r="BV176" s="3">
        <f t="shared" si="301"/>
        <v>1.2009204309927343E-2</v>
      </c>
      <c r="BW176" s="3">
        <f t="shared" si="302"/>
        <v>0</v>
      </c>
      <c r="BX176" s="3">
        <f t="shared" si="303"/>
        <v>0.20100899949570353</v>
      </c>
      <c r="BY176" s="3">
        <f t="shared" si="304"/>
        <v>1.3825734404921283E-17</v>
      </c>
      <c r="BZ176" s="3">
        <f t="shared" si="305"/>
        <v>0.19154534850046784</v>
      </c>
      <c r="CA176" s="3">
        <f t="shared" si="306"/>
        <v>1.6552409393120338E-17</v>
      </c>
      <c r="CB176" s="3">
        <f t="shared" si="307"/>
        <v>0</v>
      </c>
      <c r="CC176" s="3">
        <f t="shared" si="308"/>
        <v>0</v>
      </c>
      <c r="CD176" s="3">
        <f t="shared" si="309"/>
        <v>0</v>
      </c>
      <c r="CE176" s="3">
        <f t="shared" si="310"/>
        <v>0.23147519808091269</v>
      </c>
      <c r="CF176" s="3">
        <f t="shared" si="311"/>
        <v>0.27687274547470037</v>
      </c>
      <c r="CG176" s="3">
        <f t="shared" si="312"/>
        <v>9.4710435819461234E-3</v>
      </c>
    </row>
    <row r="177" spans="9:85" x14ac:dyDescent="0.3">
      <c r="I177" s="2">
        <v>20</v>
      </c>
      <c r="J177" s="3">
        <f t="shared" ref="J177:AG177" si="318">-1.25*J98</f>
        <v>-124998.75</v>
      </c>
      <c r="K177" s="3">
        <f t="shared" si="318"/>
        <v>-124998.75</v>
      </c>
      <c r="L177" s="3">
        <f t="shared" si="318"/>
        <v>-124998.75</v>
      </c>
      <c r="M177" s="3">
        <f t="shared" si="318"/>
        <v>-124998.75</v>
      </c>
      <c r="N177" s="3">
        <f t="shared" si="318"/>
        <v>-124998.75</v>
      </c>
      <c r="O177" s="3">
        <f t="shared" si="318"/>
        <v>-124998.75</v>
      </c>
      <c r="P177" s="3">
        <f t="shared" si="318"/>
        <v>-124998.75</v>
      </c>
      <c r="Q177" s="3">
        <f t="shared" si="318"/>
        <v>-124998.75</v>
      </c>
      <c r="R177" s="3">
        <f t="shared" si="318"/>
        <v>-124998.75</v>
      </c>
      <c r="S177" s="3">
        <f t="shared" si="318"/>
        <v>-124998.75</v>
      </c>
      <c r="T177" s="3">
        <f t="shared" si="318"/>
        <v>-124998.75</v>
      </c>
      <c r="U177" s="3">
        <f t="shared" si="318"/>
        <v>-124998.75</v>
      </c>
      <c r="V177" s="3">
        <f t="shared" si="318"/>
        <v>-124998.75</v>
      </c>
      <c r="W177" s="3">
        <f t="shared" si="318"/>
        <v>-124998.75</v>
      </c>
      <c r="X177" s="3">
        <f t="shared" si="318"/>
        <v>-124998.75</v>
      </c>
      <c r="Y177" s="3">
        <f t="shared" si="318"/>
        <v>-124998.75</v>
      </c>
      <c r="Z177" s="3">
        <f t="shared" si="318"/>
        <v>-124998.75</v>
      </c>
      <c r="AA177" s="3">
        <f t="shared" si="318"/>
        <v>-124998.75</v>
      </c>
      <c r="AB177" s="3">
        <f t="shared" si="318"/>
        <v>-124998.75</v>
      </c>
      <c r="AC177" s="3">
        <f t="shared" si="318"/>
        <v>-124998.75</v>
      </c>
      <c r="AD177" s="3">
        <f t="shared" si="318"/>
        <v>-124998.75</v>
      </c>
      <c r="AE177" s="3">
        <f t="shared" si="318"/>
        <v>-124998.75</v>
      </c>
      <c r="AF177" s="3">
        <f t="shared" si="318"/>
        <v>-124998.75</v>
      </c>
      <c r="AG177" s="3">
        <f t="shared" si="318"/>
        <v>-124998.75</v>
      </c>
      <c r="AI177" s="2">
        <v>20</v>
      </c>
      <c r="AJ177" s="3">
        <f t="shared" si="253"/>
        <v>0</v>
      </c>
      <c r="AK177" s="3">
        <f t="shared" si="254"/>
        <v>0</v>
      </c>
      <c r="AL177" s="3">
        <f t="shared" si="255"/>
        <v>0</v>
      </c>
      <c r="AM177" s="3">
        <f t="shared" si="256"/>
        <v>0</v>
      </c>
      <c r="AN177" s="3">
        <f t="shared" si="257"/>
        <v>0</v>
      </c>
      <c r="AO177" s="3">
        <f t="shared" si="258"/>
        <v>0</v>
      </c>
      <c r="AP177" s="3">
        <f t="shared" si="259"/>
        <v>0</v>
      </c>
      <c r="AQ177" s="3">
        <f t="shared" si="260"/>
        <v>0</v>
      </c>
      <c r="AR177" s="3">
        <f t="shared" si="261"/>
        <v>0</v>
      </c>
      <c r="AS177" s="3">
        <f t="shared" si="262"/>
        <v>0</v>
      </c>
      <c r="AT177" s="3">
        <f t="shared" si="263"/>
        <v>0</v>
      </c>
      <c r="AU177" s="3">
        <f t="shared" si="264"/>
        <v>0</v>
      </c>
      <c r="AV177" s="3">
        <f t="shared" si="265"/>
        <v>0</v>
      </c>
      <c r="AW177" s="3">
        <f t="shared" si="266"/>
        <v>0</v>
      </c>
      <c r="AX177" s="3">
        <f t="shared" si="267"/>
        <v>0</v>
      </c>
      <c r="AY177" s="3">
        <f t="shared" si="268"/>
        <v>0</v>
      </c>
      <c r="AZ177" s="3">
        <f t="shared" si="269"/>
        <v>0</v>
      </c>
      <c r="BA177" s="3">
        <f t="shared" si="270"/>
        <v>0</v>
      </c>
      <c r="BB177" s="3">
        <f t="shared" si="271"/>
        <v>0</v>
      </c>
      <c r="BC177" s="3">
        <f t="shared" si="272"/>
        <v>0</v>
      </c>
      <c r="BD177" s="3">
        <f t="shared" si="273"/>
        <v>0</v>
      </c>
      <c r="BE177" s="3">
        <f t="shared" si="274"/>
        <v>0</v>
      </c>
      <c r="BF177" s="3">
        <f t="shared" si="275"/>
        <v>0</v>
      </c>
      <c r="BG177" s="3">
        <f t="shared" si="276"/>
        <v>0</v>
      </c>
      <c r="BI177" s="2">
        <v>20</v>
      </c>
      <c r="BJ177" s="3">
        <f t="shared" si="289"/>
        <v>0</v>
      </c>
      <c r="BK177" s="3">
        <f t="shared" si="290"/>
        <v>0</v>
      </c>
      <c r="BL177" s="3">
        <f t="shared" si="291"/>
        <v>0</v>
      </c>
      <c r="BM177" s="3">
        <f t="shared" si="292"/>
        <v>0</v>
      </c>
      <c r="BN177" s="3">
        <f t="shared" si="293"/>
        <v>0</v>
      </c>
      <c r="BO177" s="3">
        <f t="shared" si="294"/>
        <v>0</v>
      </c>
      <c r="BP177" s="3">
        <f t="shared" si="295"/>
        <v>0</v>
      </c>
      <c r="BQ177" s="3">
        <f t="shared" si="296"/>
        <v>0</v>
      </c>
      <c r="BR177" s="3">
        <f t="shared" si="297"/>
        <v>0</v>
      </c>
      <c r="BS177" s="3">
        <f t="shared" si="298"/>
        <v>0</v>
      </c>
      <c r="BT177" s="3">
        <f t="shared" si="299"/>
        <v>0</v>
      </c>
      <c r="BU177" s="3">
        <f t="shared" si="300"/>
        <v>0</v>
      </c>
      <c r="BV177" s="3">
        <f t="shared" si="301"/>
        <v>0</v>
      </c>
      <c r="BW177" s="3">
        <f t="shared" si="302"/>
        <v>0</v>
      </c>
      <c r="BX177" s="3">
        <f t="shared" si="303"/>
        <v>0</v>
      </c>
      <c r="BY177" s="3">
        <f t="shared" si="304"/>
        <v>0</v>
      </c>
      <c r="BZ177" s="3">
        <f t="shared" si="305"/>
        <v>0</v>
      </c>
      <c r="CA177" s="3">
        <f t="shared" si="306"/>
        <v>0</v>
      </c>
      <c r="CB177" s="3">
        <f t="shared" si="307"/>
        <v>0</v>
      </c>
      <c r="CC177" s="3">
        <f t="shared" si="308"/>
        <v>0</v>
      </c>
      <c r="CD177" s="3">
        <f t="shared" si="309"/>
        <v>0</v>
      </c>
      <c r="CE177" s="3">
        <f t="shared" si="310"/>
        <v>0</v>
      </c>
      <c r="CF177" s="3">
        <f t="shared" si="311"/>
        <v>0</v>
      </c>
      <c r="CG177" s="3">
        <f t="shared" si="312"/>
        <v>0</v>
      </c>
    </row>
    <row r="178" spans="9:85" x14ac:dyDescent="0.3">
      <c r="I178" s="2">
        <v>21</v>
      </c>
      <c r="J178" s="3">
        <f t="shared" ref="J178:AG178" si="319">-1.25*J99</f>
        <v>-124998.75</v>
      </c>
      <c r="K178" s="3">
        <f t="shared" si="319"/>
        <v>-124998.75</v>
      </c>
      <c r="L178" s="3">
        <f t="shared" si="319"/>
        <v>-124998.75</v>
      </c>
      <c r="M178" s="3">
        <f t="shared" si="319"/>
        <v>-124998.75</v>
      </c>
      <c r="N178" s="3">
        <f t="shared" si="319"/>
        <v>-124998.75</v>
      </c>
      <c r="O178" s="3">
        <f t="shared" si="319"/>
        <v>-124998.75</v>
      </c>
      <c r="P178" s="3">
        <f t="shared" si="319"/>
        <v>-124998.75</v>
      </c>
      <c r="Q178" s="3">
        <f t="shared" si="319"/>
        <v>-124998.75</v>
      </c>
      <c r="R178" s="3">
        <f t="shared" si="319"/>
        <v>-124998.75</v>
      </c>
      <c r="S178" s="3">
        <f t="shared" si="319"/>
        <v>-124998.75</v>
      </c>
      <c r="T178" s="3">
        <f t="shared" si="319"/>
        <v>-124998.75</v>
      </c>
      <c r="U178" s="3">
        <f t="shared" si="319"/>
        <v>-124998.75</v>
      </c>
      <c r="V178" s="3">
        <f t="shared" si="319"/>
        <v>-124998.75</v>
      </c>
      <c r="W178" s="3">
        <f t="shared" si="319"/>
        <v>-124998.75</v>
      </c>
      <c r="X178" s="3">
        <f t="shared" si="319"/>
        <v>-124998.75</v>
      </c>
      <c r="Y178" s="3">
        <f t="shared" si="319"/>
        <v>-124998.75</v>
      </c>
      <c r="Z178" s="3">
        <f t="shared" si="319"/>
        <v>-124998.75</v>
      </c>
      <c r="AA178" s="3">
        <f t="shared" si="319"/>
        <v>-124998.75</v>
      </c>
      <c r="AB178" s="3">
        <f t="shared" si="319"/>
        <v>-124998.75</v>
      </c>
      <c r="AC178" s="3">
        <f t="shared" si="319"/>
        <v>-124998.75</v>
      </c>
      <c r="AD178" s="3">
        <f t="shared" si="319"/>
        <v>-124998.75</v>
      </c>
      <c r="AE178" s="3">
        <f t="shared" si="319"/>
        <v>-124998.75</v>
      </c>
      <c r="AF178" s="3">
        <f t="shared" si="319"/>
        <v>-124998.75</v>
      </c>
      <c r="AG178" s="3">
        <f t="shared" si="319"/>
        <v>-124998.75</v>
      </c>
      <c r="AI178" s="2">
        <v>21</v>
      </c>
      <c r="AJ178" s="3">
        <f t="shared" si="253"/>
        <v>0</v>
      </c>
      <c r="AK178" s="3">
        <f t="shared" si="254"/>
        <v>0</v>
      </c>
      <c r="AL178" s="3">
        <f t="shared" si="255"/>
        <v>0</v>
      </c>
      <c r="AM178" s="3">
        <f t="shared" si="256"/>
        <v>0</v>
      </c>
      <c r="AN178" s="3">
        <f t="shared" si="257"/>
        <v>0</v>
      </c>
      <c r="AO178" s="3">
        <f t="shared" si="258"/>
        <v>0</v>
      </c>
      <c r="AP178" s="3">
        <f t="shared" si="259"/>
        <v>0</v>
      </c>
      <c r="AQ178" s="3">
        <f t="shared" si="260"/>
        <v>0</v>
      </c>
      <c r="AR178" s="3">
        <f t="shared" si="261"/>
        <v>0</v>
      </c>
      <c r="AS178" s="3">
        <f t="shared" si="262"/>
        <v>0</v>
      </c>
      <c r="AT178" s="3">
        <f t="shared" si="263"/>
        <v>0</v>
      </c>
      <c r="AU178" s="3">
        <f t="shared" si="264"/>
        <v>0</v>
      </c>
      <c r="AV178" s="3">
        <f t="shared" si="265"/>
        <v>0</v>
      </c>
      <c r="AW178" s="3">
        <f t="shared" si="266"/>
        <v>0</v>
      </c>
      <c r="AX178" s="3">
        <f t="shared" si="267"/>
        <v>0</v>
      </c>
      <c r="AY178" s="3">
        <f t="shared" si="268"/>
        <v>0</v>
      </c>
      <c r="AZ178" s="3">
        <f t="shared" si="269"/>
        <v>0</v>
      </c>
      <c r="BA178" s="3">
        <f t="shared" si="270"/>
        <v>0</v>
      </c>
      <c r="BB178" s="3">
        <f t="shared" si="271"/>
        <v>0</v>
      </c>
      <c r="BC178" s="3">
        <f t="shared" si="272"/>
        <v>0</v>
      </c>
      <c r="BD178" s="3">
        <f t="shared" si="273"/>
        <v>0</v>
      </c>
      <c r="BE178" s="3">
        <f t="shared" si="274"/>
        <v>0</v>
      </c>
      <c r="BF178" s="3">
        <f t="shared" si="275"/>
        <v>0</v>
      </c>
      <c r="BG178" s="3">
        <f t="shared" si="276"/>
        <v>0</v>
      </c>
      <c r="BI178" s="2">
        <v>21</v>
      </c>
      <c r="BJ178" s="3">
        <f t="shared" si="289"/>
        <v>0</v>
      </c>
      <c r="BK178" s="3">
        <f t="shared" si="290"/>
        <v>0</v>
      </c>
      <c r="BL178" s="3">
        <f t="shared" si="291"/>
        <v>0</v>
      </c>
      <c r="BM178" s="3">
        <f t="shared" si="292"/>
        <v>0</v>
      </c>
      <c r="BN178" s="3">
        <f t="shared" si="293"/>
        <v>0</v>
      </c>
      <c r="BO178" s="3">
        <f t="shared" si="294"/>
        <v>0</v>
      </c>
      <c r="BP178" s="3">
        <f t="shared" si="295"/>
        <v>0</v>
      </c>
      <c r="BQ178" s="3">
        <f t="shared" si="296"/>
        <v>0</v>
      </c>
      <c r="BR178" s="3">
        <f t="shared" si="297"/>
        <v>0</v>
      </c>
      <c r="BS178" s="3">
        <f t="shared" si="298"/>
        <v>0</v>
      </c>
      <c r="BT178" s="3">
        <f t="shared" si="299"/>
        <v>0</v>
      </c>
      <c r="BU178" s="3">
        <f t="shared" si="300"/>
        <v>0</v>
      </c>
      <c r="BV178" s="3">
        <f t="shared" si="301"/>
        <v>0</v>
      </c>
      <c r="BW178" s="3">
        <f t="shared" si="302"/>
        <v>0</v>
      </c>
      <c r="BX178" s="3">
        <f t="shared" si="303"/>
        <v>0</v>
      </c>
      <c r="BY178" s="3">
        <f t="shared" si="304"/>
        <v>0</v>
      </c>
      <c r="BZ178" s="3">
        <f t="shared" si="305"/>
        <v>0</v>
      </c>
      <c r="CA178" s="3">
        <f t="shared" si="306"/>
        <v>0</v>
      </c>
      <c r="CB178" s="3">
        <f t="shared" si="307"/>
        <v>0</v>
      </c>
      <c r="CC178" s="3">
        <f t="shared" si="308"/>
        <v>0</v>
      </c>
      <c r="CD178" s="3">
        <f t="shared" si="309"/>
        <v>0</v>
      </c>
      <c r="CE178" s="3">
        <f t="shared" si="310"/>
        <v>0</v>
      </c>
      <c r="CF178" s="3">
        <f t="shared" si="311"/>
        <v>0</v>
      </c>
      <c r="CG178" s="3">
        <f t="shared" si="312"/>
        <v>0</v>
      </c>
    </row>
    <row r="179" spans="9:85" x14ac:dyDescent="0.3">
      <c r="I179" s="2">
        <v>22</v>
      </c>
      <c r="J179" s="3">
        <f t="shared" ref="J179:AG179" si="320">-1.25*J100</f>
        <v>-124998.75</v>
      </c>
      <c r="K179" s="3">
        <f t="shared" si="320"/>
        <v>-124998.75</v>
      </c>
      <c r="L179" s="3">
        <f t="shared" si="320"/>
        <v>-124998.75</v>
      </c>
      <c r="M179" s="3">
        <f t="shared" si="320"/>
        <v>-124998.75</v>
      </c>
      <c r="N179" s="3">
        <f t="shared" si="320"/>
        <v>-124998.75</v>
      </c>
      <c r="O179" s="3">
        <f t="shared" si="320"/>
        <v>-124998.75</v>
      </c>
      <c r="P179" s="3">
        <f t="shared" si="320"/>
        <v>-93.75</v>
      </c>
      <c r="Q179" s="3">
        <f t="shared" si="320"/>
        <v>-105</v>
      </c>
      <c r="R179" s="3">
        <f t="shared" si="320"/>
        <v>-142.5</v>
      </c>
      <c r="S179" s="3">
        <f t="shared" si="320"/>
        <v>-60</v>
      </c>
      <c r="T179" s="3">
        <f t="shared" si="320"/>
        <v>-70.713750000000005</v>
      </c>
      <c r="U179" s="3">
        <f t="shared" si="320"/>
        <v>-124998.75</v>
      </c>
      <c r="V179" s="3">
        <f t="shared" si="320"/>
        <v>-37.5</v>
      </c>
      <c r="W179" s="3">
        <f t="shared" si="320"/>
        <v>-124998.75</v>
      </c>
      <c r="X179" s="3">
        <f t="shared" si="320"/>
        <v>-11.25</v>
      </c>
      <c r="Y179" s="3">
        <f t="shared" si="320"/>
        <v>-75</v>
      </c>
      <c r="Z179" s="3">
        <f t="shared" si="320"/>
        <v>-30</v>
      </c>
      <c r="AA179" s="3">
        <f t="shared" si="320"/>
        <v>-86.25</v>
      </c>
      <c r="AB179" s="3">
        <f t="shared" si="320"/>
        <v>-22.5</v>
      </c>
      <c r="AC179" s="3">
        <f t="shared" si="320"/>
        <v>-124998.75</v>
      </c>
      <c r="AD179" s="3">
        <f t="shared" si="320"/>
        <v>-124998.75</v>
      </c>
      <c r="AE179" s="3">
        <f t="shared" si="320"/>
        <v>-124998.75</v>
      </c>
      <c r="AF179" s="3">
        <f t="shared" si="320"/>
        <v>-15</v>
      </c>
      <c r="AG179" s="3">
        <f t="shared" si="320"/>
        <v>-22.5</v>
      </c>
      <c r="AI179" s="2">
        <v>22</v>
      </c>
      <c r="AJ179" s="3">
        <f t="shared" si="253"/>
        <v>0</v>
      </c>
      <c r="AK179" s="3">
        <f t="shared" si="254"/>
        <v>0</v>
      </c>
      <c r="AL179" s="3">
        <f t="shared" si="255"/>
        <v>0</v>
      </c>
      <c r="AM179" s="3">
        <f t="shared" si="256"/>
        <v>0</v>
      </c>
      <c r="AN179" s="3">
        <f t="shared" si="257"/>
        <v>0</v>
      </c>
      <c r="AO179" s="3">
        <f t="shared" si="258"/>
        <v>0</v>
      </c>
      <c r="AP179" s="3">
        <f t="shared" si="259"/>
        <v>1.9270470643193927E-41</v>
      </c>
      <c r="AQ179" s="3">
        <f t="shared" si="260"/>
        <v>2.5065674758999531E-46</v>
      </c>
      <c r="AR179" s="3">
        <f t="shared" si="261"/>
        <v>1.2972877847274156E-62</v>
      </c>
      <c r="AS179" s="3">
        <f t="shared" si="262"/>
        <v>8.75651076269652E-27</v>
      </c>
      <c r="AT179" s="3">
        <f t="shared" si="263"/>
        <v>1.9471911199398262E-31</v>
      </c>
      <c r="AU179" s="3">
        <f t="shared" si="264"/>
        <v>0</v>
      </c>
      <c r="AV179" s="3">
        <f t="shared" si="265"/>
        <v>5.1755550058018688E-17</v>
      </c>
      <c r="AW179" s="3">
        <f t="shared" si="266"/>
        <v>0</v>
      </c>
      <c r="AX179" s="3">
        <f t="shared" si="267"/>
        <v>1.300729765406762E-5</v>
      </c>
      <c r="AY179" s="3">
        <f t="shared" si="268"/>
        <v>2.6786369618080778E-33</v>
      </c>
      <c r="AZ179" s="3">
        <f t="shared" si="269"/>
        <v>9.3576229688401748E-14</v>
      </c>
      <c r="BA179" s="3">
        <f t="shared" si="270"/>
        <v>3.484182826942503E-38</v>
      </c>
      <c r="BB179" s="3">
        <f t="shared" si="271"/>
        <v>1.6918979226151304E-10</v>
      </c>
      <c r="BC179" s="3">
        <f t="shared" si="272"/>
        <v>0</v>
      </c>
      <c r="BD179" s="3">
        <f t="shared" si="273"/>
        <v>0</v>
      </c>
      <c r="BE179" s="3">
        <f t="shared" si="274"/>
        <v>0</v>
      </c>
      <c r="BF179" s="3">
        <f t="shared" si="275"/>
        <v>3.0590232050182579E-7</v>
      </c>
      <c r="BG179" s="3">
        <f t="shared" si="276"/>
        <v>1.6918979226151304E-10</v>
      </c>
      <c r="BI179" s="2">
        <v>22</v>
      </c>
      <c r="BJ179" s="3">
        <f t="shared" si="289"/>
        <v>0</v>
      </c>
      <c r="BK179" s="3">
        <f t="shared" si="290"/>
        <v>0</v>
      </c>
      <c r="BL179" s="3">
        <f t="shared" si="291"/>
        <v>0</v>
      </c>
      <c r="BM179" s="3">
        <f t="shared" si="292"/>
        <v>0</v>
      </c>
      <c r="BN179" s="3">
        <f t="shared" si="293"/>
        <v>0</v>
      </c>
      <c r="BO179" s="3">
        <f t="shared" si="294"/>
        <v>0</v>
      </c>
      <c r="BP179" s="3">
        <f t="shared" si="295"/>
        <v>6.4368689362037807E-24</v>
      </c>
      <c r="BQ179" s="3">
        <f t="shared" si="296"/>
        <v>7.7063312545625789E-24</v>
      </c>
      <c r="BR179" s="3">
        <f t="shared" si="297"/>
        <v>1.9565035922852695E-43</v>
      </c>
      <c r="BS179" s="3">
        <f t="shared" si="298"/>
        <v>1.4347937575044537E-12</v>
      </c>
      <c r="BT179" s="3">
        <f t="shared" si="299"/>
        <v>2.9366548161418189E-12</v>
      </c>
      <c r="BU179" s="3">
        <f t="shared" si="300"/>
        <v>0</v>
      </c>
      <c r="BV179" s="3">
        <f t="shared" si="301"/>
        <v>8.4090680659629491E-3</v>
      </c>
      <c r="BW179" s="3">
        <f t="shared" si="302"/>
        <v>0</v>
      </c>
      <c r="BX179" s="3">
        <f t="shared" si="303"/>
        <v>0.20100899949570353</v>
      </c>
      <c r="BY179" s="3">
        <f t="shared" si="304"/>
        <v>1.9816293325935796E-17</v>
      </c>
      <c r="BZ179" s="3">
        <f t="shared" si="305"/>
        <v>0.25350569919366672</v>
      </c>
      <c r="CA179" s="3">
        <f t="shared" si="306"/>
        <v>5.7089906079889355E-24</v>
      </c>
      <c r="CB179" s="3">
        <f t="shared" si="307"/>
        <v>0.23147519808091269</v>
      </c>
      <c r="CC179" s="3">
        <f t="shared" si="308"/>
        <v>0</v>
      </c>
      <c r="CD179" s="3">
        <f t="shared" si="309"/>
        <v>0</v>
      </c>
      <c r="CE179" s="3">
        <f t="shared" si="310"/>
        <v>0</v>
      </c>
      <c r="CF179" s="3">
        <f t="shared" si="311"/>
        <v>0.2108182924144458</v>
      </c>
      <c r="CG179" s="3">
        <f t="shared" si="312"/>
        <v>6.6266972496629569E-3</v>
      </c>
    </row>
    <row r="180" spans="9:85" x14ac:dyDescent="0.3">
      <c r="I180" s="2">
        <v>23</v>
      </c>
      <c r="J180" s="3">
        <f t="shared" ref="J180:AG180" si="321">-1.25*J101</f>
        <v>-124998.75</v>
      </c>
      <c r="K180" s="3">
        <f t="shared" si="321"/>
        <v>-124998.75</v>
      </c>
      <c r="L180" s="3">
        <f t="shared" si="321"/>
        <v>-124998.75</v>
      </c>
      <c r="M180" s="3">
        <f t="shared" si="321"/>
        <v>-124998.75</v>
      </c>
      <c r="N180" s="3">
        <f t="shared" si="321"/>
        <v>-124998.75</v>
      </c>
      <c r="O180" s="3">
        <f t="shared" si="321"/>
        <v>-124998.75</v>
      </c>
      <c r="P180" s="3">
        <f t="shared" si="321"/>
        <v>-108.75</v>
      </c>
      <c r="Q180" s="3">
        <f t="shared" si="321"/>
        <v>-120</v>
      </c>
      <c r="R180" s="3">
        <f t="shared" si="321"/>
        <v>-157.5</v>
      </c>
      <c r="S180" s="3">
        <f t="shared" si="321"/>
        <v>-75</v>
      </c>
      <c r="T180" s="3">
        <f t="shared" si="321"/>
        <v>-85.713750000000005</v>
      </c>
      <c r="U180" s="3">
        <f t="shared" si="321"/>
        <v>-124998.75</v>
      </c>
      <c r="V180" s="3">
        <f t="shared" si="321"/>
        <v>-22.5</v>
      </c>
      <c r="W180" s="3">
        <f t="shared" si="321"/>
        <v>-124998.75</v>
      </c>
      <c r="X180" s="3">
        <f t="shared" si="321"/>
        <v>-26.25</v>
      </c>
      <c r="Y180" s="3">
        <f t="shared" si="321"/>
        <v>-90</v>
      </c>
      <c r="Z180" s="3">
        <f t="shared" si="321"/>
        <v>-45</v>
      </c>
      <c r="AA180" s="3">
        <f t="shared" si="321"/>
        <v>-101.25</v>
      </c>
      <c r="AB180" s="3">
        <f t="shared" si="321"/>
        <v>-37.5</v>
      </c>
      <c r="AC180" s="3">
        <f t="shared" si="321"/>
        <v>-124998.75</v>
      </c>
      <c r="AD180" s="3">
        <f t="shared" si="321"/>
        <v>-124998.75</v>
      </c>
      <c r="AE180" s="3">
        <f t="shared" si="321"/>
        <v>-15</v>
      </c>
      <c r="AF180" s="3">
        <f t="shared" si="321"/>
        <v>-124998.75</v>
      </c>
      <c r="AG180" s="3">
        <f t="shared" si="321"/>
        <v>-7.5</v>
      </c>
      <c r="AI180" s="2">
        <v>23</v>
      </c>
      <c r="AJ180" s="3">
        <f t="shared" si="253"/>
        <v>0</v>
      </c>
      <c r="AK180" s="3">
        <f t="shared" si="254"/>
        <v>0</v>
      </c>
      <c r="AL180" s="3">
        <f t="shared" si="255"/>
        <v>0</v>
      </c>
      <c r="AM180" s="3">
        <f t="shared" si="256"/>
        <v>0</v>
      </c>
      <c r="AN180" s="3">
        <f t="shared" si="257"/>
        <v>0</v>
      </c>
      <c r="AO180" s="3">
        <f t="shared" si="258"/>
        <v>0</v>
      </c>
      <c r="AP180" s="3">
        <f t="shared" si="259"/>
        <v>5.8948816869153334E-48</v>
      </c>
      <c r="AQ180" s="3">
        <f t="shared" si="260"/>
        <v>7.6676480737219997E-53</v>
      </c>
      <c r="AR180" s="3">
        <f t="shared" si="261"/>
        <v>3.9684334370678949E-69</v>
      </c>
      <c r="AS180" s="3">
        <f t="shared" si="262"/>
        <v>2.6786369618080778E-33</v>
      </c>
      <c r="AT180" s="3">
        <f t="shared" si="263"/>
        <v>5.9565028205014183E-38</v>
      </c>
      <c r="AU180" s="3">
        <f t="shared" si="264"/>
        <v>0</v>
      </c>
      <c r="AV180" s="3">
        <f t="shared" si="265"/>
        <v>1.6918979226151304E-10</v>
      </c>
      <c r="AW180" s="3">
        <f t="shared" si="266"/>
        <v>0</v>
      </c>
      <c r="AX180" s="3">
        <f t="shared" si="267"/>
        <v>3.9789625358372398E-12</v>
      </c>
      <c r="AY180" s="3">
        <f t="shared" si="268"/>
        <v>8.1940126239905147E-40</v>
      </c>
      <c r="AZ180" s="3">
        <f t="shared" si="269"/>
        <v>2.8625185805493937E-20</v>
      </c>
      <c r="BA180" s="3">
        <f t="shared" si="270"/>
        <v>1.065819611814323E-44</v>
      </c>
      <c r="BB180" s="3">
        <f t="shared" si="271"/>
        <v>5.1755550058018688E-17</v>
      </c>
      <c r="BC180" s="3">
        <f t="shared" si="272"/>
        <v>0</v>
      </c>
      <c r="BD180" s="3">
        <f t="shared" si="273"/>
        <v>0</v>
      </c>
      <c r="BE180" s="3">
        <f t="shared" si="274"/>
        <v>3.0590232050182579E-7</v>
      </c>
      <c r="BF180" s="3">
        <f t="shared" si="275"/>
        <v>0</v>
      </c>
      <c r="BG180" s="3">
        <f t="shared" si="276"/>
        <v>5.5308437014783363E-4</v>
      </c>
      <c r="BI180" s="2">
        <v>23</v>
      </c>
      <c r="BJ180" s="3">
        <f t="shared" si="289"/>
        <v>0</v>
      </c>
      <c r="BK180" s="3">
        <f t="shared" si="290"/>
        <v>0</v>
      </c>
      <c r="BL180" s="3">
        <f t="shared" si="291"/>
        <v>0</v>
      </c>
      <c r="BM180" s="3">
        <f t="shared" si="292"/>
        <v>0</v>
      </c>
      <c r="BN180" s="3">
        <f t="shared" si="293"/>
        <v>0</v>
      </c>
      <c r="BO180" s="3">
        <f t="shared" si="294"/>
        <v>0</v>
      </c>
      <c r="BP180" s="3">
        <f t="shared" si="295"/>
        <v>8.1828641658792573E-24</v>
      </c>
      <c r="BQ180" s="3">
        <f t="shared" si="296"/>
        <v>9.7966670594579121E-24</v>
      </c>
      <c r="BR180" s="3">
        <f t="shared" si="297"/>
        <v>2.4872035292934302E-43</v>
      </c>
      <c r="BS180" s="3">
        <f t="shared" si="298"/>
        <v>1.8239803269264978E-12</v>
      </c>
      <c r="BT180" s="3">
        <f t="shared" si="299"/>
        <v>2.161661901819988E-25</v>
      </c>
      <c r="BU180" s="3">
        <f t="shared" si="300"/>
        <v>0</v>
      </c>
      <c r="BV180" s="3">
        <f t="shared" si="301"/>
        <v>0.23147521650098252</v>
      </c>
      <c r="BW180" s="3">
        <f t="shared" si="302"/>
        <v>0</v>
      </c>
      <c r="BX180" s="3">
        <f t="shared" si="303"/>
        <v>0.24232028442086509</v>
      </c>
      <c r="BY180" s="3">
        <f t="shared" si="304"/>
        <v>2.5013421918624987E-17</v>
      </c>
      <c r="BZ180" s="3">
        <f t="shared" si="305"/>
        <v>0.30144193794240243</v>
      </c>
      <c r="CA180" s="3">
        <f t="shared" si="306"/>
        <v>7.2575494595988293E-24</v>
      </c>
      <c r="CB180" s="3">
        <f t="shared" si="307"/>
        <v>0.27687274547470037</v>
      </c>
      <c r="CC180" s="3">
        <f t="shared" si="308"/>
        <v>0</v>
      </c>
      <c r="CD180" s="3">
        <f t="shared" si="309"/>
        <v>0</v>
      </c>
      <c r="CE180" s="3">
        <f t="shared" si="310"/>
        <v>0.2108182924144458</v>
      </c>
      <c r="CF180" s="3">
        <f t="shared" si="311"/>
        <v>0</v>
      </c>
      <c r="CG180" s="3">
        <f t="shared" si="312"/>
        <v>0.1915453485614676</v>
      </c>
    </row>
    <row r="181" spans="9:85" x14ac:dyDescent="0.3">
      <c r="I181" s="2">
        <v>24</v>
      </c>
      <c r="J181" s="3">
        <f t="shared" ref="J181:AG181" si="322">-1.25*J102</f>
        <v>-124998.75</v>
      </c>
      <c r="K181" s="3">
        <f t="shared" si="322"/>
        <v>-124998.75</v>
      </c>
      <c r="L181" s="3">
        <f t="shared" si="322"/>
        <v>-124998.75</v>
      </c>
      <c r="M181" s="3">
        <f t="shared" si="322"/>
        <v>-124998.75</v>
      </c>
      <c r="N181" s="3">
        <f t="shared" si="322"/>
        <v>-124998.75</v>
      </c>
      <c r="O181" s="3">
        <f t="shared" si="322"/>
        <v>-124998.75</v>
      </c>
      <c r="P181" s="3">
        <f t="shared" si="322"/>
        <v>-116.25</v>
      </c>
      <c r="Q181" s="3">
        <f t="shared" si="322"/>
        <v>-127.5</v>
      </c>
      <c r="R181" s="3">
        <f t="shared" si="322"/>
        <v>-165</v>
      </c>
      <c r="S181" s="3">
        <f t="shared" si="322"/>
        <v>-82.5</v>
      </c>
      <c r="T181" s="3">
        <f t="shared" si="322"/>
        <v>-93.213750000000005</v>
      </c>
      <c r="U181" s="3">
        <f t="shared" si="322"/>
        <v>-124998.75</v>
      </c>
      <c r="V181" s="3">
        <f t="shared" si="322"/>
        <v>-15</v>
      </c>
      <c r="W181" s="3">
        <f t="shared" si="322"/>
        <v>-124998.75</v>
      </c>
      <c r="X181" s="3">
        <f t="shared" si="322"/>
        <v>-33.75</v>
      </c>
      <c r="Y181" s="3">
        <f t="shared" si="322"/>
        <v>-97.5</v>
      </c>
      <c r="Z181" s="3">
        <f t="shared" si="322"/>
        <v>-52.5</v>
      </c>
      <c r="AA181" s="3">
        <f t="shared" si="322"/>
        <v>-108.75</v>
      </c>
      <c r="AB181" s="3">
        <f t="shared" si="322"/>
        <v>-45</v>
      </c>
      <c r="AC181" s="3">
        <f t="shared" si="322"/>
        <v>-124998.75</v>
      </c>
      <c r="AD181" s="3">
        <f t="shared" si="322"/>
        <v>-124998.75</v>
      </c>
      <c r="AE181" s="3">
        <f t="shared" si="322"/>
        <v>-22.5</v>
      </c>
      <c r="AF181" s="3">
        <f t="shared" si="322"/>
        <v>-7.5</v>
      </c>
      <c r="AG181" s="3">
        <f t="shared" si="322"/>
        <v>-124998.75</v>
      </c>
      <c r="AI181" s="2">
        <v>24</v>
      </c>
      <c r="AJ181" s="3">
        <f t="shared" si="253"/>
        <v>0</v>
      </c>
      <c r="AK181" s="3">
        <f t="shared" si="254"/>
        <v>0</v>
      </c>
      <c r="AL181" s="3">
        <f t="shared" si="255"/>
        <v>0</v>
      </c>
      <c r="AM181" s="3">
        <f t="shared" si="256"/>
        <v>0</v>
      </c>
      <c r="AN181" s="3">
        <f t="shared" si="257"/>
        <v>0</v>
      </c>
      <c r="AO181" s="3">
        <f t="shared" si="258"/>
        <v>0</v>
      </c>
      <c r="AP181" s="3">
        <f t="shared" si="259"/>
        <v>3.2603669249035656E-51</v>
      </c>
      <c r="AQ181" s="3">
        <f t="shared" si="260"/>
        <v>4.2408563053697817E-56</v>
      </c>
      <c r="AR181" s="3">
        <f t="shared" si="261"/>
        <v>2.194878508014299E-72</v>
      </c>
      <c r="AS181" s="3">
        <f t="shared" si="262"/>
        <v>1.4815122368763274E-36</v>
      </c>
      <c r="AT181" s="3">
        <f t="shared" si="263"/>
        <v>3.294448610760821E-41</v>
      </c>
      <c r="AU181" s="3">
        <f t="shared" si="264"/>
        <v>0</v>
      </c>
      <c r="AV181" s="3">
        <f t="shared" si="265"/>
        <v>3.0590232050182579E-7</v>
      </c>
      <c r="AW181" s="3">
        <f t="shared" si="266"/>
        <v>0</v>
      </c>
      <c r="AX181" s="3">
        <f t="shared" si="267"/>
        <v>2.2007019879753665E-15</v>
      </c>
      <c r="AY181" s="3">
        <f t="shared" si="268"/>
        <v>4.5319803111231915E-43</v>
      </c>
      <c r="AZ181" s="3">
        <f t="shared" si="269"/>
        <v>1.5832142861596321E-23</v>
      </c>
      <c r="BA181" s="3">
        <f t="shared" si="270"/>
        <v>5.8948816869153334E-48</v>
      </c>
      <c r="BB181" s="3">
        <f t="shared" si="271"/>
        <v>2.8625185805493937E-20</v>
      </c>
      <c r="BC181" s="3">
        <f t="shared" si="272"/>
        <v>0</v>
      </c>
      <c r="BD181" s="3">
        <f t="shared" si="273"/>
        <v>0</v>
      </c>
      <c r="BE181" s="3">
        <f t="shared" si="274"/>
        <v>1.6918979226151304E-10</v>
      </c>
      <c r="BF181" s="3">
        <f t="shared" si="275"/>
        <v>5.5308437014783363E-4</v>
      </c>
      <c r="BG181" s="3">
        <f t="shared" si="276"/>
        <v>0</v>
      </c>
      <c r="BI181" s="2">
        <v>24</v>
      </c>
      <c r="BJ181" s="3">
        <f t="shared" si="289"/>
        <v>0</v>
      </c>
      <c r="BK181" s="3">
        <f t="shared" si="290"/>
        <v>0</v>
      </c>
      <c r="BL181" s="3">
        <f t="shared" si="291"/>
        <v>0</v>
      </c>
      <c r="BM181" s="3">
        <f t="shared" si="292"/>
        <v>0</v>
      </c>
      <c r="BN181" s="3">
        <f t="shared" si="293"/>
        <v>0</v>
      </c>
      <c r="BO181" s="3">
        <f t="shared" si="294"/>
        <v>0</v>
      </c>
      <c r="BP181" s="3">
        <f t="shared" si="295"/>
        <v>4.5258142731906067E-27</v>
      </c>
      <c r="BQ181" s="3">
        <f t="shared" si="296"/>
        <v>5.4183834301283083E-27</v>
      </c>
      <c r="BR181" s="3">
        <f t="shared" si="297"/>
        <v>6.2110451613071684E-45</v>
      </c>
      <c r="BS181" s="3">
        <f t="shared" si="298"/>
        <v>4.5548440905056004E-14</v>
      </c>
      <c r="BT181" s="3">
        <f t="shared" si="299"/>
        <v>2.4372669884811153E-25</v>
      </c>
      <c r="BU181" s="3">
        <f t="shared" si="300"/>
        <v>0</v>
      </c>
      <c r="BV181" s="3">
        <f t="shared" si="301"/>
        <v>0.21081829347774705</v>
      </c>
      <c r="BW181" s="3">
        <f t="shared" si="302"/>
        <v>0</v>
      </c>
      <c r="BX181" s="3">
        <f t="shared" si="303"/>
        <v>7.9232421242349978E-3</v>
      </c>
      <c r="BY181" s="3">
        <f t="shared" si="304"/>
        <v>6.2909794051805417E-19</v>
      </c>
      <c r="BZ181" s="3">
        <f t="shared" si="305"/>
        <v>1.0665692694709983E-2</v>
      </c>
      <c r="CA181" s="3">
        <f t="shared" si="306"/>
        <v>4.0140371716789685E-27</v>
      </c>
      <c r="CB181" s="3">
        <f t="shared" si="307"/>
        <v>9.4710435819461234E-3</v>
      </c>
      <c r="CC181" s="3">
        <f t="shared" si="308"/>
        <v>0</v>
      </c>
      <c r="CD181" s="3">
        <f t="shared" si="309"/>
        <v>0</v>
      </c>
      <c r="CE181" s="3">
        <f t="shared" si="310"/>
        <v>6.6266972496629569E-3</v>
      </c>
      <c r="CF181" s="3">
        <f t="shared" si="311"/>
        <v>0.1915453485614676</v>
      </c>
      <c r="CG181" s="3">
        <f t="shared" si="312"/>
        <v>0</v>
      </c>
    </row>
    <row r="183" spans="9:85" x14ac:dyDescent="0.3">
      <c r="BI183" s="2" t="s">
        <v>52</v>
      </c>
      <c r="BJ183" s="2">
        <v>1</v>
      </c>
      <c r="BK183" s="2">
        <v>2</v>
      </c>
      <c r="BL183" s="2">
        <v>3</v>
      </c>
      <c r="BM183" s="2">
        <v>4</v>
      </c>
      <c r="BN183" s="2">
        <v>5</v>
      </c>
      <c r="BO183" s="2">
        <v>6</v>
      </c>
      <c r="BP183" s="2">
        <v>7</v>
      </c>
      <c r="BQ183" s="2">
        <v>8</v>
      </c>
      <c r="BR183" s="2">
        <v>9</v>
      </c>
      <c r="BS183" s="2">
        <v>10</v>
      </c>
      <c r="BT183" s="2">
        <v>11</v>
      </c>
      <c r="BU183" s="2">
        <v>12</v>
      </c>
      <c r="BV183" s="2">
        <v>13</v>
      </c>
      <c r="BW183" s="2">
        <v>14</v>
      </c>
      <c r="BX183" s="2">
        <v>15</v>
      </c>
      <c r="BY183" s="2">
        <v>16</v>
      </c>
      <c r="BZ183" s="2">
        <v>17</v>
      </c>
      <c r="CA183" s="2">
        <v>18</v>
      </c>
      <c r="CB183" s="2">
        <v>19</v>
      </c>
      <c r="CC183" s="2">
        <v>20</v>
      </c>
      <c r="CD183" s="2">
        <v>21</v>
      </c>
      <c r="CE183" s="2">
        <v>22</v>
      </c>
      <c r="CF183" s="2">
        <v>23</v>
      </c>
      <c r="CG183" s="2">
        <v>24</v>
      </c>
    </row>
    <row r="184" spans="9:85" x14ac:dyDescent="0.3">
      <c r="BI184" s="2">
        <v>1</v>
      </c>
      <c r="BJ184" s="3">
        <f t="shared" ref="BJ184:CG184" si="323">BJ105+BJ132+BJ158</f>
        <v>1</v>
      </c>
      <c r="BK184" s="3">
        <f t="shared" si="323"/>
        <v>1</v>
      </c>
      <c r="BL184" s="3">
        <f t="shared" si="323"/>
        <v>1</v>
      </c>
      <c r="BM184" s="3">
        <f t="shared" si="323"/>
        <v>1</v>
      </c>
      <c r="BN184" s="3">
        <f t="shared" si="323"/>
        <v>1</v>
      </c>
      <c r="BO184" s="3">
        <f t="shared" si="323"/>
        <v>1</v>
      </c>
      <c r="BP184" s="3">
        <f t="shared" si="323"/>
        <v>1</v>
      </c>
      <c r="BQ184" s="3">
        <f t="shared" si="323"/>
        <v>1</v>
      </c>
      <c r="BR184" s="3">
        <f t="shared" si="323"/>
        <v>1</v>
      </c>
      <c r="BS184" s="3">
        <f t="shared" si="323"/>
        <v>1</v>
      </c>
      <c r="BT184" s="3">
        <f t="shared" si="323"/>
        <v>0.99999999999999989</v>
      </c>
      <c r="BU184" s="3">
        <f t="shared" si="323"/>
        <v>1</v>
      </c>
      <c r="BV184" s="3">
        <f t="shared" si="323"/>
        <v>1</v>
      </c>
      <c r="BW184" s="3">
        <f t="shared" si="323"/>
        <v>1</v>
      </c>
      <c r="BX184" s="3">
        <f t="shared" si="323"/>
        <v>1</v>
      </c>
      <c r="BY184" s="3">
        <f t="shared" si="323"/>
        <v>1</v>
      </c>
      <c r="BZ184" s="3">
        <f t="shared" si="323"/>
        <v>1</v>
      </c>
      <c r="CA184" s="3">
        <f t="shared" si="323"/>
        <v>1</v>
      </c>
      <c r="CB184" s="3">
        <f t="shared" si="323"/>
        <v>1</v>
      </c>
      <c r="CC184" s="3">
        <f t="shared" si="323"/>
        <v>1</v>
      </c>
      <c r="CD184" s="3">
        <f t="shared" si="323"/>
        <v>1</v>
      </c>
      <c r="CE184" s="3">
        <f t="shared" si="323"/>
        <v>0.99999999999999989</v>
      </c>
      <c r="CF184" s="3">
        <f t="shared" si="323"/>
        <v>1</v>
      </c>
      <c r="CG184" s="3">
        <f t="shared" si="323"/>
        <v>1</v>
      </c>
    </row>
    <row r="185" spans="9:85" x14ac:dyDescent="0.3">
      <c r="BI185" s="2">
        <v>2</v>
      </c>
      <c r="BJ185" s="3">
        <f t="shared" ref="BJ185:CG185" si="324">BJ106+BJ133+BJ159</f>
        <v>1</v>
      </c>
      <c r="BK185" s="3">
        <f t="shared" si="324"/>
        <v>1</v>
      </c>
      <c r="BL185" s="3">
        <f t="shared" si="324"/>
        <v>1</v>
      </c>
      <c r="BM185" s="3">
        <f t="shared" si="324"/>
        <v>1</v>
      </c>
      <c r="BN185" s="3">
        <f t="shared" si="324"/>
        <v>1</v>
      </c>
      <c r="BO185" s="3">
        <f t="shared" si="324"/>
        <v>1</v>
      </c>
      <c r="BP185" s="3">
        <f t="shared" si="324"/>
        <v>1</v>
      </c>
      <c r="BQ185" s="3">
        <f t="shared" si="324"/>
        <v>1</v>
      </c>
      <c r="BR185" s="3">
        <f t="shared" si="324"/>
        <v>1</v>
      </c>
      <c r="BS185" s="3">
        <f t="shared" si="324"/>
        <v>1</v>
      </c>
      <c r="BT185" s="3">
        <f t="shared" si="324"/>
        <v>1</v>
      </c>
      <c r="BU185" s="3">
        <f t="shared" si="324"/>
        <v>1</v>
      </c>
      <c r="BV185" s="3">
        <f t="shared" si="324"/>
        <v>1</v>
      </c>
      <c r="BW185" s="3">
        <f t="shared" si="324"/>
        <v>1</v>
      </c>
      <c r="BX185" s="3">
        <f t="shared" si="324"/>
        <v>1</v>
      </c>
      <c r="BY185" s="3">
        <f t="shared" si="324"/>
        <v>1</v>
      </c>
      <c r="BZ185" s="3">
        <f t="shared" si="324"/>
        <v>1</v>
      </c>
      <c r="CA185" s="3">
        <f t="shared" si="324"/>
        <v>1</v>
      </c>
      <c r="CB185" s="3">
        <f t="shared" si="324"/>
        <v>1</v>
      </c>
      <c r="CC185" s="3">
        <f t="shared" si="324"/>
        <v>1</v>
      </c>
      <c r="CD185" s="3">
        <f t="shared" si="324"/>
        <v>1</v>
      </c>
      <c r="CE185" s="3">
        <f t="shared" si="324"/>
        <v>1</v>
      </c>
      <c r="CF185" s="3">
        <f t="shared" si="324"/>
        <v>1</v>
      </c>
      <c r="CG185" s="3">
        <f t="shared" si="324"/>
        <v>1</v>
      </c>
    </row>
    <row r="186" spans="9:85" x14ac:dyDescent="0.3">
      <c r="BI186" s="2">
        <v>3</v>
      </c>
      <c r="BJ186" s="3">
        <f t="shared" ref="BJ186:CG186" si="325">BJ107+BJ134+BJ160</f>
        <v>1</v>
      </c>
      <c r="BK186" s="3">
        <f t="shared" si="325"/>
        <v>1</v>
      </c>
      <c r="BL186" s="3">
        <f t="shared" si="325"/>
        <v>1</v>
      </c>
      <c r="BM186" s="3">
        <f t="shared" si="325"/>
        <v>1</v>
      </c>
      <c r="BN186" s="3">
        <f t="shared" si="325"/>
        <v>1</v>
      </c>
      <c r="BO186" s="3">
        <f t="shared" si="325"/>
        <v>1</v>
      </c>
      <c r="BP186" s="3">
        <f t="shared" si="325"/>
        <v>1</v>
      </c>
      <c r="BQ186" s="3">
        <f t="shared" si="325"/>
        <v>1</v>
      </c>
      <c r="BR186" s="3">
        <f t="shared" si="325"/>
        <v>1</v>
      </c>
      <c r="BS186" s="3">
        <f t="shared" si="325"/>
        <v>1</v>
      </c>
      <c r="BT186" s="3">
        <f t="shared" si="325"/>
        <v>0.99999999999999989</v>
      </c>
      <c r="BU186" s="3">
        <f t="shared" si="325"/>
        <v>1</v>
      </c>
      <c r="BV186" s="3">
        <f t="shared" si="325"/>
        <v>1</v>
      </c>
      <c r="BW186" s="3">
        <f t="shared" si="325"/>
        <v>1</v>
      </c>
      <c r="BX186" s="3">
        <f t="shared" si="325"/>
        <v>1</v>
      </c>
      <c r="BY186" s="3">
        <f t="shared" si="325"/>
        <v>1</v>
      </c>
      <c r="BZ186" s="3">
        <f t="shared" si="325"/>
        <v>1</v>
      </c>
      <c r="CA186" s="3">
        <f t="shared" si="325"/>
        <v>1</v>
      </c>
      <c r="CB186" s="3">
        <f t="shared" si="325"/>
        <v>1</v>
      </c>
      <c r="CC186" s="3">
        <f t="shared" si="325"/>
        <v>1</v>
      </c>
      <c r="CD186" s="3">
        <f t="shared" si="325"/>
        <v>1</v>
      </c>
      <c r="CE186" s="3">
        <f t="shared" si="325"/>
        <v>1</v>
      </c>
      <c r="CF186" s="3">
        <f t="shared" si="325"/>
        <v>1</v>
      </c>
      <c r="CG186" s="3">
        <f t="shared" si="325"/>
        <v>1</v>
      </c>
    </row>
    <row r="187" spans="9:85" x14ac:dyDescent="0.3">
      <c r="BI187" s="2">
        <v>4</v>
      </c>
      <c r="BJ187" s="3">
        <f t="shared" ref="BJ187:CG187" si="326">BJ108+BJ135+BJ161</f>
        <v>1</v>
      </c>
      <c r="BK187" s="3">
        <f t="shared" si="326"/>
        <v>1</v>
      </c>
      <c r="BL187" s="3">
        <f t="shared" si="326"/>
        <v>1</v>
      </c>
      <c r="BM187" s="3">
        <f t="shared" si="326"/>
        <v>1</v>
      </c>
      <c r="BN187" s="3">
        <f t="shared" si="326"/>
        <v>1</v>
      </c>
      <c r="BO187" s="3">
        <f t="shared" si="326"/>
        <v>1</v>
      </c>
      <c r="BP187" s="3">
        <f t="shared" si="326"/>
        <v>1</v>
      </c>
      <c r="BQ187" s="3">
        <f t="shared" si="326"/>
        <v>1</v>
      </c>
      <c r="BR187" s="3">
        <f t="shared" si="326"/>
        <v>1</v>
      </c>
      <c r="BS187" s="3">
        <f t="shared" si="326"/>
        <v>1</v>
      </c>
      <c r="BT187" s="3">
        <f t="shared" si="326"/>
        <v>1</v>
      </c>
      <c r="BU187" s="3">
        <f t="shared" si="326"/>
        <v>1</v>
      </c>
      <c r="BV187" s="3">
        <f t="shared" si="326"/>
        <v>1</v>
      </c>
      <c r="BW187" s="3">
        <f t="shared" si="326"/>
        <v>1</v>
      </c>
      <c r="BX187" s="3">
        <f t="shared" si="326"/>
        <v>0.99999999999999989</v>
      </c>
      <c r="BY187" s="3">
        <f t="shared" si="326"/>
        <v>1</v>
      </c>
      <c r="BZ187" s="3">
        <f t="shared" si="326"/>
        <v>1</v>
      </c>
      <c r="CA187" s="3">
        <f t="shared" si="326"/>
        <v>1</v>
      </c>
      <c r="CB187" s="3">
        <f t="shared" si="326"/>
        <v>1</v>
      </c>
      <c r="CC187" s="3">
        <f t="shared" si="326"/>
        <v>1</v>
      </c>
      <c r="CD187" s="3">
        <f t="shared" si="326"/>
        <v>1</v>
      </c>
      <c r="CE187" s="3">
        <f t="shared" si="326"/>
        <v>1</v>
      </c>
      <c r="CF187" s="3">
        <f t="shared" si="326"/>
        <v>1</v>
      </c>
      <c r="CG187" s="3">
        <f t="shared" si="326"/>
        <v>1</v>
      </c>
    </row>
    <row r="188" spans="9:85" x14ac:dyDescent="0.3">
      <c r="BI188" s="2">
        <v>5</v>
      </c>
      <c r="BJ188" s="3">
        <f t="shared" ref="BJ188:CG188" si="327">BJ109+BJ136+BJ162</f>
        <v>1</v>
      </c>
      <c r="BK188" s="3">
        <f t="shared" si="327"/>
        <v>1</v>
      </c>
      <c r="BL188" s="3">
        <f t="shared" si="327"/>
        <v>1</v>
      </c>
      <c r="BM188" s="3">
        <f t="shared" si="327"/>
        <v>1</v>
      </c>
      <c r="BN188" s="3">
        <f t="shared" si="327"/>
        <v>1</v>
      </c>
      <c r="BO188" s="3">
        <f t="shared" si="327"/>
        <v>1</v>
      </c>
      <c r="BP188" s="3">
        <f t="shared" si="327"/>
        <v>1</v>
      </c>
      <c r="BQ188" s="3">
        <f t="shared" si="327"/>
        <v>0.99999999999999989</v>
      </c>
      <c r="BR188" s="3">
        <f t="shared" si="327"/>
        <v>1</v>
      </c>
      <c r="BS188" s="3">
        <f t="shared" si="327"/>
        <v>1</v>
      </c>
      <c r="BT188" s="3">
        <f t="shared" si="327"/>
        <v>1</v>
      </c>
      <c r="BU188" s="3">
        <f t="shared" si="327"/>
        <v>1</v>
      </c>
      <c r="BV188" s="3">
        <f t="shared" si="327"/>
        <v>1</v>
      </c>
      <c r="BW188" s="3">
        <f t="shared" si="327"/>
        <v>1</v>
      </c>
      <c r="BX188" s="3">
        <f t="shared" si="327"/>
        <v>1</v>
      </c>
      <c r="BY188" s="3">
        <f t="shared" si="327"/>
        <v>1</v>
      </c>
      <c r="BZ188" s="3">
        <f t="shared" si="327"/>
        <v>1</v>
      </c>
      <c r="CA188" s="3">
        <f t="shared" si="327"/>
        <v>1</v>
      </c>
      <c r="CB188" s="3">
        <f t="shared" si="327"/>
        <v>1</v>
      </c>
      <c r="CC188" s="3">
        <f t="shared" si="327"/>
        <v>1</v>
      </c>
      <c r="CD188" s="3">
        <f t="shared" si="327"/>
        <v>1</v>
      </c>
      <c r="CE188" s="3">
        <f t="shared" si="327"/>
        <v>1</v>
      </c>
      <c r="CF188" s="3">
        <f t="shared" si="327"/>
        <v>1</v>
      </c>
      <c r="CG188" s="3">
        <f t="shared" si="327"/>
        <v>1</v>
      </c>
    </row>
    <row r="189" spans="9:85" x14ac:dyDescent="0.3">
      <c r="BI189" s="2">
        <v>6</v>
      </c>
      <c r="BJ189" s="3">
        <f t="shared" ref="BJ189:CG189" si="328">BJ110+BJ137+BJ163</f>
        <v>1</v>
      </c>
      <c r="BK189" s="3">
        <f t="shared" si="328"/>
        <v>1</v>
      </c>
      <c r="BL189" s="3">
        <f t="shared" si="328"/>
        <v>1</v>
      </c>
      <c r="BM189" s="3">
        <f t="shared" si="328"/>
        <v>1</v>
      </c>
      <c r="BN189" s="3">
        <f t="shared" si="328"/>
        <v>1</v>
      </c>
      <c r="BO189" s="3">
        <f t="shared" si="328"/>
        <v>1</v>
      </c>
      <c r="BP189" s="3">
        <f t="shared" si="328"/>
        <v>1</v>
      </c>
      <c r="BQ189" s="3">
        <f t="shared" si="328"/>
        <v>1</v>
      </c>
      <c r="BR189" s="3">
        <f t="shared" si="328"/>
        <v>1</v>
      </c>
      <c r="BS189" s="3">
        <f t="shared" si="328"/>
        <v>1</v>
      </c>
      <c r="BT189" s="3">
        <f t="shared" si="328"/>
        <v>1</v>
      </c>
      <c r="BU189" s="3">
        <f t="shared" si="328"/>
        <v>1</v>
      </c>
      <c r="BV189" s="3">
        <f t="shared" si="328"/>
        <v>1</v>
      </c>
      <c r="BW189" s="3">
        <f t="shared" si="328"/>
        <v>1</v>
      </c>
      <c r="BX189" s="3">
        <f t="shared" si="328"/>
        <v>1</v>
      </c>
      <c r="BY189" s="3">
        <f t="shared" si="328"/>
        <v>1</v>
      </c>
      <c r="BZ189" s="3">
        <f t="shared" si="328"/>
        <v>1</v>
      </c>
      <c r="CA189" s="3">
        <f t="shared" si="328"/>
        <v>1</v>
      </c>
      <c r="CB189" s="3">
        <f t="shared" si="328"/>
        <v>1</v>
      </c>
      <c r="CC189" s="3">
        <f t="shared" si="328"/>
        <v>1</v>
      </c>
      <c r="CD189" s="3">
        <f t="shared" si="328"/>
        <v>1</v>
      </c>
      <c r="CE189" s="3">
        <f t="shared" si="328"/>
        <v>1</v>
      </c>
      <c r="CF189" s="3">
        <f t="shared" si="328"/>
        <v>1</v>
      </c>
      <c r="CG189" s="3">
        <f t="shared" si="328"/>
        <v>1</v>
      </c>
    </row>
    <row r="190" spans="9:85" x14ac:dyDescent="0.3">
      <c r="BI190" s="2">
        <v>7</v>
      </c>
      <c r="BJ190" s="3">
        <f t="shared" ref="BJ190:CG190" si="329">BJ111+BJ138+BJ164</f>
        <v>1</v>
      </c>
      <c r="BK190" s="3">
        <f t="shared" si="329"/>
        <v>1</v>
      </c>
      <c r="BL190" s="3">
        <f t="shared" si="329"/>
        <v>1</v>
      </c>
      <c r="BM190" s="3">
        <f t="shared" si="329"/>
        <v>1</v>
      </c>
      <c r="BN190" s="3">
        <f t="shared" si="329"/>
        <v>1</v>
      </c>
      <c r="BO190" s="3">
        <f t="shared" si="329"/>
        <v>1</v>
      </c>
      <c r="BP190" s="3">
        <f t="shared" si="329"/>
        <v>1</v>
      </c>
      <c r="BQ190" s="3">
        <f t="shared" si="329"/>
        <v>1</v>
      </c>
      <c r="BR190" s="3">
        <f t="shared" si="329"/>
        <v>0.99999999999999989</v>
      </c>
      <c r="BS190" s="3">
        <f t="shared" si="329"/>
        <v>1</v>
      </c>
      <c r="BT190" s="3">
        <f t="shared" si="329"/>
        <v>0.99999999999999989</v>
      </c>
      <c r="BU190" s="3">
        <f t="shared" si="329"/>
        <v>1</v>
      </c>
      <c r="BV190" s="3">
        <f t="shared" si="329"/>
        <v>1</v>
      </c>
      <c r="BW190" s="3">
        <f t="shared" si="329"/>
        <v>1</v>
      </c>
      <c r="BX190" s="3">
        <f t="shared" si="329"/>
        <v>1</v>
      </c>
      <c r="BY190" s="3">
        <f t="shared" si="329"/>
        <v>1</v>
      </c>
      <c r="BZ190" s="3">
        <f t="shared" si="329"/>
        <v>1</v>
      </c>
      <c r="CA190" s="3">
        <f t="shared" si="329"/>
        <v>1</v>
      </c>
      <c r="CB190" s="3">
        <f t="shared" si="329"/>
        <v>1</v>
      </c>
      <c r="CC190" s="3">
        <f t="shared" si="329"/>
        <v>1</v>
      </c>
      <c r="CD190" s="3">
        <f t="shared" si="329"/>
        <v>1</v>
      </c>
      <c r="CE190" s="3">
        <f t="shared" si="329"/>
        <v>1</v>
      </c>
      <c r="CF190" s="3">
        <f t="shared" si="329"/>
        <v>1</v>
      </c>
      <c r="CG190" s="3">
        <f t="shared" si="329"/>
        <v>1</v>
      </c>
    </row>
    <row r="191" spans="9:85" x14ac:dyDescent="0.3">
      <c r="BI191" s="2">
        <v>8</v>
      </c>
      <c r="BJ191" s="3">
        <f t="shared" ref="BJ191:CG191" si="330">BJ112+BJ139+BJ165</f>
        <v>1</v>
      </c>
      <c r="BK191" s="3">
        <f t="shared" si="330"/>
        <v>1</v>
      </c>
      <c r="BL191" s="3">
        <f t="shared" si="330"/>
        <v>1</v>
      </c>
      <c r="BM191" s="3">
        <f t="shared" si="330"/>
        <v>1</v>
      </c>
      <c r="BN191" s="3">
        <f t="shared" si="330"/>
        <v>1</v>
      </c>
      <c r="BO191" s="3">
        <f t="shared" si="330"/>
        <v>1</v>
      </c>
      <c r="BP191" s="3">
        <f t="shared" si="330"/>
        <v>1</v>
      </c>
      <c r="BQ191" s="3">
        <f t="shared" si="330"/>
        <v>1</v>
      </c>
      <c r="BR191" s="3">
        <f t="shared" si="330"/>
        <v>1</v>
      </c>
      <c r="BS191" s="3">
        <f t="shared" si="330"/>
        <v>1</v>
      </c>
      <c r="BT191" s="3">
        <f t="shared" si="330"/>
        <v>0.99999999999999989</v>
      </c>
      <c r="BU191" s="3">
        <f t="shared" si="330"/>
        <v>1</v>
      </c>
      <c r="BV191" s="3">
        <f t="shared" si="330"/>
        <v>1</v>
      </c>
      <c r="BW191" s="3">
        <f t="shared" si="330"/>
        <v>1</v>
      </c>
      <c r="BX191" s="3">
        <f t="shared" si="330"/>
        <v>1</v>
      </c>
      <c r="BY191" s="3">
        <f t="shared" si="330"/>
        <v>1</v>
      </c>
      <c r="BZ191" s="3">
        <f t="shared" si="330"/>
        <v>1</v>
      </c>
      <c r="CA191" s="3">
        <f t="shared" si="330"/>
        <v>1</v>
      </c>
      <c r="CB191" s="3">
        <f t="shared" si="330"/>
        <v>1</v>
      </c>
      <c r="CC191" s="3">
        <f t="shared" si="330"/>
        <v>1</v>
      </c>
      <c r="CD191" s="3">
        <f t="shared" si="330"/>
        <v>1</v>
      </c>
      <c r="CE191" s="3">
        <f t="shared" si="330"/>
        <v>1</v>
      </c>
      <c r="CF191" s="3">
        <f t="shared" si="330"/>
        <v>1</v>
      </c>
      <c r="CG191" s="3">
        <f t="shared" si="330"/>
        <v>1</v>
      </c>
    </row>
    <row r="192" spans="9:85" x14ac:dyDescent="0.3">
      <c r="BI192" s="2">
        <v>9</v>
      </c>
      <c r="BJ192" s="3">
        <f t="shared" ref="BJ192:CG192" si="331">BJ113+BJ140+BJ166</f>
        <v>1</v>
      </c>
      <c r="BK192" s="3">
        <f t="shared" si="331"/>
        <v>1</v>
      </c>
      <c r="BL192" s="3">
        <f t="shared" si="331"/>
        <v>1</v>
      </c>
      <c r="BM192" s="3">
        <f t="shared" si="331"/>
        <v>1</v>
      </c>
      <c r="BN192" s="3">
        <f t="shared" si="331"/>
        <v>1</v>
      </c>
      <c r="BO192" s="3">
        <f t="shared" si="331"/>
        <v>1</v>
      </c>
      <c r="BP192" s="3">
        <f t="shared" si="331"/>
        <v>0.99999999999999989</v>
      </c>
      <c r="BQ192" s="3">
        <f t="shared" si="331"/>
        <v>1</v>
      </c>
      <c r="BR192" s="3">
        <f t="shared" si="331"/>
        <v>1</v>
      </c>
      <c r="BS192" s="3">
        <f t="shared" si="331"/>
        <v>1</v>
      </c>
      <c r="BT192" s="3">
        <f t="shared" si="331"/>
        <v>1</v>
      </c>
      <c r="BU192" s="3">
        <f t="shared" si="331"/>
        <v>1</v>
      </c>
      <c r="BV192" s="3">
        <f t="shared" si="331"/>
        <v>1</v>
      </c>
      <c r="BW192" s="3">
        <f t="shared" si="331"/>
        <v>1</v>
      </c>
      <c r="BX192" s="3">
        <f t="shared" si="331"/>
        <v>1</v>
      </c>
      <c r="BY192" s="3">
        <f t="shared" si="331"/>
        <v>1</v>
      </c>
      <c r="BZ192" s="3">
        <f t="shared" si="331"/>
        <v>1</v>
      </c>
      <c r="CA192" s="3">
        <f t="shared" si="331"/>
        <v>1</v>
      </c>
      <c r="CB192" s="3">
        <f t="shared" si="331"/>
        <v>1</v>
      </c>
      <c r="CC192" s="3">
        <f t="shared" si="331"/>
        <v>1</v>
      </c>
      <c r="CD192" s="3">
        <f t="shared" si="331"/>
        <v>1</v>
      </c>
      <c r="CE192" s="3">
        <f t="shared" si="331"/>
        <v>1</v>
      </c>
      <c r="CF192" s="3">
        <f t="shared" si="331"/>
        <v>1</v>
      </c>
      <c r="CG192" s="3">
        <f t="shared" si="331"/>
        <v>1</v>
      </c>
    </row>
    <row r="193" spans="61:85" x14ac:dyDescent="0.3">
      <c r="BI193" s="2">
        <v>10</v>
      </c>
      <c r="BJ193" s="3">
        <f t="shared" ref="BJ193:CG193" si="332">BJ114+BJ141+BJ167</f>
        <v>1</v>
      </c>
      <c r="BK193" s="3">
        <f t="shared" si="332"/>
        <v>1</v>
      </c>
      <c r="BL193" s="3">
        <f t="shared" si="332"/>
        <v>1</v>
      </c>
      <c r="BM193" s="3">
        <f t="shared" si="332"/>
        <v>1</v>
      </c>
      <c r="BN193" s="3">
        <f t="shared" si="332"/>
        <v>1</v>
      </c>
      <c r="BO193" s="3">
        <f t="shared" si="332"/>
        <v>1</v>
      </c>
      <c r="BP193" s="3">
        <f t="shared" si="332"/>
        <v>1</v>
      </c>
      <c r="BQ193" s="3">
        <f t="shared" si="332"/>
        <v>1</v>
      </c>
      <c r="BR193" s="3">
        <f t="shared" si="332"/>
        <v>1</v>
      </c>
      <c r="BS193" s="3">
        <f t="shared" si="332"/>
        <v>1</v>
      </c>
      <c r="BT193" s="3">
        <f t="shared" si="332"/>
        <v>1</v>
      </c>
      <c r="BU193" s="3">
        <f t="shared" si="332"/>
        <v>1</v>
      </c>
      <c r="BV193" s="3">
        <f t="shared" si="332"/>
        <v>1</v>
      </c>
      <c r="BW193" s="3">
        <f t="shared" si="332"/>
        <v>1</v>
      </c>
      <c r="BX193" s="3">
        <f t="shared" si="332"/>
        <v>0.99999999999999989</v>
      </c>
      <c r="BY193" s="3">
        <f t="shared" si="332"/>
        <v>1</v>
      </c>
      <c r="BZ193" s="3">
        <f t="shared" si="332"/>
        <v>1</v>
      </c>
      <c r="CA193" s="3">
        <f t="shared" si="332"/>
        <v>1</v>
      </c>
      <c r="CB193" s="3">
        <f t="shared" si="332"/>
        <v>1</v>
      </c>
      <c r="CC193" s="3">
        <f t="shared" si="332"/>
        <v>1</v>
      </c>
      <c r="CD193" s="3">
        <f t="shared" si="332"/>
        <v>1</v>
      </c>
      <c r="CE193" s="3">
        <f t="shared" si="332"/>
        <v>0.99999999999999989</v>
      </c>
      <c r="CF193" s="3">
        <f t="shared" si="332"/>
        <v>1</v>
      </c>
      <c r="CG193" s="3">
        <f t="shared" si="332"/>
        <v>1</v>
      </c>
    </row>
    <row r="194" spans="61:85" x14ac:dyDescent="0.3">
      <c r="BI194" s="2">
        <v>11</v>
      </c>
      <c r="BJ194" s="3">
        <f t="shared" ref="BJ194:CG194" si="333">BJ115+BJ142+BJ168</f>
        <v>1</v>
      </c>
      <c r="BK194" s="3">
        <f t="shared" si="333"/>
        <v>1</v>
      </c>
      <c r="BL194" s="3">
        <f t="shared" si="333"/>
        <v>1</v>
      </c>
      <c r="BM194" s="3">
        <f t="shared" si="333"/>
        <v>1</v>
      </c>
      <c r="BN194" s="3">
        <f t="shared" si="333"/>
        <v>1</v>
      </c>
      <c r="BO194" s="3">
        <f t="shared" si="333"/>
        <v>1</v>
      </c>
      <c r="BP194" s="3">
        <f t="shared" si="333"/>
        <v>1</v>
      </c>
      <c r="BQ194" s="3">
        <f t="shared" si="333"/>
        <v>1</v>
      </c>
      <c r="BR194" s="3">
        <f t="shared" si="333"/>
        <v>1</v>
      </c>
      <c r="BS194" s="3">
        <f t="shared" si="333"/>
        <v>1</v>
      </c>
      <c r="BT194" s="3">
        <f t="shared" si="333"/>
        <v>1</v>
      </c>
      <c r="BU194" s="3">
        <f t="shared" si="333"/>
        <v>1</v>
      </c>
      <c r="BV194" s="3">
        <f t="shared" si="333"/>
        <v>1</v>
      </c>
      <c r="BW194" s="3">
        <f t="shared" si="333"/>
        <v>1</v>
      </c>
      <c r="BX194" s="3">
        <f t="shared" si="333"/>
        <v>1</v>
      </c>
      <c r="BY194" s="3">
        <f t="shared" si="333"/>
        <v>1</v>
      </c>
      <c r="BZ194" s="3">
        <f t="shared" si="333"/>
        <v>1</v>
      </c>
      <c r="CA194" s="3">
        <f t="shared" si="333"/>
        <v>1</v>
      </c>
      <c r="CB194" s="3">
        <f t="shared" si="333"/>
        <v>1.0000000000000002</v>
      </c>
      <c r="CC194" s="3">
        <f t="shared" si="333"/>
        <v>1</v>
      </c>
      <c r="CD194" s="3">
        <f t="shared" si="333"/>
        <v>1</v>
      </c>
      <c r="CE194" s="3">
        <f t="shared" si="333"/>
        <v>1</v>
      </c>
      <c r="CF194" s="3">
        <f t="shared" si="333"/>
        <v>1</v>
      </c>
      <c r="CG194" s="3">
        <f t="shared" si="333"/>
        <v>1</v>
      </c>
    </row>
    <row r="195" spans="61:85" x14ac:dyDescent="0.3">
      <c r="BI195" s="2">
        <v>12</v>
      </c>
      <c r="BJ195" s="3">
        <f t="shared" ref="BJ195:CG195" si="334">BJ116+BJ143+BJ169</f>
        <v>1</v>
      </c>
      <c r="BK195" s="3">
        <f t="shared" si="334"/>
        <v>1</v>
      </c>
      <c r="BL195" s="3">
        <f t="shared" si="334"/>
        <v>1</v>
      </c>
      <c r="BM195" s="3">
        <f t="shared" si="334"/>
        <v>1</v>
      </c>
      <c r="BN195" s="3">
        <f t="shared" si="334"/>
        <v>1</v>
      </c>
      <c r="BO195" s="3">
        <f t="shared" si="334"/>
        <v>1</v>
      </c>
      <c r="BP195" s="3">
        <f t="shared" si="334"/>
        <v>1</v>
      </c>
      <c r="BQ195" s="3">
        <f t="shared" si="334"/>
        <v>1</v>
      </c>
      <c r="BR195" s="3">
        <f t="shared" si="334"/>
        <v>1</v>
      </c>
      <c r="BS195" s="3">
        <f t="shared" si="334"/>
        <v>1</v>
      </c>
      <c r="BT195" s="3">
        <f t="shared" si="334"/>
        <v>1</v>
      </c>
      <c r="BU195" s="3">
        <f t="shared" si="334"/>
        <v>1</v>
      </c>
      <c r="BV195" s="3">
        <f t="shared" si="334"/>
        <v>1</v>
      </c>
      <c r="BW195" s="3">
        <f t="shared" si="334"/>
        <v>1</v>
      </c>
      <c r="BX195" s="3">
        <f t="shared" si="334"/>
        <v>1</v>
      </c>
      <c r="BY195" s="3">
        <f t="shared" si="334"/>
        <v>1</v>
      </c>
      <c r="BZ195" s="3">
        <f t="shared" si="334"/>
        <v>1</v>
      </c>
      <c r="CA195" s="3">
        <f t="shared" si="334"/>
        <v>1</v>
      </c>
      <c r="CB195" s="3">
        <f t="shared" si="334"/>
        <v>1</v>
      </c>
      <c r="CC195" s="3">
        <f t="shared" si="334"/>
        <v>1</v>
      </c>
      <c r="CD195" s="3">
        <f t="shared" si="334"/>
        <v>1</v>
      </c>
      <c r="CE195" s="3">
        <f t="shared" si="334"/>
        <v>1</v>
      </c>
      <c r="CF195" s="3">
        <f t="shared" si="334"/>
        <v>1</v>
      </c>
      <c r="CG195" s="3">
        <f t="shared" si="334"/>
        <v>1</v>
      </c>
    </row>
    <row r="196" spans="61:85" x14ac:dyDescent="0.3">
      <c r="BI196" s="2">
        <v>13</v>
      </c>
      <c r="BJ196" s="3">
        <f t="shared" ref="BJ196:CG196" si="335">BJ117+BJ144+BJ170</f>
        <v>1</v>
      </c>
      <c r="BK196" s="3">
        <f t="shared" si="335"/>
        <v>1</v>
      </c>
      <c r="BL196" s="3">
        <f t="shared" si="335"/>
        <v>1</v>
      </c>
      <c r="BM196" s="3">
        <f t="shared" si="335"/>
        <v>1</v>
      </c>
      <c r="BN196" s="3">
        <f t="shared" si="335"/>
        <v>1</v>
      </c>
      <c r="BO196" s="3">
        <f t="shared" si="335"/>
        <v>1</v>
      </c>
      <c r="BP196" s="3">
        <f t="shared" si="335"/>
        <v>1</v>
      </c>
      <c r="BQ196" s="3">
        <f t="shared" si="335"/>
        <v>1</v>
      </c>
      <c r="BR196" s="3">
        <f t="shared" si="335"/>
        <v>1</v>
      </c>
      <c r="BS196" s="3">
        <f t="shared" si="335"/>
        <v>1</v>
      </c>
      <c r="BT196" s="3">
        <f t="shared" si="335"/>
        <v>1</v>
      </c>
      <c r="BU196" s="3">
        <f t="shared" si="335"/>
        <v>1</v>
      </c>
      <c r="BV196" s="3">
        <f t="shared" si="335"/>
        <v>1</v>
      </c>
      <c r="BW196" s="3">
        <f t="shared" si="335"/>
        <v>1</v>
      </c>
      <c r="BX196" s="3">
        <f t="shared" si="335"/>
        <v>0.99999999999999989</v>
      </c>
      <c r="BY196" s="3">
        <f t="shared" si="335"/>
        <v>1</v>
      </c>
      <c r="BZ196" s="3">
        <f t="shared" si="335"/>
        <v>1</v>
      </c>
      <c r="CA196" s="3">
        <f t="shared" si="335"/>
        <v>1</v>
      </c>
      <c r="CB196" s="3">
        <f t="shared" si="335"/>
        <v>1</v>
      </c>
      <c r="CC196" s="3">
        <f t="shared" si="335"/>
        <v>1</v>
      </c>
      <c r="CD196" s="3">
        <f t="shared" si="335"/>
        <v>1</v>
      </c>
      <c r="CE196" s="3">
        <f t="shared" si="335"/>
        <v>1</v>
      </c>
      <c r="CF196" s="3">
        <f t="shared" si="335"/>
        <v>1</v>
      </c>
      <c r="CG196" s="3">
        <f t="shared" si="335"/>
        <v>1</v>
      </c>
    </row>
    <row r="197" spans="61:85" x14ac:dyDescent="0.3">
      <c r="BI197" s="2">
        <v>14</v>
      </c>
      <c r="BJ197" s="3">
        <f t="shared" ref="BJ197:CG197" si="336">BJ118+BJ145+BJ171</f>
        <v>1</v>
      </c>
      <c r="BK197" s="3">
        <f t="shared" si="336"/>
        <v>1</v>
      </c>
      <c r="BL197" s="3">
        <f t="shared" si="336"/>
        <v>1</v>
      </c>
      <c r="BM197" s="3">
        <f t="shared" si="336"/>
        <v>1</v>
      </c>
      <c r="BN197" s="3">
        <f t="shared" si="336"/>
        <v>1</v>
      </c>
      <c r="BO197" s="3">
        <f t="shared" si="336"/>
        <v>1</v>
      </c>
      <c r="BP197" s="3">
        <f t="shared" si="336"/>
        <v>1</v>
      </c>
      <c r="BQ197" s="3">
        <f t="shared" si="336"/>
        <v>1</v>
      </c>
      <c r="BR197" s="3">
        <f t="shared" si="336"/>
        <v>1</v>
      </c>
      <c r="BS197" s="3">
        <f t="shared" si="336"/>
        <v>1</v>
      </c>
      <c r="BT197" s="3">
        <f t="shared" si="336"/>
        <v>1</v>
      </c>
      <c r="BU197" s="3">
        <f t="shared" si="336"/>
        <v>1</v>
      </c>
      <c r="BV197" s="3">
        <f t="shared" si="336"/>
        <v>1</v>
      </c>
      <c r="BW197" s="3">
        <f t="shared" si="336"/>
        <v>1</v>
      </c>
      <c r="BX197" s="3">
        <f t="shared" si="336"/>
        <v>1</v>
      </c>
      <c r="BY197" s="3">
        <f t="shared" si="336"/>
        <v>1</v>
      </c>
      <c r="BZ197" s="3">
        <f t="shared" si="336"/>
        <v>1</v>
      </c>
      <c r="CA197" s="3">
        <f t="shared" si="336"/>
        <v>1</v>
      </c>
      <c r="CB197" s="3">
        <f t="shared" si="336"/>
        <v>1</v>
      </c>
      <c r="CC197" s="3">
        <f t="shared" si="336"/>
        <v>1</v>
      </c>
      <c r="CD197" s="3">
        <f t="shared" si="336"/>
        <v>1</v>
      </c>
      <c r="CE197" s="3">
        <f t="shared" si="336"/>
        <v>1</v>
      </c>
      <c r="CF197" s="3">
        <f t="shared" si="336"/>
        <v>1</v>
      </c>
      <c r="CG197" s="3">
        <f t="shared" si="336"/>
        <v>1</v>
      </c>
    </row>
    <row r="198" spans="61:85" x14ac:dyDescent="0.3">
      <c r="BI198" s="2">
        <v>15</v>
      </c>
      <c r="BJ198" s="3">
        <f t="shared" ref="BJ198:CG198" si="337">BJ119+BJ146+BJ172</f>
        <v>1</v>
      </c>
      <c r="BK198" s="3">
        <f t="shared" si="337"/>
        <v>1</v>
      </c>
      <c r="BL198" s="3">
        <f t="shared" si="337"/>
        <v>1</v>
      </c>
      <c r="BM198" s="3">
        <f t="shared" si="337"/>
        <v>0.99999999999999989</v>
      </c>
      <c r="BN198" s="3">
        <f t="shared" si="337"/>
        <v>1</v>
      </c>
      <c r="BO198" s="3">
        <f t="shared" si="337"/>
        <v>1</v>
      </c>
      <c r="BP198" s="3">
        <f t="shared" si="337"/>
        <v>1</v>
      </c>
      <c r="BQ198" s="3">
        <f t="shared" si="337"/>
        <v>1</v>
      </c>
      <c r="BR198" s="3">
        <f t="shared" si="337"/>
        <v>1</v>
      </c>
      <c r="BS198" s="3">
        <f t="shared" si="337"/>
        <v>0.99999999999999989</v>
      </c>
      <c r="BT198" s="3">
        <f t="shared" si="337"/>
        <v>1</v>
      </c>
      <c r="BU198" s="3">
        <f t="shared" si="337"/>
        <v>1</v>
      </c>
      <c r="BV198" s="3">
        <f t="shared" si="337"/>
        <v>0.99999999999999989</v>
      </c>
      <c r="BW198" s="3">
        <f t="shared" si="337"/>
        <v>1</v>
      </c>
      <c r="BX198" s="3">
        <f t="shared" si="337"/>
        <v>1</v>
      </c>
      <c r="BY198" s="3">
        <f t="shared" si="337"/>
        <v>1</v>
      </c>
      <c r="BZ198" s="3">
        <f t="shared" si="337"/>
        <v>1</v>
      </c>
      <c r="CA198" s="3">
        <f t="shared" si="337"/>
        <v>1</v>
      </c>
      <c r="CB198" s="3">
        <f t="shared" si="337"/>
        <v>1</v>
      </c>
      <c r="CC198" s="3">
        <f t="shared" si="337"/>
        <v>1</v>
      </c>
      <c r="CD198" s="3">
        <f t="shared" si="337"/>
        <v>1</v>
      </c>
      <c r="CE198" s="3">
        <f t="shared" si="337"/>
        <v>1</v>
      </c>
      <c r="CF198" s="3">
        <f t="shared" si="337"/>
        <v>1</v>
      </c>
      <c r="CG198" s="3">
        <f t="shared" si="337"/>
        <v>1</v>
      </c>
    </row>
    <row r="199" spans="61:85" x14ac:dyDescent="0.3">
      <c r="BI199" s="2">
        <v>16</v>
      </c>
      <c r="BJ199" s="3">
        <f t="shared" ref="BJ199:CG199" si="338">BJ120+BJ147+BJ173</f>
        <v>1</v>
      </c>
      <c r="BK199" s="3">
        <f t="shared" si="338"/>
        <v>1</v>
      </c>
      <c r="BL199" s="3">
        <f t="shared" si="338"/>
        <v>1</v>
      </c>
      <c r="BM199" s="3">
        <f t="shared" si="338"/>
        <v>1</v>
      </c>
      <c r="BN199" s="3">
        <f t="shared" si="338"/>
        <v>1</v>
      </c>
      <c r="BO199" s="3">
        <f t="shared" si="338"/>
        <v>1</v>
      </c>
      <c r="BP199" s="3">
        <f t="shared" si="338"/>
        <v>1</v>
      </c>
      <c r="BQ199" s="3">
        <f t="shared" si="338"/>
        <v>1</v>
      </c>
      <c r="BR199" s="3">
        <f t="shared" si="338"/>
        <v>1</v>
      </c>
      <c r="BS199" s="3">
        <f t="shared" si="338"/>
        <v>1</v>
      </c>
      <c r="BT199" s="3">
        <f t="shared" si="338"/>
        <v>1</v>
      </c>
      <c r="BU199" s="3">
        <f t="shared" si="338"/>
        <v>1</v>
      </c>
      <c r="BV199" s="3">
        <f t="shared" si="338"/>
        <v>1</v>
      </c>
      <c r="BW199" s="3">
        <f t="shared" si="338"/>
        <v>1</v>
      </c>
      <c r="BX199" s="3">
        <f t="shared" si="338"/>
        <v>1</v>
      </c>
      <c r="BY199" s="3">
        <f t="shared" si="338"/>
        <v>1</v>
      </c>
      <c r="BZ199" s="3">
        <f t="shared" si="338"/>
        <v>1</v>
      </c>
      <c r="CA199" s="3">
        <f t="shared" si="338"/>
        <v>1</v>
      </c>
      <c r="CB199" s="3">
        <f t="shared" si="338"/>
        <v>0.99999999999999989</v>
      </c>
      <c r="CC199" s="3">
        <f t="shared" si="338"/>
        <v>1</v>
      </c>
      <c r="CD199" s="3">
        <f t="shared" si="338"/>
        <v>1</v>
      </c>
      <c r="CE199" s="3">
        <f t="shared" si="338"/>
        <v>1</v>
      </c>
      <c r="CF199" s="3">
        <f t="shared" si="338"/>
        <v>1</v>
      </c>
      <c r="CG199" s="3">
        <f t="shared" si="338"/>
        <v>1</v>
      </c>
    </row>
    <row r="200" spans="61:85" x14ac:dyDescent="0.3">
      <c r="BI200" s="2">
        <v>17</v>
      </c>
      <c r="BJ200" s="3">
        <f t="shared" ref="BJ200:CG200" si="339">BJ121+BJ148+BJ174</f>
        <v>1</v>
      </c>
      <c r="BK200" s="3">
        <f t="shared" si="339"/>
        <v>1</v>
      </c>
      <c r="BL200" s="3">
        <f t="shared" si="339"/>
        <v>1</v>
      </c>
      <c r="BM200" s="3">
        <f t="shared" si="339"/>
        <v>1</v>
      </c>
      <c r="BN200" s="3">
        <f t="shared" si="339"/>
        <v>1</v>
      </c>
      <c r="BO200" s="3">
        <f t="shared" si="339"/>
        <v>1</v>
      </c>
      <c r="BP200" s="3">
        <f t="shared" si="339"/>
        <v>1</v>
      </c>
      <c r="BQ200" s="3">
        <f t="shared" si="339"/>
        <v>1</v>
      </c>
      <c r="BR200" s="3">
        <f t="shared" si="339"/>
        <v>1</v>
      </c>
      <c r="BS200" s="3">
        <f t="shared" si="339"/>
        <v>1</v>
      </c>
      <c r="BT200" s="3">
        <f t="shared" si="339"/>
        <v>1</v>
      </c>
      <c r="BU200" s="3">
        <f t="shared" si="339"/>
        <v>1</v>
      </c>
      <c r="BV200" s="3">
        <f t="shared" si="339"/>
        <v>1</v>
      </c>
      <c r="BW200" s="3">
        <f t="shared" si="339"/>
        <v>1</v>
      </c>
      <c r="BX200" s="3">
        <f t="shared" si="339"/>
        <v>1</v>
      </c>
      <c r="BY200" s="3">
        <f t="shared" si="339"/>
        <v>1</v>
      </c>
      <c r="BZ200" s="3">
        <f t="shared" si="339"/>
        <v>1</v>
      </c>
      <c r="CA200" s="3">
        <f t="shared" si="339"/>
        <v>1</v>
      </c>
      <c r="CB200" s="3">
        <f t="shared" si="339"/>
        <v>1</v>
      </c>
      <c r="CC200" s="3">
        <f t="shared" si="339"/>
        <v>1</v>
      </c>
      <c r="CD200" s="3">
        <f t="shared" si="339"/>
        <v>1</v>
      </c>
      <c r="CE200" s="3">
        <f t="shared" si="339"/>
        <v>1</v>
      </c>
      <c r="CF200" s="3">
        <f t="shared" si="339"/>
        <v>1.0000000000000002</v>
      </c>
      <c r="CG200" s="3">
        <f t="shared" si="339"/>
        <v>0.99999999999999989</v>
      </c>
    </row>
    <row r="201" spans="61:85" x14ac:dyDescent="0.3">
      <c r="BI201" s="2">
        <v>18</v>
      </c>
      <c r="BJ201" s="3">
        <f t="shared" ref="BJ201:CG201" si="340">BJ122+BJ149+BJ175</f>
        <v>1</v>
      </c>
      <c r="BK201" s="3">
        <f t="shared" si="340"/>
        <v>1</v>
      </c>
      <c r="BL201" s="3">
        <f t="shared" si="340"/>
        <v>1</v>
      </c>
      <c r="BM201" s="3">
        <f t="shared" si="340"/>
        <v>1</v>
      </c>
      <c r="BN201" s="3">
        <f t="shared" si="340"/>
        <v>1</v>
      </c>
      <c r="BO201" s="3">
        <f t="shared" si="340"/>
        <v>1</v>
      </c>
      <c r="BP201" s="3">
        <f t="shared" si="340"/>
        <v>1</v>
      </c>
      <c r="BQ201" s="3">
        <f t="shared" si="340"/>
        <v>1</v>
      </c>
      <c r="BR201" s="3">
        <f t="shared" si="340"/>
        <v>1</v>
      </c>
      <c r="BS201" s="3">
        <f t="shared" si="340"/>
        <v>1</v>
      </c>
      <c r="BT201" s="3">
        <f t="shared" si="340"/>
        <v>1</v>
      </c>
      <c r="BU201" s="3">
        <f t="shared" si="340"/>
        <v>1</v>
      </c>
      <c r="BV201" s="3">
        <f t="shared" si="340"/>
        <v>1</v>
      </c>
      <c r="BW201" s="3">
        <f t="shared" si="340"/>
        <v>1</v>
      </c>
      <c r="BX201" s="3">
        <f t="shared" si="340"/>
        <v>1</v>
      </c>
      <c r="BY201" s="3">
        <f t="shared" si="340"/>
        <v>1</v>
      </c>
      <c r="BZ201" s="3">
        <f t="shared" si="340"/>
        <v>1</v>
      </c>
      <c r="CA201" s="3">
        <f t="shared" si="340"/>
        <v>1</v>
      </c>
      <c r="CB201" s="3">
        <f t="shared" si="340"/>
        <v>1</v>
      </c>
      <c r="CC201" s="3">
        <f t="shared" si="340"/>
        <v>1</v>
      </c>
      <c r="CD201" s="3">
        <f t="shared" si="340"/>
        <v>1</v>
      </c>
      <c r="CE201" s="3">
        <f t="shared" si="340"/>
        <v>1</v>
      </c>
      <c r="CF201" s="3">
        <f t="shared" si="340"/>
        <v>1</v>
      </c>
      <c r="CG201" s="3">
        <f t="shared" si="340"/>
        <v>1</v>
      </c>
    </row>
    <row r="202" spans="61:85" x14ac:dyDescent="0.3">
      <c r="BI202" s="2">
        <v>19</v>
      </c>
      <c r="BJ202" s="3">
        <f t="shared" ref="BJ202:CG202" si="341">BJ123+BJ150+BJ176</f>
        <v>1</v>
      </c>
      <c r="BK202" s="3">
        <f t="shared" si="341"/>
        <v>1</v>
      </c>
      <c r="BL202" s="3">
        <f t="shared" si="341"/>
        <v>1</v>
      </c>
      <c r="BM202" s="3">
        <f t="shared" si="341"/>
        <v>1</v>
      </c>
      <c r="BN202" s="3">
        <f t="shared" si="341"/>
        <v>1</v>
      </c>
      <c r="BO202" s="3">
        <f t="shared" si="341"/>
        <v>1</v>
      </c>
      <c r="BP202" s="3">
        <f t="shared" si="341"/>
        <v>1</v>
      </c>
      <c r="BQ202" s="3">
        <f t="shared" si="341"/>
        <v>1</v>
      </c>
      <c r="BR202" s="3">
        <f t="shared" si="341"/>
        <v>1</v>
      </c>
      <c r="BS202" s="3">
        <f t="shared" si="341"/>
        <v>1</v>
      </c>
      <c r="BT202" s="3">
        <f t="shared" si="341"/>
        <v>1</v>
      </c>
      <c r="BU202" s="3">
        <f t="shared" si="341"/>
        <v>1</v>
      </c>
      <c r="BV202" s="3">
        <f t="shared" si="341"/>
        <v>1</v>
      </c>
      <c r="BW202" s="3">
        <f t="shared" si="341"/>
        <v>1</v>
      </c>
      <c r="BX202" s="3">
        <f t="shared" si="341"/>
        <v>1</v>
      </c>
      <c r="BY202" s="3">
        <f t="shared" si="341"/>
        <v>0.99999999999999989</v>
      </c>
      <c r="BZ202" s="3">
        <f t="shared" si="341"/>
        <v>1</v>
      </c>
      <c r="CA202" s="3">
        <f t="shared" si="341"/>
        <v>1</v>
      </c>
      <c r="CB202" s="3">
        <f t="shared" si="341"/>
        <v>1</v>
      </c>
      <c r="CC202" s="3">
        <f t="shared" si="341"/>
        <v>1</v>
      </c>
      <c r="CD202" s="3">
        <f t="shared" si="341"/>
        <v>1</v>
      </c>
      <c r="CE202" s="3">
        <f t="shared" si="341"/>
        <v>1</v>
      </c>
      <c r="CF202" s="3">
        <f t="shared" si="341"/>
        <v>1</v>
      </c>
      <c r="CG202" s="3">
        <f t="shared" si="341"/>
        <v>1</v>
      </c>
    </row>
    <row r="203" spans="61:85" x14ac:dyDescent="0.3">
      <c r="BI203" s="2">
        <v>20</v>
      </c>
      <c r="BJ203" s="3">
        <f t="shared" ref="BJ203:CG203" si="342">BJ124+BJ151+BJ177</f>
        <v>1</v>
      </c>
      <c r="BK203" s="3">
        <f t="shared" si="342"/>
        <v>1</v>
      </c>
      <c r="BL203" s="3">
        <f t="shared" si="342"/>
        <v>1</v>
      </c>
      <c r="BM203" s="3">
        <f t="shared" si="342"/>
        <v>1</v>
      </c>
      <c r="BN203" s="3">
        <f t="shared" si="342"/>
        <v>1</v>
      </c>
      <c r="BO203" s="3">
        <f t="shared" si="342"/>
        <v>1</v>
      </c>
      <c r="BP203" s="3">
        <f t="shared" si="342"/>
        <v>1</v>
      </c>
      <c r="BQ203" s="3">
        <f t="shared" si="342"/>
        <v>1</v>
      </c>
      <c r="BR203" s="3">
        <f t="shared" si="342"/>
        <v>1</v>
      </c>
      <c r="BS203" s="3">
        <f t="shared" si="342"/>
        <v>1</v>
      </c>
      <c r="BT203" s="3">
        <f t="shared" si="342"/>
        <v>1</v>
      </c>
      <c r="BU203" s="3">
        <f t="shared" si="342"/>
        <v>1</v>
      </c>
      <c r="BV203" s="3">
        <f t="shared" si="342"/>
        <v>1</v>
      </c>
      <c r="BW203" s="3">
        <f t="shared" si="342"/>
        <v>1</v>
      </c>
      <c r="BX203" s="3">
        <f t="shared" si="342"/>
        <v>1</v>
      </c>
      <c r="BY203" s="3">
        <f t="shared" si="342"/>
        <v>1</v>
      </c>
      <c r="BZ203" s="3">
        <f t="shared" si="342"/>
        <v>1</v>
      </c>
      <c r="CA203" s="3">
        <f t="shared" si="342"/>
        <v>1</v>
      </c>
      <c r="CB203" s="3">
        <f t="shared" si="342"/>
        <v>1</v>
      </c>
      <c r="CC203" s="3">
        <f t="shared" si="342"/>
        <v>1</v>
      </c>
      <c r="CD203" s="3">
        <f t="shared" si="342"/>
        <v>1</v>
      </c>
      <c r="CE203" s="3">
        <f t="shared" si="342"/>
        <v>1</v>
      </c>
      <c r="CF203" s="3">
        <f t="shared" si="342"/>
        <v>1</v>
      </c>
      <c r="CG203" s="3">
        <f t="shared" si="342"/>
        <v>1</v>
      </c>
    </row>
    <row r="204" spans="61:85" x14ac:dyDescent="0.3">
      <c r="BI204" s="2">
        <v>21</v>
      </c>
      <c r="BJ204" s="3">
        <f t="shared" ref="BJ204:CG204" si="343">BJ125+BJ152+BJ178</f>
        <v>1</v>
      </c>
      <c r="BK204" s="3">
        <f t="shared" si="343"/>
        <v>1</v>
      </c>
      <c r="BL204" s="3">
        <f t="shared" si="343"/>
        <v>1</v>
      </c>
      <c r="BM204" s="3">
        <f t="shared" si="343"/>
        <v>1</v>
      </c>
      <c r="BN204" s="3">
        <f t="shared" si="343"/>
        <v>1</v>
      </c>
      <c r="BO204" s="3">
        <f t="shared" si="343"/>
        <v>1</v>
      </c>
      <c r="BP204" s="3">
        <f t="shared" si="343"/>
        <v>1</v>
      </c>
      <c r="BQ204" s="3">
        <f t="shared" si="343"/>
        <v>1</v>
      </c>
      <c r="BR204" s="3">
        <f t="shared" si="343"/>
        <v>1</v>
      </c>
      <c r="BS204" s="3">
        <f t="shared" si="343"/>
        <v>1</v>
      </c>
      <c r="BT204" s="3">
        <f t="shared" si="343"/>
        <v>1</v>
      </c>
      <c r="BU204" s="3">
        <f t="shared" si="343"/>
        <v>1</v>
      </c>
      <c r="BV204" s="3">
        <f t="shared" si="343"/>
        <v>1</v>
      </c>
      <c r="BW204" s="3">
        <f t="shared" si="343"/>
        <v>1</v>
      </c>
      <c r="BX204" s="3">
        <f t="shared" si="343"/>
        <v>1</v>
      </c>
      <c r="BY204" s="3">
        <f t="shared" si="343"/>
        <v>1</v>
      </c>
      <c r="BZ204" s="3">
        <f t="shared" si="343"/>
        <v>1</v>
      </c>
      <c r="CA204" s="3">
        <f t="shared" si="343"/>
        <v>1</v>
      </c>
      <c r="CB204" s="3">
        <f t="shared" si="343"/>
        <v>1</v>
      </c>
      <c r="CC204" s="3">
        <f t="shared" si="343"/>
        <v>1</v>
      </c>
      <c r="CD204" s="3">
        <f t="shared" si="343"/>
        <v>1</v>
      </c>
      <c r="CE204" s="3">
        <f t="shared" si="343"/>
        <v>1</v>
      </c>
      <c r="CF204" s="3">
        <f t="shared" si="343"/>
        <v>1</v>
      </c>
      <c r="CG204" s="3">
        <f t="shared" si="343"/>
        <v>1</v>
      </c>
    </row>
    <row r="205" spans="61:85" x14ac:dyDescent="0.3">
      <c r="BI205" s="2">
        <v>22</v>
      </c>
      <c r="BJ205" s="3">
        <f t="shared" ref="BJ205:CG205" si="344">BJ126+BJ153+BJ179</f>
        <v>0.99999999999999989</v>
      </c>
      <c r="BK205" s="3">
        <f t="shared" si="344"/>
        <v>1</v>
      </c>
      <c r="BL205" s="3">
        <f t="shared" si="344"/>
        <v>1</v>
      </c>
      <c r="BM205" s="3">
        <f t="shared" si="344"/>
        <v>1</v>
      </c>
      <c r="BN205" s="3">
        <f t="shared" si="344"/>
        <v>1</v>
      </c>
      <c r="BO205" s="3">
        <f t="shared" si="344"/>
        <v>1</v>
      </c>
      <c r="BP205" s="3">
        <f t="shared" si="344"/>
        <v>1</v>
      </c>
      <c r="BQ205" s="3">
        <f t="shared" si="344"/>
        <v>1</v>
      </c>
      <c r="BR205" s="3">
        <f t="shared" si="344"/>
        <v>1</v>
      </c>
      <c r="BS205" s="3">
        <f t="shared" si="344"/>
        <v>0.99999999999999989</v>
      </c>
      <c r="BT205" s="3">
        <f t="shared" si="344"/>
        <v>0.99999999999999989</v>
      </c>
      <c r="BU205" s="3">
        <f t="shared" si="344"/>
        <v>1</v>
      </c>
      <c r="BV205" s="3">
        <f t="shared" si="344"/>
        <v>1</v>
      </c>
      <c r="BW205" s="3">
        <f t="shared" si="344"/>
        <v>1</v>
      </c>
      <c r="BX205" s="3">
        <f t="shared" si="344"/>
        <v>1</v>
      </c>
      <c r="BY205" s="3">
        <f t="shared" si="344"/>
        <v>1</v>
      </c>
      <c r="BZ205" s="3">
        <f t="shared" si="344"/>
        <v>1</v>
      </c>
      <c r="CA205" s="3">
        <f t="shared" si="344"/>
        <v>1</v>
      </c>
      <c r="CB205" s="3">
        <f t="shared" si="344"/>
        <v>1</v>
      </c>
      <c r="CC205" s="3">
        <f t="shared" si="344"/>
        <v>1</v>
      </c>
      <c r="CD205" s="3">
        <f t="shared" si="344"/>
        <v>1</v>
      </c>
      <c r="CE205" s="3">
        <f t="shared" si="344"/>
        <v>1</v>
      </c>
      <c r="CF205" s="3">
        <f t="shared" si="344"/>
        <v>1</v>
      </c>
      <c r="CG205" s="3">
        <f t="shared" si="344"/>
        <v>0.99999999999999989</v>
      </c>
    </row>
    <row r="206" spans="61:85" x14ac:dyDescent="0.3">
      <c r="BI206" s="2">
        <v>23</v>
      </c>
      <c r="BJ206" s="3">
        <f t="shared" ref="BJ206:CG206" si="345">BJ127+BJ154+BJ180</f>
        <v>1</v>
      </c>
      <c r="BK206" s="3">
        <f t="shared" si="345"/>
        <v>1</v>
      </c>
      <c r="BL206" s="3">
        <f t="shared" si="345"/>
        <v>1</v>
      </c>
      <c r="BM206" s="3">
        <f t="shared" si="345"/>
        <v>1</v>
      </c>
      <c r="BN206" s="3">
        <f t="shared" si="345"/>
        <v>1</v>
      </c>
      <c r="BO206" s="3">
        <f t="shared" si="345"/>
        <v>1</v>
      </c>
      <c r="BP206" s="3">
        <f t="shared" si="345"/>
        <v>1</v>
      </c>
      <c r="BQ206" s="3">
        <f t="shared" si="345"/>
        <v>1</v>
      </c>
      <c r="BR206" s="3">
        <f t="shared" si="345"/>
        <v>1</v>
      </c>
      <c r="BS206" s="3">
        <f t="shared" si="345"/>
        <v>1</v>
      </c>
      <c r="BT206" s="3">
        <f t="shared" si="345"/>
        <v>1</v>
      </c>
      <c r="BU206" s="3">
        <f t="shared" si="345"/>
        <v>1</v>
      </c>
      <c r="BV206" s="3">
        <f t="shared" si="345"/>
        <v>1</v>
      </c>
      <c r="BW206" s="3">
        <f t="shared" si="345"/>
        <v>1</v>
      </c>
      <c r="BX206" s="3">
        <f t="shared" si="345"/>
        <v>1</v>
      </c>
      <c r="BY206" s="3">
        <f t="shared" si="345"/>
        <v>1</v>
      </c>
      <c r="BZ206" s="3">
        <f t="shared" si="345"/>
        <v>1.0000000000000002</v>
      </c>
      <c r="CA206" s="3">
        <f t="shared" si="345"/>
        <v>1</v>
      </c>
      <c r="CB206" s="3">
        <f t="shared" si="345"/>
        <v>1</v>
      </c>
      <c r="CC206" s="3">
        <f t="shared" si="345"/>
        <v>1</v>
      </c>
      <c r="CD206" s="3">
        <f t="shared" si="345"/>
        <v>1</v>
      </c>
      <c r="CE206" s="3">
        <f t="shared" si="345"/>
        <v>1</v>
      </c>
      <c r="CF206" s="3">
        <f t="shared" si="345"/>
        <v>1</v>
      </c>
      <c r="CG206" s="3">
        <f t="shared" si="345"/>
        <v>1</v>
      </c>
    </row>
    <row r="207" spans="61:85" x14ac:dyDescent="0.3">
      <c r="BI207" s="2">
        <v>24</v>
      </c>
      <c r="BJ207" s="3">
        <f t="shared" ref="BJ207:CG207" si="346">BJ128+BJ155+BJ181</f>
        <v>1</v>
      </c>
      <c r="BK207" s="3">
        <f t="shared" si="346"/>
        <v>1</v>
      </c>
      <c r="BL207" s="3">
        <f t="shared" si="346"/>
        <v>1</v>
      </c>
      <c r="BM207" s="3">
        <f t="shared" si="346"/>
        <v>1</v>
      </c>
      <c r="BN207" s="3">
        <f t="shared" si="346"/>
        <v>1</v>
      </c>
      <c r="BO207" s="3">
        <f t="shared" si="346"/>
        <v>1</v>
      </c>
      <c r="BP207" s="3">
        <f t="shared" si="346"/>
        <v>1</v>
      </c>
      <c r="BQ207" s="3">
        <f t="shared" si="346"/>
        <v>1</v>
      </c>
      <c r="BR207" s="3">
        <f t="shared" si="346"/>
        <v>1</v>
      </c>
      <c r="BS207" s="3">
        <f t="shared" si="346"/>
        <v>1</v>
      </c>
      <c r="BT207" s="3">
        <f t="shared" si="346"/>
        <v>1</v>
      </c>
      <c r="BU207" s="3">
        <f t="shared" si="346"/>
        <v>1</v>
      </c>
      <c r="BV207" s="3">
        <f t="shared" si="346"/>
        <v>1</v>
      </c>
      <c r="BW207" s="3">
        <f t="shared" si="346"/>
        <v>1</v>
      </c>
      <c r="BX207" s="3">
        <f t="shared" si="346"/>
        <v>1</v>
      </c>
      <c r="BY207" s="3">
        <f t="shared" si="346"/>
        <v>1</v>
      </c>
      <c r="BZ207" s="3">
        <f t="shared" si="346"/>
        <v>0.99999999999999989</v>
      </c>
      <c r="CA207" s="3">
        <f t="shared" si="346"/>
        <v>1</v>
      </c>
      <c r="CB207" s="3">
        <f t="shared" si="346"/>
        <v>1</v>
      </c>
      <c r="CC207" s="3">
        <f t="shared" si="346"/>
        <v>1</v>
      </c>
      <c r="CD207" s="3">
        <f t="shared" si="346"/>
        <v>1</v>
      </c>
      <c r="CE207" s="3">
        <f t="shared" si="346"/>
        <v>0.99999999999999989</v>
      </c>
      <c r="CF207" s="3">
        <f t="shared" si="346"/>
        <v>1</v>
      </c>
      <c r="CG207" s="3">
        <f t="shared" si="346"/>
        <v>1</v>
      </c>
    </row>
    <row r="215" spans="6:66" x14ac:dyDescent="0.3">
      <c r="F215" t="s">
        <v>3</v>
      </c>
      <c r="G215" t="s">
        <v>4</v>
      </c>
      <c r="H215" t="s">
        <v>5</v>
      </c>
      <c r="I215" t="s">
        <v>7</v>
      </c>
      <c r="J215" t="s">
        <v>61</v>
      </c>
      <c r="K215" t="s">
        <v>62</v>
      </c>
      <c r="L215" t="s">
        <v>63</v>
      </c>
      <c r="M215" t="s">
        <v>80</v>
      </c>
      <c r="N215" t="s">
        <v>81</v>
      </c>
      <c r="O215" t="s">
        <v>82</v>
      </c>
      <c r="P215" t="s">
        <v>83</v>
      </c>
      <c r="Q215" t="s">
        <v>84</v>
      </c>
      <c r="R215" t="s">
        <v>85</v>
      </c>
      <c r="S215" t="s">
        <v>86</v>
      </c>
      <c r="T215" t="s">
        <v>87</v>
      </c>
      <c r="U215" t="s">
        <v>88</v>
      </c>
      <c r="X215" t="s">
        <v>10</v>
      </c>
      <c r="Y215" s="4" t="s">
        <v>32</v>
      </c>
      <c r="AD215" t="s">
        <v>3</v>
      </c>
      <c r="AE215" t="s">
        <v>4</v>
      </c>
      <c r="AF215" t="s">
        <v>5</v>
      </c>
      <c r="AG215" t="s">
        <v>7</v>
      </c>
      <c r="AH215" t="s">
        <v>61</v>
      </c>
      <c r="AI215" t="s">
        <v>62</v>
      </c>
      <c r="AJ215" t="s">
        <v>80</v>
      </c>
      <c r="AK215" t="s">
        <v>81</v>
      </c>
      <c r="AL215" t="s">
        <v>83</v>
      </c>
      <c r="AM215" t="s">
        <v>84</v>
      </c>
      <c r="AN215" t="s">
        <v>86</v>
      </c>
      <c r="AO215" t="s">
        <v>87</v>
      </c>
      <c r="AR215" t="s">
        <v>3</v>
      </c>
      <c r="AS215" t="s">
        <v>4</v>
      </c>
      <c r="AT215" t="s">
        <v>5</v>
      </c>
      <c r="AU215" t="s">
        <v>7</v>
      </c>
      <c r="AV215" t="s">
        <v>61</v>
      </c>
      <c r="AW215" t="s">
        <v>62</v>
      </c>
      <c r="AX215" t="s">
        <v>63</v>
      </c>
      <c r="AY215" t="s">
        <v>80</v>
      </c>
      <c r="AZ215" t="s">
        <v>81</v>
      </c>
      <c r="BA215" t="s">
        <v>82</v>
      </c>
      <c r="BE215" t="s">
        <v>3</v>
      </c>
      <c r="BF215" t="s">
        <v>4</v>
      </c>
      <c r="BG215" t="s">
        <v>5</v>
      </c>
      <c r="BH215" t="s">
        <v>7</v>
      </c>
      <c r="BI215" t="s">
        <v>61</v>
      </c>
      <c r="BJ215" t="s">
        <v>62</v>
      </c>
      <c r="BK215" t="s">
        <v>63</v>
      </c>
      <c r="BL215" t="s">
        <v>80</v>
      </c>
      <c r="BM215" t="s">
        <v>81</v>
      </c>
      <c r="BN215" t="s">
        <v>82</v>
      </c>
    </row>
    <row r="216" spans="6:66" x14ac:dyDescent="0.3">
      <c r="F216">
        <v>1</v>
      </c>
      <c r="G216">
        <v>1</v>
      </c>
      <c r="H216">
        <v>2</v>
      </c>
      <c r="I216">
        <v>6</v>
      </c>
      <c r="J216">
        <v>6</v>
      </c>
      <c r="K216">
        <v>10.285714285714286</v>
      </c>
      <c r="L216">
        <v>18</v>
      </c>
      <c r="M216">
        <f>1.56-3.81*J216</f>
        <v>-21.3</v>
      </c>
      <c r="O216">
        <f>-1.25*L216</f>
        <v>-22.5</v>
      </c>
      <c r="P216">
        <f>EXP(M216)</f>
        <v>5.6172989244172995E-10</v>
      </c>
      <c r="R216">
        <f>EXP(O216)</f>
        <v>1.6918979226151304E-10</v>
      </c>
      <c r="S216">
        <f t="shared" ref="S216:U217" si="347">P216/(SUM($P216:$R216))</f>
        <v>0.76852478349901754</v>
      </c>
      <c r="T216">
        <f t="shared" si="347"/>
        <v>0</v>
      </c>
      <c r="U216">
        <f t="shared" si="347"/>
        <v>0.23147521650098252</v>
      </c>
      <c r="X216" t="s">
        <v>11</v>
      </c>
      <c r="Y216" s="4" t="s">
        <v>33</v>
      </c>
      <c r="AD216">
        <v>2</v>
      </c>
      <c r="AE216">
        <v>1</v>
      </c>
      <c r="AF216">
        <v>3</v>
      </c>
      <c r="AG216">
        <v>4</v>
      </c>
      <c r="AH216">
        <v>4</v>
      </c>
      <c r="AI216">
        <v>6.8571428571428568</v>
      </c>
      <c r="AJ216">
        <f t="shared" ref="AJ216:AJ235" si="348">1.56-3.81*AH216</f>
        <v>-13.68</v>
      </c>
      <c r="AK216">
        <f t="shared" ref="AK216:AK235" si="349">1.12-1.41*AI216-1.6*15</f>
        <v>-32.548571428571428</v>
      </c>
      <c r="AL216">
        <f t="shared" ref="AL216:AL235" si="350">EXP(AJ216)</f>
        <v>1.1451212859202389E-6</v>
      </c>
      <c r="AM216">
        <f t="shared" ref="AM216:AM235" si="351">EXP(AK216)</f>
        <v>7.3170333541622162E-15</v>
      </c>
      <c r="AN216">
        <f>AL216/(SUM($P217:$R217))</f>
        <v>0.78918170254266995</v>
      </c>
      <c r="AO216">
        <f>AM216/(SUM($P217:$R217))</f>
        <v>5.0426700743395752E-9</v>
      </c>
      <c r="AQ216">
        <v>5</v>
      </c>
      <c r="AS216">
        <v>1</v>
      </c>
      <c r="AT216">
        <v>2</v>
      </c>
      <c r="AU216">
        <v>6</v>
      </c>
      <c r="AV216">
        <v>6</v>
      </c>
      <c r="AW216">
        <v>10.285714285714286</v>
      </c>
      <c r="AX216">
        <v>18</v>
      </c>
      <c r="AY216">
        <v>-21.3</v>
      </c>
      <c r="BA216">
        <v>-22.5</v>
      </c>
      <c r="BE216">
        <v>1</v>
      </c>
      <c r="BF216">
        <v>1</v>
      </c>
      <c r="BG216">
        <v>2</v>
      </c>
      <c r="BH216">
        <v>6</v>
      </c>
      <c r="BI216">
        <v>6</v>
      </c>
      <c r="BJ216">
        <v>10.285714285714286</v>
      </c>
      <c r="BK216">
        <v>18</v>
      </c>
      <c r="BL216">
        <f t="shared" ref="BL216:BL249" si="352">1.56-3.81*BI216</f>
        <v>-21.3</v>
      </c>
      <c r="BN216">
        <f t="shared" ref="BN216:BN249" si="353">-1.25*BK216</f>
        <v>-22.5</v>
      </c>
    </row>
    <row r="217" spans="6:66" x14ac:dyDescent="0.3">
      <c r="F217">
        <v>2</v>
      </c>
      <c r="G217">
        <v>1</v>
      </c>
      <c r="H217">
        <v>3</v>
      </c>
      <c r="I217">
        <v>4</v>
      </c>
      <c r="J217">
        <v>4</v>
      </c>
      <c r="K217">
        <v>6.8571428571428568</v>
      </c>
      <c r="L217">
        <v>12</v>
      </c>
      <c r="M217">
        <f t="shared" ref="M217:M280" si="354">1.56-3.81*J217</f>
        <v>-13.68</v>
      </c>
      <c r="N217">
        <f>1.12-1.41*K217-1.6*15</f>
        <v>-32.548571428571428</v>
      </c>
      <c r="O217">
        <f>-1.25*L217</f>
        <v>-15</v>
      </c>
      <c r="P217">
        <f t="shared" ref="P217:P280" si="355">EXP(M217)</f>
        <v>1.1451212859202389E-6</v>
      </c>
      <c r="Q217">
        <f>EXP(N217)</f>
        <v>7.3170333541622162E-15</v>
      </c>
      <c r="R217">
        <f>EXP(O217)</f>
        <v>3.0590232050182579E-7</v>
      </c>
      <c r="S217">
        <f t="shared" si="347"/>
        <v>0.78918170254266995</v>
      </c>
      <c r="T217">
        <f t="shared" si="347"/>
        <v>5.0426700743395752E-9</v>
      </c>
      <c r="U217">
        <f t="shared" si="347"/>
        <v>0.21081829241465996</v>
      </c>
      <c r="X217" t="s">
        <v>12</v>
      </c>
      <c r="Y217" s="4" t="s">
        <v>31</v>
      </c>
      <c r="AA217" s="6" t="s">
        <v>42</v>
      </c>
      <c r="AD217">
        <v>5</v>
      </c>
      <c r="AE217">
        <v>3</v>
      </c>
      <c r="AF217">
        <v>1</v>
      </c>
      <c r="AG217">
        <v>4</v>
      </c>
      <c r="AH217">
        <v>4</v>
      </c>
      <c r="AI217">
        <v>6.8571428571428568</v>
      </c>
      <c r="AJ217">
        <f t="shared" si="348"/>
        <v>-13.68</v>
      </c>
      <c r="AK217">
        <f t="shared" si="349"/>
        <v>-32.548571428571428</v>
      </c>
      <c r="AL217">
        <f t="shared" si="350"/>
        <v>1.1451212859202389E-6</v>
      </c>
      <c r="AM217">
        <f t="shared" si="351"/>
        <v>7.3170333541622162E-15</v>
      </c>
      <c r="AN217">
        <f>AL217/(SUM($P220:$R220))</f>
        <v>0.78918170254266995</v>
      </c>
      <c r="AO217">
        <f>AM217/(SUM($P220:$R220))</f>
        <v>5.0426700743395752E-9</v>
      </c>
      <c r="AQ217">
        <v>9</v>
      </c>
      <c r="AS217">
        <v>1</v>
      </c>
      <c r="AT217">
        <v>3</v>
      </c>
      <c r="AU217">
        <v>4</v>
      </c>
      <c r="AV217">
        <v>4</v>
      </c>
      <c r="AW217">
        <v>6.8571428571428568</v>
      </c>
      <c r="AX217">
        <v>12</v>
      </c>
      <c r="AY217">
        <v>-13.68</v>
      </c>
      <c r="AZ217">
        <v>-32.548571428571428</v>
      </c>
      <c r="BA217">
        <v>-15</v>
      </c>
      <c r="BE217">
        <v>2</v>
      </c>
      <c r="BF217">
        <v>1</v>
      </c>
      <c r="BG217">
        <v>3</v>
      </c>
      <c r="BH217">
        <v>4</v>
      </c>
      <c r="BI217">
        <v>4</v>
      </c>
      <c r="BJ217">
        <v>6.8571428571428568</v>
      </c>
      <c r="BK217">
        <v>12</v>
      </c>
      <c r="BL217">
        <f t="shared" si="352"/>
        <v>-13.68</v>
      </c>
      <c r="BM217">
        <f>1.12-1.41*BJ217-1.6*15</f>
        <v>-32.548571428571428</v>
      </c>
      <c r="BN217">
        <f t="shared" si="353"/>
        <v>-15</v>
      </c>
    </row>
    <row r="218" spans="6:66" x14ac:dyDescent="0.3">
      <c r="F218">
        <v>3</v>
      </c>
      <c r="G218">
        <v>2</v>
      </c>
      <c r="H218">
        <v>1</v>
      </c>
      <c r="I218">
        <v>6</v>
      </c>
      <c r="J218">
        <v>6</v>
      </c>
      <c r="K218">
        <v>10.285714285714286</v>
      </c>
      <c r="L218">
        <v>18</v>
      </c>
      <c r="M218">
        <f t="shared" si="354"/>
        <v>-21.3</v>
      </c>
      <c r="O218">
        <f>-1.25*L218</f>
        <v>-22.5</v>
      </c>
      <c r="P218">
        <f t="shared" si="355"/>
        <v>5.6172989244172995E-10</v>
      </c>
      <c r="R218">
        <f>EXP(O218)</f>
        <v>1.6918979226151304E-10</v>
      </c>
      <c r="S218">
        <f t="shared" ref="S218:S281" si="356">P218/(SUM($P218:$R218))</f>
        <v>0.76852478349901754</v>
      </c>
      <c r="T218">
        <f>Q218/(SUM($P218:$R218))</f>
        <v>0</v>
      </c>
      <c r="U218">
        <f>R218/(SUM($P218:$R218))</f>
        <v>0.23147521650098252</v>
      </c>
      <c r="AD218">
        <v>6</v>
      </c>
      <c r="AE218">
        <v>3</v>
      </c>
      <c r="AF218">
        <v>4</v>
      </c>
      <c r="AG218">
        <v>4</v>
      </c>
      <c r="AH218">
        <v>4</v>
      </c>
      <c r="AI218">
        <v>6.8571428571428568</v>
      </c>
      <c r="AJ218">
        <f t="shared" si="348"/>
        <v>-13.68</v>
      </c>
      <c r="AK218">
        <f t="shared" si="349"/>
        <v>-32.548571428571428</v>
      </c>
      <c r="AL218">
        <f t="shared" si="350"/>
        <v>1.1451212859202389E-6</v>
      </c>
      <c r="AM218">
        <f t="shared" si="351"/>
        <v>7.3170333541622162E-15</v>
      </c>
      <c r="AN218">
        <f>AL218/(SUM($P221:$R221))</f>
        <v>0.78918170254266995</v>
      </c>
      <c r="AO218">
        <f>AM218/(SUM($P221:$R221))</f>
        <v>5.0426700743395752E-9</v>
      </c>
      <c r="AQ218">
        <v>6</v>
      </c>
      <c r="AS218">
        <v>2</v>
      </c>
      <c r="AT218">
        <v>1</v>
      </c>
      <c r="AU218">
        <v>6</v>
      </c>
      <c r="AV218">
        <v>6</v>
      </c>
      <c r="AW218">
        <v>10.285714285714286</v>
      </c>
      <c r="AX218">
        <v>18</v>
      </c>
      <c r="AY218">
        <v>-21.3</v>
      </c>
      <c r="BA218">
        <v>-22.5</v>
      </c>
      <c r="BE218">
        <v>3</v>
      </c>
      <c r="BF218">
        <v>2</v>
      </c>
      <c r="BG218">
        <v>1</v>
      </c>
      <c r="BH218">
        <v>6</v>
      </c>
      <c r="BI218">
        <v>6</v>
      </c>
      <c r="BJ218">
        <v>10.285714285714286</v>
      </c>
      <c r="BK218">
        <v>18</v>
      </c>
      <c r="BL218">
        <f t="shared" si="352"/>
        <v>-21.3</v>
      </c>
      <c r="BN218">
        <f t="shared" si="353"/>
        <v>-22.5</v>
      </c>
    </row>
    <row r="219" spans="6:66" x14ac:dyDescent="0.3">
      <c r="F219">
        <v>4</v>
      </c>
      <c r="G219">
        <v>2</v>
      </c>
      <c r="H219">
        <v>6</v>
      </c>
      <c r="I219">
        <v>5</v>
      </c>
      <c r="J219">
        <v>5</v>
      </c>
      <c r="K219">
        <v>8.5714285714285712</v>
      </c>
      <c r="L219">
        <v>15</v>
      </c>
      <c r="M219">
        <f t="shared" si="354"/>
        <v>-17.490000000000002</v>
      </c>
      <c r="P219">
        <f t="shared" si="355"/>
        <v>2.5362351168074086E-8</v>
      </c>
      <c r="S219">
        <f t="shared" si="356"/>
        <v>1</v>
      </c>
      <c r="T219">
        <f t="shared" ref="T219:T282" si="357">Q219/(SUM($P219:$R219))</f>
        <v>0</v>
      </c>
      <c r="U219">
        <f t="shared" ref="U219:U282" si="358">R219/(SUM($P219:$R219))</f>
        <v>0</v>
      </c>
      <c r="AD219">
        <v>8</v>
      </c>
      <c r="AE219">
        <v>4</v>
      </c>
      <c r="AF219">
        <v>3</v>
      </c>
      <c r="AG219">
        <v>4</v>
      </c>
      <c r="AH219">
        <v>4</v>
      </c>
      <c r="AI219">
        <v>6.8571428571428568</v>
      </c>
      <c r="AJ219">
        <f t="shared" si="348"/>
        <v>-13.68</v>
      </c>
      <c r="AK219">
        <f t="shared" si="349"/>
        <v>-32.548571428571428</v>
      </c>
      <c r="AL219">
        <f t="shared" si="350"/>
        <v>1.1451212859202389E-6</v>
      </c>
      <c r="AM219">
        <f t="shared" si="351"/>
        <v>7.3170333541622162E-15</v>
      </c>
      <c r="AN219">
        <f>AL219/(SUM($P223:$R223))</f>
        <v>0.78918170254266995</v>
      </c>
      <c r="AO219">
        <f>AM219/(SUM($P223:$R223))</f>
        <v>5.0426700743395752E-9</v>
      </c>
      <c r="AQ219">
        <v>10</v>
      </c>
      <c r="AS219">
        <v>3</v>
      </c>
      <c r="AT219">
        <v>1</v>
      </c>
      <c r="AU219">
        <v>4</v>
      </c>
      <c r="AV219">
        <v>4</v>
      </c>
      <c r="AW219">
        <v>6.8571428571428568</v>
      </c>
      <c r="AX219">
        <v>12</v>
      </c>
      <c r="AY219">
        <v>-13.68</v>
      </c>
      <c r="AZ219">
        <v>-32.548571428571428</v>
      </c>
      <c r="BA219">
        <v>-15</v>
      </c>
      <c r="BE219">
        <v>5</v>
      </c>
      <c r="BF219">
        <v>3</v>
      </c>
      <c r="BG219">
        <v>1</v>
      </c>
      <c r="BH219">
        <v>4</v>
      </c>
      <c r="BI219">
        <v>4</v>
      </c>
      <c r="BJ219">
        <v>6.8571428571428568</v>
      </c>
      <c r="BK219">
        <v>12</v>
      </c>
      <c r="BL219">
        <f t="shared" si="352"/>
        <v>-13.68</v>
      </c>
      <c r="BM219">
        <f>1.12-1.41*BJ219-1.6*15</f>
        <v>-32.548571428571428</v>
      </c>
      <c r="BN219">
        <f t="shared" si="353"/>
        <v>-15</v>
      </c>
    </row>
    <row r="220" spans="6:66" x14ac:dyDescent="0.3">
      <c r="F220">
        <v>5</v>
      </c>
      <c r="G220">
        <v>3</v>
      </c>
      <c r="H220">
        <v>1</v>
      </c>
      <c r="I220">
        <v>4</v>
      </c>
      <c r="J220">
        <v>4</v>
      </c>
      <c r="K220">
        <v>6.8571428571428568</v>
      </c>
      <c r="L220">
        <v>12</v>
      </c>
      <c r="M220">
        <f t="shared" si="354"/>
        <v>-13.68</v>
      </c>
      <c r="N220">
        <f>1.12-1.41*K220-1.6*15</f>
        <v>-32.548571428571428</v>
      </c>
      <c r="O220">
        <f>-1.25*L220</f>
        <v>-15</v>
      </c>
      <c r="P220">
        <f t="shared" si="355"/>
        <v>1.1451212859202389E-6</v>
      </c>
      <c r="Q220">
        <f>EXP(N220)</f>
        <v>7.3170333541622162E-15</v>
      </c>
      <c r="R220">
        <f>EXP(O220)</f>
        <v>3.0590232050182579E-7</v>
      </c>
      <c r="S220">
        <f t="shared" si="356"/>
        <v>0.78918170254266995</v>
      </c>
      <c r="T220">
        <f t="shared" si="357"/>
        <v>5.0426700743395752E-9</v>
      </c>
      <c r="U220">
        <f t="shared" si="358"/>
        <v>0.21081829241465996</v>
      </c>
      <c r="AD220">
        <v>10</v>
      </c>
      <c r="AE220">
        <v>4</v>
      </c>
      <c r="AF220">
        <v>11</v>
      </c>
      <c r="AG220">
        <v>6</v>
      </c>
      <c r="AH220">
        <v>6</v>
      </c>
      <c r="AI220">
        <v>10.285714285714286</v>
      </c>
      <c r="AJ220">
        <f t="shared" si="348"/>
        <v>-21.3</v>
      </c>
      <c r="AK220">
        <f t="shared" si="349"/>
        <v>-37.382857142857148</v>
      </c>
      <c r="AL220">
        <f t="shared" si="350"/>
        <v>5.6172989244172995E-10</v>
      </c>
      <c r="AM220">
        <f t="shared" si="351"/>
        <v>5.8187731353866164E-17</v>
      </c>
      <c r="AN220">
        <f>AL220/(SUM($P225:$R225))</f>
        <v>0.99999989641333642</v>
      </c>
      <c r="AO220">
        <f>AM220/(SUM($P225:$R225))</f>
        <v>1.0358666346464589E-7</v>
      </c>
      <c r="AQ220">
        <v>11</v>
      </c>
      <c r="AS220">
        <v>3</v>
      </c>
      <c r="AT220">
        <v>4</v>
      </c>
      <c r="AU220">
        <v>4</v>
      </c>
      <c r="AV220">
        <v>4</v>
      </c>
      <c r="AW220">
        <v>6.8571428571428568</v>
      </c>
      <c r="AX220">
        <v>12</v>
      </c>
      <c r="AY220">
        <v>-13.68</v>
      </c>
      <c r="AZ220">
        <v>-32.548571428571428</v>
      </c>
      <c r="BA220">
        <v>-15</v>
      </c>
      <c r="BE220">
        <v>6</v>
      </c>
      <c r="BF220">
        <v>3</v>
      </c>
      <c r="BG220">
        <v>4</v>
      </c>
      <c r="BH220">
        <v>4</v>
      </c>
      <c r="BI220">
        <v>4</v>
      </c>
      <c r="BJ220">
        <v>6.8571428571428568</v>
      </c>
      <c r="BK220">
        <v>12</v>
      </c>
      <c r="BL220">
        <f t="shared" si="352"/>
        <v>-13.68</v>
      </c>
      <c r="BM220">
        <f>1.12-1.41*BJ220-1.6*15</f>
        <v>-32.548571428571428</v>
      </c>
      <c r="BN220">
        <f t="shared" si="353"/>
        <v>-15</v>
      </c>
    </row>
    <row r="221" spans="6:66" x14ac:dyDescent="0.3">
      <c r="F221">
        <v>6</v>
      </c>
      <c r="G221">
        <v>3</v>
      </c>
      <c r="H221">
        <v>4</v>
      </c>
      <c r="I221">
        <v>4</v>
      </c>
      <c r="J221">
        <v>4</v>
      </c>
      <c r="K221">
        <v>6.8571428571428568</v>
      </c>
      <c r="L221">
        <v>12</v>
      </c>
      <c r="M221">
        <f t="shared" si="354"/>
        <v>-13.68</v>
      </c>
      <c r="N221">
        <f>1.12-1.41*K221-1.6*15</f>
        <v>-32.548571428571428</v>
      </c>
      <c r="O221">
        <f>-1.25*L221</f>
        <v>-15</v>
      </c>
      <c r="P221">
        <f t="shared" si="355"/>
        <v>1.1451212859202389E-6</v>
      </c>
      <c r="Q221">
        <f>EXP(N221)</f>
        <v>7.3170333541622162E-15</v>
      </c>
      <c r="R221">
        <f>EXP(O221)</f>
        <v>3.0590232050182579E-7</v>
      </c>
      <c r="S221">
        <f t="shared" si="356"/>
        <v>0.78918170254266995</v>
      </c>
      <c r="T221">
        <f t="shared" si="357"/>
        <v>5.0426700743395752E-9</v>
      </c>
      <c r="U221">
        <f t="shared" si="358"/>
        <v>0.21081829241465996</v>
      </c>
      <c r="AD221">
        <v>27</v>
      </c>
      <c r="AE221">
        <v>10</v>
      </c>
      <c r="AF221">
        <v>11</v>
      </c>
      <c r="AG221">
        <v>5</v>
      </c>
      <c r="AH221">
        <v>5</v>
      </c>
      <c r="AI221">
        <v>8.5714285714285712</v>
      </c>
      <c r="AJ221">
        <f t="shared" si="348"/>
        <v>-17.490000000000002</v>
      </c>
      <c r="AK221">
        <f t="shared" si="349"/>
        <v>-34.965714285714284</v>
      </c>
      <c r="AL221">
        <f t="shared" si="350"/>
        <v>2.5362351168074086E-8</v>
      </c>
      <c r="AM221">
        <f t="shared" si="351"/>
        <v>6.5250407747329233E-16</v>
      </c>
      <c r="AN221">
        <f>AL221/(SUM($P242:$R242))</f>
        <v>0.9999999742727298</v>
      </c>
      <c r="AO221">
        <f>AM221/(SUM($P242:$R242))</f>
        <v>2.5727270171525352E-8</v>
      </c>
      <c r="AQ221">
        <v>12</v>
      </c>
      <c r="AS221">
        <v>4</v>
      </c>
      <c r="AT221">
        <v>3</v>
      </c>
      <c r="AU221">
        <v>4</v>
      </c>
      <c r="AV221">
        <v>4</v>
      </c>
      <c r="AW221">
        <v>6.8571428571428568</v>
      </c>
      <c r="AX221">
        <v>12</v>
      </c>
      <c r="AY221">
        <v>-13.68</v>
      </c>
      <c r="AZ221">
        <v>-32.548571428571428</v>
      </c>
      <c r="BA221">
        <v>-15</v>
      </c>
      <c r="BE221">
        <v>8</v>
      </c>
      <c r="BF221">
        <v>4</v>
      </c>
      <c r="BG221">
        <v>3</v>
      </c>
      <c r="BH221">
        <v>4</v>
      </c>
      <c r="BI221">
        <v>4</v>
      </c>
      <c r="BJ221">
        <v>6.8571428571428568</v>
      </c>
      <c r="BK221">
        <v>12</v>
      </c>
      <c r="BL221">
        <f t="shared" si="352"/>
        <v>-13.68</v>
      </c>
      <c r="BM221">
        <f>1.12-1.41*BJ221-1.6*15</f>
        <v>-32.548571428571428</v>
      </c>
      <c r="BN221">
        <f t="shared" si="353"/>
        <v>-15</v>
      </c>
    </row>
    <row r="222" spans="6:66" x14ac:dyDescent="0.3">
      <c r="F222">
        <v>7</v>
      </c>
      <c r="G222">
        <v>3</v>
      </c>
      <c r="H222">
        <v>12</v>
      </c>
      <c r="I222">
        <v>4</v>
      </c>
      <c r="J222">
        <v>4</v>
      </c>
      <c r="K222">
        <v>6.8571428571428568</v>
      </c>
      <c r="L222">
        <v>12</v>
      </c>
      <c r="M222">
        <f t="shared" si="354"/>
        <v>-13.68</v>
      </c>
      <c r="P222">
        <f t="shared" si="355"/>
        <v>1.1451212859202389E-6</v>
      </c>
      <c r="S222">
        <f t="shared" si="356"/>
        <v>1</v>
      </c>
      <c r="T222">
        <f t="shared" si="357"/>
        <v>0</v>
      </c>
      <c r="U222">
        <f t="shared" si="358"/>
        <v>0</v>
      </c>
      <c r="AD222">
        <v>29</v>
      </c>
      <c r="AE222">
        <v>10</v>
      </c>
      <c r="AF222">
        <v>16</v>
      </c>
      <c r="AG222">
        <v>4</v>
      </c>
      <c r="AH222">
        <v>4</v>
      </c>
      <c r="AI222">
        <v>6.8571428571428568</v>
      </c>
      <c r="AJ222">
        <f t="shared" si="348"/>
        <v>-13.68</v>
      </c>
      <c r="AK222">
        <f t="shared" si="349"/>
        <v>-32.548571428571428</v>
      </c>
      <c r="AL222">
        <f t="shared" si="350"/>
        <v>1.1451212859202389E-6</v>
      </c>
      <c r="AM222">
        <f t="shared" si="351"/>
        <v>7.3170333541622162E-15</v>
      </c>
      <c r="AN222">
        <f>AL222/(SUM($P244:$R244))</f>
        <v>0.78918170254266995</v>
      </c>
      <c r="AO222">
        <f>AM222/(SUM($P244:$R244))</f>
        <v>5.0426700743395752E-9</v>
      </c>
      <c r="AQ222">
        <v>27</v>
      </c>
      <c r="AS222">
        <v>4</v>
      </c>
      <c r="AT222">
        <v>5</v>
      </c>
      <c r="AU222">
        <v>2</v>
      </c>
      <c r="AV222">
        <v>2</v>
      </c>
      <c r="AW222">
        <v>3.4285714285714284</v>
      </c>
      <c r="AX222">
        <v>6</v>
      </c>
      <c r="AY222">
        <v>-6.0600000000000005</v>
      </c>
      <c r="BA222">
        <v>-7.5</v>
      </c>
      <c r="BE222">
        <v>9</v>
      </c>
      <c r="BF222">
        <v>4</v>
      </c>
      <c r="BG222">
        <v>5</v>
      </c>
      <c r="BH222">
        <v>2</v>
      </c>
      <c r="BI222">
        <v>2</v>
      </c>
      <c r="BJ222">
        <v>3.4285714285714284</v>
      </c>
      <c r="BK222">
        <v>6</v>
      </c>
      <c r="BL222">
        <f t="shared" si="352"/>
        <v>-6.0600000000000005</v>
      </c>
      <c r="BN222">
        <f t="shared" si="353"/>
        <v>-7.5</v>
      </c>
    </row>
    <row r="223" spans="6:66" x14ac:dyDescent="0.3">
      <c r="F223">
        <v>8</v>
      </c>
      <c r="G223">
        <v>4</v>
      </c>
      <c r="H223">
        <v>3</v>
      </c>
      <c r="I223">
        <v>4</v>
      </c>
      <c r="J223">
        <v>4</v>
      </c>
      <c r="K223">
        <v>6.8571428571428568</v>
      </c>
      <c r="L223">
        <v>12</v>
      </c>
      <c r="M223">
        <f t="shared" si="354"/>
        <v>-13.68</v>
      </c>
      <c r="N223">
        <f>1.12-1.41*K223-1.6*15</f>
        <v>-32.548571428571428</v>
      </c>
      <c r="O223">
        <f>-1.25*L223</f>
        <v>-15</v>
      </c>
      <c r="P223">
        <f t="shared" si="355"/>
        <v>1.1451212859202389E-6</v>
      </c>
      <c r="Q223">
        <f>EXP(N223)</f>
        <v>7.3170333541622162E-15</v>
      </c>
      <c r="R223">
        <f>EXP(O223)</f>
        <v>3.0590232050182579E-7</v>
      </c>
      <c r="S223">
        <f t="shared" si="356"/>
        <v>0.78918170254266995</v>
      </c>
      <c r="T223">
        <f t="shared" si="357"/>
        <v>5.0426700743395752E-9</v>
      </c>
      <c r="U223">
        <f t="shared" si="358"/>
        <v>0.21081829241465996</v>
      </c>
      <c r="AD223">
        <v>31</v>
      </c>
      <c r="AE223">
        <v>11</v>
      </c>
      <c r="AF223">
        <v>4</v>
      </c>
      <c r="AG223">
        <v>6</v>
      </c>
      <c r="AH223">
        <v>6</v>
      </c>
      <c r="AI223">
        <v>10.285714285714286</v>
      </c>
      <c r="AJ223">
        <f t="shared" si="348"/>
        <v>-21.3</v>
      </c>
      <c r="AK223">
        <f t="shared" si="349"/>
        <v>-37.382857142857148</v>
      </c>
      <c r="AL223">
        <f t="shared" si="350"/>
        <v>5.6172989244172995E-10</v>
      </c>
      <c r="AM223">
        <f t="shared" si="351"/>
        <v>5.8187731353866164E-17</v>
      </c>
      <c r="AN223">
        <f>AL223/(SUM($P246:$R246))</f>
        <v>0.99999989641333642</v>
      </c>
      <c r="AO223">
        <f>AM223/(SUM($P246:$R246))</f>
        <v>1.0358666346464589E-7</v>
      </c>
      <c r="AQ223">
        <v>28</v>
      </c>
      <c r="AS223">
        <v>5</v>
      </c>
      <c r="AT223">
        <v>4</v>
      </c>
      <c r="AU223">
        <v>2</v>
      </c>
      <c r="AV223">
        <v>2</v>
      </c>
      <c r="AW223">
        <v>3.4285714285714284</v>
      </c>
      <c r="AX223">
        <v>6</v>
      </c>
      <c r="AY223">
        <v>-6.0600000000000005</v>
      </c>
      <c r="BA223">
        <v>-7.5</v>
      </c>
      <c r="BE223">
        <v>11</v>
      </c>
      <c r="BF223">
        <v>5</v>
      </c>
      <c r="BG223">
        <v>4</v>
      </c>
      <c r="BH223">
        <v>2</v>
      </c>
      <c r="BI223">
        <v>2</v>
      </c>
      <c r="BJ223">
        <v>3.4285714285714284</v>
      </c>
      <c r="BK223">
        <v>6</v>
      </c>
      <c r="BL223">
        <f t="shared" si="352"/>
        <v>-6.0600000000000005</v>
      </c>
      <c r="BN223">
        <f t="shared" si="353"/>
        <v>-7.5</v>
      </c>
    </row>
    <row r="224" spans="6:66" x14ac:dyDescent="0.3">
      <c r="F224">
        <v>9</v>
      </c>
      <c r="G224">
        <v>4</v>
      </c>
      <c r="H224">
        <v>5</v>
      </c>
      <c r="I224">
        <v>2</v>
      </c>
      <c r="J224">
        <v>2</v>
      </c>
      <c r="K224">
        <v>3.4285714285714284</v>
      </c>
      <c r="L224">
        <v>6</v>
      </c>
      <c r="M224">
        <f t="shared" si="354"/>
        <v>-6.0600000000000005</v>
      </c>
      <c r="O224">
        <f>-1.25*L224</f>
        <v>-7.5</v>
      </c>
      <c r="P224">
        <f t="shared" si="355"/>
        <v>2.334400887529133E-3</v>
      </c>
      <c r="R224">
        <f>EXP(O224)</f>
        <v>5.5308437014783363E-4</v>
      </c>
      <c r="S224">
        <f t="shared" si="356"/>
        <v>0.80845465143853246</v>
      </c>
      <c r="T224">
        <f t="shared" si="357"/>
        <v>0</v>
      </c>
      <c r="U224">
        <f t="shared" si="358"/>
        <v>0.1915453485614676</v>
      </c>
      <c r="AD224">
        <v>32</v>
      </c>
      <c r="AE224">
        <v>11</v>
      </c>
      <c r="AF224">
        <v>10</v>
      </c>
      <c r="AG224">
        <v>5</v>
      </c>
      <c r="AH224">
        <v>5</v>
      </c>
      <c r="AI224">
        <v>8.5714285714285712</v>
      </c>
      <c r="AJ224">
        <f t="shared" si="348"/>
        <v>-17.490000000000002</v>
      </c>
      <c r="AK224">
        <f t="shared" si="349"/>
        <v>-34.965714285714284</v>
      </c>
      <c r="AL224">
        <f t="shared" si="350"/>
        <v>2.5362351168074086E-8</v>
      </c>
      <c r="AM224">
        <f t="shared" si="351"/>
        <v>6.5250407747329233E-16</v>
      </c>
      <c r="AN224">
        <f>AL224/(SUM($P247:$R247))</f>
        <v>0.9999999742727298</v>
      </c>
      <c r="AO224">
        <f>AM224/(SUM($P247:$R247))</f>
        <v>2.5727270171525352E-8</v>
      </c>
      <c r="AQ224">
        <v>7</v>
      </c>
      <c r="AS224">
        <v>5</v>
      </c>
      <c r="AT224">
        <v>9</v>
      </c>
      <c r="AU224">
        <v>5</v>
      </c>
      <c r="AV224">
        <v>5</v>
      </c>
      <c r="AW224">
        <v>8.5714285714285712</v>
      </c>
      <c r="AX224">
        <v>15</v>
      </c>
      <c r="AY224">
        <v>-17.490000000000002</v>
      </c>
      <c r="BA224">
        <v>-18.75</v>
      </c>
      <c r="BE224">
        <v>13</v>
      </c>
      <c r="BF224">
        <v>5</v>
      </c>
      <c r="BG224">
        <v>9</v>
      </c>
      <c r="BH224">
        <v>5</v>
      </c>
      <c r="BI224">
        <v>5</v>
      </c>
      <c r="BJ224">
        <v>8.5714285714285712</v>
      </c>
      <c r="BK224">
        <v>15</v>
      </c>
      <c r="BL224">
        <f t="shared" si="352"/>
        <v>-17.490000000000002</v>
      </c>
      <c r="BN224">
        <f t="shared" si="353"/>
        <v>-18.75</v>
      </c>
    </row>
    <row r="225" spans="6:66" x14ac:dyDescent="0.3">
      <c r="F225">
        <v>10</v>
      </c>
      <c r="G225">
        <v>4</v>
      </c>
      <c r="H225">
        <v>11</v>
      </c>
      <c r="I225">
        <v>6</v>
      </c>
      <c r="J225">
        <v>6</v>
      </c>
      <c r="K225">
        <v>10.285714285714286</v>
      </c>
      <c r="L225">
        <v>18</v>
      </c>
      <c r="M225">
        <f t="shared" si="354"/>
        <v>-21.3</v>
      </c>
      <c r="N225">
        <f>1.12-1.41*K225-1.6*15</f>
        <v>-37.382857142857148</v>
      </c>
      <c r="P225">
        <f t="shared" si="355"/>
        <v>5.6172989244172995E-10</v>
      </c>
      <c r="Q225">
        <f>EXP(N225)</f>
        <v>5.8187731353866164E-17</v>
      </c>
      <c r="S225">
        <f t="shared" si="356"/>
        <v>0.99999989641333642</v>
      </c>
      <c r="T225">
        <f t="shared" si="357"/>
        <v>1.0358666346464589E-7</v>
      </c>
      <c r="U225">
        <f t="shared" si="358"/>
        <v>0</v>
      </c>
      <c r="AD225">
        <v>45</v>
      </c>
      <c r="AE225">
        <v>15</v>
      </c>
      <c r="AF225">
        <v>19</v>
      </c>
      <c r="AG225">
        <v>3</v>
      </c>
      <c r="AH225">
        <v>3</v>
      </c>
      <c r="AI225">
        <v>5.1428571428571432</v>
      </c>
      <c r="AJ225">
        <f t="shared" si="348"/>
        <v>-9.8699999999999992</v>
      </c>
      <c r="AK225">
        <f t="shared" si="349"/>
        <v>-30.131428571428572</v>
      </c>
      <c r="AL225">
        <f t="shared" si="350"/>
        <v>5.1702728614462046E-5</v>
      </c>
      <c r="AM225">
        <f t="shared" si="351"/>
        <v>8.2051559452689817E-14</v>
      </c>
      <c r="AN225">
        <f>AL225/(SUM($P260:$R260))</f>
        <v>0.79899099923635941</v>
      </c>
      <c r="AO225">
        <f>AM225/(SUM($P260:$R260))</f>
        <v>1.2679883486394659E-9</v>
      </c>
      <c r="AQ225">
        <v>19</v>
      </c>
      <c r="AS225">
        <v>7</v>
      </c>
      <c r="AT225">
        <v>8</v>
      </c>
      <c r="AU225">
        <v>3</v>
      </c>
      <c r="AV225">
        <v>3</v>
      </c>
      <c r="AW225">
        <v>5.1428571428571432</v>
      </c>
      <c r="AX225">
        <v>9</v>
      </c>
      <c r="AY225">
        <v>-9.8699999999999992</v>
      </c>
      <c r="BA225">
        <v>-11.25</v>
      </c>
      <c r="BE225">
        <v>17</v>
      </c>
      <c r="BF225">
        <v>7</v>
      </c>
      <c r="BG225">
        <v>8</v>
      </c>
      <c r="BH225">
        <v>3</v>
      </c>
      <c r="BI225">
        <v>3</v>
      </c>
      <c r="BJ225">
        <v>5.1428571428571432</v>
      </c>
      <c r="BK225">
        <v>9</v>
      </c>
      <c r="BL225">
        <f t="shared" si="352"/>
        <v>-9.8699999999999992</v>
      </c>
      <c r="BN225">
        <f t="shared" si="353"/>
        <v>-11.25</v>
      </c>
    </row>
    <row r="226" spans="6:66" x14ac:dyDescent="0.3">
      <c r="F226">
        <v>11</v>
      </c>
      <c r="G226">
        <v>5</v>
      </c>
      <c r="H226">
        <v>4</v>
      </c>
      <c r="I226">
        <v>2</v>
      </c>
      <c r="J226">
        <v>2</v>
      </c>
      <c r="K226">
        <v>3.4285714285714284</v>
      </c>
      <c r="L226">
        <v>6</v>
      </c>
      <c r="M226">
        <f t="shared" si="354"/>
        <v>-6.0600000000000005</v>
      </c>
      <c r="O226">
        <f>-1.25*L226</f>
        <v>-7.5</v>
      </c>
      <c r="P226">
        <f t="shared" si="355"/>
        <v>2.334400887529133E-3</v>
      </c>
      <c r="R226">
        <f>EXP(O226)</f>
        <v>5.5308437014783363E-4</v>
      </c>
      <c r="S226">
        <f t="shared" si="356"/>
        <v>0.80845465143853246</v>
      </c>
      <c r="T226">
        <f t="shared" si="357"/>
        <v>0</v>
      </c>
      <c r="U226">
        <f t="shared" si="358"/>
        <v>0.1915453485614676</v>
      </c>
      <c r="AD226">
        <v>46</v>
      </c>
      <c r="AE226">
        <v>15</v>
      </c>
      <c r="AF226">
        <v>22</v>
      </c>
      <c r="AG226">
        <v>3</v>
      </c>
      <c r="AH226">
        <v>3</v>
      </c>
      <c r="AI226">
        <v>5.1428571428571432</v>
      </c>
      <c r="AJ226">
        <f t="shared" si="348"/>
        <v>-9.8699999999999992</v>
      </c>
      <c r="AK226">
        <f t="shared" si="349"/>
        <v>-30.131428571428572</v>
      </c>
      <c r="AL226">
        <f t="shared" si="350"/>
        <v>5.1702728614462046E-5</v>
      </c>
      <c r="AM226">
        <f t="shared" si="351"/>
        <v>8.2051559452689817E-14</v>
      </c>
      <c r="AN226">
        <f>AL226/(SUM($P261:$R261))</f>
        <v>0.79899099923635941</v>
      </c>
      <c r="AO226">
        <f>AM226/(SUM($P261:$R261))</f>
        <v>1.2679883486394659E-9</v>
      </c>
      <c r="AQ226">
        <v>29</v>
      </c>
      <c r="AS226">
        <v>7</v>
      </c>
      <c r="AT226">
        <v>18</v>
      </c>
      <c r="AU226">
        <v>2</v>
      </c>
      <c r="AV226">
        <v>2</v>
      </c>
      <c r="AW226">
        <v>3.4285714285714284</v>
      </c>
      <c r="AX226">
        <v>6</v>
      </c>
      <c r="AY226">
        <v>-6.0600000000000005</v>
      </c>
      <c r="BA226">
        <v>-7.5</v>
      </c>
      <c r="BE226">
        <v>18</v>
      </c>
      <c r="BF226">
        <v>7</v>
      </c>
      <c r="BG226">
        <v>18</v>
      </c>
      <c r="BH226">
        <v>2</v>
      </c>
      <c r="BI226">
        <v>2</v>
      </c>
      <c r="BJ226">
        <v>3.4285714285714284</v>
      </c>
      <c r="BK226">
        <v>6</v>
      </c>
      <c r="BL226">
        <f t="shared" si="352"/>
        <v>-6.0600000000000005</v>
      </c>
      <c r="BN226">
        <f t="shared" si="353"/>
        <v>-7.5</v>
      </c>
    </row>
    <row r="227" spans="6:66" x14ac:dyDescent="0.3">
      <c r="F227">
        <v>12</v>
      </c>
      <c r="G227">
        <v>5</v>
      </c>
      <c r="H227">
        <v>6</v>
      </c>
      <c r="I227">
        <v>4</v>
      </c>
      <c r="J227">
        <v>4</v>
      </c>
      <c r="K227">
        <v>6.8571428571428568</v>
      </c>
      <c r="L227">
        <v>12</v>
      </c>
      <c r="M227">
        <f t="shared" si="354"/>
        <v>-13.68</v>
      </c>
      <c r="P227">
        <f t="shared" si="355"/>
        <v>1.1451212859202389E-6</v>
      </c>
      <c r="S227">
        <f t="shared" si="356"/>
        <v>1</v>
      </c>
      <c r="T227">
        <f t="shared" si="357"/>
        <v>0</v>
      </c>
      <c r="U227">
        <f t="shared" si="358"/>
        <v>0</v>
      </c>
      <c r="AD227">
        <v>48</v>
      </c>
      <c r="AE227">
        <v>16</v>
      </c>
      <c r="AF227">
        <v>10</v>
      </c>
      <c r="AG227">
        <v>4</v>
      </c>
      <c r="AH227">
        <v>4</v>
      </c>
      <c r="AI227">
        <v>6.8571428571428568</v>
      </c>
      <c r="AJ227">
        <f t="shared" si="348"/>
        <v>-13.68</v>
      </c>
      <c r="AK227">
        <f t="shared" si="349"/>
        <v>-32.548571428571428</v>
      </c>
      <c r="AL227">
        <f t="shared" si="350"/>
        <v>1.1451212859202389E-6</v>
      </c>
      <c r="AM227">
        <f t="shared" si="351"/>
        <v>7.3170333541622162E-15</v>
      </c>
      <c r="AN227">
        <f>AL227/(SUM($P263:$R263))</f>
        <v>0.78918170254266995</v>
      </c>
      <c r="AO227">
        <f>AM227/(SUM($P263:$R263))</f>
        <v>5.0426700743395752E-9</v>
      </c>
      <c r="AQ227">
        <v>20</v>
      </c>
      <c r="AS227">
        <v>8</v>
      </c>
      <c r="AT227">
        <v>7</v>
      </c>
      <c r="AU227">
        <v>3</v>
      </c>
      <c r="AV227">
        <v>3</v>
      </c>
      <c r="AW227">
        <v>5.1428571428571432</v>
      </c>
      <c r="AX227">
        <v>9</v>
      </c>
      <c r="AY227">
        <v>-9.8699999999999992</v>
      </c>
      <c r="BA227">
        <v>-11.25</v>
      </c>
      <c r="BE227">
        <v>20</v>
      </c>
      <c r="BF227">
        <v>8</v>
      </c>
      <c r="BG227">
        <v>7</v>
      </c>
      <c r="BH227">
        <v>3</v>
      </c>
      <c r="BI227">
        <v>3</v>
      </c>
      <c r="BJ227">
        <v>5.1428571428571432</v>
      </c>
      <c r="BK227">
        <v>9</v>
      </c>
      <c r="BL227">
        <f t="shared" si="352"/>
        <v>-9.8699999999999992</v>
      </c>
      <c r="BN227">
        <f t="shared" si="353"/>
        <v>-11.25</v>
      </c>
    </row>
    <row r="228" spans="6:66" x14ac:dyDescent="0.3">
      <c r="F228">
        <v>13</v>
      </c>
      <c r="G228">
        <v>5</v>
      </c>
      <c r="H228">
        <v>9</v>
      </c>
      <c r="I228">
        <v>5</v>
      </c>
      <c r="J228">
        <v>5</v>
      </c>
      <c r="K228">
        <v>8.5714285714285712</v>
      </c>
      <c r="L228">
        <v>15</v>
      </c>
      <c r="M228">
        <f t="shared" si="354"/>
        <v>-17.490000000000002</v>
      </c>
      <c r="O228">
        <f>-1.25*L228</f>
        <v>-18.75</v>
      </c>
      <c r="P228">
        <f t="shared" si="355"/>
        <v>2.5362351168074086E-8</v>
      </c>
      <c r="R228">
        <f>EXP(O228)</f>
        <v>7.1941330303253834E-9</v>
      </c>
      <c r="S228">
        <f t="shared" si="356"/>
        <v>0.77902610777981185</v>
      </c>
      <c r="T228">
        <f t="shared" si="357"/>
        <v>0</v>
      </c>
      <c r="U228">
        <f t="shared" si="358"/>
        <v>0.22097389222018818</v>
      </c>
      <c r="AD228">
        <v>49</v>
      </c>
      <c r="AE228">
        <v>16</v>
      </c>
      <c r="AF228">
        <v>17</v>
      </c>
      <c r="AG228">
        <v>2</v>
      </c>
      <c r="AH228">
        <v>2</v>
      </c>
      <c r="AI228">
        <v>3.4285714285714284</v>
      </c>
      <c r="AJ228">
        <f t="shared" si="348"/>
        <v>-6.0600000000000005</v>
      </c>
      <c r="AK228">
        <f t="shared" si="349"/>
        <v>-27.714285714285715</v>
      </c>
      <c r="AL228">
        <f t="shared" si="350"/>
        <v>2.334400887529133E-3</v>
      </c>
      <c r="AM228">
        <f t="shared" si="351"/>
        <v>9.20107656033658E-13</v>
      </c>
      <c r="AN228">
        <f>AL228/(SUM($P264:$R264))</f>
        <v>0.9999999996058484</v>
      </c>
      <c r="AO228">
        <f>AM228/(SUM($P264:$R264))</f>
        <v>3.9415151895563751E-10</v>
      </c>
      <c r="AQ228">
        <v>1</v>
      </c>
      <c r="AS228">
        <v>8</v>
      </c>
      <c r="AT228">
        <v>9</v>
      </c>
      <c r="AU228">
        <v>10</v>
      </c>
      <c r="AV228">
        <v>10</v>
      </c>
      <c r="AW228">
        <v>17.142857142857142</v>
      </c>
      <c r="AX228">
        <v>30</v>
      </c>
      <c r="AY228">
        <v>-36.54</v>
      </c>
      <c r="BA228">
        <v>-37.5</v>
      </c>
      <c r="BE228">
        <v>21</v>
      </c>
      <c r="BF228">
        <v>8</v>
      </c>
      <c r="BG228">
        <v>9</v>
      </c>
      <c r="BH228">
        <v>10</v>
      </c>
      <c r="BI228">
        <v>10</v>
      </c>
      <c r="BJ228">
        <v>17.142857142857142</v>
      </c>
      <c r="BK228">
        <v>30</v>
      </c>
      <c r="BL228">
        <f t="shared" si="352"/>
        <v>-36.54</v>
      </c>
      <c r="BN228">
        <f t="shared" si="353"/>
        <v>-37.5</v>
      </c>
    </row>
    <row r="229" spans="6:66" x14ac:dyDescent="0.3">
      <c r="F229">
        <v>14</v>
      </c>
      <c r="G229">
        <v>6</v>
      </c>
      <c r="H229">
        <v>2</v>
      </c>
      <c r="I229">
        <v>5</v>
      </c>
      <c r="J229">
        <v>5</v>
      </c>
      <c r="K229">
        <v>8.5714285714285712</v>
      </c>
      <c r="L229">
        <v>15</v>
      </c>
      <c r="M229">
        <f t="shared" si="354"/>
        <v>-17.490000000000002</v>
      </c>
      <c r="P229">
        <f t="shared" si="355"/>
        <v>2.5362351168074086E-8</v>
      </c>
      <c r="S229">
        <f t="shared" si="356"/>
        <v>1</v>
      </c>
      <c r="T229">
        <f t="shared" si="357"/>
        <v>0</v>
      </c>
      <c r="U229">
        <f t="shared" si="358"/>
        <v>0</v>
      </c>
      <c r="AD229">
        <v>52</v>
      </c>
      <c r="AE229">
        <v>17</v>
      </c>
      <c r="AF229">
        <v>16</v>
      </c>
      <c r="AG229">
        <v>2</v>
      </c>
      <c r="AH229">
        <v>2</v>
      </c>
      <c r="AI229">
        <v>3.4285714285714284</v>
      </c>
      <c r="AJ229">
        <f t="shared" si="348"/>
        <v>-6.0600000000000005</v>
      </c>
      <c r="AK229">
        <f t="shared" si="349"/>
        <v>-27.714285714285715</v>
      </c>
      <c r="AL229">
        <f t="shared" si="350"/>
        <v>2.334400887529133E-3</v>
      </c>
      <c r="AM229">
        <f t="shared" si="351"/>
        <v>9.20107656033658E-13</v>
      </c>
      <c r="AN229">
        <f>AL229/(SUM($P267:$R267))</f>
        <v>0.9999999996058484</v>
      </c>
      <c r="AO229">
        <f>AM229/(SUM($P267:$R267))</f>
        <v>3.9415151895563751E-10</v>
      </c>
      <c r="AQ229">
        <v>8</v>
      </c>
      <c r="AS229">
        <v>9</v>
      </c>
      <c r="AT229">
        <v>5</v>
      </c>
      <c r="AU229">
        <v>5</v>
      </c>
      <c r="AV229">
        <v>5</v>
      </c>
      <c r="AW229">
        <v>8.5714285714285712</v>
      </c>
      <c r="AX229">
        <v>15</v>
      </c>
      <c r="AY229">
        <v>-17.490000000000002</v>
      </c>
      <c r="BA229">
        <v>-18.75</v>
      </c>
      <c r="BE229">
        <v>23</v>
      </c>
      <c r="BF229">
        <v>9</v>
      </c>
      <c r="BG229">
        <v>5</v>
      </c>
      <c r="BH229">
        <v>5</v>
      </c>
      <c r="BI229">
        <v>5</v>
      </c>
      <c r="BJ229">
        <v>8.5714285714285712</v>
      </c>
      <c r="BK229">
        <v>15</v>
      </c>
      <c r="BL229">
        <f t="shared" si="352"/>
        <v>-17.490000000000002</v>
      </c>
      <c r="BN229">
        <f t="shared" si="353"/>
        <v>-18.75</v>
      </c>
    </row>
    <row r="230" spans="6:66" x14ac:dyDescent="0.3">
      <c r="F230">
        <v>15</v>
      </c>
      <c r="G230">
        <v>6</v>
      </c>
      <c r="H230">
        <v>5</v>
      </c>
      <c r="I230">
        <v>4</v>
      </c>
      <c r="J230">
        <v>4</v>
      </c>
      <c r="K230">
        <v>6.8571428571428568</v>
      </c>
      <c r="L230">
        <v>12</v>
      </c>
      <c r="M230">
        <f t="shared" si="354"/>
        <v>-13.68</v>
      </c>
      <c r="P230">
        <f t="shared" si="355"/>
        <v>1.1451212859202389E-6</v>
      </c>
      <c r="S230">
        <f t="shared" si="356"/>
        <v>1</v>
      </c>
      <c r="T230">
        <f t="shared" si="357"/>
        <v>0</v>
      </c>
      <c r="U230">
        <f t="shared" si="358"/>
        <v>0</v>
      </c>
      <c r="AD230">
        <v>53</v>
      </c>
      <c r="AE230">
        <v>17</v>
      </c>
      <c r="AF230">
        <v>19</v>
      </c>
      <c r="AG230">
        <v>2</v>
      </c>
      <c r="AH230">
        <v>2</v>
      </c>
      <c r="AI230">
        <v>3.4285714285714284</v>
      </c>
      <c r="AJ230">
        <f t="shared" si="348"/>
        <v>-6.0600000000000005</v>
      </c>
      <c r="AK230">
        <f t="shared" si="349"/>
        <v>-27.714285714285715</v>
      </c>
      <c r="AL230">
        <f t="shared" si="350"/>
        <v>2.334400887529133E-3</v>
      </c>
      <c r="AM230">
        <f t="shared" si="351"/>
        <v>9.20107656033658E-13</v>
      </c>
      <c r="AN230">
        <f>AL230/(SUM($P268:$R268))</f>
        <v>0.80845465118091542</v>
      </c>
      <c r="AO230">
        <f>AM230/(SUM($P268:$R268))</f>
        <v>3.1865362889530574E-10</v>
      </c>
      <c r="AQ230">
        <v>2</v>
      </c>
      <c r="AS230">
        <v>9</v>
      </c>
      <c r="AT230">
        <v>8</v>
      </c>
      <c r="AU230">
        <v>10</v>
      </c>
      <c r="AV230">
        <v>10</v>
      </c>
      <c r="AW230">
        <v>17.142857142857142</v>
      </c>
      <c r="AX230">
        <v>30</v>
      </c>
      <c r="AY230">
        <v>-36.54</v>
      </c>
      <c r="BA230">
        <v>-37.5</v>
      </c>
      <c r="BE230">
        <v>24</v>
      </c>
      <c r="BF230">
        <v>9</v>
      </c>
      <c r="BG230">
        <v>8</v>
      </c>
      <c r="BH230">
        <v>10</v>
      </c>
      <c r="BI230">
        <v>10</v>
      </c>
      <c r="BJ230">
        <v>17.142857142857142</v>
      </c>
      <c r="BK230">
        <v>30</v>
      </c>
      <c r="BL230">
        <f t="shared" si="352"/>
        <v>-36.54</v>
      </c>
      <c r="BN230">
        <f t="shared" si="353"/>
        <v>-37.5</v>
      </c>
    </row>
    <row r="231" spans="6:66" x14ac:dyDescent="0.3">
      <c r="F231">
        <v>16</v>
      </c>
      <c r="G231">
        <v>6</v>
      </c>
      <c r="H231">
        <v>8</v>
      </c>
      <c r="I231">
        <v>2</v>
      </c>
      <c r="J231">
        <v>2</v>
      </c>
      <c r="K231">
        <v>3.4285714285714284</v>
      </c>
      <c r="L231">
        <v>6</v>
      </c>
      <c r="M231">
        <f t="shared" si="354"/>
        <v>-6.0600000000000005</v>
      </c>
      <c r="P231">
        <f t="shared" si="355"/>
        <v>2.334400887529133E-3</v>
      </c>
      <c r="S231">
        <f t="shared" si="356"/>
        <v>1</v>
      </c>
      <c r="T231">
        <f t="shared" si="357"/>
        <v>0</v>
      </c>
      <c r="U231">
        <f t="shared" si="358"/>
        <v>0</v>
      </c>
      <c r="AD231">
        <v>57</v>
      </c>
      <c r="AE231">
        <v>19</v>
      </c>
      <c r="AF231">
        <v>15</v>
      </c>
      <c r="AG231">
        <v>3</v>
      </c>
      <c r="AH231">
        <v>3</v>
      </c>
      <c r="AI231">
        <v>5.1428571428571432</v>
      </c>
      <c r="AJ231">
        <f t="shared" si="348"/>
        <v>-9.8699999999999992</v>
      </c>
      <c r="AK231">
        <f t="shared" si="349"/>
        <v>-30.131428571428572</v>
      </c>
      <c r="AL231">
        <f t="shared" si="350"/>
        <v>5.1702728614462046E-5</v>
      </c>
      <c r="AM231">
        <f t="shared" si="351"/>
        <v>8.2051559452689817E-14</v>
      </c>
      <c r="AN231">
        <f>AL231/(SUM($P272:$R272))</f>
        <v>0.79899099923635941</v>
      </c>
      <c r="AO231">
        <f>AM231/(SUM($P272:$R272))</f>
        <v>1.2679883486394659E-9</v>
      </c>
      <c r="AQ231">
        <v>13</v>
      </c>
      <c r="AS231">
        <v>10</v>
      </c>
      <c r="AT231">
        <v>16</v>
      </c>
      <c r="AU231">
        <v>4</v>
      </c>
      <c r="AV231">
        <v>4</v>
      </c>
      <c r="AW231">
        <v>6.8571428571428568</v>
      </c>
      <c r="AX231">
        <v>12</v>
      </c>
      <c r="AY231">
        <v>-13.68</v>
      </c>
      <c r="AZ231">
        <v>-32.548571428571428</v>
      </c>
      <c r="BA231">
        <v>-15</v>
      </c>
      <c r="BE231">
        <v>29</v>
      </c>
      <c r="BF231">
        <v>10</v>
      </c>
      <c r="BG231">
        <v>16</v>
      </c>
      <c r="BH231">
        <v>4</v>
      </c>
      <c r="BI231">
        <v>4</v>
      </c>
      <c r="BJ231">
        <v>6.8571428571428568</v>
      </c>
      <c r="BK231">
        <v>12</v>
      </c>
      <c r="BL231">
        <f t="shared" si="352"/>
        <v>-13.68</v>
      </c>
      <c r="BM231">
        <f>1.12-1.41*BJ231-1.6*15</f>
        <v>-32.548571428571428</v>
      </c>
      <c r="BN231">
        <f t="shared" si="353"/>
        <v>-15</v>
      </c>
    </row>
    <row r="232" spans="6:66" x14ac:dyDescent="0.3">
      <c r="F232">
        <v>17</v>
      </c>
      <c r="G232">
        <v>7</v>
      </c>
      <c r="H232">
        <v>8</v>
      </c>
      <c r="I232">
        <v>3</v>
      </c>
      <c r="J232">
        <v>3</v>
      </c>
      <c r="K232">
        <v>5.1428571428571432</v>
      </c>
      <c r="L232">
        <v>9</v>
      </c>
      <c r="M232">
        <f t="shared" si="354"/>
        <v>-9.8699999999999992</v>
      </c>
      <c r="O232">
        <f>-1.25*L232</f>
        <v>-11.25</v>
      </c>
      <c r="P232">
        <f t="shared" si="355"/>
        <v>5.1702728614462046E-5</v>
      </c>
      <c r="R232">
        <f>EXP(O232)</f>
        <v>1.300729765406762E-5</v>
      </c>
      <c r="S232">
        <f t="shared" si="356"/>
        <v>0.79899100024947078</v>
      </c>
      <c r="T232">
        <f t="shared" si="357"/>
        <v>0</v>
      </c>
      <c r="U232">
        <f t="shared" si="358"/>
        <v>0.20100899975052924</v>
      </c>
      <c r="AD232">
        <v>58</v>
      </c>
      <c r="AE232">
        <v>19</v>
      </c>
      <c r="AF232">
        <v>17</v>
      </c>
      <c r="AG232">
        <v>2</v>
      </c>
      <c r="AH232">
        <v>2</v>
      </c>
      <c r="AI232">
        <v>3.4285714285714284</v>
      </c>
      <c r="AJ232">
        <f t="shared" si="348"/>
        <v>-6.0600000000000005</v>
      </c>
      <c r="AK232">
        <f t="shared" si="349"/>
        <v>-27.714285714285715</v>
      </c>
      <c r="AL232">
        <f t="shared" si="350"/>
        <v>2.334400887529133E-3</v>
      </c>
      <c r="AM232">
        <f t="shared" si="351"/>
        <v>9.20107656033658E-13</v>
      </c>
      <c r="AN232">
        <f>AL232/(SUM($P273:$R273))</f>
        <v>0.80845465118091542</v>
      </c>
      <c r="AO232">
        <f>AM232/(SUM($P273:$R273))</f>
        <v>3.1865362889530574E-10</v>
      </c>
      <c r="AQ232">
        <v>3</v>
      </c>
      <c r="AS232">
        <v>10</v>
      </c>
      <c r="AT232">
        <v>17</v>
      </c>
      <c r="AU232">
        <v>8</v>
      </c>
      <c r="AV232">
        <v>8</v>
      </c>
      <c r="AW232">
        <v>13.714285714285714</v>
      </c>
      <c r="AX232">
        <v>24</v>
      </c>
      <c r="AY232">
        <v>-28.92</v>
      </c>
      <c r="BA232">
        <v>-30</v>
      </c>
      <c r="BE232">
        <v>30</v>
      </c>
      <c r="BF232">
        <v>10</v>
      </c>
      <c r="BG232">
        <v>17</v>
      </c>
      <c r="BH232">
        <v>8</v>
      </c>
      <c r="BI232">
        <v>8</v>
      </c>
      <c r="BJ232">
        <v>13.714285714285714</v>
      </c>
      <c r="BK232">
        <v>24</v>
      </c>
      <c r="BL232">
        <f t="shared" si="352"/>
        <v>-28.92</v>
      </c>
      <c r="BN232">
        <f t="shared" si="353"/>
        <v>-30</v>
      </c>
    </row>
    <row r="233" spans="6:66" x14ac:dyDescent="0.3">
      <c r="F233">
        <v>18</v>
      </c>
      <c r="G233">
        <v>7</v>
      </c>
      <c r="H233">
        <v>18</v>
      </c>
      <c r="I233">
        <v>2</v>
      </c>
      <c r="J233">
        <v>2</v>
      </c>
      <c r="K233">
        <v>3.4285714285714284</v>
      </c>
      <c r="L233">
        <v>6</v>
      </c>
      <c r="M233">
        <f t="shared" si="354"/>
        <v>-6.0600000000000005</v>
      </c>
      <c r="O233">
        <f>-1.25*L233</f>
        <v>-7.5</v>
      </c>
      <c r="P233">
        <f t="shared" si="355"/>
        <v>2.334400887529133E-3</v>
      </c>
      <c r="R233">
        <f>EXP(O233)</f>
        <v>5.5308437014783363E-4</v>
      </c>
      <c r="S233">
        <f t="shared" si="356"/>
        <v>0.80845465143853246</v>
      </c>
      <c r="T233">
        <f t="shared" si="357"/>
        <v>0</v>
      </c>
      <c r="U233">
        <f t="shared" si="358"/>
        <v>0.1915453485614676</v>
      </c>
      <c r="AD233">
        <v>67</v>
      </c>
      <c r="AE233">
        <v>22</v>
      </c>
      <c r="AF233">
        <v>15</v>
      </c>
      <c r="AG233">
        <v>3</v>
      </c>
      <c r="AH233">
        <v>3</v>
      </c>
      <c r="AI233">
        <v>5.1428571428571432</v>
      </c>
      <c r="AJ233">
        <f t="shared" si="348"/>
        <v>-9.8699999999999992</v>
      </c>
      <c r="AK233">
        <f t="shared" si="349"/>
        <v>-30.131428571428572</v>
      </c>
      <c r="AL233">
        <f t="shared" si="350"/>
        <v>5.1702728614462046E-5</v>
      </c>
      <c r="AM233">
        <f t="shared" si="351"/>
        <v>8.2051559452689817E-14</v>
      </c>
      <c r="AN233">
        <f>AL233/(SUM($P282:$R282))</f>
        <v>0.79899099923635941</v>
      </c>
      <c r="AO233">
        <f>AM233/(SUM($P282:$R282))</f>
        <v>1.2679883486394659E-9</v>
      </c>
      <c r="AQ233">
        <v>14</v>
      </c>
      <c r="AS233">
        <v>13</v>
      </c>
      <c r="AT233">
        <v>24</v>
      </c>
      <c r="AU233">
        <v>4</v>
      </c>
      <c r="AV233">
        <v>4</v>
      </c>
      <c r="AW233">
        <v>6.8571428571428568</v>
      </c>
      <c r="AX233">
        <v>12</v>
      </c>
      <c r="AY233">
        <v>-13.68</v>
      </c>
      <c r="BA233">
        <v>-15</v>
      </c>
      <c r="BE233">
        <v>39</v>
      </c>
      <c r="BF233">
        <v>13</v>
      </c>
      <c r="BG233">
        <v>24</v>
      </c>
      <c r="BH233">
        <v>4</v>
      </c>
      <c r="BI233">
        <v>4</v>
      </c>
      <c r="BJ233">
        <v>6.8571428571428568</v>
      </c>
      <c r="BK233">
        <v>12</v>
      </c>
      <c r="BL233">
        <f t="shared" si="352"/>
        <v>-13.68</v>
      </c>
      <c r="BN233">
        <f t="shared" si="353"/>
        <v>-15</v>
      </c>
    </row>
    <row r="234" spans="6:66" x14ac:dyDescent="0.3">
      <c r="F234">
        <v>19</v>
      </c>
      <c r="G234">
        <v>8</v>
      </c>
      <c r="H234">
        <v>6</v>
      </c>
      <c r="I234">
        <v>2</v>
      </c>
      <c r="J234">
        <v>2</v>
      </c>
      <c r="K234">
        <v>3.4285714285714284</v>
      </c>
      <c r="L234">
        <v>6</v>
      </c>
      <c r="M234">
        <f t="shared" si="354"/>
        <v>-6.0600000000000005</v>
      </c>
      <c r="P234">
        <f t="shared" si="355"/>
        <v>2.334400887529133E-3</v>
      </c>
      <c r="S234">
        <f t="shared" si="356"/>
        <v>1</v>
      </c>
      <c r="T234">
        <f t="shared" si="357"/>
        <v>0</v>
      </c>
      <c r="U234">
        <f t="shared" si="358"/>
        <v>0</v>
      </c>
      <c r="AD234">
        <v>70</v>
      </c>
      <c r="AE234">
        <v>22</v>
      </c>
      <c r="AF234">
        <v>23</v>
      </c>
      <c r="AG234">
        <v>4</v>
      </c>
      <c r="AH234">
        <v>4</v>
      </c>
      <c r="AI234">
        <v>6.8571428571428568</v>
      </c>
      <c r="AJ234">
        <f t="shared" si="348"/>
        <v>-13.68</v>
      </c>
      <c r="AK234">
        <f t="shared" si="349"/>
        <v>-32.548571428571428</v>
      </c>
      <c r="AL234">
        <f t="shared" si="350"/>
        <v>1.1451212859202389E-6</v>
      </c>
      <c r="AM234">
        <f t="shared" si="351"/>
        <v>7.3170333541622162E-15</v>
      </c>
      <c r="AN234">
        <f>AL234/(SUM($P285:$R285))</f>
        <v>0.78918170254266995</v>
      </c>
      <c r="AO234">
        <f>AM234/(SUM($P285:$R285))</f>
        <v>5.0426700743395752E-9</v>
      </c>
      <c r="AQ234">
        <v>21</v>
      </c>
      <c r="AS234">
        <v>15</v>
      </c>
      <c r="AT234">
        <v>19</v>
      </c>
      <c r="AU234">
        <v>3</v>
      </c>
      <c r="AV234">
        <v>3</v>
      </c>
      <c r="AW234">
        <v>5.1428571428571432</v>
      </c>
      <c r="AX234">
        <v>9</v>
      </c>
      <c r="AY234">
        <v>-9.8699999999999992</v>
      </c>
      <c r="AZ234">
        <v>-30.131428571428572</v>
      </c>
      <c r="BA234">
        <v>-11.25</v>
      </c>
      <c r="BE234">
        <v>45</v>
      </c>
      <c r="BF234">
        <v>15</v>
      </c>
      <c r="BG234">
        <v>19</v>
      </c>
      <c r="BH234">
        <v>3</v>
      </c>
      <c r="BI234">
        <v>3</v>
      </c>
      <c r="BJ234">
        <v>5.1428571428571432</v>
      </c>
      <c r="BK234">
        <v>9</v>
      </c>
      <c r="BL234">
        <f t="shared" si="352"/>
        <v>-9.8699999999999992</v>
      </c>
      <c r="BM234">
        <f>1.12-1.41*BJ234-1.6*15</f>
        <v>-30.131428571428572</v>
      </c>
      <c r="BN234">
        <f t="shared" si="353"/>
        <v>-11.25</v>
      </c>
    </row>
    <row r="235" spans="6:66" x14ac:dyDescent="0.3">
      <c r="F235">
        <v>20</v>
      </c>
      <c r="G235">
        <v>8</v>
      </c>
      <c r="H235">
        <v>7</v>
      </c>
      <c r="I235">
        <v>3</v>
      </c>
      <c r="J235">
        <v>3</v>
      </c>
      <c r="K235">
        <v>5.1428571428571432</v>
      </c>
      <c r="L235">
        <v>9</v>
      </c>
      <c r="M235">
        <f t="shared" si="354"/>
        <v>-9.8699999999999992</v>
      </c>
      <c r="O235">
        <f>-1.25*L235</f>
        <v>-11.25</v>
      </c>
      <c r="P235">
        <f t="shared" si="355"/>
        <v>5.1702728614462046E-5</v>
      </c>
      <c r="R235">
        <f>EXP(O235)</f>
        <v>1.300729765406762E-5</v>
      </c>
      <c r="S235">
        <f t="shared" si="356"/>
        <v>0.79899100024947078</v>
      </c>
      <c r="T235">
        <f t="shared" si="357"/>
        <v>0</v>
      </c>
      <c r="U235">
        <f t="shared" si="358"/>
        <v>0.20100899975052924</v>
      </c>
      <c r="AD235">
        <v>72</v>
      </c>
      <c r="AE235">
        <v>23</v>
      </c>
      <c r="AF235">
        <v>22</v>
      </c>
      <c r="AG235">
        <v>4</v>
      </c>
      <c r="AH235">
        <v>4</v>
      </c>
      <c r="AI235">
        <v>6.8571428571428568</v>
      </c>
      <c r="AJ235">
        <f t="shared" si="348"/>
        <v>-13.68</v>
      </c>
      <c r="AK235">
        <f t="shared" si="349"/>
        <v>-32.548571428571428</v>
      </c>
      <c r="AL235">
        <f t="shared" si="350"/>
        <v>1.1451212859202389E-6</v>
      </c>
      <c r="AM235">
        <f t="shared" si="351"/>
        <v>7.3170333541622162E-15</v>
      </c>
      <c r="AN235">
        <f>AL235/(SUM($P287:$R287))</f>
        <v>0.78918170254266995</v>
      </c>
      <c r="AO235">
        <f>AM235/(SUM($P287:$R287))</f>
        <v>5.0426700743395752E-9</v>
      </c>
      <c r="AQ235">
        <v>22</v>
      </c>
      <c r="AS235">
        <v>15</v>
      </c>
      <c r="AT235">
        <v>22</v>
      </c>
      <c r="AU235">
        <v>3</v>
      </c>
      <c r="AV235">
        <v>3</v>
      </c>
      <c r="AW235">
        <v>5.1428571428571432</v>
      </c>
      <c r="AX235">
        <v>9</v>
      </c>
      <c r="AY235">
        <v>-9.8699999999999992</v>
      </c>
      <c r="AZ235">
        <v>-30.131428571428572</v>
      </c>
      <c r="BA235">
        <v>-11.25</v>
      </c>
      <c r="BE235">
        <v>46</v>
      </c>
      <c r="BF235">
        <v>15</v>
      </c>
      <c r="BG235">
        <v>22</v>
      </c>
      <c r="BH235">
        <v>3</v>
      </c>
      <c r="BI235">
        <v>3</v>
      </c>
      <c r="BJ235">
        <v>5.1428571428571432</v>
      </c>
      <c r="BK235">
        <v>9</v>
      </c>
      <c r="BL235">
        <f t="shared" si="352"/>
        <v>-9.8699999999999992</v>
      </c>
      <c r="BM235">
        <f>1.12-1.41*BJ235-1.6*15</f>
        <v>-30.131428571428572</v>
      </c>
      <c r="BN235">
        <f t="shared" si="353"/>
        <v>-11.25</v>
      </c>
    </row>
    <row r="236" spans="6:66" x14ac:dyDescent="0.3">
      <c r="F236">
        <v>21</v>
      </c>
      <c r="G236">
        <v>8</v>
      </c>
      <c r="H236">
        <v>9</v>
      </c>
      <c r="I236">
        <v>10</v>
      </c>
      <c r="J236">
        <v>10</v>
      </c>
      <c r="K236">
        <v>17.142857142857142</v>
      </c>
      <c r="L236">
        <v>30</v>
      </c>
      <c r="M236">
        <f t="shared" si="354"/>
        <v>-36.54</v>
      </c>
      <c r="O236">
        <f>-1.25*L236</f>
        <v>-37.5</v>
      </c>
      <c r="P236">
        <f t="shared" si="355"/>
        <v>1.3516978756660116E-16</v>
      </c>
      <c r="R236">
        <f>EXP(O236)</f>
        <v>5.1755550058018688E-17</v>
      </c>
      <c r="S236">
        <f t="shared" si="356"/>
        <v>0.72312180512438995</v>
      </c>
      <c r="T236">
        <f t="shared" si="357"/>
        <v>0</v>
      </c>
      <c r="U236">
        <f t="shared" si="358"/>
        <v>0.27687819487561</v>
      </c>
      <c r="AG236">
        <f>SUM(AG216:AG235)</f>
        <v>74</v>
      </c>
      <c r="AQ236">
        <v>15</v>
      </c>
      <c r="AS236">
        <v>16</v>
      </c>
      <c r="AT236">
        <v>10</v>
      </c>
      <c r="AU236">
        <v>4</v>
      </c>
      <c r="AV236">
        <v>4</v>
      </c>
      <c r="AW236">
        <v>6.8571428571428568</v>
      </c>
      <c r="AX236">
        <v>12</v>
      </c>
      <c r="AY236">
        <v>-13.68</v>
      </c>
      <c r="AZ236">
        <v>-32.548571428571428</v>
      </c>
      <c r="BA236">
        <v>-15</v>
      </c>
      <c r="BE236">
        <v>48</v>
      </c>
      <c r="BF236">
        <v>16</v>
      </c>
      <c r="BG236">
        <v>10</v>
      </c>
      <c r="BH236">
        <v>4</v>
      </c>
      <c r="BI236">
        <v>4</v>
      </c>
      <c r="BJ236">
        <v>6.8571428571428568</v>
      </c>
      <c r="BK236">
        <v>12</v>
      </c>
      <c r="BL236">
        <f t="shared" si="352"/>
        <v>-13.68</v>
      </c>
      <c r="BM236">
        <f>1.12-1.41*BJ236-1.6*15</f>
        <v>-32.548571428571428</v>
      </c>
      <c r="BN236">
        <f t="shared" si="353"/>
        <v>-15</v>
      </c>
    </row>
    <row r="237" spans="6:66" x14ac:dyDescent="0.3">
      <c r="F237">
        <v>22</v>
      </c>
      <c r="G237">
        <v>8</v>
      </c>
      <c r="H237">
        <v>16</v>
      </c>
      <c r="I237">
        <v>5</v>
      </c>
      <c r="J237">
        <v>5</v>
      </c>
      <c r="K237">
        <v>8.5714285714285712</v>
      </c>
      <c r="L237">
        <v>15</v>
      </c>
      <c r="M237">
        <f t="shared" si="354"/>
        <v>-17.490000000000002</v>
      </c>
      <c r="P237">
        <f t="shared" si="355"/>
        <v>2.5362351168074086E-8</v>
      </c>
      <c r="S237">
        <f t="shared" si="356"/>
        <v>1</v>
      </c>
      <c r="T237">
        <f t="shared" si="357"/>
        <v>0</v>
      </c>
      <c r="U237">
        <f t="shared" si="358"/>
        <v>0</v>
      </c>
      <c r="AQ237">
        <v>23</v>
      </c>
      <c r="AS237">
        <v>16</v>
      </c>
      <c r="AT237">
        <v>18</v>
      </c>
      <c r="AU237">
        <v>3</v>
      </c>
      <c r="AV237">
        <v>3</v>
      </c>
      <c r="AW237">
        <v>5.1428571428571432</v>
      </c>
      <c r="AX237">
        <v>9</v>
      </c>
      <c r="AY237">
        <v>-9.8699999999999992</v>
      </c>
      <c r="BA237">
        <v>-11.25</v>
      </c>
      <c r="BE237">
        <v>50</v>
      </c>
      <c r="BF237">
        <v>16</v>
      </c>
      <c r="BG237">
        <v>18</v>
      </c>
      <c r="BH237">
        <v>3</v>
      </c>
      <c r="BI237">
        <v>3</v>
      </c>
      <c r="BJ237">
        <v>5.1428571428571432</v>
      </c>
      <c r="BK237">
        <v>9</v>
      </c>
      <c r="BL237">
        <f t="shared" si="352"/>
        <v>-9.8699999999999992</v>
      </c>
      <c r="BN237">
        <f t="shared" si="353"/>
        <v>-11.25</v>
      </c>
    </row>
    <row r="238" spans="6:66" x14ac:dyDescent="0.3">
      <c r="F238">
        <v>23</v>
      </c>
      <c r="G238">
        <v>9</v>
      </c>
      <c r="H238">
        <v>5</v>
      </c>
      <c r="I238">
        <v>5</v>
      </c>
      <c r="J238">
        <v>5</v>
      </c>
      <c r="K238">
        <v>8.5714285714285712</v>
      </c>
      <c r="L238">
        <v>15</v>
      </c>
      <c r="M238">
        <f t="shared" si="354"/>
        <v>-17.490000000000002</v>
      </c>
      <c r="O238">
        <f>-1.25*L238</f>
        <v>-18.75</v>
      </c>
      <c r="P238">
        <f t="shared" si="355"/>
        <v>2.5362351168074086E-8</v>
      </c>
      <c r="R238">
        <f>EXP(O238)</f>
        <v>7.1941330303253834E-9</v>
      </c>
      <c r="S238">
        <f t="shared" si="356"/>
        <v>0.77902610777981185</v>
      </c>
      <c r="T238">
        <f t="shared" si="357"/>
        <v>0</v>
      </c>
      <c r="U238">
        <f t="shared" si="358"/>
        <v>0.22097389222018818</v>
      </c>
      <c r="AQ238">
        <v>4</v>
      </c>
      <c r="AS238">
        <v>17</v>
      </c>
      <c r="AT238">
        <v>10</v>
      </c>
      <c r="AU238">
        <v>8</v>
      </c>
      <c r="AV238">
        <v>8</v>
      </c>
      <c r="AW238">
        <v>13.714285714285714</v>
      </c>
      <c r="AX238">
        <v>24</v>
      </c>
      <c r="AY238">
        <v>-28.92</v>
      </c>
      <c r="BA238">
        <v>-30</v>
      </c>
      <c r="BE238">
        <v>51</v>
      </c>
      <c r="BF238">
        <v>17</v>
      </c>
      <c r="BG238">
        <v>10</v>
      </c>
      <c r="BH238">
        <v>8</v>
      </c>
      <c r="BI238">
        <v>8</v>
      </c>
      <c r="BJ238">
        <v>13.714285714285714</v>
      </c>
      <c r="BK238">
        <v>24</v>
      </c>
      <c r="BL238">
        <f t="shared" si="352"/>
        <v>-28.92</v>
      </c>
      <c r="BN238">
        <f t="shared" si="353"/>
        <v>-30</v>
      </c>
    </row>
    <row r="239" spans="6:66" x14ac:dyDescent="0.3">
      <c r="F239">
        <v>24</v>
      </c>
      <c r="G239">
        <v>9</v>
      </c>
      <c r="H239">
        <v>8</v>
      </c>
      <c r="I239">
        <v>10</v>
      </c>
      <c r="J239">
        <v>10</v>
      </c>
      <c r="K239">
        <v>17.142857142857142</v>
      </c>
      <c r="L239">
        <v>30</v>
      </c>
      <c r="M239">
        <f t="shared" si="354"/>
        <v>-36.54</v>
      </c>
      <c r="O239">
        <f>-1.25*L239</f>
        <v>-37.5</v>
      </c>
      <c r="P239">
        <f t="shared" si="355"/>
        <v>1.3516978756660116E-16</v>
      </c>
      <c r="R239">
        <f>EXP(O239)</f>
        <v>5.1755550058018688E-17</v>
      </c>
      <c r="S239">
        <f t="shared" si="356"/>
        <v>0.72312180512438995</v>
      </c>
      <c r="T239">
        <f t="shared" si="357"/>
        <v>0</v>
      </c>
      <c r="U239">
        <f t="shared" si="358"/>
        <v>0.27687819487561</v>
      </c>
      <c r="AQ239">
        <v>30</v>
      </c>
      <c r="AS239">
        <v>17</v>
      </c>
      <c r="AT239">
        <v>19</v>
      </c>
      <c r="AU239">
        <v>2</v>
      </c>
      <c r="AV239">
        <v>2</v>
      </c>
      <c r="AW239">
        <v>3.4285714285714284</v>
      </c>
      <c r="AX239">
        <v>6</v>
      </c>
      <c r="AY239">
        <v>-6.0600000000000005</v>
      </c>
      <c r="AZ239">
        <v>-27.714285714285715</v>
      </c>
      <c r="BA239">
        <v>-7.5</v>
      </c>
      <c r="BE239">
        <v>53</v>
      </c>
      <c r="BF239">
        <v>17</v>
      </c>
      <c r="BG239">
        <v>19</v>
      </c>
      <c r="BH239">
        <v>2</v>
      </c>
      <c r="BI239">
        <v>2</v>
      </c>
      <c r="BJ239">
        <v>3.4285714285714284</v>
      </c>
      <c r="BK239">
        <v>6</v>
      </c>
      <c r="BL239">
        <f t="shared" si="352"/>
        <v>-6.0600000000000005</v>
      </c>
      <c r="BM239">
        <f>1.12-1.41*BJ239-1.6*15</f>
        <v>-27.714285714285715</v>
      </c>
      <c r="BN239">
        <f t="shared" si="353"/>
        <v>-7.5</v>
      </c>
    </row>
    <row r="240" spans="6:66" x14ac:dyDescent="0.3">
      <c r="F240">
        <v>25</v>
      </c>
      <c r="G240">
        <v>9</v>
      </c>
      <c r="H240">
        <v>10</v>
      </c>
      <c r="I240">
        <v>3</v>
      </c>
      <c r="J240">
        <v>3</v>
      </c>
      <c r="K240">
        <v>5.1428571428571432</v>
      </c>
      <c r="L240">
        <v>9</v>
      </c>
      <c r="M240">
        <f t="shared" si="354"/>
        <v>-9.8699999999999992</v>
      </c>
      <c r="P240">
        <f t="shared" si="355"/>
        <v>5.1702728614462046E-5</v>
      </c>
      <c r="S240">
        <f t="shared" si="356"/>
        <v>1</v>
      </c>
      <c r="T240">
        <f t="shared" si="357"/>
        <v>0</v>
      </c>
      <c r="U240">
        <f t="shared" si="358"/>
        <v>0</v>
      </c>
      <c r="AQ240">
        <v>31</v>
      </c>
      <c r="AS240">
        <v>18</v>
      </c>
      <c r="AT240">
        <v>7</v>
      </c>
      <c r="AU240">
        <v>2</v>
      </c>
      <c r="AV240">
        <v>2</v>
      </c>
      <c r="AW240">
        <v>3.4285714285714284</v>
      </c>
      <c r="AX240">
        <v>6</v>
      </c>
      <c r="AY240">
        <v>-6.0600000000000005</v>
      </c>
      <c r="BA240">
        <v>-7.5</v>
      </c>
      <c r="BE240">
        <v>54</v>
      </c>
      <c r="BF240">
        <v>18</v>
      </c>
      <c r="BG240">
        <v>7</v>
      </c>
      <c r="BH240">
        <v>2</v>
      </c>
      <c r="BI240">
        <v>2</v>
      </c>
      <c r="BJ240">
        <v>3.4285714285714284</v>
      </c>
      <c r="BK240">
        <v>6</v>
      </c>
      <c r="BL240">
        <f t="shared" si="352"/>
        <v>-6.0600000000000005</v>
      </c>
      <c r="BN240">
        <f t="shared" si="353"/>
        <v>-7.5</v>
      </c>
    </row>
    <row r="241" spans="6:66" x14ac:dyDescent="0.3">
      <c r="F241">
        <v>26</v>
      </c>
      <c r="G241">
        <v>10</v>
      </c>
      <c r="H241">
        <v>9</v>
      </c>
      <c r="I241">
        <v>3</v>
      </c>
      <c r="J241">
        <v>3</v>
      </c>
      <c r="K241">
        <v>5.1428571428571432</v>
      </c>
      <c r="L241">
        <v>9</v>
      </c>
      <c r="M241">
        <f t="shared" si="354"/>
        <v>-9.8699999999999992</v>
      </c>
      <c r="P241">
        <f t="shared" si="355"/>
        <v>5.1702728614462046E-5</v>
      </c>
      <c r="S241">
        <f t="shared" si="356"/>
        <v>1</v>
      </c>
      <c r="T241">
        <f t="shared" si="357"/>
        <v>0</v>
      </c>
      <c r="U241">
        <f t="shared" si="358"/>
        <v>0</v>
      </c>
      <c r="AQ241">
        <v>24</v>
      </c>
      <c r="AS241">
        <v>18</v>
      </c>
      <c r="AT241">
        <v>16</v>
      </c>
      <c r="AU241">
        <v>3</v>
      </c>
      <c r="AV241">
        <v>3</v>
      </c>
      <c r="AW241">
        <v>5.1428571428571432</v>
      </c>
      <c r="AX241">
        <v>9</v>
      </c>
      <c r="AY241">
        <v>-9.8699999999999992</v>
      </c>
      <c r="BA241">
        <v>-11.25</v>
      </c>
      <c r="BE241">
        <v>55</v>
      </c>
      <c r="BF241">
        <v>18</v>
      </c>
      <c r="BG241">
        <v>16</v>
      </c>
      <c r="BH241">
        <v>3</v>
      </c>
      <c r="BI241">
        <v>3</v>
      </c>
      <c r="BJ241">
        <v>5.1428571428571432</v>
      </c>
      <c r="BK241">
        <v>9</v>
      </c>
      <c r="BL241">
        <f t="shared" si="352"/>
        <v>-9.8699999999999992</v>
      </c>
      <c r="BN241">
        <f t="shared" si="353"/>
        <v>-11.25</v>
      </c>
    </row>
    <row r="242" spans="6:66" x14ac:dyDescent="0.3">
      <c r="F242">
        <v>27</v>
      </c>
      <c r="G242">
        <v>10</v>
      </c>
      <c r="H242">
        <v>11</v>
      </c>
      <c r="I242">
        <v>5</v>
      </c>
      <c r="J242">
        <v>5</v>
      </c>
      <c r="K242">
        <v>8.5714285714285712</v>
      </c>
      <c r="L242">
        <v>15</v>
      </c>
      <c r="M242">
        <f t="shared" si="354"/>
        <v>-17.490000000000002</v>
      </c>
      <c r="N242">
        <f>1.12-1.41*K242-1.6*15</f>
        <v>-34.965714285714284</v>
      </c>
      <c r="P242">
        <f t="shared" si="355"/>
        <v>2.5362351168074086E-8</v>
      </c>
      <c r="Q242">
        <f>EXP(N242)</f>
        <v>6.5250407747329233E-16</v>
      </c>
      <c r="S242">
        <f t="shared" si="356"/>
        <v>0.9999999742727298</v>
      </c>
      <c r="T242">
        <f t="shared" si="357"/>
        <v>2.5727270171525352E-8</v>
      </c>
      <c r="U242">
        <f t="shared" si="358"/>
        <v>0</v>
      </c>
      <c r="AQ242">
        <v>25</v>
      </c>
      <c r="AS242">
        <v>19</v>
      </c>
      <c r="AT242">
        <v>15</v>
      </c>
      <c r="AU242">
        <v>3</v>
      </c>
      <c r="AV242">
        <v>3</v>
      </c>
      <c r="AW242">
        <v>5.1428571428571432</v>
      </c>
      <c r="AX242">
        <v>9</v>
      </c>
      <c r="AY242">
        <v>-9.8699999999999992</v>
      </c>
      <c r="AZ242">
        <v>-30.131428571428572</v>
      </c>
      <c r="BA242">
        <v>-11.25</v>
      </c>
      <c r="BE242">
        <v>57</v>
      </c>
      <c r="BF242">
        <v>19</v>
      </c>
      <c r="BG242">
        <v>15</v>
      </c>
      <c r="BH242">
        <v>3</v>
      </c>
      <c r="BI242">
        <v>3</v>
      </c>
      <c r="BJ242">
        <v>5.1428571428571432</v>
      </c>
      <c r="BK242">
        <v>9</v>
      </c>
      <c r="BL242">
        <f t="shared" si="352"/>
        <v>-9.8699999999999992</v>
      </c>
      <c r="BM242">
        <f>1.12-1.41*BJ242-1.6*15</f>
        <v>-30.131428571428572</v>
      </c>
      <c r="BN242">
        <f t="shared" si="353"/>
        <v>-11.25</v>
      </c>
    </row>
    <row r="243" spans="6:66" x14ac:dyDescent="0.3">
      <c r="F243">
        <v>28</v>
      </c>
      <c r="G243">
        <v>10</v>
      </c>
      <c r="H243">
        <v>15</v>
      </c>
      <c r="I243">
        <v>6</v>
      </c>
      <c r="J243">
        <v>6</v>
      </c>
      <c r="K243">
        <v>10.285714285714286</v>
      </c>
      <c r="L243">
        <v>18</v>
      </c>
      <c r="M243">
        <f t="shared" si="354"/>
        <v>-21.3</v>
      </c>
      <c r="P243">
        <f t="shared" si="355"/>
        <v>5.6172989244172995E-10</v>
      </c>
      <c r="S243">
        <f t="shared" si="356"/>
        <v>1</v>
      </c>
      <c r="T243">
        <f t="shared" si="357"/>
        <v>0</v>
      </c>
      <c r="U243">
        <f t="shared" si="358"/>
        <v>0</v>
      </c>
      <c r="AQ243">
        <v>32</v>
      </c>
      <c r="AS243">
        <v>19</v>
      </c>
      <c r="AT243">
        <v>17</v>
      </c>
      <c r="AU243">
        <v>2</v>
      </c>
      <c r="AV243">
        <v>2</v>
      </c>
      <c r="AW243">
        <v>3.4285714285714284</v>
      </c>
      <c r="AX243">
        <v>6</v>
      </c>
      <c r="AY243">
        <v>-6.0600000000000005</v>
      </c>
      <c r="AZ243">
        <v>-27.714285714285715</v>
      </c>
      <c r="BA243">
        <v>-7.5</v>
      </c>
      <c r="BE243">
        <v>58</v>
      </c>
      <c r="BF243">
        <v>19</v>
      </c>
      <c r="BG243">
        <v>17</v>
      </c>
      <c r="BH243">
        <v>2</v>
      </c>
      <c r="BI243">
        <v>2</v>
      </c>
      <c r="BJ243">
        <v>3.4285714285714284</v>
      </c>
      <c r="BK243">
        <v>6</v>
      </c>
      <c r="BL243">
        <f t="shared" si="352"/>
        <v>-6.0600000000000005</v>
      </c>
      <c r="BM243">
        <f>1.12-1.41*BJ243-1.6*15</f>
        <v>-27.714285714285715</v>
      </c>
      <c r="BN243">
        <f t="shared" si="353"/>
        <v>-7.5</v>
      </c>
    </row>
    <row r="244" spans="6:66" x14ac:dyDescent="0.3">
      <c r="F244">
        <v>29</v>
      </c>
      <c r="G244">
        <v>10</v>
      </c>
      <c r="H244">
        <v>16</v>
      </c>
      <c r="I244">
        <v>4</v>
      </c>
      <c r="J244">
        <v>4</v>
      </c>
      <c r="K244">
        <v>6.8571428571428568</v>
      </c>
      <c r="L244">
        <v>12</v>
      </c>
      <c r="M244">
        <f t="shared" si="354"/>
        <v>-13.68</v>
      </c>
      <c r="N244">
        <f>1.12-1.41*K244-1.6*15</f>
        <v>-32.548571428571428</v>
      </c>
      <c r="O244">
        <f>-1.25*L244</f>
        <v>-15</v>
      </c>
      <c r="P244">
        <f t="shared" si="355"/>
        <v>1.1451212859202389E-6</v>
      </c>
      <c r="Q244">
        <f>EXP(N244)</f>
        <v>7.3170333541622162E-15</v>
      </c>
      <c r="R244">
        <f>EXP(O244)</f>
        <v>3.0590232050182579E-7</v>
      </c>
      <c r="S244">
        <f t="shared" si="356"/>
        <v>0.78918170254266995</v>
      </c>
      <c r="T244">
        <f t="shared" si="357"/>
        <v>5.0426700743395752E-9</v>
      </c>
      <c r="U244">
        <f t="shared" si="358"/>
        <v>0.21081829241465996</v>
      </c>
      <c r="AQ244">
        <v>26</v>
      </c>
      <c r="AS244">
        <v>22</v>
      </c>
      <c r="AT244">
        <v>15</v>
      </c>
      <c r="AU244">
        <v>3</v>
      </c>
      <c r="AV244">
        <v>3</v>
      </c>
      <c r="AW244">
        <v>5.1428571428571432</v>
      </c>
      <c r="AX244">
        <v>9</v>
      </c>
      <c r="AY244">
        <v>-9.8699999999999992</v>
      </c>
      <c r="AZ244">
        <v>-30.131428571428572</v>
      </c>
      <c r="BA244">
        <v>-11.25</v>
      </c>
      <c r="BE244">
        <v>67</v>
      </c>
      <c r="BF244">
        <v>22</v>
      </c>
      <c r="BG244">
        <v>15</v>
      </c>
      <c r="BH244">
        <v>3</v>
      </c>
      <c r="BI244">
        <v>3</v>
      </c>
      <c r="BJ244">
        <v>5.1428571428571432</v>
      </c>
      <c r="BK244">
        <v>9</v>
      </c>
      <c r="BL244">
        <f t="shared" si="352"/>
        <v>-9.8699999999999992</v>
      </c>
      <c r="BM244">
        <f>1.12-1.41*BJ244-1.6*15</f>
        <v>-30.131428571428572</v>
      </c>
      <c r="BN244">
        <f t="shared" si="353"/>
        <v>-11.25</v>
      </c>
    </row>
    <row r="245" spans="6:66" x14ac:dyDescent="0.3">
      <c r="F245">
        <v>30</v>
      </c>
      <c r="G245">
        <v>10</v>
      </c>
      <c r="H245">
        <v>17</v>
      </c>
      <c r="I245">
        <v>8</v>
      </c>
      <c r="J245">
        <v>8</v>
      </c>
      <c r="K245">
        <v>13.714285714285714</v>
      </c>
      <c r="L245">
        <v>24</v>
      </c>
      <c r="M245">
        <f t="shared" si="354"/>
        <v>-28.92</v>
      </c>
      <c r="O245">
        <f>-1.25*L245</f>
        <v>-30</v>
      </c>
      <c r="P245">
        <f t="shared" si="355"/>
        <v>2.7555201002924672E-13</v>
      </c>
      <c r="R245">
        <f>EXP(O245)</f>
        <v>9.3576229688401748E-14</v>
      </c>
      <c r="S245">
        <f t="shared" si="356"/>
        <v>0.74649398333766182</v>
      </c>
      <c r="T245">
        <f t="shared" si="357"/>
        <v>0</v>
      </c>
      <c r="U245">
        <f t="shared" si="358"/>
        <v>0.25350601666233818</v>
      </c>
      <c r="AQ245">
        <v>16</v>
      </c>
      <c r="AS245">
        <v>22</v>
      </c>
      <c r="AT245">
        <v>23</v>
      </c>
      <c r="AU245">
        <v>4</v>
      </c>
      <c r="AV245">
        <v>4</v>
      </c>
      <c r="AW245">
        <v>6.8571428571428568</v>
      </c>
      <c r="AX245">
        <v>12</v>
      </c>
      <c r="AY245">
        <v>-13.68</v>
      </c>
      <c r="AZ245">
        <v>-32.548571428571428</v>
      </c>
      <c r="BA245">
        <v>-15</v>
      </c>
      <c r="BE245">
        <v>70</v>
      </c>
      <c r="BF245">
        <v>22</v>
      </c>
      <c r="BG245">
        <v>23</v>
      </c>
      <c r="BH245">
        <v>4</v>
      </c>
      <c r="BI245">
        <v>4</v>
      </c>
      <c r="BJ245">
        <v>6.8571428571428568</v>
      </c>
      <c r="BK245">
        <v>12</v>
      </c>
      <c r="BL245">
        <f t="shared" si="352"/>
        <v>-13.68</v>
      </c>
      <c r="BM245">
        <f>1.12-1.41*BJ245-1.6*15</f>
        <v>-32.548571428571428</v>
      </c>
      <c r="BN245">
        <f t="shared" si="353"/>
        <v>-15</v>
      </c>
    </row>
    <row r="246" spans="6:66" x14ac:dyDescent="0.3">
      <c r="F246">
        <v>31</v>
      </c>
      <c r="G246">
        <v>11</v>
      </c>
      <c r="H246">
        <v>4</v>
      </c>
      <c r="I246">
        <v>6</v>
      </c>
      <c r="J246">
        <v>6</v>
      </c>
      <c r="K246">
        <v>10.285714285714286</v>
      </c>
      <c r="L246">
        <v>18</v>
      </c>
      <c r="M246">
        <f t="shared" si="354"/>
        <v>-21.3</v>
      </c>
      <c r="N246">
        <f>1.12-1.41*K246-1.6*15</f>
        <v>-37.382857142857148</v>
      </c>
      <c r="P246">
        <f t="shared" si="355"/>
        <v>5.6172989244172995E-10</v>
      </c>
      <c r="Q246">
        <f>EXP(N246)</f>
        <v>5.8187731353866164E-17</v>
      </c>
      <c r="S246">
        <f t="shared" si="356"/>
        <v>0.99999989641333642</v>
      </c>
      <c r="T246">
        <f t="shared" si="357"/>
        <v>1.0358666346464589E-7</v>
      </c>
      <c r="U246">
        <f t="shared" si="358"/>
        <v>0</v>
      </c>
      <c r="AQ246">
        <v>17</v>
      </c>
      <c r="AS246">
        <v>23</v>
      </c>
      <c r="AT246">
        <v>22</v>
      </c>
      <c r="AU246">
        <v>4</v>
      </c>
      <c r="AV246">
        <v>4</v>
      </c>
      <c r="AW246">
        <v>6.8571428571428568</v>
      </c>
      <c r="AX246">
        <v>12</v>
      </c>
      <c r="AY246">
        <v>-13.68</v>
      </c>
      <c r="AZ246">
        <v>-32.548571428571428</v>
      </c>
      <c r="BA246">
        <v>-15</v>
      </c>
      <c r="BE246">
        <v>72</v>
      </c>
      <c r="BF246">
        <v>23</v>
      </c>
      <c r="BG246">
        <v>22</v>
      </c>
      <c r="BH246">
        <v>4</v>
      </c>
      <c r="BI246">
        <v>4</v>
      </c>
      <c r="BJ246">
        <v>6.8571428571428568</v>
      </c>
      <c r="BK246">
        <v>12</v>
      </c>
      <c r="BL246">
        <f t="shared" si="352"/>
        <v>-13.68</v>
      </c>
      <c r="BM246">
        <f>1.12-1.41*BJ246-1.6*15</f>
        <v>-32.548571428571428</v>
      </c>
      <c r="BN246">
        <f t="shared" si="353"/>
        <v>-15</v>
      </c>
    </row>
    <row r="247" spans="6:66" x14ac:dyDescent="0.3">
      <c r="F247">
        <v>32</v>
      </c>
      <c r="G247">
        <v>11</v>
      </c>
      <c r="H247">
        <v>10</v>
      </c>
      <c r="I247">
        <v>5</v>
      </c>
      <c r="J247">
        <v>5</v>
      </c>
      <c r="K247">
        <v>8.5714285714285712</v>
      </c>
      <c r="L247">
        <v>15</v>
      </c>
      <c r="M247">
        <f t="shared" si="354"/>
        <v>-17.490000000000002</v>
      </c>
      <c r="N247">
        <f>1.12-1.41*K247-1.6*15</f>
        <v>-34.965714285714284</v>
      </c>
      <c r="P247">
        <f t="shared" si="355"/>
        <v>2.5362351168074086E-8</v>
      </c>
      <c r="Q247">
        <f>EXP(N247)</f>
        <v>6.5250407747329233E-16</v>
      </c>
      <c r="S247">
        <f t="shared" si="356"/>
        <v>0.9999999742727298</v>
      </c>
      <c r="T247">
        <f t="shared" si="357"/>
        <v>2.5727270171525352E-8</v>
      </c>
      <c r="U247">
        <f t="shared" si="358"/>
        <v>0</v>
      </c>
      <c r="AQ247">
        <v>33</v>
      </c>
      <c r="AS247">
        <v>23</v>
      </c>
      <c r="AT247">
        <v>24</v>
      </c>
      <c r="AU247">
        <v>2</v>
      </c>
      <c r="AV247">
        <v>2</v>
      </c>
      <c r="AW247">
        <v>3.4285714285714284</v>
      </c>
      <c r="AX247">
        <v>6</v>
      </c>
      <c r="AY247">
        <v>-6.0600000000000005</v>
      </c>
      <c r="BA247">
        <v>-7.5</v>
      </c>
      <c r="BE247">
        <v>73</v>
      </c>
      <c r="BF247">
        <v>23</v>
      </c>
      <c r="BG247">
        <v>24</v>
      </c>
      <c r="BH247">
        <v>2</v>
      </c>
      <c r="BI247">
        <v>2</v>
      </c>
      <c r="BJ247">
        <v>3.4285714285714284</v>
      </c>
      <c r="BK247">
        <v>6</v>
      </c>
      <c r="BL247">
        <f t="shared" si="352"/>
        <v>-6.0600000000000005</v>
      </c>
      <c r="BN247">
        <f t="shared" si="353"/>
        <v>-7.5</v>
      </c>
    </row>
    <row r="248" spans="6:66" x14ac:dyDescent="0.3">
      <c r="F248">
        <v>33</v>
      </c>
      <c r="G248">
        <v>11</v>
      </c>
      <c r="H248">
        <v>12</v>
      </c>
      <c r="I248">
        <v>6</v>
      </c>
      <c r="J248">
        <v>6</v>
      </c>
      <c r="K248">
        <v>10.285714285714286</v>
      </c>
      <c r="L248">
        <v>18</v>
      </c>
      <c r="M248">
        <f t="shared" si="354"/>
        <v>-21.3</v>
      </c>
      <c r="P248">
        <f t="shared" si="355"/>
        <v>5.6172989244172995E-10</v>
      </c>
      <c r="S248">
        <f t="shared" si="356"/>
        <v>1</v>
      </c>
      <c r="T248">
        <f t="shared" si="357"/>
        <v>0</v>
      </c>
      <c r="U248">
        <f t="shared" si="358"/>
        <v>0</v>
      </c>
      <c r="AQ248">
        <v>18</v>
      </c>
      <c r="AS248">
        <v>24</v>
      </c>
      <c r="AT248">
        <v>13</v>
      </c>
      <c r="AU248">
        <v>4</v>
      </c>
      <c r="AV248">
        <v>4</v>
      </c>
      <c r="AW248">
        <v>6.8571428571428568</v>
      </c>
      <c r="AX248">
        <v>12</v>
      </c>
      <c r="AY248">
        <v>-13.68</v>
      </c>
      <c r="BA248">
        <v>-15</v>
      </c>
      <c r="BE248">
        <v>74</v>
      </c>
      <c r="BF248">
        <v>24</v>
      </c>
      <c r="BG248">
        <v>13</v>
      </c>
      <c r="BH248">
        <v>4</v>
      </c>
      <c r="BI248">
        <v>4</v>
      </c>
      <c r="BJ248">
        <v>6.8571428571428568</v>
      </c>
      <c r="BK248">
        <v>12</v>
      </c>
      <c r="BL248">
        <f t="shared" si="352"/>
        <v>-13.68</v>
      </c>
      <c r="BN248">
        <f t="shared" si="353"/>
        <v>-15</v>
      </c>
    </row>
    <row r="249" spans="6:66" x14ac:dyDescent="0.3">
      <c r="F249">
        <v>34</v>
      </c>
      <c r="G249">
        <v>11</v>
      </c>
      <c r="H249">
        <v>14</v>
      </c>
      <c r="I249">
        <v>4</v>
      </c>
      <c r="J249">
        <v>4</v>
      </c>
      <c r="K249">
        <v>6.8571428571428568</v>
      </c>
      <c r="L249">
        <v>12</v>
      </c>
      <c r="M249">
        <f t="shared" si="354"/>
        <v>-13.68</v>
      </c>
      <c r="P249">
        <f t="shared" si="355"/>
        <v>1.1451212859202389E-6</v>
      </c>
      <c r="S249">
        <f t="shared" si="356"/>
        <v>1</v>
      </c>
      <c r="T249">
        <f t="shared" si="357"/>
        <v>0</v>
      </c>
      <c r="U249">
        <f t="shared" si="358"/>
        <v>0</v>
      </c>
      <c r="AQ249">
        <v>34</v>
      </c>
      <c r="AS249">
        <v>24</v>
      </c>
      <c r="AT249">
        <v>23</v>
      </c>
      <c r="AU249">
        <v>2</v>
      </c>
      <c r="AV249">
        <v>2</v>
      </c>
      <c r="AW249">
        <v>3.4285714285714284</v>
      </c>
      <c r="AX249">
        <v>6</v>
      </c>
      <c r="AY249">
        <v>-6.0600000000000005</v>
      </c>
      <c r="BA249">
        <v>-7.5</v>
      </c>
      <c r="BE249">
        <v>76</v>
      </c>
      <c r="BF249">
        <v>24</v>
      </c>
      <c r="BG249">
        <v>23</v>
      </c>
      <c r="BH249">
        <v>2</v>
      </c>
      <c r="BI249">
        <v>2</v>
      </c>
      <c r="BJ249">
        <v>3.4285714285714284</v>
      </c>
      <c r="BK249">
        <v>6</v>
      </c>
      <c r="BL249">
        <f t="shared" si="352"/>
        <v>-6.0600000000000005</v>
      </c>
      <c r="BN249">
        <f t="shared" si="353"/>
        <v>-7.5</v>
      </c>
    </row>
    <row r="250" spans="6:66" x14ac:dyDescent="0.3">
      <c r="F250">
        <v>35</v>
      </c>
      <c r="G250">
        <v>12</v>
      </c>
      <c r="H250">
        <v>3</v>
      </c>
      <c r="I250">
        <v>4</v>
      </c>
      <c r="J250">
        <v>4</v>
      </c>
      <c r="K250">
        <v>6.8571428571428568</v>
      </c>
      <c r="L250">
        <v>12</v>
      </c>
      <c r="M250">
        <f t="shared" si="354"/>
        <v>-13.68</v>
      </c>
      <c r="P250">
        <f t="shared" si="355"/>
        <v>1.1451212859202389E-6</v>
      </c>
      <c r="S250">
        <f t="shared" si="356"/>
        <v>1</v>
      </c>
      <c r="T250">
        <f t="shared" si="357"/>
        <v>0</v>
      </c>
      <c r="U250">
        <f t="shared" si="358"/>
        <v>0</v>
      </c>
      <c r="AU250">
        <f>SUM(AU216:AU249)</f>
        <v>138</v>
      </c>
    </row>
    <row r="251" spans="6:66" x14ac:dyDescent="0.3">
      <c r="F251">
        <v>36</v>
      </c>
      <c r="G251">
        <v>12</v>
      </c>
      <c r="H251">
        <v>11</v>
      </c>
      <c r="I251">
        <v>6</v>
      </c>
      <c r="J251">
        <v>6</v>
      </c>
      <c r="K251">
        <v>10.285714285714286</v>
      </c>
      <c r="L251">
        <v>18</v>
      </c>
      <c r="M251">
        <f t="shared" si="354"/>
        <v>-21.3</v>
      </c>
      <c r="P251">
        <f t="shared" si="355"/>
        <v>5.6172989244172995E-10</v>
      </c>
      <c r="S251">
        <f t="shared" si="356"/>
        <v>1</v>
      </c>
      <c r="T251">
        <f t="shared" si="357"/>
        <v>0</v>
      </c>
      <c r="U251">
        <f t="shared" si="358"/>
        <v>0</v>
      </c>
    </row>
    <row r="252" spans="6:66" x14ac:dyDescent="0.3">
      <c r="F252">
        <v>37</v>
      </c>
      <c r="G252">
        <v>12</v>
      </c>
      <c r="H252">
        <v>13</v>
      </c>
      <c r="I252">
        <v>3</v>
      </c>
      <c r="J252">
        <v>3</v>
      </c>
      <c r="K252">
        <v>5.1428571428571432</v>
      </c>
      <c r="L252">
        <v>9</v>
      </c>
      <c r="M252">
        <f t="shared" si="354"/>
        <v>-9.8699999999999992</v>
      </c>
      <c r="P252">
        <f t="shared" si="355"/>
        <v>5.1702728614462046E-5</v>
      </c>
      <c r="S252">
        <f t="shared" si="356"/>
        <v>1</v>
      </c>
      <c r="T252">
        <f t="shared" si="357"/>
        <v>0</v>
      </c>
      <c r="U252">
        <f t="shared" si="358"/>
        <v>0</v>
      </c>
    </row>
    <row r="253" spans="6:66" x14ac:dyDescent="0.3">
      <c r="F253">
        <v>38</v>
      </c>
      <c r="G253">
        <v>13</v>
      </c>
      <c r="H253">
        <v>12</v>
      </c>
      <c r="I253">
        <v>3</v>
      </c>
      <c r="J253">
        <v>3</v>
      </c>
      <c r="K253">
        <v>5.1428571428571432</v>
      </c>
      <c r="L253">
        <v>9</v>
      </c>
      <c r="M253">
        <f t="shared" si="354"/>
        <v>-9.8699999999999992</v>
      </c>
      <c r="P253">
        <f t="shared" si="355"/>
        <v>5.1702728614462046E-5</v>
      </c>
      <c r="S253">
        <f t="shared" si="356"/>
        <v>1</v>
      </c>
      <c r="T253">
        <f t="shared" si="357"/>
        <v>0</v>
      </c>
      <c r="U253">
        <f t="shared" si="358"/>
        <v>0</v>
      </c>
    </row>
    <row r="254" spans="6:66" x14ac:dyDescent="0.3">
      <c r="F254">
        <v>39</v>
      </c>
      <c r="G254">
        <v>13</v>
      </c>
      <c r="H254">
        <v>24</v>
      </c>
      <c r="I254">
        <v>4</v>
      </c>
      <c r="J254">
        <v>4</v>
      </c>
      <c r="K254">
        <v>6.8571428571428568</v>
      </c>
      <c r="L254">
        <v>12</v>
      </c>
      <c r="M254">
        <f t="shared" si="354"/>
        <v>-13.68</v>
      </c>
      <c r="O254">
        <f>-1.25*L254</f>
        <v>-15</v>
      </c>
      <c r="P254">
        <f t="shared" si="355"/>
        <v>1.1451212859202389E-6</v>
      </c>
      <c r="R254">
        <f>EXP(O254)</f>
        <v>3.0590232050182579E-7</v>
      </c>
      <c r="S254">
        <f t="shared" si="356"/>
        <v>0.78918170652225295</v>
      </c>
      <c r="T254">
        <f t="shared" si="357"/>
        <v>0</v>
      </c>
      <c r="U254">
        <f t="shared" si="358"/>
        <v>0.21081829347774705</v>
      </c>
    </row>
    <row r="255" spans="6:66" x14ac:dyDescent="0.3">
      <c r="F255">
        <v>40</v>
      </c>
      <c r="G255">
        <v>14</v>
      </c>
      <c r="H255">
        <v>11</v>
      </c>
      <c r="I255">
        <v>4</v>
      </c>
      <c r="J255">
        <v>4</v>
      </c>
      <c r="K255">
        <v>6.8571428571428568</v>
      </c>
      <c r="L255">
        <v>12</v>
      </c>
      <c r="M255">
        <f t="shared" si="354"/>
        <v>-13.68</v>
      </c>
      <c r="P255">
        <f t="shared" si="355"/>
        <v>1.1451212859202389E-6</v>
      </c>
      <c r="S255">
        <f t="shared" si="356"/>
        <v>1</v>
      </c>
      <c r="T255">
        <f t="shared" si="357"/>
        <v>0</v>
      </c>
      <c r="U255">
        <f t="shared" si="358"/>
        <v>0</v>
      </c>
    </row>
    <row r="256" spans="6:66" x14ac:dyDescent="0.3">
      <c r="F256">
        <v>41</v>
      </c>
      <c r="G256">
        <v>14</v>
      </c>
      <c r="H256">
        <v>15</v>
      </c>
      <c r="I256">
        <v>5</v>
      </c>
      <c r="J256">
        <v>5</v>
      </c>
      <c r="K256">
        <v>8.5714285714285712</v>
      </c>
      <c r="L256">
        <v>15</v>
      </c>
      <c r="M256">
        <f t="shared" si="354"/>
        <v>-17.490000000000002</v>
      </c>
      <c r="P256">
        <f t="shared" si="355"/>
        <v>2.5362351168074086E-8</v>
      </c>
      <c r="S256">
        <f t="shared" si="356"/>
        <v>1</v>
      </c>
      <c r="T256">
        <f t="shared" si="357"/>
        <v>0</v>
      </c>
      <c r="U256">
        <f t="shared" si="358"/>
        <v>0</v>
      </c>
    </row>
    <row r="257" spans="6:21" x14ac:dyDescent="0.3">
      <c r="F257">
        <v>42</v>
      </c>
      <c r="G257">
        <v>14</v>
      </c>
      <c r="H257">
        <v>23</v>
      </c>
      <c r="I257">
        <v>4</v>
      </c>
      <c r="J257">
        <v>4</v>
      </c>
      <c r="K257">
        <v>6.8571428571428568</v>
      </c>
      <c r="L257">
        <v>12</v>
      </c>
      <c r="M257">
        <f t="shared" si="354"/>
        <v>-13.68</v>
      </c>
      <c r="P257">
        <f t="shared" si="355"/>
        <v>1.1451212859202389E-6</v>
      </c>
      <c r="S257">
        <f t="shared" si="356"/>
        <v>1</v>
      </c>
      <c r="T257">
        <f t="shared" si="357"/>
        <v>0</v>
      </c>
      <c r="U257">
        <f t="shared" si="358"/>
        <v>0</v>
      </c>
    </row>
    <row r="258" spans="6:21" x14ac:dyDescent="0.3">
      <c r="F258">
        <v>43</v>
      </c>
      <c r="G258">
        <v>15</v>
      </c>
      <c r="H258">
        <v>10</v>
      </c>
      <c r="I258">
        <v>6</v>
      </c>
      <c r="J258">
        <v>6</v>
      </c>
      <c r="K258">
        <v>10.285714285714286</v>
      </c>
      <c r="L258">
        <v>18</v>
      </c>
      <c r="M258">
        <f t="shared" si="354"/>
        <v>-21.3</v>
      </c>
      <c r="P258">
        <f t="shared" si="355"/>
        <v>5.6172989244172995E-10</v>
      </c>
      <c r="S258">
        <f t="shared" si="356"/>
        <v>1</v>
      </c>
      <c r="T258">
        <f t="shared" si="357"/>
        <v>0</v>
      </c>
      <c r="U258">
        <f t="shared" si="358"/>
        <v>0</v>
      </c>
    </row>
    <row r="259" spans="6:21" x14ac:dyDescent="0.3">
      <c r="F259">
        <v>44</v>
      </c>
      <c r="G259">
        <v>15</v>
      </c>
      <c r="H259">
        <v>14</v>
      </c>
      <c r="I259">
        <v>5</v>
      </c>
      <c r="J259">
        <v>5</v>
      </c>
      <c r="K259">
        <v>8.5714285714285712</v>
      </c>
      <c r="L259">
        <v>15</v>
      </c>
      <c r="M259">
        <f t="shared" si="354"/>
        <v>-17.490000000000002</v>
      </c>
      <c r="P259">
        <f t="shared" si="355"/>
        <v>2.5362351168074086E-8</v>
      </c>
      <c r="S259">
        <f t="shared" si="356"/>
        <v>1</v>
      </c>
      <c r="T259">
        <f t="shared" si="357"/>
        <v>0</v>
      </c>
      <c r="U259">
        <f t="shared" si="358"/>
        <v>0</v>
      </c>
    </row>
    <row r="260" spans="6:21" x14ac:dyDescent="0.3">
      <c r="F260">
        <v>45</v>
      </c>
      <c r="G260">
        <v>15</v>
      </c>
      <c r="H260">
        <v>19</v>
      </c>
      <c r="I260">
        <v>3</v>
      </c>
      <c r="J260">
        <v>3</v>
      </c>
      <c r="K260">
        <v>5.1428571428571432</v>
      </c>
      <c r="L260">
        <v>9</v>
      </c>
      <c r="M260">
        <f t="shared" si="354"/>
        <v>-9.8699999999999992</v>
      </c>
      <c r="N260">
        <f>1.12-1.41*K260-1.6*15</f>
        <v>-30.131428571428572</v>
      </c>
      <c r="O260">
        <f>-1.25*L260</f>
        <v>-11.25</v>
      </c>
      <c r="P260">
        <f t="shared" si="355"/>
        <v>5.1702728614462046E-5</v>
      </c>
      <c r="Q260">
        <f>EXP(N260)</f>
        <v>8.2051559452689817E-14</v>
      </c>
      <c r="R260">
        <f>EXP(O260)</f>
        <v>1.300729765406762E-5</v>
      </c>
      <c r="S260">
        <f t="shared" si="356"/>
        <v>0.79899099923635941</v>
      </c>
      <c r="T260">
        <f t="shared" si="357"/>
        <v>1.2679883486394659E-9</v>
      </c>
      <c r="U260">
        <f t="shared" si="358"/>
        <v>0.20100899949565215</v>
      </c>
    </row>
    <row r="261" spans="6:21" x14ac:dyDescent="0.3">
      <c r="F261">
        <v>46</v>
      </c>
      <c r="G261">
        <v>15</v>
      </c>
      <c r="H261">
        <v>22</v>
      </c>
      <c r="I261">
        <v>3</v>
      </c>
      <c r="J261">
        <v>3</v>
      </c>
      <c r="K261">
        <v>5.1428571428571432</v>
      </c>
      <c r="L261">
        <v>9</v>
      </c>
      <c r="M261">
        <f t="shared" si="354"/>
        <v>-9.8699999999999992</v>
      </c>
      <c r="N261">
        <f>1.12-1.41*K261-1.6*15</f>
        <v>-30.131428571428572</v>
      </c>
      <c r="O261">
        <f>-1.25*L261</f>
        <v>-11.25</v>
      </c>
      <c r="P261">
        <f t="shared" si="355"/>
        <v>5.1702728614462046E-5</v>
      </c>
      <c r="Q261">
        <f>EXP(N261)</f>
        <v>8.2051559452689817E-14</v>
      </c>
      <c r="R261">
        <f>EXP(O261)</f>
        <v>1.300729765406762E-5</v>
      </c>
      <c r="S261">
        <f t="shared" si="356"/>
        <v>0.79899099923635941</v>
      </c>
      <c r="T261">
        <f t="shared" si="357"/>
        <v>1.2679883486394659E-9</v>
      </c>
      <c r="U261">
        <f t="shared" si="358"/>
        <v>0.20100899949565215</v>
      </c>
    </row>
    <row r="262" spans="6:21" x14ac:dyDescent="0.3">
      <c r="F262">
        <v>47</v>
      </c>
      <c r="G262">
        <v>16</v>
      </c>
      <c r="H262">
        <v>8</v>
      </c>
      <c r="I262">
        <v>5</v>
      </c>
      <c r="J262">
        <v>5</v>
      </c>
      <c r="K262">
        <v>8.5714285714285712</v>
      </c>
      <c r="L262">
        <v>15</v>
      </c>
      <c r="M262">
        <f t="shared" si="354"/>
        <v>-17.490000000000002</v>
      </c>
      <c r="P262">
        <f t="shared" si="355"/>
        <v>2.5362351168074086E-8</v>
      </c>
      <c r="S262">
        <f t="shared" si="356"/>
        <v>1</v>
      </c>
      <c r="T262">
        <f t="shared" si="357"/>
        <v>0</v>
      </c>
      <c r="U262">
        <f t="shared" si="358"/>
        <v>0</v>
      </c>
    </row>
    <row r="263" spans="6:21" x14ac:dyDescent="0.3">
      <c r="F263">
        <v>48</v>
      </c>
      <c r="G263">
        <v>16</v>
      </c>
      <c r="H263">
        <v>10</v>
      </c>
      <c r="I263">
        <v>4</v>
      </c>
      <c r="J263">
        <v>4</v>
      </c>
      <c r="K263">
        <v>6.8571428571428568</v>
      </c>
      <c r="L263">
        <v>12</v>
      </c>
      <c r="M263">
        <f t="shared" si="354"/>
        <v>-13.68</v>
      </c>
      <c r="N263">
        <f>1.12-1.41*K263-1.6*15</f>
        <v>-32.548571428571428</v>
      </c>
      <c r="O263">
        <f>-1.25*L263</f>
        <v>-15</v>
      </c>
      <c r="P263">
        <f t="shared" si="355"/>
        <v>1.1451212859202389E-6</v>
      </c>
      <c r="Q263">
        <f>EXP(N263)</f>
        <v>7.3170333541622162E-15</v>
      </c>
      <c r="R263">
        <f>EXP(O263)</f>
        <v>3.0590232050182579E-7</v>
      </c>
      <c r="S263">
        <f t="shared" si="356"/>
        <v>0.78918170254266995</v>
      </c>
      <c r="T263">
        <f t="shared" si="357"/>
        <v>5.0426700743395752E-9</v>
      </c>
      <c r="U263">
        <f t="shared" si="358"/>
        <v>0.21081829241465996</v>
      </c>
    </row>
    <row r="264" spans="6:21" x14ac:dyDescent="0.3">
      <c r="F264">
        <v>49</v>
      </c>
      <c r="G264">
        <v>16</v>
      </c>
      <c r="H264">
        <v>17</v>
      </c>
      <c r="I264">
        <v>2</v>
      </c>
      <c r="J264">
        <v>2</v>
      </c>
      <c r="K264">
        <v>3.4285714285714284</v>
      </c>
      <c r="L264">
        <v>6</v>
      </c>
      <c r="M264">
        <f t="shared" si="354"/>
        <v>-6.0600000000000005</v>
      </c>
      <c r="N264">
        <f>1.12-1.41*K264-1.6*15</f>
        <v>-27.714285714285715</v>
      </c>
      <c r="P264">
        <f t="shared" si="355"/>
        <v>2.334400887529133E-3</v>
      </c>
      <c r="Q264">
        <f>EXP(N264)</f>
        <v>9.20107656033658E-13</v>
      </c>
      <c r="S264">
        <f t="shared" si="356"/>
        <v>0.9999999996058484</v>
      </c>
      <c r="T264">
        <f t="shared" si="357"/>
        <v>3.9415151895563751E-10</v>
      </c>
      <c r="U264">
        <f t="shared" si="358"/>
        <v>0</v>
      </c>
    </row>
    <row r="265" spans="6:21" x14ac:dyDescent="0.3">
      <c r="F265">
        <v>50</v>
      </c>
      <c r="G265">
        <v>16</v>
      </c>
      <c r="H265">
        <v>18</v>
      </c>
      <c r="I265">
        <v>3</v>
      </c>
      <c r="J265">
        <v>3</v>
      </c>
      <c r="K265">
        <v>5.1428571428571432</v>
      </c>
      <c r="L265">
        <v>9</v>
      </c>
      <c r="M265">
        <f t="shared" si="354"/>
        <v>-9.8699999999999992</v>
      </c>
      <c r="O265">
        <f>-1.25*L265</f>
        <v>-11.25</v>
      </c>
      <c r="P265">
        <f t="shared" si="355"/>
        <v>5.1702728614462046E-5</v>
      </c>
      <c r="R265">
        <f>EXP(O265)</f>
        <v>1.300729765406762E-5</v>
      </c>
      <c r="S265">
        <f t="shared" si="356"/>
        <v>0.79899100024947078</v>
      </c>
      <c r="T265">
        <f t="shared" si="357"/>
        <v>0</v>
      </c>
      <c r="U265">
        <f t="shared" si="358"/>
        <v>0.20100899975052924</v>
      </c>
    </row>
    <row r="266" spans="6:21" x14ac:dyDescent="0.3">
      <c r="F266">
        <v>51</v>
      </c>
      <c r="G266">
        <v>17</v>
      </c>
      <c r="H266">
        <v>10</v>
      </c>
      <c r="I266">
        <v>8</v>
      </c>
      <c r="J266">
        <v>8</v>
      </c>
      <c r="K266">
        <v>13.714285714285714</v>
      </c>
      <c r="L266">
        <v>24</v>
      </c>
      <c r="M266">
        <f t="shared" si="354"/>
        <v>-28.92</v>
      </c>
      <c r="O266">
        <f>-1.25*L266</f>
        <v>-30</v>
      </c>
      <c r="P266">
        <f t="shared" si="355"/>
        <v>2.7555201002924672E-13</v>
      </c>
      <c r="R266">
        <f>EXP(O266)</f>
        <v>9.3576229688401748E-14</v>
      </c>
      <c r="S266">
        <f t="shared" si="356"/>
        <v>0.74649398333766182</v>
      </c>
      <c r="T266">
        <f t="shared" si="357"/>
        <v>0</v>
      </c>
      <c r="U266">
        <f t="shared" si="358"/>
        <v>0.25350601666233818</v>
      </c>
    </row>
    <row r="267" spans="6:21" x14ac:dyDescent="0.3">
      <c r="F267">
        <v>52</v>
      </c>
      <c r="G267">
        <v>17</v>
      </c>
      <c r="H267">
        <v>16</v>
      </c>
      <c r="I267">
        <v>2</v>
      </c>
      <c r="J267">
        <v>2</v>
      </c>
      <c r="K267">
        <v>3.4285714285714284</v>
      </c>
      <c r="L267">
        <v>6</v>
      </c>
      <c r="M267">
        <f t="shared" si="354"/>
        <v>-6.0600000000000005</v>
      </c>
      <c r="N267">
        <f>1.12-1.41*K267-1.6*15</f>
        <v>-27.714285714285715</v>
      </c>
      <c r="P267">
        <f t="shared" si="355"/>
        <v>2.334400887529133E-3</v>
      </c>
      <c r="Q267">
        <f>EXP(N267)</f>
        <v>9.20107656033658E-13</v>
      </c>
      <c r="S267">
        <f t="shared" si="356"/>
        <v>0.9999999996058484</v>
      </c>
      <c r="T267">
        <f t="shared" si="357"/>
        <v>3.9415151895563751E-10</v>
      </c>
      <c r="U267">
        <f t="shared" si="358"/>
        <v>0</v>
      </c>
    </row>
    <row r="268" spans="6:21" x14ac:dyDescent="0.3">
      <c r="F268">
        <v>53</v>
      </c>
      <c r="G268">
        <v>17</v>
      </c>
      <c r="H268">
        <v>19</v>
      </c>
      <c r="I268">
        <v>2</v>
      </c>
      <c r="J268">
        <v>2</v>
      </c>
      <c r="K268">
        <v>3.4285714285714284</v>
      </c>
      <c r="L268">
        <v>6</v>
      </c>
      <c r="M268">
        <f t="shared" si="354"/>
        <v>-6.0600000000000005</v>
      </c>
      <c r="N268">
        <f>1.12-1.41*K268-1.6*15</f>
        <v>-27.714285714285715</v>
      </c>
      <c r="O268">
        <f>-1.25*L268</f>
        <v>-7.5</v>
      </c>
      <c r="P268">
        <f t="shared" si="355"/>
        <v>2.334400887529133E-3</v>
      </c>
      <c r="Q268">
        <f>EXP(N268)</f>
        <v>9.20107656033658E-13</v>
      </c>
      <c r="R268">
        <f>EXP(O268)</f>
        <v>5.5308437014783363E-4</v>
      </c>
      <c r="S268">
        <f t="shared" si="356"/>
        <v>0.80845465118091542</v>
      </c>
      <c r="T268">
        <f t="shared" si="357"/>
        <v>3.1865362889530574E-10</v>
      </c>
      <c r="U268">
        <f t="shared" si="358"/>
        <v>0.19154534850043098</v>
      </c>
    </row>
    <row r="269" spans="6:21" x14ac:dyDescent="0.3">
      <c r="F269">
        <v>54</v>
      </c>
      <c r="G269">
        <v>18</v>
      </c>
      <c r="H269">
        <v>7</v>
      </c>
      <c r="I269">
        <v>2</v>
      </c>
      <c r="J269">
        <v>2</v>
      </c>
      <c r="K269">
        <v>3.4285714285714284</v>
      </c>
      <c r="L269">
        <v>6</v>
      </c>
      <c r="M269">
        <f t="shared" si="354"/>
        <v>-6.0600000000000005</v>
      </c>
      <c r="O269">
        <f>-1.25*L269</f>
        <v>-7.5</v>
      </c>
      <c r="P269">
        <f t="shared" si="355"/>
        <v>2.334400887529133E-3</v>
      </c>
      <c r="R269">
        <f>EXP(O269)</f>
        <v>5.5308437014783363E-4</v>
      </c>
      <c r="S269">
        <f t="shared" si="356"/>
        <v>0.80845465143853246</v>
      </c>
      <c r="T269">
        <f t="shared" si="357"/>
        <v>0</v>
      </c>
      <c r="U269">
        <f t="shared" si="358"/>
        <v>0.1915453485614676</v>
      </c>
    </row>
    <row r="270" spans="6:21" x14ac:dyDescent="0.3">
      <c r="F270">
        <v>55</v>
      </c>
      <c r="G270">
        <v>18</v>
      </c>
      <c r="H270">
        <v>16</v>
      </c>
      <c r="I270">
        <v>3</v>
      </c>
      <c r="J270">
        <v>3</v>
      </c>
      <c r="K270">
        <v>5.1428571428571432</v>
      </c>
      <c r="L270">
        <v>9</v>
      </c>
      <c r="M270">
        <f t="shared" si="354"/>
        <v>-9.8699999999999992</v>
      </c>
      <c r="O270">
        <f>-1.25*L270</f>
        <v>-11.25</v>
      </c>
      <c r="P270">
        <f t="shared" si="355"/>
        <v>5.1702728614462046E-5</v>
      </c>
      <c r="R270">
        <f>EXP(O270)</f>
        <v>1.300729765406762E-5</v>
      </c>
      <c r="S270">
        <f t="shared" si="356"/>
        <v>0.79899100024947078</v>
      </c>
      <c r="T270">
        <f t="shared" si="357"/>
        <v>0</v>
      </c>
      <c r="U270">
        <f t="shared" si="358"/>
        <v>0.20100899975052924</v>
      </c>
    </row>
    <row r="271" spans="6:21" x14ac:dyDescent="0.3">
      <c r="F271">
        <v>56</v>
      </c>
      <c r="G271">
        <v>18</v>
      </c>
      <c r="H271">
        <v>20</v>
      </c>
      <c r="I271">
        <v>4</v>
      </c>
      <c r="J271">
        <v>4</v>
      </c>
      <c r="K271">
        <v>6.8571428571428568</v>
      </c>
      <c r="L271">
        <v>12</v>
      </c>
      <c r="M271">
        <f t="shared" si="354"/>
        <v>-13.68</v>
      </c>
      <c r="P271">
        <f t="shared" si="355"/>
        <v>1.1451212859202389E-6</v>
      </c>
      <c r="S271">
        <f t="shared" si="356"/>
        <v>1</v>
      </c>
      <c r="T271">
        <f t="shared" si="357"/>
        <v>0</v>
      </c>
      <c r="U271">
        <f t="shared" si="358"/>
        <v>0</v>
      </c>
    </row>
    <row r="272" spans="6:21" x14ac:dyDescent="0.3">
      <c r="F272">
        <v>57</v>
      </c>
      <c r="G272">
        <v>19</v>
      </c>
      <c r="H272">
        <v>15</v>
      </c>
      <c r="I272">
        <v>3</v>
      </c>
      <c r="J272">
        <v>3</v>
      </c>
      <c r="K272">
        <v>5.1428571428571432</v>
      </c>
      <c r="L272">
        <v>9</v>
      </c>
      <c r="M272">
        <f t="shared" si="354"/>
        <v>-9.8699999999999992</v>
      </c>
      <c r="N272">
        <f>1.12-1.41*K272-1.6*15</f>
        <v>-30.131428571428572</v>
      </c>
      <c r="O272">
        <f>-1.25*L272</f>
        <v>-11.25</v>
      </c>
      <c r="P272">
        <f t="shared" si="355"/>
        <v>5.1702728614462046E-5</v>
      </c>
      <c r="Q272">
        <f>EXP(N272)</f>
        <v>8.2051559452689817E-14</v>
      </c>
      <c r="R272">
        <f>EXP(O272)</f>
        <v>1.300729765406762E-5</v>
      </c>
      <c r="S272">
        <f t="shared" si="356"/>
        <v>0.79899099923635941</v>
      </c>
      <c r="T272">
        <f t="shared" si="357"/>
        <v>1.2679883486394659E-9</v>
      </c>
      <c r="U272">
        <f t="shared" si="358"/>
        <v>0.20100899949565215</v>
      </c>
    </row>
    <row r="273" spans="6:21" x14ac:dyDescent="0.3">
      <c r="F273">
        <v>58</v>
      </c>
      <c r="G273">
        <v>19</v>
      </c>
      <c r="H273">
        <v>17</v>
      </c>
      <c r="I273">
        <v>2</v>
      </c>
      <c r="J273">
        <v>2</v>
      </c>
      <c r="K273">
        <v>3.4285714285714284</v>
      </c>
      <c r="L273">
        <v>6</v>
      </c>
      <c r="M273">
        <f t="shared" si="354"/>
        <v>-6.0600000000000005</v>
      </c>
      <c r="N273">
        <f>1.12-1.41*K273-1.6*15</f>
        <v>-27.714285714285715</v>
      </c>
      <c r="O273">
        <f>-1.25*L273</f>
        <v>-7.5</v>
      </c>
      <c r="P273">
        <f t="shared" si="355"/>
        <v>2.334400887529133E-3</v>
      </c>
      <c r="Q273">
        <f>EXP(N273)</f>
        <v>9.20107656033658E-13</v>
      </c>
      <c r="R273">
        <f>EXP(O273)</f>
        <v>5.5308437014783363E-4</v>
      </c>
      <c r="S273">
        <f t="shared" si="356"/>
        <v>0.80845465118091542</v>
      </c>
      <c r="T273">
        <f t="shared" si="357"/>
        <v>3.1865362889530574E-10</v>
      </c>
      <c r="U273">
        <f t="shared" si="358"/>
        <v>0.19154534850043098</v>
      </c>
    </row>
    <row r="274" spans="6:21" x14ac:dyDescent="0.3">
      <c r="F274">
        <v>59</v>
      </c>
      <c r="G274">
        <v>19</v>
      </c>
      <c r="H274">
        <v>20</v>
      </c>
      <c r="I274">
        <v>4</v>
      </c>
      <c r="J274">
        <v>4</v>
      </c>
      <c r="K274">
        <v>6.8571428571428568</v>
      </c>
      <c r="L274">
        <v>12</v>
      </c>
      <c r="M274">
        <f t="shared" si="354"/>
        <v>-13.68</v>
      </c>
      <c r="P274">
        <f t="shared" si="355"/>
        <v>1.1451212859202389E-6</v>
      </c>
      <c r="S274">
        <f t="shared" si="356"/>
        <v>1</v>
      </c>
      <c r="T274">
        <f t="shared" si="357"/>
        <v>0</v>
      </c>
      <c r="U274">
        <f t="shared" si="358"/>
        <v>0</v>
      </c>
    </row>
    <row r="275" spans="6:21" x14ac:dyDescent="0.3">
      <c r="F275">
        <v>60</v>
      </c>
      <c r="G275">
        <v>20</v>
      </c>
      <c r="H275">
        <v>18</v>
      </c>
      <c r="I275">
        <v>4</v>
      </c>
      <c r="J275">
        <v>4</v>
      </c>
      <c r="K275">
        <v>6.8571428571428568</v>
      </c>
      <c r="L275">
        <v>12</v>
      </c>
      <c r="M275">
        <f t="shared" si="354"/>
        <v>-13.68</v>
      </c>
      <c r="P275">
        <f t="shared" si="355"/>
        <v>1.1451212859202389E-6</v>
      </c>
      <c r="S275">
        <f t="shared" si="356"/>
        <v>1</v>
      </c>
      <c r="T275">
        <f t="shared" si="357"/>
        <v>0</v>
      </c>
      <c r="U275">
        <f t="shared" si="358"/>
        <v>0</v>
      </c>
    </row>
    <row r="276" spans="6:21" x14ac:dyDescent="0.3">
      <c r="F276">
        <v>61</v>
      </c>
      <c r="G276">
        <v>20</v>
      </c>
      <c r="H276">
        <v>19</v>
      </c>
      <c r="I276">
        <v>4</v>
      </c>
      <c r="J276">
        <v>4</v>
      </c>
      <c r="K276">
        <v>6.8571428571428568</v>
      </c>
      <c r="L276">
        <v>12</v>
      </c>
      <c r="M276">
        <f t="shared" si="354"/>
        <v>-13.68</v>
      </c>
      <c r="P276">
        <f t="shared" si="355"/>
        <v>1.1451212859202389E-6</v>
      </c>
      <c r="S276">
        <f t="shared" si="356"/>
        <v>1</v>
      </c>
      <c r="T276">
        <f t="shared" si="357"/>
        <v>0</v>
      </c>
      <c r="U276">
        <f t="shared" si="358"/>
        <v>0</v>
      </c>
    </row>
    <row r="277" spans="6:21" x14ac:dyDescent="0.3">
      <c r="F277">
        <v>62</v>
      </c>
      <c r="G277">
        <v>20</v>
      </c>
      <c r="H277">
        <v>21</v>
      </c>
      <c r="I277">
        <v>6</v>
      </c>
      <c r="J277">
        <v>6</v>
      </c>
      <c r="K277">
        <v>10.285714285714286</v>
      </c>
      <c r="L277">
        <v>18</v>
      </c>
      <c r="M277">
        <f t="shared" si="354"/>
        <v>-21.3</v>
      </c>
      <c r="P277">
        <f t="shared" si="355"/>
        <v>5.6172989244172995E-10</v>
      </c>
      <c r="S277">
        <f t="shared" si="356"/>
        <v>1</v>
      </c>
      <c r="T277">
        <f t="shared" si="357"/>
        <v>0</v>
      </c>
      <c r="U277">
        <f t="shared" si="358"/>
        <v>0</v>
      </c>
    </row>
    <row r="278" spans="6:21" x14ac:dyDescent="0.3">
      <c r="F278">
        <v>63</v>
      </c>
      <c r="G278">
        <v>20</v>
      </c>
      <c r="H278">
        <v>22</v>
      </c>
      <c r="I278">
        <v>5</v>
      </c>
      <c r="J278">
        <v>5</v>
      </c>
      <c r="K278">
        <v>8.5714285714285712</v>
      </c>
      <c r="L278">
        <v>15</v>
      </c>
      <c r="M278">
        <f t="shared" si="354"/>
        <v>-17.490000000000002</v>
      </c>
      <c r="P278">
        <f t="shared" si="355"/>
        <v>2.5362351168074086E-8</v>
      </c>
      <c r="S278">
        <f t="shared" si="356"/>
        <v>1</v>
      </c>
      <c r="T278">
        <f t="shared" si="357"/>
        <v>0</v>
      </c>
      <c r="U278">
        <f t="shared" si="358"/>
        <v>0</v>
      </c>
    </row>
    <row r="279" spans="6:21" x14ac:dyDescent="0.3">
      <c r="F279">
        <v>64</v>
      </c>
      <c r="G279">
        <v>21</v>
      </c>
      <c r="H279">
        <v>20</v>
      </c>
      <c r="I279">
        <v>6</v>
      </c>
      <c r="J279">
        <v>6</v>
      </c>
      <c r="K279">
        <v>10.285714285714286</v>
      </c>
      <c r="L279">
        <v>18</v>
      </c>
      <c r="M279">
        <f t="shared" si="354"/>
        <v>-21.3</v>
      </c>
      <c r="P279">
        <f t="shared" si="355"/>
        <v>5.6172989244172995E-10</v>
      </c>
      <c r="S279">
        <f t="shared" si="356"/>
        <v>1</v>
      </c>
      <c r="T279">
        <f t="shared" si="357"/>
        <v>0</v>
      </c>
      <c r="U279">
        <f t="shared" si="358"/>
        <v>0</v>
      </c>
    </row>
    <row r="280" spans="6:21" x14ac:dyDescent="0.3">
      <c r="F280">
        <v>65</v>
      </c>
      <c r="G280">
        <v>21</v>
      </c>
      <c r="H280">
        <v>22</v>
      </c>
      <c r="I280">
        <v>2</v>
      </c>
      <c r="J280">
        <v>2</v>
      </c>
      <c r="K280">
        <v>3.4285714285714284</v>
      </c>
      <c r="L280">
        <v>6</v>
      </c>
      <c r="M280">
        <f t="shared" si="354"/>
        <v>-6.0600000000000005</v>
      </c>
      <c r="P280">
        <f t="shared" si="355"/>
        <v>2.334400887529133E-3</v>
      </c>
      <c r="S280">
        <f t="shared" si="356"/>
        <v>1</v>
      </c>
      <c r="T280">
        <f t="shared" si="357"/>
        <v>0</v>
      </c>
      <c r="U280">
        <f t="shared" si="358"/>
        <v>0</v>
      </c>
    </row>
    <row r="281" spans="6:21" x14ac:dyDescent="0.3">
      <c r="F281">
        <v>66</v>
      </c>
      <c r="G281">
        <v>21</v>
      </c>
      <c r="H281">
        <v>24</v>
      </c>
      <c r="I281">
        <v>3</v>
      </c>
      <c r="J281">
        <v>3</v>
      </c>
      <c r="K281">
        <v>5.1428571428571432</v>
      </c>
      <c r="L281">
        <v>9</v>
      </c>
      <c r="M281">
        <f t="shared" ref="M281:M291" si="359">1.56-3.81*J281</f>
        <v>-9.8699999999999992</v>
      </c>
      <c r="P281">
        <f t="shared" ref="P281:P291" si="360">EXP(M281)</f>
        <v>5.1702728614462046E-5</v>
      </c>
      <c r="S281">
        <f t="shared" si="356"/>
        <v>1</v>
      </c>
      <c r="T281">
        <f t="shared" si="357"/>
        <v>0</v>
      </c>
      <c r="U281">
        <f t="shared" si="358"/>
        <v>0</v>
      </c>
    </row>
    <row r="282" spans="6:21" x14ac:dyDescent="0.3">
      <c r="F282">
        <v>67</v>
      </c>
      <c r="G282">
        <v>22</v>
      </c>
      <c r="H282">
        <v>15</v>
      </c>
      <c r="I282">
        <v>3</v>
      </c>
      <c r="J282">
        <v>3</v>
      </c>
      <c r="K282">
        <v>5.1428571428571432</v>
      </c>
      <c r="L282">
        <v>9</v>
      </c>
      <c r="M282">
        <f t="shared" si="359"/>
        <v>-9.8699999999999992</v>
      </c>
      <c r="N282">
        <f>1.12-1.41*K282-1.6*15</f>
        <v>-30.131428571428572</v>
      </c>
      <c r="O282">
        <f>-1.25*L282</f>
        <v>-11.25</v>
      </c>
      <c r="P282">
        <f t="shared" si="360"/>
        <v>5.1702728614462046E-5</v>
      </c>
      <c r="Q282">
        <f t="shared" ref="Q282:Q287" si="361">EXP(N282)</f>
        <v>8.2051559452689817E-14</v>
      </c>
      <c r="R282">
        <f t="shared" ref="R282:R291" si="362">EXP(O282)</f>
        <v>1.300729765406762E-5</v>
      </c>
      <c r="S282">
        <f t="shared" ref="S282:S291" si="363">P282/(SUM($P282:$R282))</f>
        <v>0.79899099923635941</v>
      </c>
      <c r="T282">
        <f t="shared" si="357"/>
        <v>1.2679883486394659E-9</v>
      </c>
      <c r="U282">
        <f t="shared" si="358"/>
        <v>0.20100899949565215</v>
      </c>
    </row>
    <row r="283" spans="6:21" x14ac:dyDescent="0.3">
      <c r="F283">
        <v>68</v>
      </c>
      <c r="G283">
        <v>22</v>
      </c>
      <c r="H283">
        <v>20</v>
      </c>
      <c r="I283">
        <v>5</v>
      </c>
      <c r="J283">
        <v>5</v>
      </c>
      <c r="K283">
        <v>8.5714285714285712</v>
      </c>
      <c r="L283">
        <v>15</v>
      </c>
      <c r="M283">
        <f t="shared" si="359"/>
        <v>-17.490000000000002</v>
      </c>
      <c r="P283">
        <f t="shared" si="360"/>
        <v>2.5362351168074086E-8</v>
      </c>
      <c r="S283">
        <f t="shared" si="363"/>
        <v>1</v>
      </c>
      <c r="T283">
        <f t="shared" ref="T283:T291" si="364">Q283/(SUM($P283:$R283))</f>
        <v>0</v>
      </c>
      <c r="U283">
        <f t="shared" ref="U283:U291" si="365">R283/(SUM($P283:$R283))</f>
        <v>0</v>
      </c>
    </row>
    <row r="284" spans="6:21" x14ac:dyDescent="0.3">
      <c r="F284">
        <v>69</v>
      </c>
      <c r="G284">
        <v>22</v>
      </c>
      <c r="H284">
        <v>21</v>
      </c>
      <c r="I284">
        <v>2</v>
      </c>
      <c r="J284">
        <v>2</v>
      </c>
      <c r="K284">
        <v>3.4285714285714284</v>
      </c>
      <c r="L284">
        <v>6</v>
      </c>
      <c r="M284">
        <f t="shared" si="359"/>
        <v>-6.0600000000000005</v>
      </c>
      <c r="P284">
        <f t="shared" si="360"/>
        <v>2.334400887529133E-3</v>
      </c>
      <c r="S284">
        <f t="shared" si="363"/>
        <v>1</v>
      </c>
      <c r="T284">
        <f t="shared" si="364"/>
        <v>0</v>
      </c>
      <c r="U284">
        <f t="shared" si="365"/>
        <v>0</v>
      </c>
    </row>
    <row r="285" spans="6:21" x14ac:dyDescent="0.3">
      <c r="F285">
        <v>70</v>
      </c>
      <c r="G285">
        <v>22</v>
      </c>
      <c r="H285">
        <v>23</v>
      </c>
      <c r="I285">
        <v>4</v>
      </c>
      <c r="J285">
        <v>4</v>
      </c>
      <c r="K285">
        <v>6.8571428571428568</v>
      </c>
      <c r="L285">
        <v>12</v>
      </c>
      <c r="M285">
        <f t="shared" si="359"/>
        <v>-13.68</v>
      </c>
      <c r="N285">
        <f>1.12-1.41*K285-1.6*15</f>
        <v>-32.548571428571428</v>
      </c>
      <c r="O285">
        <f>-1.25*L285</f>
        <v>-15</v>
      </c>
      <c r="P285">
        <f t="shared" si="360"/>
        <v>1.1451212859202389E-6</v>
      </c>
      <c r="Q285">
        <f t="shared" si="361"/>
        <v>7.3170333541622162E-15</v>
      </c>
      <c r="R285">
        <f t="shared" si="362"/>
        <v>3.0590232050182579E-7</v>
      </c>
      <c r="S285">
        <f t="shared" si="363"/>
        <v>0.78918170254266995</v>
      </c>
      <c r="T285">
        <f t="shared" si="364"/>
        <v>5.0426700743395752E-9</v>
      </c>
      <c r="U285">
        <f t="shared" si="365"/>
        <v>0.21081829241465996</v>
      </c>
    </row>
    <row r="286" spans="6:21" x14ac:dyDescent="0.3">
      <c r="F286">
        <v>71</v>
      </c>
      <c r="G286">
        <v>23</v>
      </c>
      <c r="H286">
        <v>14</v>
      </c>
      <c r="I286">
        <v>4</v>
      </c>
      <c r="J286">
        <v>4</v>
      </c>
      <c r="K286">
        <v>6.8571428571428568</v>
      </c>
      <c r="L286">
        <v>12</v>
      </c>
      <c r="M286">
        <f t="shared" si="359"/>
        <v>-13.68</v>
      </c>
      <c r="P286">
        <f t="shared" si="360"/>
        <v>1.1451212859202389E-6</v>
      </c>
      <c r="S286">
        <f t="shared" si="363"/>
        <v>1</v>
      </c>
      <c r="T286">
        <f t="shared" si="364"/>
        <v>0</v>
      </c>
      <c r="U286">
        <f t="shared" si="365"/>
        <v>0</v>
      </c>
    </row>
    <row r="287" spans="6:21" x14ac:dyDescent="0.3">
      <c r="F287">
        <v>72</v>
      </c>
      <c r="G287">
        <v>23</v>
      </c>
      <c r="H287">
        <v>22</v>
      </c>
      <c r="I287">
        <v>4</v>
      </c>
      <c r="J287">
        <v>4</v>
      </c>
      <c r="K287">
        <v>6.8571428571428568</v>
      </c>
      <c r="L287">
        <v>12</v>
      </c>
      <c r="M287">
        <f t="shared" si="359"/>
        <v>-13.68</v>
      </c>
      <c r="N287">
        <f>1.12-1.41*K287-1.6*15</f>
        <v>-32.548571428571428</v>
      </c>
      <c r="O287">
        <f>-1.25*L287</f>
        <v>-15</v>
      </c>
      <c r="P287">
        <f t="shared" si="360"/>
        <v>1.1451212859202389E-6</v>
      </c>
      <c r="Q287">
        <f t="shared" si="361"/>
        <v>7.3170333541622162E-15</v>
      </c>
      <c r="R287">
        <f t="shared" si="362"/>
        <v>3.0590232050182579E-7</v>
      </c>
      <c r="S287">
        <f t="shared" si="363"/>
        <v>0.78918170254266995</v>
      </c>
      <c r="T287">
        <f t="shared" si="364"/>
        <v>5.0426700743395752E-9</v>
      </c>
      <c r="U287">
        <f t="shared" si="365"/>
        <v>0.21081829241465996</v>
      </c>
    </row>
    <row r="288" spans="6:21" x14ac:dyDescent="0.3">
      <c r="F288">
        <v>73</v>
      </c>
      <c r="G288">
        <v>23</v>
      </c>
      <c r="H288">
        <v>24</v>
      </c>
      <c r="I288">
        <v>2</v>
      </c>
      <c r="J288">
        <v>2</v>
      </c>
      <c r="K288">
        <v>3.4285714285714284</v>
      </c>
      <c r="L288">
        <v>6</v>
      </c>
      <c r="M288">
        <f t="shared" si="359"/>
        <v>-6.0600000000000005</v>
      </c>
      <c r="O288">
        <f>-1.25*L288</f>
        <v>-7.5</v>
      </c>
      <c r="P288">
        <f t="shared" si="360"/>
        <v>2.334400887529133E-3</v>
      </c>
      <c r="R288">
        <f t="shared" si="362"/>
        <v>5.5308437014783363E-4</v>
      </c>
      <c r="S288">
        <f t="shared" si="363"/>
        <v>0.80845465143853246</v>
      </c>
      <c r="T288">
        <f t="shared" si="364"/>
        <v>0</v>
      </c>
      <c r="U288">
        <f t="shared" si="365"/>
        <v>0.1915453485614676</v>
      </c>
    </row>
    <row r="289" spans="6:21" x14ac:dyDescent="0.3">
      <c r="F289">
        <v>74</v>
      </c>
      <c r="G289">
        <v>24</v>
      </c>
      <c r="H289">
        <v>13</v>
      </c>
      <c r="I289">
        <v>4</v>
      </c>
      <c r="J289">
        <v>4</v>
      </c>
      <c r="K289">
        <v>6.8571428571428568</v>
      </c>
      <c r="L289">
        <v>12</v>
      </c>
      <c r="M289">
        <f t="shared" si="359"/>
        <v>-13.68</v>
      </c>
      <c r="O289">
        <f>-1.25*L289</f>
        <v>-15</v>
      </c>
      <c r="P289">
        <f t="shared" si="360"/>
        <v>1.1451212859202389E-6</v>
      </c>
      <c r="R289">
        <f t="shared" si="362"/>
        <v>3.0590232050182579E-7</v>
      </c>
      <c r="S289">
        <f t="shared" si="363"/>
        <v>0.78918170652225295</v>
      </c>
      <c r="T289">
        <f t="shared" si="364"/>
        <v>0</v>
      </c>
      <c r="U289">
        <f t="shared" si="365"/>
        <v>0.21081829347774705</v>
      </c>
    </row>
    <row r="290" spans="6:21" x14ac:dyDescent="0.3">
      <c r="F290">
        <v>75</v>
      </c>
      <c r="G290">
        <v>24</v>
      </c>
      <c r="H290">
        <v>21</v>
      </c>
      <c r="I290">
        <v>3</v>
      </c>
      <c r="J290">
        <v>3</v>
      </c>
      <c r="K290">
        <v>5.1428571428571432</v>
      </c>
      <c r="L290">
        <v>9</v>
      </c>
      <c r="M290">
        <f t="shared" si="359"/>
        <v>-9.8699999999999992</v>
      </c>
      <c r="P290">
        <f t="shared" si="360"/>
        <v>5.1702728614462046E-5</v>
      </c>
      <c r="S290">
        <f t="shared" si="363"/>
        <v>1</v>
      </c>
      <c r="T290">
        <f t="shared" si="364"/>
        <v>0</v>
      </c>
      <c r="U290">
        <f t="shared" si="365"/>
        <v>0</v>
      </c>
    </row>
    <row r="291" spans="6:21" x14ac:dyDescent="0.3">
      <c r="F291">
        <v>76</v>
      </c>
      <c r="G291">
        <v>24</v>
      </c>
      <c r="H291">
        <v>23</v>
      </c>
      <c r="I291">
        <v>2</v>
      </c>
      <c r="J291">
        <v>2</v>
      </c>
      <c r="K291">
        <v>3.4285714285714284</v>
      </c>
      <c r="L291">
        <v>6</v>
      </c>
      <c r="M291">
        <f t="shared" si="359"/>
        <v>-6.0600000000000005</v>
      </c>
      <c r="O291">
        <f>-1.25*L291</f>
        <v>-7.5</v>
      </c>
      <c r="P291">
        <f t="shared" si="360"/>
        <v>2.334400887529133E-3</v>
      </c>
      <c r="R291">
        <f t="shared" si="362"/>
        <v>5.5308437014783363E-4</v>
      </c>
      <c r="S291">
        <f t="shared" si="363"/>
        <v>0.80845465143853246</v>
      </c>
      <c r="T291">
        <f t="shared" si="364"/>
        <v>0</v>
      </c>
      <c r="U291">
        <f t="shared" si="365"/>
        <v>0.1915453485614676</v>
      </c>
    </row>
  </sheetData>
  <sortState xmlns:xlrd2="http://schemas.microsoft.com/office/spreadsheetml/2017/richdata2" ref="BE216:BN249">
    <sortCondition ref="BE216:BE249"/>
  </sortState>
  <conditionalFormatting sqref="J158:AG181">
    <cfRule type="cellIs" dxfId="15" priority="5" operator="greaterThan">
      <formula>-124998.75</formula>
    </cfRule>
  </conditionalFormatting>
  <conditionalFormatting sqref="BJ105:CG128">
    <cfRule type="cellIs" dxfId="14" priority="27" operator="lessThan">
      <formula>0.53932</formula>
    </cfRule>
  </conditionalFormatting>
  <conditionalFormatting sqref="BJ158:CG181">
    <cfRule type="cellIs" dxfId="13" priority="1" operator="greaterThan">
      <formula>0</formula>
    </cfRule>
    <cfRule type="cellIs" dxfId="12" priority="22" operator="greaterThan">
      <formula>0.113331457604533</formula>
    </cfRule>
  </conditionalFormatting>
  <conditionalFormatting sqref="BJ184:CG207">
    <cfRule type="cellIs" dxfId="11" priority="21" operator="greaterThan">
      <formula>0.113331457604533</formula>
    </cfRule>
  </conditionalFormatting>
  <conditionalFormatting sqref="AK55 AN63 AM53 AM56 AN55 AU62 AY71 AU56 AT63 AZ69 AT68 AY74 BF75 BG74 AZ62 BA68 BA71 BC67 BF67 BC69">
    <cfRule type="cellIs" dxfId="10" priority="12" operator="greaterThan">
      <formula>0</formula>
    </cfRule>
    <cfRule type="cellIs" dxfId="9" priority="13" operator="greaterThan">
      <formula>0</formula>
    </cfRule>
    <cfRule type="cellIs" dxfId="8" priority="14" operator="greaterThan">
      <formula>0</formula>
    </cfRule>
  </conditionalFormatting>
  <conditionalFormatting sqref="J53:AG76 J79:AG102">
    <cfRule type="cellIs" dxfId="7" priority="9" operator="lessThan">
      <formula>10000</formula>
    </cfRule>
  </conditionalFormatting>
  <conditionalFormatting sqref="AK57:AM63 AK56 AL53:AL56 AK53:AK54 AM54:AM55 AN56:AT62 AN53:AN54 AO63:AS63 AO53:BH55 AV56:BH56 AU57:BH61 AV62:AY70 AU63 AU68 AT64:AU67 AK64:AS76 AT69:AU76 AV71:AX76 AY75:BE76 AZ74:BF74 BF76:BH76 BH74:BH75 BG75 AY72:BA73 BH62:BH72 BA62:BG62 AZ63:BG65 AZ67:BB67 AZ68 AZ70:AZ71 BC73:BD73 BB68:BB73 BA69:BA70 BD67 BD69:BD72 BC68:BD68 BG67:BG72 BF68:BF72 BF73:BH73 AZ66:BD66 BF66:BG66 BE66:BE73 BC70:BC72">
    <cfRule type="cellIs" dxfId="6" priority="8" operator="lessThan">
      <formula>10000</formula>
    </cfRule>
  </conditionalFormatting>
  <conditionalFormatting sqref="J132:AG155">
    <cfRule type="cellIs" dxfId="5" priority="6" operator="greaterThan">
      <formula>-300995.87</formula>
    </cfRule>
  </conditionalFormatting>
  <conditionalFormatting sqref="AJ132:BG155">
    <cfRule type="cellIs" dxfId="4" priority="4" operator="greaterThan">
      <formula>0</formula>
    </cfRule>
  </conditionalFormatting>
  <conditionalFormatting sqref="AJ158:BG181">
    <cfRule type="cellIs" dxfId="3" priority="3" operator="greaterThan">
      <formula>0</formula>
    </cfRule>
  </conditionalFormatting>
  <conditionalFormatting sqref="BJ132:CG155"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F9C5-C0D7-465F-8F17-E9EEBF31E764}">
  <dimension ref="A2:Z553"/>
  <sheetViews>
    <sheetView topLeftCell="A469" zoomScale="85" zoomScaleNormal="85" workbookViewId="0">
      <selection activeCell="U72" sqref="U72"/>
    </sheetView>
  </sheetViews>
  <sheetFormatPr defaultRowHeight="14.4" x14ac:dyDescent="0.3"/>
  <cols>
    <col min="2" max="2" width="18.44140625" customWidth="1"/>
    <col min="10" max="10" width="10.5546875" customWidth="1"/>
  </cols>
  <sheetData>
    <row r="2" spans="1:26" x14ac:dyDescent="0.3">
      <c r="A2" s="7" t="s">
        <v>90</v>
      </c>
    </row>
    <row r="3" spans="1:26" x14ac:dyDescent="0.3">
      <c r="B3" s="2" t="s">
        <v>53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</row>
    <row r="4" spans="1:26" x14ac:dyDescent="0.3">
      <c r="B4" s="2">
        <v>1</v>
      </c>
      <c r="C4" s="17">
        <f>'OD demand'!C3*'Modal Split'!BJ105</f>
        <v>0</v>
      </c>
      <c r="D4" s="17">
        <f>'OD demand'!D3*'Modal Split'!BK105</f>
        <v>76.852478349901759</v>
      </c>
      <c r="E4" s="17">
        <f>'OD demand'!E3*'Modal Split'!BL105</f>
        <v>78.918170254186819</v>
      </c>
      <c r="F4" s="17">
        <f>'OD demand'!F3*'Modal Split'!BM105</f>
        <v>373.24652358754975</v>
      </c>
      <c r="G4" s="17">
        <f>'OD demand'!G3*'Modal Split'!BN105</f>
        <v>144.624361024878</v>
      </c>
      <c r="H4" s="17">
        <f>'OD demand'!H3*'Modal Split'!BO105</f>
        <v>300</v>
      </c>
      <c r="I4" s="17">
        <f>'OD demand'!I3*'Modal Split'!BP105</f>
        <v>500</v>
      </c>
      <c r="J4" s="17">
        <f>'OD demand'!J3*'Modal Split'!BQ105</f>
        <v>800</v>
      </c>
      <c r="K4" s="17">
        <f>'OD demand'!K3*'Modal Split'!BR105</f>
        <v>329.63019422569312</v>
      </c>
      <c r="L4" s="17">
        <f>'OD demand'!L3*'Modal Split'!BS105</f>
        <v>1113.224711576451</v>
      </c>
      <c r="M4" s="17">
        <f>'OD demand'!M3*'Modal Split'!BT105</f>
        <v>6.6668266686127381E-2</v>
      </c>
      <c r="N4" s="17">
        <f>'OD demand'!N3*'Modal Split'!BU105</f>
        <v>200</v>
      </c>
      <c r="O4" s="17">
        <f>'OD demand'!O3*'Modal Split'!BV105</f>
        <v>500</v>
      </c>
      <c r="P4" s="17">
        <f>'OD demand'!P3*'Modal Split'!BW105</f>
        <v>300</v>
      </c>
      <c r="Q4" s="17">
        <f>'OD demand'!Q3*'Modal Split'!BX105</f>
        <v>499.9554155918608</v>
      </c>
      <c r="R4" s="17">
        <f>'OD demand'!R3*'Modal Split'!BY105</f>
        <v>499.99469381689073</v>
      </c>
      <c r="S4" s="17">
        <f>'OD demand'!S3*'Modal Split'!BZ105</f>
        <v>399.93123616850227</v>
      </c>
      <c r="T4" s="17">
        <f>'OD demand'!T3*'Modal Split'!CA105</f>
        <v>100</v>
      </c>
      <c r="U4" s="17">
        <f>'OD demand'!U3*'Modal Split'!CB105</f>
        <v>299.1666148190692</v>
      </c>
      <c r="V4" s="17">
        <f>'OD demand'!V3*'Modal Split'!CC105</f>
        <v>300</v>
      </c>
      <c r="W4" s="17">
        <f>'OD demand'!W3*'Modal Split'!CD105</f>
        <v>100</v>
      </c>
      <c r="X4" s="17">
        <f>'OD demand'!X3*'Modal Split'!CE105</f>
        <v>399.99999999972522</v>
      </c>
      <c r="Y4" s="17">
        <f>'OD demand'!Y3*'Modal Split'!CF105</f>
        <v>300</v>
      </c>
      <c r="Z4" s="17">
        <f>'OD demand'!Z3*'Modal Split'!CG105</f>
        <v>100</v>
      </c>
    </row>
    <row r="5" spans="1:26" x14ac:dyDescent="0.3">
      <c r="B5" s="2">
        <v>2</v>
      </c>
      <c r="C5" s="17">
        <f>'OD demand'!C4*'Modal Split'!BJ106</f>
        <v>76.852478349901759</v>
      </c>
      <c r="D5" s="17">
        <f>'OD demand'!D4*'Modal Split'!BK106</f>
        <v>0</v>
      </c>
      <c r="E5" s="17">
        <f>'OD demand'!E4*'Modal Split'!BL106</f>
        <v>72.312180512438999</v>
      </c>
      <c r="F5" s="17">
        <f>'OD demand'!F4*'Modal Split'!BM106</f>
        <v>199.99894233107707</v>
      </c>
      <c r="G5" s="17">
        <f>'OD demand'!G4*'Modal Split'!BN106</f>
        <v>99.999999999856527</v>
      </c>
      <c r="H5" s="17">
        <f>'OD demand'!H4*'Modal Split'!BO106</f>
        <v>400</v>
      </c>
      <c r="I5" s="17">
        <f>'OD demand'!I4*'Modal Split'!BP106</f>
        <v>200</v>
      </c>
      <c r="J5" s="17">
        <f>'OD demand'!J4*'Modal Split'!BQ106</f>
        <v>400</v>
      </c>
      <c r="K5" s="17">
        <f>'OD demand'!K4*'Modal Split'!BR106</f>
        <v>199.99999999961264</v>
      </c>
      <c r="L5" s="17">
        <f>'OD demand'!L4*'Modal Split'!BS106</f>
        <v>600</v>
      </c>
      <c r="M5" s="17">
        <f>'OD demand'!M4*'Modal Split'!BT106</f>
        <v>179.08698602813132</v>
      </c>
      <c r="N5" s="17">
        <f>'OD demand'!N4*'Modal Split'!BU106</f>
        <v>100</v>
      </c>
      <c r="O5" s="17">
        <f>'OD demand'!O4*'Modal Split'!BV106</f>
        <v>300</v>
      </c>
      <c r="P5" s="17">
        <f>'OD demand'!P4*'Modal Split'!BW106</f>
        <v>100</v>
      </c>
      <c r="Q5" s="17">
        <f>'OD demand'!Q4*'Modal Split'!BX106</f>
        <v>100</v>
      </c>
      <c r="R5" s="17">
        <f>'OD demand'!R4*'Modal Split'!BY106</f>
        <v>400</v>
      </c>
      <c r="S5" s="17">
        <f>'OD demand'!S4*'Modal Split'!BZ106</f>
        <v>200</v>
      </c>
      <c r="T5" s="17">
        <f>'OD demand'!T4*'Modal Split'!CA106</f>
        <v>0</v>
      </c>
      <c r="U5" s="17">
        <f>'OD demand'!U4*'Modal Split'!CB106</f>
        <v>100</v>
      </c>
      <c r="V5" s="17">
        <f>'OD demand'!V4*'Modal Split'!CC106</f>
        <v>100</v>
      </c>
      <c r="W5" s="17">
        <f>'OD demand'!W4*'Modal Split'!CD106</f>
        <v>0</v>
      </c>
      <c r="X5" s="17">
        <f>'OD demand'!X4*'Modal Split'!CE106</f>
        <v>100</v>
      </c>
      <c r="Y5" s="17">
        <f>'OD demand'!Y4*'Modal Split'!CF106</f>
        <v>0</v>
      </c>
      <c r="Z5" s="17">
        <f>'OD demand'!Z4*'Modal Split'!CG106</f>
        <v>0</v>
      </c>
    </row>
    <row r="6" spans="1:26" x14ac:dyDescent="0.3">
      <c r="B6" s="2">
        <v>3</v>
      </c>
      <c r="C6" s="17">
        <f>'OD demand'!C5*'Modal Split'!BJ107</f>
        <v>78.918170254186819</v>
      </c>
      <c r="D6" s="17">
        <f>'OD demand'!D5*'Modal Split'!BK107</f>
        <v>72.312180512438999</v>
      </c>
      <c r="E6" s="17">
        <f>'OD demand'!E5*'Modal Split'!BL107</f>
        <v>0</v>
      </c>
      <c r="F6" s="17">
        <f>'OD demand'!F5*'Modal Split'!BM107</f>
        <v>157.83634050837364</v>
      </c>
      <c r="G6" s="17">
        <f>'OD demand'!G5*'Modal Split'!BN107</f>
        <v>76.852478349901759</v>
      </c>
      <c r="H6" s="17">
        <f>'OD demand'!H5*'Modal Split'!BO107</f>
        <v>300</v>
      </c>
      <c r="I6" s="17">
        <f>'OD demand'!I5*'Modal Split'!BP107</f>
        <v>99.999999999999886</v>
      </c>
      <c r="J6" s="17">
        <f>'OD demand'!J5*'Modal Split'!BQ107</f>
        <v>199.99999999999983</v>
      </c>
      <c r="K6" s="17">
        <f>'OD demand'!K5*'Modal Split'!BR107</f>
        <v>71.094950262500362</v>
      </c>
      <c r="L6" s="17">
        <f>'OD demand'!L5*'Modal Split'!BS107</f>
        <v>299.80863938561157</v>
      </c>
      <c r="M6" s="17">
        <f>'OD demand'!M5*'Modal Split'!BT107</f>
        <v>5.0849395609533582E-2</v>
      </c>
      <c r="N6" s="17">
        <f>'OD demand'!N5*'Modal Split'!BU107</f>
        <v>200</v>
      </c>
      <c r="O6" s="17">
        <f>'OD demand'!O5*'Modal Split'!BV107</f>
        <v>100</v>
      </c>
      <c r="P6" s="17">
        <f>'OD demand'!P5*'Modal Split'!BW107</f>
        <v>100</v>
      </c>
      <c r="Q6" s="17">
        <f>'OD demand'!Q5*'Modal Split'!BX107</f>
        <v>99.99996607472184</v>
      </c>
      <c r="R6" s="17">
        <f>'OD demand'!R5*'Modal Split'!BY107</f>
        <v>199.25955338182823</v>
      </c>
      <c r="S6" s="17">
        <f>'OD demand'!S5*'Modal Split'!BZ107</f>
        <v>94.321381919121166</v>
      </c>
      <c r="T6" s="17">
        <f>'OD demand'!T5*'Modal Split'!CA107</f>
        <v>0</v>
      </c>
      <c r="U6" s="17">
        <f>'OD demand'!U5*'Modal Split'!CB107</f>
        <v>0</v>
      </c>
      <c r="V6" s="17">
        <f>'OD demand'!V5*'Modal Split'!CC107</f>
        <v>0</v>
      </c>
      <c r="W6" s="17">
        <f>'OD demand'!W5*'Modal Split'!CD107</f>
        <v>0</v>
      </c>
      <c r="X6" s="17">
        <f>'OD demand'!X5*'Modal Split'!CE107</f>
        <v>99.99999999999973</v>
      </c>
      <c r="Y6" s="17">
        <f>'OD demand'!Y5*'Modal Split'!CF107</f>
        <v>100</v>
      </c>
      <c r="Z6" s="17">
        <f>'OD demand'!Z5*'Modal Split'!CG107</f>
        <v>0</v>
      </c>
    </row>
    <row r="7" spans="1:26" x14ac:dyDescent="0.3">
      <c r="B7" s="2">
        <v>4</v>
      </c>
      <c r="C7" s="17">
        <f>'OD demand'!C6*'Modal Split'!BJ108</f>
        <v>373.24652358754975</v>
      </c>
      <c r="D7" s="17">
        <f>'OD demand'!D6*'Modal Split'!BK108</f>
        <v>199.99894233107707</v>
      </c>
      <c r="E7" s="17">
        <f>'OD demand'!E6*'Modal Split'!BL108</f>
        <v>157.83634050837364</v>
      </c>
      <c r="F7" s="17">
        <f>'OD demand'!F6*'Modal Split'!BM108</f>
        <v>0</v>
      </c>
      <c r="G7" s="17">
        <f>'OD demand'!G6*'Modal Split'!BN108</f>
        <v>404.22732571926622</v>
      </c>
      <c r="H7" s="17">
        <f>'OD demand'!H6*'Modal Split'!BO108</f>
        <v>400</v>
      </c>
      <c r="I7" s="17">
        <f>'OD demand'!I6*'Modal Split'!BP108</f>
        <v>399.99999999999966</v>
      </c>
      <c r="J7" s="17">
        <f>'OD demand'!J6*'Modal Split'!BQ108</f>
        <v>699.99999999999943</v>
      </c>
      <c r="K7" s="17">
        <f>'OD demand'!K6*'Modal Split'!BR108</f>
        <v>530.37574730259303</v>
      </c>
      <c r="L7" s="17">
        <f>'OD demand'!L6*'Modal Split'!BS108</f>
        <v>1199.9970861952934</v>
      </c>
      <c r="M7" s="17">
        <f>'OD demand'!M6*'Modal Split'!BT108</f>
        <v>0.30164997049742481</v>
      </c>
      <c r="N7" s="17">
        <f>'OD demand'!N6*'Modal Split'!BU108</f>
        <v>600</v>
      </c>
      <c r="O7" s="17">
        <f>'OD demand'!O6*'Modal Split'!BV108</f>
        <v>600</v>
      </c>
      <c r="P7" s="17">
        <f>'OD demand'!P6*'Modal Split'!BW108</f>
        <v>500</v>
      </c>
      <c r="Q7" s="17">
        <f>'OD demand'!Q6*'Modal Split'!BX108</f>
        <v>499.99999935469441</v>
      </c>
      <c r="R7" s="17">
        <f>'OD demand'!R6*'Modal Split'!BY108</f>
        <v>799.98869084165915</v>
      </c>
      <c r="S7" s="17">
        <f>'OD demand'!S6*'Modal Split'!BZ108</f>
        <v>499.88550806689085</v>
      </c>
      <c r="T7" s="17">
        <f>'OD demand'!T6*'Modal Split'!CA108</f>
        <v>100</v>
      </c>
      <c r="U7" s="17">
        <f>'OD demand'!U6*'Modal Split'!CB108</f>
        <v>199.26059281876917</v>
      </c>
      <c r="V7" s="17">
        <f>'OD demand'!V6*'Modal Split'!CC108</f>
        <v>300</v>
      </c>
      <c r="W7" s="17">
        <f>'OD demand'!W6*'Modal Split'!CD108</f>
        <v>200</v>
      </c>
      <c r="X7" s="17">
        <f>'OD demand'!X6*'Modal Split'!CE108</f>
        <v>399.99996631020338</v>
      </c>
      <c r="Y7" s="17">
        <f>'OD demand'!Y6*'Modal Split'!CF108</f>
        <v>500</v>
      </c>
      <c r="Z7" s="17">
        <f>'OD demand'!Z6*'Modal Split'!CG108</f>
        <v>200</v>
      </c>
    </row>
    <row r="8" spans="1:26" x14ac:dyDescent="0.3">
      <c r="B8" s="2">
        <v>5</v>
      </c>
      <c r="C8" s="17">
        <f>'OD demand'!C7*'Modal Split'!BJ109</f>
        <v>144.624361024878</v>
      </c>
      <c r="D8" s="17">
        <f>'OD demand'!D7*'Modal Split'!BK109</f>
        <v>99.999999999856527</v>
      </c>
      <c r="E8" s="17">
        <f>'OD demand'!E7*'Modal Split'!BL109</f>
        <v>76.852478349901759</v>
      </c>
      <c r="F8" s="17">
        <f>'OD demand'!F7*'Modal Split'!BM109</f>
        <v>404.22732571926622</v>
      </c>
      <c r="G8" s="17">
        <f>'OD demand'!G7*'Modal Split'!BN109</f>
        <v>0</v>
      </c>
      <c r="H8" s="17">
        <f>'OD demand'!H7*'Modal Split'!BO109</f>
        <v>200</v>
      </c>
      <c r="I8" s="17">
        <f>'OD demand'!I7*'Modal Split'!BP109</f>
        <v>199.99999999999986</v>
      </c>
      <c r="J8" s="17">
        <f>'OD demand'!J7*'Modal Split'!BQ109</f>
        <v>499.9999999999996</v>
      </c>
      <c r="K8" s="17">
        <f>'OD demand'!K7*'Modal Split'!BR109</f>
        <v>623.22088622384945</v>
      </c>
      <c r="L8" s="17">
        <f>'OD demand'!L7*'Modal Split'!BS109</f>
        <v>1000</v>
      </c>
      <c r="M8" s="17">
        <f>'OD demand'!M7*'Modal Split'!BT109</f>
        <v>9.5552157938888369E-2</v>
      </c>
      <c r="N8" s="17">
        <f>'OD demand'!N7*'Modal Split'!BU109</f>
        <v>200</v>
      </c>
      <c r="O8" s="17">
        <f>'OD demand'!O7*'Modal Split'!BV109</f>
        <v>200</v>
      </c>
      <c r="P8" s="17">
        <f>'OD demand'!P7*'Modal Split'!BW109</f>
        <v>100</v>
      </c>
      <c r="Q8" s="17">
        <f>'OD demand'!Q7*'Modal Split'!BX109</f>
        <v>200</v>
      </c>
      <c r="R8" s="17">
        <f>'OD demand'!R7*'Modal Split'!BY109</f>
        <v>500</v>
      </c>
      <c r="S8" s="17">
        <f>'OD demand'!S7*'Modal Split'!BZ109</f>
        <v>200</v>
      </c>
      <c r="T8" s="17">
        <f>'OD demand'!T7*'Modal Split'!CA109</f>
        <v>0</v>
      </c>
      <c r="U8" s="17">
        <f>'OD demand'!U7*'Modal Split'!CB109</f>
        <v>100</v>
      </c>
      <c r="V8" s="17">
        <f>'OD demand'!V7*'Modal Split'!CC109</f>
        <v>100</v>
      </c>
      <c r="W8" s="17">
        <f>'OD demand'!W7*'Modal Split'!CD109</f>
        <v>100</v>
      </c>
      <c r="X8" s="17">
        <f>'OD demand'!X7*'Modal Split'!CE109</f>
        <v>200</v>
      </c>
      <c r="Y8" s="17">
        <f>'OD demand'!Y7*'Modal Split'!CF109</f>
        <v>100</v>
      </c>
      <c r="Z8" s="17">
        <f>'OD demand'!Z7*'Modal Split'!CG109</f>
        <v>0</v>
      </c>
    </row>
    <row r="9" spans="1:26" x14ac:dyDescent="0.3">
      <c r="B9" s="2">
        <v>6</v>
      </c>
      <c r="C9" s="17">
        <f>'OD demand'!C8*'Modal Split'!BJ110</f>
        <v>300</v>
      </c>
      <c r="D9" s="17">
        <f>'OD demand'!D8*'Modal Split'!BK110</f>
        <v>400</v>
      </c>
      <c r="E9" s="17">
        <f>'OD demand'!E8*'Modal Split'!BL110</f>
        <v>300</v>
      </c>
      <c r="F9" s="17">
        <f>'OD demand'!F8*'Modal Split'!BM110</f>
        <v>400</v>
      </c>
      <c r="G9" s="17">
        <f>'OD demand'!G8*'Modal Split'!BN110</f>
        <v>200</v>
      </c>
      <c r="H9" s="17">
        <f>'OD demand'!H8*'Modal Split'!BO110</f>
        <v>0</v>
      </c>
      <c r="I9" s="17">
        <f>'OD demand'!I8*'Modal Split'!BP110</f>
        <v>400</v>
      </c>
      <c r="J9" s="17">
        <f>'OD demand'!J8*'Modal Split'!BQ110</f>
        <v>800</v>
      </c>
      <c r="K9" s="17">
        <f>'OD demand'!K8*'Modal Split'!BR110</f>
        <v>400</v>
      </c>
      <c r="L9" s="17">
        <f>'OD demand'!L8*'Modal Split'!BS110</f>
        <v>800</v>
      </c>
      <c r="M9" s="17">
        <f>'OD demand'!M8*'Modal Split'!BT110</f>
        <v>400</v>
      </c>
      <c r="N9" s="17">
        <f>'OD demand'!N8*'Modal Split'!BU110</f>
        <v>200</v>
      </c>
      <c r="O9" s="17">
        <f>'OD demand'!O8*'Modal Split'!BV110</f>
        <v>200</v>
      </c>
      <c r="P9" s="17">
        <f>'OD demand'!P8*'Modal Split'!BW110</f>
        <v>100</v>
      </c>
      <c r="Q9" s="17">
        <f>'OD demand'!Q8*'Modal Split'!BX110</f>
        <v>200</v>
      </c>
      <c r="R9" s="17">
        <f>'OD demand'!R8*'Modal Split'!BY110</f>
        <v>900</v>
      </c>
      <c r="S9" s="17">
        <f>'OD demand'!S8*'Modal Split'!BZ110</f>
        <v>500</v>
      </c>
      <c r="T9" s="17">
        <f>'OD demand'!T8*'Modal Split'!CA110</f>
        <v>100</v>
      </c>
      <c r="U9" s="17">
        <f>'OD demand'!U8*'Modal Split'!CB110</f>
        <v>200</v>
      </c>
      <c r="V9" s="17">
        <f>'OD demand'!V8*'Modal Split'!CC110</f>
        <v>300</v>
      </c>
      <c r="W9" s="17">
        <f>'OD demand'!W8*'Modal Split'!CD110</f>
        <v>100</v>
      </c>
      <c r="X9" s="17">
        <f>'OD demand'!X8*'Modal Split'!CE110</f>
        <v>200</v>
      </c>
      <c r="Y9" s="17">
        <f>'OD demand'!Y8*'Modal Split'!CF110</f>
        <v>100</v>
      </c>
      <c r="Z9" s="17">
        <f>'OD demand'!Z8*'Modal Split'!CG110</f>
        <v>100</v>
      </c>
    </row>
    <row r="10" spans="1:26" x14ac:dyDescent="0.3">
      <c r="B10" s="2">
        <v>7</v>
      </c>
      <c r="C10" s="17">
        <f>'OD demand'!C9*'Modal Split'!BJ111</f>
        <v>500</v>
      </c>
      <c r="D10" s="17">
        <f>'OD demand'!D9*'Modal Split'!BK111</f>
        <v>200</v>
      </c>
      <c r="E10" s="17">
        <f>'OD demand'!E9*'Modal Split'!BL111</f>
        <v>100</v>
      </c>
      <c r="F10" s="17">
        <f>'OD demand'!F9*'Modal Split'!BM111</f>
        <v>400</v>
      </c>
      <c r="G10" s="17">
        <f>'OD demand'!G9*'Modal Split'!BN111</f>
        <v>200</v>
      </c>
      <c r="H10" s="17">
        <f>'OD demand'!H9*'Modal Split'!BO111</f>
        <v>400</v>
      </c>
      <c r="I10" s="17">
        <f>'OD demand'!I9*'Modal Split'!BP111</f>
        <v>0</v>
      </c>
      <c r="J10" s="17">
        <f>'OD demand'!J9*'Modal Split'!BQ111</f>
        <v>798.99100024947074</v>
      </c>
      <c r="K10" s="17">
        <f>'OD demand'!K9*'Modal Split'!BR111</f>
        <v>593.96951166991573</v>
      </c>
      <c r="L10" s="17">
        <f>'OD demand'!L9*'Modal Split'!BS111</f>
        <v>1899.9999998840829</v>
      </c>
      <c r="M10" s="17">
        <f>'OD demand'!M9*'Modal Split'!BT111</f>
        <v>499.99987272267055</v>
      </c>
      <c r="N10" s="17">
        <f>'OD demand'!N9*'Modal Split'!BU111</f>
        <v>700</v>
      </c>
      <c r="O10" s="17">
        <f>'OD demand'!O9*'Modal Split'!BV111</f>
        <v>400</v>
      </c>
      <c r="P10" s="17">
        <f>'OD demand'!P9*'Modal Split'!BW111</f>
        <v>200</v>
      </c>
      <c r="Q10" s="17">
        <f>'OD demand'!Q9*'Modal Split'!BX111</f>
        <v>500</v>
      </c>
      <c r="R10" s="17">
        <f>'OD demand'!R9*'Modal Split'!BY111</f>
        <v>1399.999999932812</v>
      </c>
      <c r="S10" s="17">
        <f>'OD demand'!S9*'Modal Split'!BZ111</f>
        <v>1000</v>
      </c>
      <c r="T10" s="17">
        <f>'OD demand'!T9*'Modal Split'!CA111</f>
        <v>199.99999999198286</v>
      </c>
      <c r="U10" s="17">
        <f>'OD demand'!U9*'Modal Split'!CB111</f>
        <v>400</v>
      </c>
      <c r="V10" s="17">
        <f>'OD demand'!V9*'Modal Split'!CC111</f>
        <v>500</v>
      </c>
      <c r="W10" s="17">
        <f>'OD demand'!W9*'Modal Split'!CD111</f>
        <v>200</v>
      </c>
      <c r="X10" s="17">
        <f>'OD demand'!X9*'Modal Split'!CE111</f>
        <v>500</v>
      </c>
      <c r="Y10" s="17">
        <f>'OD demand'!Y9*'Modal Split'!CF111</f>
        <v>200</v>
      </c>
      <c r="Z10" s="17">
        <f>'OD demand'!Z9*'Modal Split'!CG111</f>
        <v>100</v>
      </c>
    </row>
    <row r="11" spans="1:26" x14ac:dyDescent="0.3">
      <c r="B11" s="2">
        <v>8</v>
      </c>
      <c r="C11" s="17">
        <f>'OD demand'!C10*'Modal Split'!BJ112</f>
        <v>800</v>
      </c>
      <c r="D11" s="17">
        <f>'OD demand'!D10*'Modal Split'!BK112</f>
        <v>400</v>
      </c>
      <c r="E11" s="17">
        <f>'OD demand'!E10*'Modal Split'!BL112</f>
        <v>200</v>
      </c>
      <c r="F11" s="17">
        <f>'OD demand'!F10*'Modal Split'!BM112</f>
        <v>700</v>
      </c>
      <c r="G11" s="17">
        <f>'OD demand'!G10*'Modal Split'!BN112</f>
        <v>500</v>
      </c>
      <c r="H11" s="17">
        <f>'OD demand'!H10*'Modal Split'!BO112</f>
        <v>800</v>
      </c>
      <c r="I11" s="17">
        <f>'OD demand'!I10*'Modal Split'!BP112</f>
        <v>798.99100024947074</v>
      </c>
      <c r="J11" s="17">
        <f>'OD demand'!J10*'Modal Split'!BQ112</f>
        <v>0</v>
      </c>
      <c r="K11" s="17">
        <f>'OD demand'!K10*'Modal Split'!BR112</f>
        <v>578.49744409951199</v>
      </c>
      <c r="L11" s="17">
        <f>'OD demand'!L10*'Modal Split'!BS112</f>
        <v>1599.9999999999989</v>
      </c>
      <c r="M11" s="17">
        <f>'OD demand'!M10*'Modal Split'!BT112</f>
        <v>799.9999999973511</v>
      </c>
      <c r="N11" s="17">
        <f>'OD demand'!N10*'Modal Split'!BU112</f>
        <v>600</v>
      </c>
      <c r="O11" s="17">
        <f>'OD demand'!O10*'Modal Split'!BV112</f>
        <v>600</v>
      </c>
      <c r="P11" s="17">
        <f>'OD demand'!P10*'Modal Split'!BW112</f>
        <v>400</v>
      </c>
      <c r="Q11" s="17">
        <f>'OD demand'!Q10*'Modal Split'!BX112</f>
        <v>600</v>
      </c>
      <c r="R11" s="17">
        <f>'OD demand'!R10*'Modal Split'!BY112</f>
        <v>2199.9999999999986</v>
      </c>
      <c r="S11" s="17">
        <f>'OD demand'!S10*'Modal Split'!BZ112</f>
        <v>1400</v>
      </c>
      <c r="T11" s="17">
        <f>'OD demand'!T10*'Modal Split'!CA112</f>
        <v>299.99999998560259</v>
      </c>
      <c r="U11" s="17">
        <f>'OD demand'!U10*'Modal Split'!CB112</f>
        <v>700</v>
      </c>
      <c r="V11" s="17">
        <f>'OD demand'!V10*'Modal Split'!CC112</f>
        <v>900</v>
      </c>
      <c r="W11" s="17">
        <f>'OD demand'!W10*'Modal Split'!CD112</f>
        <v>400</v>
      </c>
      <c r="X11" s="17">
        <f>'OD demand'!X10*'Modal Split'!CE112</f>
        <v>500</v>
      </c>
      <c r="Y11" s="17">
        <f>'OD demand'!Y10*'Modal Split'!CF112</f>
        <v>300</v>
      </c>
      <c r="Z11" s="17">
        <f>'OD demand'!Z10*'Modal Split'!CG112</f>
        <v>200</v>
      </c>
    </row>
    <row r="12" spans="1:26" x14ac:dyDescent="0.3">
      <c r="B12" s="2">
        <v>9</v>
      </c>
      <c r="C12" s="17">
        <f>'OD demand'!C11*'Modal Split'!BJ113</f>
        <v>500</v>
      </c>
      <c r="D12" s="17">
        <f>'OD demand'!D11*'Modal Split'!BK113</f>
        <v>200</v>
      </c>
      <c r="E12" s="17">
        <f>'OD demand'!E11*'Modal Split'!BL113</f>
        <v>100</v>
      </c>
      <c r="F12" s="17">
        <f>'OD demand'!F11*'Modal Split'!BM113</f>
        <v>700</v>
      </c>
      <c r="G12" s="17">
        <f>'OD demand'!G11*'Modal Split'!BN113</f>
        <v>800</v>
      </c>
      <c r="H12" s="17">
        <f>'OD demand'!H11*'Modal Split'!BO113</f>
        <v>400</v>
      </c>
      <c r="I12" s="17">
        <f>'OD demand'!I11*'Modal Split'!BP113</f>
        <v>593.96951166991573</v>
      </c>
      <c r="J12" s="17">
        <f>'OD demand'!J11*'Modal Split'!BQ113</f>
        <v>578.49744409951199</v>
      </c>
      <c r="K12" s="17">
        <f>'OD demand'!K11*'Modal Split'!BR113</f>
        <v>0</v>
      </c>
      <c r="L12" s="17">
        <f>'OD demand'!L11*'Modal Split'!BS113</f>
        <v>2800</v>
      </c>
      <c r="M12" s="17">
        <f>'OD demand'!M11*'Modal Split'!BT113</f>
        <v>1400</v>
      </c>
      <c r="N12" s="17">
        <f>'OD demand'!N11*'Modal Split'!BU113</f>
        <v>600</v>
      </c>
      <c r="O12" s="17">
        <f>'OD demand'!O11*'Modal Split'!BV113</f>
        <v>600</v>
      </c>
      <c r="P12" s="17">
        <f>'OD demand'!P11*'Modal Split'!BW113</f>
        <v>600</v>
      </c>
      <c r="Q12" s="17">
        <f>'OD demand'!Q11*'Modal Split'!BX113</f>
        <v>900</v>
      </c>
      <c r="R12" s="17">
        <f>'OD demand'!R11*'Modal Split'!BY113</f>
        <v>1400</v>
      </c>
      <c r="S12" s="17">
        <f>'OD demand'!S11*'Modal Split'!BZ113</f>
        <v>900</v>
      </c>
      <c r="T12" s="17">
        <f>'OD demand'!T11*'Modal Split'!CA113</f>
        <v>200</v>
      </c>
      <c r="U12" s="17">
        <f>'OD demand'!U11*'Modal Split'!CB113</f>
        <v>400</v>
      </c>
      <c r="V12" s="17">
        <f>'OD demand'!V11*'Modal Split'!CC113</f>
        <v>600</v>
      </c>
      <c r="W12" s="17">
        <f>'OD demand'!W11*'Modal Split'!CD113</f>
        <v>300</v>
      </c>
      <c r="X12" s="17">
        <f>'OD demand'!X11*'Modal Split'!CE113</f>
        <v>700</v>
      </c>
      <c r="Y12" s="17">
        <f>'OD demand'!Y11*'Modal Split'!CF113</f>
        <v>500</v>
      </c>
      <c r="Z12" s="17">
        <f>'OD demand'!Z11*'Modal Split'!CG113</f>
        <v>200</v>
      </c>
    </row>
    <row r="13" spans="1:26" x14ac:dyDescent="0.3">
      <c r="B13" s="2">
        <v>10</v>
      </c>
      <c r="C13" s="17">
        <f>'OD demand'!C12*'Modal Split'!BJ114</f>
        <v>1113.224711576451</v>
      </c>
      <c r="D13" s="17">
        <f>'OD demand'!D12*'Modal Split'!BK114</f>
        <v>600</v>
      </c>
      <c r="E13" s="17">
        <f>'OD demand'!E12*'Modal Split'!BL114</f>
        <v>299.80863938561157</v>
      </c>
      <c r="F13" s="17">
        <f>'OD demand'!F12*'Modal Split'!BM114</f>
        <v>1199.9970861952934</v>
      </c>
      <c r="G13" s="17">
        <f>'OD demand'!G12*'Modal Split'!BN114</f>
        <v>1000</v>
      </c>
      <c r="H13" s="17">
        <f>'OD demand'!H12*'Modal Split'!BO114</f>
        <v>800</v>
      </c>
      <c r="I13" s="17">
        <f>'OD demand'!I12*'Modal Split'!BP114</f>
        <v>1396.4479389863868</v>
      </c>
      <c r="J13" s="17">
        <f>'OD demand'!J12*'Modal Split'!BQ114</f>
        <v>1599.992495450048</v>
      </c>
      <c r="K13" s="17">
        <f>'OD demand'!K12*'Modal Split'!BR114</f>
        <v>2800</v>
      </c>
      <c r="L13" s="17">
        <f>'OD demand'!L12*'Modal Split'!BS114</f>
        <v>0</v>
      </c>
      <c r="M13" s="17">
        <f>'OD demand'!M12*'Modal Split'!BT114</f>
        <v>4.5569782804256285</v>
      </c>
      <c r="N13" s="17">
        <f>'OD demand'!N12*'Modal Split'!BU114</f>
        <v>2000</v>
      </c>
      <c r="O13" s="17">
        <f>'OD demand'!O12*'Modal Split'!BV114</f>
        <v>1900</v>
      </c>
      <c r="P13" s="17">
        <f>'OD demand'!P12*'Modal Split'!BW114</f>
        <v>2100</v>
      </c>
      <c r="Q13" s="17">
        <f>'OD demand'!Q12*'Modal Split'!BX114</f>
        <v>3999.9999999928718</v>
      </c>
      <c r="R13" s="17">
        <f>'OD demand'!R12*'Modal Split'!BY114</f>
        <v>3472.3994911842206</v>
      </c>
      <c r="S13" s="17">
        <f>'OD demand'!S12*'Modal Split'!BZ114</f>
        <v>3899.3500198566071</v>
      </c>
      <c r="T13" s="17">
        <f>'OD demand'!T12*'Modal Split'!CA114</f>
        <v>530.37574730259303</v>
      </c>
      <c r="U13" s="17">
        <f>'OD demand'!U12*'Modal Split'!CB114</f>
        <v>1799.658959999625</v>
      </c>
      <c r="V13" s="17">
        <f>'OD demand'!V12*'Modal Split'!CC114</f>
        <v>2500</v>
      </c>
      <c r="W13" s="17">
        <f>'OD demand'!W12*'Modal Split'!CD114</f>
        <v>1200</v>
      </c>
      <c r="X13" s="17">
        <f>'OD demand'!X12*'Modal Split'!CE114</f>
        <v>2599.9999998972694</v>
      </c>
      <c r="Y13" s="17">
        <f>'OD demand'!Y12*'Modal Split'!CF114</f>
        <v>1799.9999819804964</v>
      </c>
      <c r="Z13" s="17">
        <f>'OD demand'!Z12*'Modal Split'!CG114</f>
        <v>799.99999999996362</v>
      </c>
    </row>
    <row r="14" spans="1:26" x14ac:dyDescent="0.3">
      <c r="B14" s="2">
        <v>11</v>
      </c>
      <c r="C14" s="17">
        <f>'OD demand'!C13*'Modal Split'!BJ115</f>
        <v>496.44811313780565</v>
      </c>
      <c r="D14" s="17">
        <f>'OD demand'!D13*'Modal Split'!BK115</f>
        <v>200</v>
      </c>
      <c r="E14" s="17">
        <f>'OD demand'!E13*'Modal Split'!BL115</f>
        <v>299.99183480559287</v>
      </c>
      <c r="F14" s="17">
        <f>'OD demand'!F13*'Modal Split'!BM115</f>
        <v>1499.9998446825882</v>
      </c>
      <c r="G14" s="17">
        <f>'OD demand'!G13*'Modal Split'!BN115</f>
        <v>500</v>
      </c>
      <c r="H14" s="17">
        <f>'OD demand'!H13*'Modal Split'!BO115</f>
        <v>400</v>
      </c>
      <c r="I14" s="17">
        <f>'OD demand'!I13*'Modal Split'!BP115</f>
        <v>500</v>
      </c>
      <c r="J14" s="17">
        <f>'OD demand'!J13*'Modal Split'!BQ115</f>
        <v>800</v>
      </c>
      <c r="K14" s="17">
        <f>'OD demand'!K13*'Modal Split'!BR115</f>
        <v>1400</v>
      </c>
      <c r="L14" s="17">
        <f>'OD demand'!L13*'Modal Split'!BS115</f>
        <v>3899.9998996029963</v>
      </c>
      <c r="M14" s="17">
        <f>'OD demand'!M13*'Modal Split'!BT115</f>
        <v>0</v>
      </c>
      <c r="N14" s="17">
        <f>'OD demand'!N13*'Modal Split'!BU115</f>
        <v>1400</v>
      </c>
      <c r="O14" s="17">
        <f>'OD demand'!O13*'Modal Split'!BV115</f>
        <v>1000</v>
      </c>
      <c r="P14" s="17">
        <f>'OD demand'!P13*'Modal Split'!BW115</f>
        <v>1600</v>
      </c>
      <c r="Q14" s="17">
        <f>'OD demand'!Q13*'Modal Split'!BX115</f>
        <v>1399.9999999995757</v>
      </c>
      <c r="R14" s="17">
        <f>'OD demand'!R13*'Modal Split'!BY115</f>
        <v>1399.9905265227299</v>
      </c>
      <c r="S14" s="17">
        <f>'OD demand'!S13*'Modal Split'!BZ115</f>
        <v>999.89037878418446</v>
      </c>
      <c r="T14" s="17">
        <f>'OD demand'!T13*'Modal Split'!CA115</f>
        <v>100</v>
      </c>
      <c r="U14" s="17">
        <f>'OD demand'!U13*'Modal Split'!CB115</f>
        <v>399.9842644814288</v>
      </c>
      <c r="V14" s="17">
        <f>'OD demand'!V13*'Modal Split'!CC115</f>
        <v>600</v>
      </c>
      <c r="W14" s="17">
        <f>'OD demand'!W13*'Modal Split'!CD115</f>
        <v>400</v>
      </c>
      <c r="X14" s="17">
        <f>'OD demand'!X13*'Modal Split'!CE115</f>
        <v>1099.9999999782458</v>
      </c>
      <c r="Y14" s="17">
        <f>'OD demand'!Y13*'Modal Split'!CF115</f>
        <v>1300</v>
      </c>
      <c r="Z14" s="17">
        <f>'OD demand'!Z13*'Modal Split'!CG115</f>
        <v>600</v>
      </c>
    </row>
    <row r="15" spans="1:26" x14ac:dyDescent="0.3">
      <c r="B15" s="2">
        <v>12</v>
      </c>
      <c r="C15" s="17">
        <f>'OD demand'!C14*'Modal Split'!BJ116</f>
        <v>200</v>
      </c>
      <c r="D15" s="17">
        <f>'OD demand'!D14*'Modal Split'!BK116</f>
        <v>100</v>
      </c>
      <c r="E15" s="17">
        <f>'OD demand'!E14*'Modal Split'!BL116</f>
        <v>200</v>
      </c>
      <c r="F15" s="17">
        <f>'OD demand'!F14*'Modal Split'!BM116</f>
        <v>600</v>
      </c>
      <c r="G15" s="17">
        <f>'OD demand'!G14*'Modal Split'!BN116</f>
        <v>200</v>
      </c>
      <c r="H15" s="17">
        <f>'OD demand'!H14*'Modal Split'!BO116</f>
        <v>200</v>
      </c>
      <c r="I15" s="17">
        <f>'OD demand'!I14*'Modal Split'!BP116</f>
        <v>700</v>
      </c>
      <c r="J15" s="17">
        <f>'OD demand'!J14*'Modal Split'!BQ116</f>
        <v>600</v>
      </c>
      <c r="K15" s="17">
        <f>'OD demand'!K14*'Modal Split'!BR116</f>
        <v>600</v>
      </c>
      <c r="L15" s="17">
        <f>'OD demand'!L14*'Modal Split'!BS116</f>
        <v>2000</v>
      </c>
      <c r="M15" s="17">
        <f>'OD demand'!M14*'Modal Split'!BT116</f>
        <v>1400</v>
      </c>
      <c r="N15" s="17">
        <f>'OD demand'!N14*'Modal Split'!BU116</f>
        <v>0</v>
      </c>
      <c r="O15" s="17">
        <f>'OD demand'!O14*'Modal Split'!BV116</f>
        <v>1300</v>
      </c>
      <c r="P15" s="17">
        <f>'OD demand'!P14*'Modal Split'!BW116</f>
        <v>700</v>
      </c>
      <c r="Q15" s="17">
        <f>'OD demand'!Q14*'Modal Split'!BX116</f>
        <v>700</v>
      </c>
      <c r="R15" s="17">
        <f>'OD demand'!R14*'Modal Split'!BY116</f>
        <v>700</v>
      </c>
      <c r="S15" s="17">
        <f>'OD demand'!S14*'Modal Split'!BZ116</f>
        <v>600</v>
      </c>
      <c r="T15" s="17">
        <f>'OD demand'!T14*'Modal Split'!CA116</f>
        <v>200</v>
      </c>
      <c r="U15" s="17">
        <f>'OD demand'!U14*'Modal Split'!CB116</f>
        <v>300</v>
      </c>
      <c r="V15" s="17">
        <f>'OD demand'!V14*'Modal Split'!CC116</f>
        <v>400</v>
      </c>
      <c r="W15" s="17">
        <f>'OD demand'!W14*'Modal Split'!CD116</f>
        <v>300</v>
      </c>
      <c r="X15" s="17">
        <f>'OD demand'!X14*'Modal Split'!CE116</f>
        <v>700</v>
      </c>
      <c r="Y15" s="17">
        <f>'OD demand'!Y14*'Modal Split'!CF116</f>
        <v>700</v>
      </c>
      <c r="Z15" s="17">
        <f>'OD demand'!Z14*'Modal Split'!CG116</f>
        <v>500</v>
      </c>
    </row>
    <row r="16" spans="1:26" x14ac:dyDescent="0.3">
      <c r="B16" s="2">
        <v>13</v>
      </c>
      <c r="C16" s="17">
        <f>'OD demand'!C15*'Modal Split'!BJ117</f>
        <v>500</v>
      </c>
      <c r="D16" s="17">
        <f>'OD demand'!D15*'Modal Split'!BK117</f>
        <v>300</v>
      </c>
      <c r="E16" s="17">
        <f>'OD demand'!E15*'Modal Split'!BL117</f>
        <v>100</v>
      </c>
      <c r="F16" s="17">
        <f>'OD demand'!F15*'Modal Split'!BM117</f>
        <v>600</v>
      </c>
      <c r="G16" s="17">
        <f>'OD demand'!G15*'Modal Split'!BN117</f>
        <v>200</v>
      </c>
      <c r="H16" s="17">
        <f>'OD demand'!H15*'Modal Split'!BO117</f>
        <v>200</v>
      </c>
      <c r="I16" s="17">
        <f>'OD demand'!I15*'Modal Split'!BP117</f>
        <v>400</v>
      </c>
      <c r="J16" s="17">
        <f>'OD demand'!J15*'Modal Split'!BQ117</f>
        <v>600</v>
      </c>
      <c r="K16" s="17">
        <f>'OD demand'!K15*'Modal Split'!BR117</f>
        <v>600</v>
      </c>
      <c r="L16" s="17">
        <f>'OD demand'!L15*'Modal Split'!BS117</f>
        <v>1900</v>
      </c>
      <c r="M16" s="17">
        <f>'OD demand'!M15*'Modal Split'!BT117</f>
        <v>1000</v>
      </c>
      <c r="N16" s="17">
        <f>'OD demand'!N15*'Modal Split'!BU117</f>
        <v>1300</v>
      </c>
      <c r="O16" s="17">
        <f>'OD demand'!O15*'Modal Split'!BV117</f>
        <v>0</v>
      </c>
      <c r="P16" s="17">
        <f>'OD demand'!P15*'Modal Split'!BW117</f>
        <v>600</v>
      </c>
      <c r="Q16" s="17">
        <f>'OD demand'!Q15*'Modal Split'!BX117</f>
        <v>692.9644302815683</v>
      </c>
      <c r="R16" s="17">
        <f>'OD demand'!R15*'Modal Split'!BY117</f>
        <v>600</v>
      </c>
      <c r="S16" s="17">
        <f>'OD demand'!S15*'Modal Split'!BZ117</f>
        <v>493.24018017701519</v>
      </c>
      <c r="T16" s="17">
        <f>'OD demand'!T15*'Modal Split'!CA117</f>
        <v>100</v>
      </c>
      <c r="U16" s="17">
        <f>'OD demand'!U15*'Modal Split'!CB117</f>
        <v>296.39723870702181</v>
      </c>
      <c r="V16" s="17">
        <f>'OD demand'!V15*'Modal Split'!CC117</f>
        <v>600</v>
      </c>
      <c r="W16" s="17">
        <f>'OD demand'!W15*'Modal Split'!CD117</f>
        <v>600</v>
      </c>
      <c r="X16" s="17">
        <f>'OD demand'!X15*'Modal Split'!CE117</f>
        <v>1289.0682115142481</v>
      </c>
      <c r="Y16" s="17">
        <f>'OD demand'!Y15*'Modal Split'!CF117</f>
        <v>614.81982679921407</v>
      </c>
      <c r="Z16" s="17">
        <f>'OD demand'!Z15*'Modal Split'!CG117</f>
        <v>631.3453652178024</v>
      </c>
    </row>
    <row r="17" spans="2:26" x14ac:dyDescent="0.3">
      <c r="B17" s="2">
        <v>14</v>
      </c>
      <c r="C17" s="17">
        <f>'OD demand'!C16*'Modal Split'!BJ118</f>
        <v>300</v>
      </c>
      <c r="D17" s="17">
        <f>'OD demand'!D16*'Modal Split'!BK118</f>
        <v>100</v>
      </c>
      <c r="E17" s="17">
        <f>'OD demand'!E16*'Modal Split'!BL118</f>
        <v>100</v>
      </c>
      <c r="F17" s="17">
        <f>'OD demand'!F16*'Modal Split'!BM118</f>
        <v>500</v>
      </c>
      <c r="G17" s="17">
        <f>'OD demand'!G16*'Modal Split'!BN118</f>
        <v>100</v>
      </c>
      <c r="H17" s="17">
        <f>'OD demand'!H16*'Modal Split'!BO118</f>
        <v>100</v>
      </c>
      <c r="I17" s="17">
        <f>'OD demand'!I16*'Modal Split'!BP118</f>
        <v>200</v>
      </c>
      <c r="J17" s="17">
        <f>'OD demand'!J16*'Modal Split'!BQ118</f>
        <v>400</v>
      </c>
      <c r="K17" s="17">
        <f>'OD demand'!K16*'Modal Split'!BR118</f>
        <v>600</v>
      </c>
      <c r="L17" s="17">
        <f>'OD demand'!L16*'Modal Split'!BS118</f>
        <v>2100</v>
      </c>
      <c r="M17" s="17">
        <f>'OD demand'!M16*'Modal Split'!BT118</f>
        <v>1600</v>
      </c>
      <c r="N17" s="17">
        <f>'OD demand'!N16*'Modal Split'!BU118</f>
        <v>700</v>
      </c>
      <c r="O17" s="17">
        <f>'OD demand'!O16*'Modal Split'!BV118</f>
        <v>600</v>
      </c>
      <c r="P17" s="17">
        <f>'OD demand'!P16*'Modal Split'!BW118</f>
        <v>0</v>
      </c>
      <c r="Q17" s="17">
        <f>'OD demand'!Q16*'Modal Split'!BX118</f>
        <v>1300</v>
      </c>
      <c r="R17" s="17">
        <f>'OD demand'!R16*'Modal Split'!BY118</f>
        <v>700</v>
      </c>
      <c r="S17" s="17">
        <f>'OD demand'!S16*'Modal Split'!BZ118</f>
        <v>700</v>
      </c>
      <c r="T17" s="17">
        <f>'OD demand'!T16*'Modal Split'!CA118</f>
        <v>100</v>
      </c>
      <c r="U17" s="17">
        <f>'OD demand'!U16*'Modal Split'!CB118</f>
        <v>300</v>
      </c>
      <c r="V17" s="17">
        <f>'OD demand'!V16*'Modal Split'!CC118</f>
        <v>500</v>
      </c>
      <c r="W17" s="17">
        <f>'OD demand'!W16*'Modal Split'!CD118</f>
        <v>400</v>
      </c>
      <c r="X17" s="17">
        <f>'OD demand'!X16*'Modal Split'!CE118</f>
        <v>1200</v>
      </c>
      <c r="Y17" s="17">
        <f>'OD demand'!Y16*'Modal Split'!CF118</f>
        <v>1100</v>
      </c>
      <c r="Z17" s="17">
        <f>'OD demand'!Z16*'Modal Split'!CG118</f>
        <v>400</v>
      </c>
    </row>
    <row r="18" spans="2:26" x14ac:dyDescent="0.3">
      <c r="B18" s="2">
        <v>15</v>
      </c>
      <c r="C18" s="17">
        <f>'OD demand'!C17*'Modal Split'!BJ119</f>
        <v>499.9554155918608</v>
      </c>
      <c r="D18" s="17">
        <f>'OD demand'!D17*'Modal Split'!BK119</f>
        <v>100</v>
      </c>
      <c r="E18" s="17">
        <f>'OD demand'!E17*'Modal Split'!BL119</f>
        <v>99.99996607472184</v>
      </c>
      <c r="F18" s="17">
        <f>'OD demand'!F17*'Modal Split'!BM119</f>
        <v>499.99999935469441</v>
      </c>
      <c r="G18" s="17">
        <f>'OD demand'!G17*'Modal Split'!BN119</f>
        <v>200</v>
      </c>
      <c r="H18" s="17">
        <f>'OD demand'!H17*'Modal Split'!BO119</f>
        <v>200</v>
      </c>
      <c r="I18" s="17">
        <f>'OD demand'!I17*'Modal Split'!BP119</f>
        <v>500</v>
      </c>
      <c r="J18" s="17">
        <f>'OD demand'!J17*'Modal Split'!BQ119</f>
        <v>600</v>
      </c>
      <c r="K18" s="17">
        <f>'OD demand'!K17*'Modal Split'!BR119</f>
        <v>1000</v>
      </c>
      <c r="L18" s="17">
        <f>'OD demand'!L17*'Modal Split'!BS119</f>
        <v>3999.9999999928718</v>
      </c>
      <c r="M18" s="17">
        <f>'OD demand'!M17*'Modal Split'!BT119</f>
        <v>1399.9999999961415</v>
      </c>
      <c r="N18" s="17">
        <f>'OD demand'!N17*'Modal Split'!BU119</f>
        <v>700</v>
      </c>
      <c r="O18" s="17">
        <f>'OD demand'!O17*'Modal Split'!BV119</f>
        <v>692.9644302815683</v>
      </c>
      <c r="P18" s="17">
        <f>'OD demand'!P17*'Modal Split'!BW119</f>
        <v>1300</v>
      </c>
      <c r="Q18" s="17">
        <f>'OD demand'!Q17*'Modal Split'!BX119</f>
        <v>0</v>
      </c>
      <c r="R18" s="17">
        <f>'OD demand'!R17*'Modal Split'!BY119</f>
        <v>1199.9995002155142</v>
      </c>
      <c r="S18" s="17">
        <f>'OD demand'!S17*'Modal Split'!BZ119</f>
        <v>1168.5391382684666</v>
      </c>
      <c r="T18" s="17">
        <f>'OD demand'!T17*'Modal Split'!CA119</f>
        <v>200</v>
      </c>
      <c r="U18" s="17">
        <f>'OD demand'!U17*'Modal Split'!CB119</f>
        <v>639.19279938925092</v>
      </c>
      <c r="V18" s="17">
        <f>'OD demand'!V17*'Modal Split'!CC119</f>
        <v>1100</v>
      </c>
      <c r="W18" s="17">
        <f>'OD demand'!W17*'Modal Split'!CD119</f>
        <v>800</v>
      </c>
      <c r="X18" s="17">
        <f>'OD demand'!X17*'Modal Split'!CE119</f>
        <v>2077.3765980150652</v>
      </c>
      <c r="Y18" s="17">
        <f>'OD demand'!Y17*'Modal Split'!CF119</f>
        <v>757.67939957007036</v>
      </c>
      <c r="Z18" s="17">
        <f>'OD demand'!Z17*'Modal Split'!CG119</f>
        <v>396.83070315030602</v>
      </c>
    </row>
    <row r="19" spans="2:26" x14ac:dyDescent="0.3">
      <c r="B19" s="2">
        <v>16</v>
      </c>
      <c r="C19" s="17">
        <f>'OD demand'!C18*'Modal Split'!BJ120</f>
        <v>499.99469381689073</v>
      </c>
      <c r="D19" s="17">
        <f>'OD demand'!D18*'Modal Split'!BK120</f>
        <v>400</v>
      </c>
      <c r="E19" s="17">
        <f>'OD demand'!E18*'Modal Split'!BL120</f>
        <v>199.25955338182823</v>
      </c>
      <c r="F19" s="17">
        <f>'OD demand'!F18*'Modal Split'!BM120</f>
        <v>799.98869084165915</v>
      </c>
      <c r="G19" s="17">
        <f>'OD demand'!G18*'Modal Split'!BN120</f>
        <v>500</v>
      </c>
      <c r="H19" s="17">
        <f>'OD demand'!H18*'Modal Split'!BO120</f>
        <v>900</v>
      </c>
      <c r="I19" s="17">
        <f>'OD demand'!I18*'Modal Split'!BP120</f>
        <v>1090.6365508917365</v>
      </c>
      <c r="J19" s="17">
        <f>'OD demand'!J18*'Modal Split'!BQ120</f>
        <v>2199.9918829707708</v>
      </c>
      <c r="K19" s="17">
        <f>'OD demand'!K18*'Modal Split'!BR120</f>
        <v>1400</v>
      </c>
      <c r="L19" s="17">
        <f>'OD demand'!L18*'Modal Split'!BS120</f>
        <v>3472.3994911842206</v>
      </c>
      <c r="M19" s="17">
        <f>'OD demand'!M18*'Modal Split'!BT120</f>
        <v>1.2549311721047169</v>
      </c>
      <c r="N19" s="17">
        <f>'OD demand'!N18*'Modal Split'!BU120</f>
        <v>700</v>
      </c>
      <c r="O19" s="17">
        <f>'OD demand'!O18*'Modal Split'!BV120</f>
        <v>600</v>
      </c>
      <c r="P19" s="17">
        <f>'OD demand'!P18*'Modal Split'!BW120</f>
        <v>700</v>
      </c>
      <c r="Q19" s="17">
        <f>'OD demand'!Q18*'Modal Split'!BX120</f>
        <v>1199.9995002155142</v>
      </c>
      <c r="R19" s="17">
        <f>'OD demand'!R18*'Modal Split'!BY120</f>
        <v>0</v>
      </c>
      <c r="S19" s="17">
        <f>'OD demand'!S18*'Modal Split'!BZ120</f>
        <v>2799.9999988970426</v>
      </c>
      <c r="T19" s="17">
        <f>'OD demand'!T18*'Modal Split'!CA120</f>
        <v>399.49550012473537</v>
      </c>
      <c r="U19" s="17">
        <f>'OD demand'!U18*'Modal Split'!CB120</f>
        <v>1299.9999917033642</v>
      </c>
      <c r="V19" s="17">
        <f>'OD demand'!V18*'Modal Split'!CC120</f>
        <v>1600</v>
      </c>
      <c r="W19" s="17">
        <f>'OD demand'!W18*'Modal Split'!CD120</f>
        <v>600</v>
      </c>
      <c r="X19" s="17">
        <f>'OD demand'!X18*'Modal Split'!CE120</f>
        <v>1199.967385240366</v>
      </c>
      <c r="Y19" s="17">
        <f>'OD demand'!Y18*'Modal Split'!CF120</f>
        <v>496.45308226715554</v>
      </c>
      <c r="Z19" s="17">
        <f>'OD demand'!Z18*'Modal Split'!CG120</f>
        <v>300</v>
      </c>
    </row>
    <row r="20" spans="2:26" x14ac:dyDescent="0.3">
      <c r="B20" s="2">
        <v>17</v>
      </c>
      <c r="C20" s="17">
        <f>'OD demand'!C19*'Modal Split'!BJ121</f>
        <v>399.93123616850227</v>
      </c>
      <c r="D20" s="17">
        <f>'OD demand'!D19*'Modal Split'!BK121</f>
        <v>200</v>
      </c>
      <c r="E20" s="17">
        <f>'OD demand'!E19*'Modal Split'!BL121</f>
        <v>94.321381919121166</v>
      </c>
      <c r="F20" s="17">
        <f>'OD demand'!F19*'Modal Split'!BM121</f>
        <v>499.88550806689085</v>
      </c>
      <c r="G20" s="17">
        <f>'OD demand'!G19*'Modal Split'!BN121</f>
        <v>200</v>
      </c>
      <c r="H20" s="17">
        <f>'OD demand'!H19*'Modal Split'!BO121</f>
        <v>500</v>
      </c>
      <c r="I20" s="17">
        <f>'OD demand'!I19*'Modal Split'!BP121</f>
        <v>1000</v>
      </c>
      <c r="J20" s="17">
        <f>'OD demand'!J19*'Modal Split'!BQ121</f>
        <v>1400</v>
      </c>
      <c r="K20" s="17">
        <f>'OD demand'!K19*'Modal Split'!BR121</f>
        <v>900</v>
      </c>
      <c r="L20" s="17">
        <f>'OD demand'!L19*'Modal Split'!BS121</f>
        <v>3899.3500198566071</v>
      </c>
      <c r="M20" s="17">
        <f>'OD demand'!M19*'Modal Split'!BT121</f>
        <v>589.90974512408513</v>
      </c>
      <c r="N20" s="17">
        <f>'OD demand'!N19*'Modal Split'!BU121</f>
        <v>600</v>
      </c>
      <c r="O20" s="17">
        <f>'OD demand'!O19*'Modal Split'!BV121</f>
        <v>493.24018017701519</v>
      </c>
      <c r="P20" s="17">
        <f>'OD demand'!P19*'Modal Split'!BW121</f>
        <v>700</v>
      </c>
      <c r="Q20" s="17">
        <f>'OD demand'!Q19*'Modal Split'!BX121</f>
        <v>1168.5391382684666</v>
      </c>
      <c r="R20" s="17">
        <f>'OD demand'!R19*'Modal Split'!BY121</f>
        <v>2799.9999988970426</v>
      </c>
      <c r="S20" s="17">
        <f>'OD demand'!S19*'Modal Split'!BZ121</f>
        <v>0</v>
      </c>
      <c r="T20" s="17">
        <f>'OD demand'!T19*'Modal Split'!CA121</f>
        <v>600</v>
      </c>
      <c r="U20" s="17">
        <f>'OD demand'!U19*'Modal Split'!CB121</f>
        <v>1374.3729070078209</v>
      </c>
      <c r="V20" s="17">
        <f>'OD demand'!V19*'Modal Split'!CC121</f>
        <v>1700</v>
      </c>
      <c r="W20" s="17">
        <f>'OD demand'!W19*'Modal Split'!CD121</f>
        <v>600</v>
      </c>
      <c r="X20" s="17">
        <f>'OD demand'!X19*'Modal Split'!CE121</f>
        <v>1269.038182440067</v>
      </c>
      <c r="Y20" s="17">
        <f>'OD demand'!Y19*'Modal Split'!CF121</f>
        <v>418.95009028000715</v>
      </c>
      <c r="Z20" s="17">
        <f>'OD demand'!Z19*'Modal Split'!CG121</f>
        <v>296.800292191587</v>
      </c>
    </row>
    <row r="21" spans="2:26" x14ac:dyDescent="0.3">
      <c r="B21" s="2">
        <v>18</v>
      </c>
      <c r="C21" s="17">
        <f>'OD demand'!C20*'Modal Split'!BJ122</f>
        <v>100</v>
      </c>
      <c r="D21" s="17">
        <f>'OD demand'!D20*'Modal Split'!BK122</f>
        <v>0</v>
      </c>
      <c r="E21" s="17">
        <f>'OD demand'!E20*'Modal Split'!BL122</f>
        <v>0</v>
      </c>
      <c r="F21" s="17">
        <f>'OD demand'!F20*'Modal Split'!BM122</f>
        <v>100</v>
      </c>
      <c r="G21" s="17">
        <f>'OD demand'!G20*'Modal Split'!BN122</f>
        <v>0</v>
      </c>
      <c r="H21" s="17">
        <f>'OD demand'!H20*'Modal Split'!BO122</f>
        <v>100</v>
      </c>
      <c r="I21" s="17">
        <f>'OD demand'!I20*'Modal Split'!BP122</f>
        <v>161.69093028770649</v>
      </c>
      <c r="J21" s="17">
        <f>'OD demand'!J20*'Modal Split'!BQ122</f>
        <v>233.70783233394354</v>
      </c>
      <c r="K21" s="17">
        <f>'OD demand'!K20*'Modal Split'!BR122</f>
        <v>199.99999944908353</v>
      </c>
      <c r="L21" s="17">
        <f>'OD demand'!L20*'Modal Split'!BS122</f>
        <v>530.37574730259303</v>
      </c>
      <c r="M21" s="17">
        <f>'OD demand'!M20*'Modal Split'!BT122</f>
        <v>0.14976591903544031</v>
      </c>
      <c r="N21" s="17">
        <f>'OD demand'!N20*'Modal Split'!BU122</f>
        <v>200</v>
      </c>
      <c r="O21" s="17">
        <f>'OD demand'!O20*'Modal Split'!BV122</f>
        <v>100</v>
      </c>
      <c r="P21" s="17">
        <f>'OD demand'!P20*'Modal Split'!BW122</f>
        <v>100</v>
      </c>
      <c r="Q21" s="17">
        <f>'OD demand'!Q20*'Modal Split'!BX122</f>
        <v>200</v>
      </c>
      <c r="R21" s="17">
        <f>'OD demand'!R20*'Modal Split'!BY122</f>
        <v>399.49550012473537</v>
      </c>
      <c r="S21" s="17">
        <f>'OD demand'!S20*'Modal Split'!BZ122</f>
        <v>600</v>
      </c>
      <c r="T21" s="17">
        <f>'OD demand'!T20*'Modal Split'!CA122</f>
        <v>0</v>
      </c>
      <c r="U21" s="17">
        <f>'OD demand'!U20*'Modal Split'!CB122</f>
        <v>300</v>
      </c>
      <c r="V21" s="17">
        <f>'OD demand'!V20*'Modal Split'!CC122</f>
        <v>400</v>
      </c>
      <c r="W21" s="17">
        <f>'OD demand'!W20*'Modal Split'!CD122</f>
        <v>100</v>
      </c>
      <c r="X21" s="17">
        <f>'OD demand'!X20*'Modal Split'!CE122</f>
        <v>300</v>
      </c>
      <c r="Y21" s="17">
        <f>'OD demand'!Y20*'Modal Split'!CF122</f>
        <v>100</v>
      </c>
      <c r="Z21" s="17">
        <f>'OD demand'!Z20*'Modal Split'!CG122</f>
        <v>0</v>
      </c>
    </row>
    <row r="22" spans="2:26" x14ac:dyDescent="0.3">
      <c r="B22" s="2">
        <v>19</v>
      </c>
      <c r="C22" s="17">
        <f>'OD demand'!C21*'Modal Split'!BJ123</f>
        <v>299.1666148190692</v>
      </c>
      <c r="D22" s="17">
        <f>'OD demand'!D21*'Modal Split'!BK123</f>
        <v>100</v>
      </c>
      <c r="E22" s="17">
        <f>'OD demand'!E21*'Modal Split'!BL123</f>
        <v>0</v>
      </c>
      <c r="F22" s="17">
        <f>'OD demand'!F21*'Modal Split'!BM123</f>
        <v>199.26059281876917</v>
      </c>
      <c r="G22" s="17">
        <f>'OD demand'!G21*'Modal Split'!BN123</f>
        <v>100</v>
      </c>
      <c r="H22" s="17">
        <f>'OD demand'!H21*'Modal Split'!BO123</f>
        <v>200</v>
      </c>
      <c r="I22" s="17">
        <f>'OD demand'!I21*'Modal Split'!BP123</f>
        <v>400</v>
      </c>
      <c r="J22" s="17">
        <f>'OD demand'!J21*'Modal Split'!BQ123</f>
        <v>700</v>
      </c>
      <c r="K22" s="17">
        <f>'OD demand'!K21*'Modal Split'!BR123</f>
        <v>400</v>
      </c>
      <c r="L22" s="17">
        <f>'OD demand'!L21*'Modal Split'!BS123</f>
        <v>1799.658959999625</v>
      </c>
      <c r="M22" s="17">
        <f>'OD demand'!M21*'Modal Split'!BT123</f>
        <v>393.16038403194017</v>
      </c>
      <c r="N22" s="17">
        <f>'OD demand'!N21*'Modal Split'!BU123</f>
        <v>300</v>
      </c>
      <c r="O22" s="17">
        <f>'OD demand'!O21*'Modal Split'!BV123</f>
        <v>296.39723870702181</v>
      </c>
      <c r="P22" s="17">
        <f>'OD demand'!P21*'Modal Split'!BW123</f>
        <v>300</v>
      </c>
      <c r="Q22" s="17">
        <f>'OD demand'!Q21*'Modal Split'!BX123</f>
        <v>639.19279938925092</v>
      </c>
      <c r="R22" s="17">
        <f>'OD demand'!R21*'Modal Split'!BY123</f>
        <v>1299.9999917033642</v>
      </c>
      <c r="S22" s="17">
        <f>'OD demand'!S21*'Modal Split'!BZ123</f>
        <v>1374.3729070078209</v>
      </c>
      <c r="T22" s="17">
        <f>'OD demand'!T21*'Modal Split'!CA123</f>
        <v>300</v>
      </c>
      <c r="U22" s="17">
        <f>'OD demand'!U21*'Modal Split'!CB123</f>
        <v>0</v>
      </c>
      <c r="V22" s="17">
        <f>'OD demand'!V21*'Modal Split'!CC123</f>
        <v>1200</v>
      </c>
      <c r="W22" s="17">
        <f>'OD demand'!W21*'Modal Split'!CD123</f>
        <v>400</v>
      </c>
      <c r="X22" s="17">
        <f>'OD demand'!X21*'Modal Split'!CE123</f>
        <v>922.22966681067828</v>
      </c>
      <c r="Y22" s="17">
        <f>'OD demand'!Y21*'Modal Split'!CF123</f>
        <v>216.93227188297561</v>
      </c>
      <c r="Z22" s="17">
        <f>'OD demand'!Z21*'Modal Split'!CG123</f>
        <v>99.052895641805378</v>
      </c>
    </row>
    <row r="23" spans="2:26" x14ac:dyDescent="0.3">
      <c r="B23" s="2">
        <v>20</v>
      </c>
      <c r="C23" s="17">
        <f>'OD demand'!C22*'Modal Split'!BJ124</f>
        <v>300</v>
      </c>
      <c r="D23" s="17">
        <f>'OD demand'!D22*'Modal Split'!BK124</f>
        <v>100</v>
      </c>
      <c r="E23" s="17">
        <f>'OD demand'!E22*'Modal Split'!BL124</f>
        <v>0</v>
      </c>
      <c r="F23" s="17">
        <f>'OD demand'!F22*'Modal Split'!BM124</f>
        <v>300</v>
      </c>
      <c r="G23" s="17">
        <f>'OD demand'!G22*'Modal Split'!BN124</f>
        <v>100</v>
      </c>
      <c r="H23" s="17">
        <f>'OD demand'!H22*'Modal Split'!BO124</f>
        <v>300</v>
      </c>
      <c r="I23" s="17">
        <f>'OD demand'!I22*'Modal Split'!BP124</f>
        <v>500</v>
      </c>
      <c r="J23" s="17">
        <f>'OD demand'!J22*'Modal Split'!BQ124</f>
        <v>900</v>
      </c>
      <c r="K23" s="17">
        <f>'OD demand'!K22*'Modal Split'!BR124</f>
        <v>600</v>
      </c>
      <c r="L23" s="17">
        <f>'OD demand'!L22*'Modal Split'!BS124</f>
        <v>2500</v>
      </c>
      <c r="M23" s="17">
        <f>'OD demand'!M22*'Modal Split'!BT124</f>
        <v>600</v>
      </c>
      <c r="N23" s="17">
        <f>'OD demand'!N22*'Modal Split'!BU124</f>
        <v>500</v>
      </c>
      <c r="O23" s="17">
        <f>'OD demand'!O22*'Modal Split'!BV124</f>
        <v>600</v>
      </c>
      <c r="P23" s="17">
        <f>'OD demand'!P22*'Modal Split'!BW124</f>
        <v>500</v>
      </c>
      <c r="Q23" s="17">
        <f>'OD demand'!Q22*'Modal Split'!BX124</f>
        <v>1100</v>
      </c>
      <c r="R23" s="17">
        <f>'OD demand'!R22*'Modal Split'!BY124</f>
        <v>1600</v>
      </c>
      <c r="S23" s="17">
        <f>'OD demand'!S22*'Modal Split'!BZ124</f>
        <v>1700</v>
      </c>
      <c r="T23" s="17">
        <f>'OD demand'!T22*'Modal Split'!CA124</f>
        <v>400</v>
      </c>
      <c r="U23" s="17">
        <f>'OD demand'!U22*'Modal Split'!CB124</f>
        <v>1200</v>
      </c>
      <c r="V23" s="17">
        <f>'OD demand'!V22*'Modal Split'!CC124</f>
        <v>0</v>
      </c>
      <c r="W23" s="17">
        <f>'OD demand'!W22*'Modal Split'!CD124</f>
        <v>1200</v>
      </c>
      <c r="X23" s="17">
        <f>'OD demand'!X22*'Modal Split'!CE124</f>
        <v>2400</v>
      </c>
      <c r="Y23" s="17">
        <f>'OD demand'!Y22*'Modal Split'!CF124</f>
        <v>700</v>
      </c>
      <c r="Z23" s="17">
        <f>'OD demand'!Z22*'Modal Split'!CG124</f>
        <v>400</v>
      </c>
    </row>
    <row r="24" spans="2:26" x14ac:dyDescent="0.3">
      <c r="B24" s="2">
        <v>21</v>
      </c>
      <c r="C24" s="17">
        <f>'OD demand'!C23*'Modal Split'!BJ125</f>
        <v>100</v>
      </c>
      <c r="D24" s="17">
        <f>'OD demand'!D23*'Modal Split'!BK125</f>
        <v>0</v>
      </c>
      <c r="E24" s="17">
        <f>'OD demand'!E23*'Modal Split'!BL125</f>
        <v>0</v>
      </c>
      <c r="F24" s="17">
        <f>'OD demand'!F23*'Modal Split'!BM125</f>
        <v>200</v>
      </c>
      <c r="G24" s="17">
        <f>'OD demand'!G23*'Modal Split'!BN125</f>
        <v>100</v>
      </c>
      <c r="H24" s="17">
        <f>'OD demand'!H23*'Modal Split'!BO125</f>
        <v>100</v>
      </c>
      <c r="I24" s="17">
        <f>'OD demand'!I23*'Modal Split'!BP125</f>
        <v>200</v>
      </c>
      <c r="J24" s="17">
        <f>'OD demand'!J23*'Modal Split'!BQ125</f>
        <v>400</v>
      </c>
      <c r="K24" s="17">
        <f>'OD demand'!K23*'Modal Split'!BR125</f>
        <v>300</v>
      </c>
      <c r="L24" s="17">
        <f>'OD demand'!L23*'Modal Split'!BS125</f>
        <v>1200</v>
      </c>
      <c r="M24" s="17">
        <f>'OD demand'!M23*'Modal Split'!BT125</f>
        <v>400</v>
      </c>
      <c r="N24" s="17">
        <f>'OD demand'!N23*'Modal Split'!BU125</f>
        <v>300</v>
      </c>
      <c r="O24" s="17">
        <f>'OD demand'!O23*'Modal Split'!BV125</f>
        <v>600</v>
      </c>
      <c r="P24" s="17">
        <f>'OD demand'!P23*'Modal Split'!BW125</f>
        <v>400</v>
      </c>
      <c r="Q24" s="17">
        <f>'OD demand'!Q23*'Modal Split'!BX125</f>
        <v>800</v>
      </c>
      <c r="R24" s="17">
        <f>'OD demand'!R23*'Modal Split'!BY125</f>
        <v>600</v>
      </c>
      <c r="S24" s="17">
        <f>'OD demand'!S23*'Modal Split'!BZ125</f>
        <v>600</v>
      </c>
      <c r="T24" s="17">
        <f>'OD demand'!T23*'Modal Split'!CA125</f>
        <v>100</v>
      </c>
      <c r="U24" s="17">
        <f>'OD demand'!U23*'Modal Split'!CB125</f>
        <v>400</v>
      </c>
      <c r="V24" s="17">
        <f>'OD demand'!V23*'Modal Split'!CC125</f>
        <v>1200</v>
      </c>
      <c r="W24" s="17">
        <f>'OD demand'!W23*'Modal Split'!CD125</f>
        <v>0</v>
      </c>
      <c r="X24" s="17">
        <f>'OD demand'!X23*'Modal Split'!CE125</f>
        <v>1800</v>
      </c>
      <c r="Y24" s="17">
        <f>'OD demand'!Y23*'Modal Split'!CF125</f>
        <v>700</v>
      </c>
      <c r="Z24" s="17">
        <f>'OD demand'!Z23*'Modal Split'!CG125</f>
        <v>500</v>
      </c>
    </row>
    <row r="25" spans="2:26" x14ac:dyDescent="0.3">
      <c r="B25" s="2">
        <v>22</v>
      </c>
      <c r="C25" s="17">
        <f>'OD demand'!C24*'Modal Split'!BJ126</f>
        <v>399.99999999972522</v>
      </c>
      <c r="D25" s="17">
        <f>'OD demand'!D24*'Modal Split'!BK126</f>
        <v>100</v>
      </c>
      <c r="E25" s="17">
        <f>'OD demand'!E24*'Modal Split'!BL126</f>
        <v>99.99999999999973</v>
      </c>
      <c r="F25" s="17">
        <f>'OD demand'!F24*'Modal Split'!BM126</f>
        <v>399.99996631020338</v>
      </c>
      <c r="G25" s="17">
        <f>'OD demand'!G24*'Modal Split'!BN126</f>
        <v>200</v>
      </c>
      <c r="H25" s="17">
        <f>'OD demand'!H24*'Modal Split'!BO126</f>
        <v>200</v>
      </c>
      <c r="I25" s="17">
        <f>'OD demand'!I24*'Modal Split'!BP126</f>
        <v>500</v>
      </c>
      <c r="J25" s="17">
        <f>'OD demand'!J24*'Modal Split'!BQ126</f>
        <v>500</v>
      </c>
      <c r="K25" s="17">
        <f>'OD demand'!K24*'Modal Split'!BR126</f>
        <v>700</v>
      </c>
      <c r="L25" s="17">
        <f>'OD demand'!L24*'Modal Split'!BS126</f>
        <v>2599.9999998972694</v>
      </c>
      <c r="M25" s="17">
        <f>'OD demand'!M24*'Modal Split'!BT126</f>
        <v>1099.9999999750153</v>
      </c>
      <c r="N25" s="17">
        <f>'OD demand'!N24*'Modal Split'!BU126</f>
        <v>700</v>
      </c>
      <c r="O25" s="17">
        <f>'OD demand'!O24*'Modal Split'!BV126</f>
        <v>1289.0682115142481</v>
      </c>
      <c r="P25" s="17">
        <f>'OD demand'!P24*'Modal Split'!BW126</f>
        <v>1200</v>
      </c>
      <c r="Q25" s="17">
        <f>'OD demand'!Q24*'Modal Split'!BX126</f>
        <v>2077.3765980150652</v>
      </c>
      <c r="R25" s="17">
        <f>'OD demand'!R24*'Modal Split'!BY126</f>
        <v>1199.967385240366</v>
      </c>
      <c r="S25" s="17">
        <f>'OD demand'!S24*'Modal Split'!BZ126</f>
        <v>1269.038182440067</v>
      </c>
      <c r="T25" s="17">
        <f>'OD demand'!T24*'Modal Split'!CA126</f>
        <v>300</v>
      </c>
      <c r="U25" s="17">
        <f>'OD demand'!U24*'Modal Split'!CB126</f>
        <v>922.22966681067828</v>
      </c>
      <c r="V25" s="17">
        <f>'OD demand'!V24*'Modal Split'!CC126</f>
        <v>2400</v>
      </c>
      <c r="W25" s="17">
        <f>'OD demand'!W24*'Modal Split'!CD126</f>
        <v>1800</v>
      </c>
      <c r="X25" s="17">
        <f>'OD demand'!X24*'Modal Split'!CE126</f>
        <v>0</v>
      </c>
      <c r="Y25" s="17">
        <f>'OD demand'!Y24*'Modal Split'!CF126</f>
        <v>1657.2815753379234</v>
      </c>
      <c r="Z25" s="17">
        <f>'OD demand'!Z24*'Modal Split'!CG126</f>
        <v>1092.7106330253707</v>
      </c>
    </row>
    <row r="26" spans="2:26" x14ac:dyDescent="0.3">
      <c r="B26" s="2">
        <v>23</v>
      </c>
      <c r="C26" s="17">
        <f>'OD demand'!C25*'Modal Split'!BJ127</f>
        <v>300</v>
      </c>
      <c r="D26" s="17">
        <f>'OD demand'!D25*'Modal Split'!BK127</f>
        <v>0</v>
      </c>
      <c r="E26" s="17">
        <f>'OD demand'!E25*'Modal Split'!BL127</f>
        <v>100</v>
      </c>
      <c r="F26" s="17">
        <f>'OD demand'!F25*'Modal Split'!BM127</f>
        <v>500</v>
      </c>
      <c r="G26" s="17">
        <f>'OD demand'!G25*'Modal Split'!BN127</f>
        <v>100</v>
      </c>
      <c r="H26" s="17">
        <f>'OD demand'!H25*'Modal Split'!BO127</f>
        <v>100</v>
      </c>
      <c r="I26" s="17">
        <f>'OD demand'!I25*'Modal Split'!BP127</f>
        <v>200</v>
      </c>
      <c r="J26" s="17">
        <f>'OD demand'!J25*'Modal Split'!BQ127</f>
        <v>300</v>
      </c>
      <c r="K26" s="17">
        <f>'OD demand'!K25*'Modal Split'!BR127</f>
        <v>500</v>
      </c>
      <c r="L26" s="17">
        <f>'OD demand'!L25*'Modal Split'!BS127</f>
        <v>1799.9999819804964</v>
      </c>
      <c r="M26" s="17">
        <f>'OD demand'!M25*'Modal Split'!BT127</f>
        <v>1300</v>
      </c>
      <c r="N26" s="17">
        <f>'OD demand'!N25*'Modal Split'!BU127</f>
        <v>700</v>
      </c>
      <c r="O26" s="17">
        <f>'OD demand'!O25*'Modal Split'!BV127</f>
        <v>614.81982679921407</v>
      </c>
      <c r="P26" s="17">
        <f>'OD demand'!P25*'Modal Split'!BW127</f>
        <v>1100</v>
      </c>
      <c r="Q26" s="17">
        <f>'OD demand'!Q25*'Modal Split'!BX127</f>
        <v>757.67939957007036</v>
      </c>
      <c r="R26" s="17">
        <f>'OD demand'!R25*'Modal Split'!BY127</f>
        <v>496.45308226715554</v>
      </c>
      <c r="S26" s="17">
        <f>'OD demand'!S25*'Modal Split'!BZ127</f>
        <v>418.95009028000715</v>
      </c>
      <c r="T26" s="17">
        <f>'OD demand'!T25*'Modal Split'!CA127</f>
        <v>100</v>
      </c>
      <c r="U26" s="17">
        <f>'OD demand'!U25*'Modal Split'!CB127</f>
        <v>216.93227188297561</v>
      </c>
      <c r="V26" s="17">
        <f>'OD demand'!V25*'Modal Split'!CC127</f>
        <v>700</v>
      </c>
      <c r="W26" s="17">
        <f>'OD demand'!W25*'Modal Split'!CD127</f>
        <v>700</v>
      </c>
      <c r="X26" s="17">
        <f>'OD demand'!X25*'Modal Split'!CE127</f>
        <v>1657.2815753379234</v>
      </c>
      <c r="Y26" s="17">
        <f>'OD demand'!Y25*'Modal Split'!CF127</f>
        <v>0</v>
      </c>
      <c r="Z26" s="17">
        <f>'OD demand'!Z25*'Modal Split'!CG127</f>
        <v>565.91825600697268</v>
      </c>
    </row>
    <row r="27" spans="2:26" x14ac:dyDescent="0.3">
      <c r="B27" s="2">
        <v>24</v>
      </c>
      <c r="C27" s="17">
        <f>'OD demand'!C26*'Modal Split'!BJ128</f>
        <v>100</v>
      </c>
      <c r="D27" s="17">
        <f>'OD demand'!D26*'Modal Split'!BK128</f>
        <v>0</v>
      </c>
      <c r="E27" s="17">
        <f>'OD demand'!E26*'Modal Split'!BL128</f>
        <v>0</v>
      </c>
      <c r="F27" s="17">
        <f>'OD demand'!F26*'Modal Split'!BM128</f>
        <v>200</v>
      </c>
      <c r="G27" s="17">
        <f>'OD demand'!G26*'Modal Split'!BN128</f>
        <v>0</v>
      </c>
      <c r="H27" s="17">
        <f>'OD demand'!H26*'Modal Split'!BO128</f>
        <v>100</v>
      </c>
      <c r="I27" s="17">
        <f>'OD demand'!I26*'Modal Split'!BP128</f>
        <v>100</v>
      </c>
      <c r="J27" s="17">
        <f>'OD demand'!J26*'Modal Split'!BQ128</f>
        <v>200</v>
      </c>
      <c r="K27" s="17">
        <f>'OD demand'!K26*'Modal Split'!BR128</f>
        <v>200</v>
      </c>
      <c r="L27" s="17">
        <f>'OD demand'!L26*'Modal Split'!BS128</f>
        <v>799.99999999996362</v>
      </c>
      <c r="M27" s="17">
        <f>'OD demand'!M26*'Modal Split'!BT128</f>
        <v>600</v>
      </c>
      <c r="N27" s="17">
        <f>'OD demand'!N26*'Modal Split'!BU128</f>
        <v>500</v>
      </c>
      <c r="O27" s="17">
        <f>'OD demand'!O26*'Modal Split'!BV128</f>
        <v>552.42719456557711</v>
      </c>
      <c r="P27" s="17">
        <f>'OD demand'!P26*'Modal Split'!BW128</f>
        <v>400</v>
      </c>
      <c r="Q27" s="17">
        <f>'OD demand'!Q26*'Modal Split'!BX128</f>
        <v>396.83070315030602</v>
      </c>
      <c r="R27" s="17">
        <f>'OD demand'!R26*'Modal Split'!BY128</f>
        <v>300</v>
      </c>
      <c r="S27" s="17">
        <f>'OD demand'!S26*'Modal Split'!BZ128</f>
        <v>296.800292191587</v>
      </c>
      <c r="T27" s="17">
        <f>'OD demand'!T26*'Modal Split'!CA128</f>
        <v>0</v>
      </c>
      <c r="U27" s="17">
        <f>'OD demand'!U26*'Modal Split'!CB128</f>
        <v>99.052895641805378</v>
      </c>
      <c r="V27" s="17">
        <f>'OD demand'!V26*'Modal Split'!CC128</f>
        <v>400</v>
      </c>
      <c r="W27" s="17">
        <f>'OD demand'!W26*'Modal Split'!CD128</f>
        <v>500</v>
      </c>
      <c r="X27" s="17">
        <f>'OD demand'!X26*'Modal Split'!CE128</f>
        <v>1092.7106330253707</v>
      </c>
      <c r="Y27" s="17">
        <f>'OD demand'!Y26*'Modal Split'!CF128</f>
        <v>565.91825600697268</v>
      </c>
      <c r="Z27" s="17">
        <f>'OD demand'!Z26*'Modal Split'!CG128</f>
        <v>0</v>
      </c>
    </row>
    <row r="29" spans="2:26" x14ac:dyDescent="0.3">
      <c r="B29" s="2" t="s">
        <v>54</v>
      </c>
      <c r="C29" s="2">
        <v>1</v>
      </c>
      <c r="D29" s="2">
        <v>2</v>
      </c>
      <c r="E29" s="2">
        <v>3</v>
      </c>
      <c r="F29" s="2">
        <v>4</v>
      </c>
      <c r="G29" s="2">
        <v>5</v>
      </c>
      <c r="H29" s="2">
        <v>6</v>
      </c>
      <c r="I29" s="2">
        <v>7</v>
      </c>
      <c r="J29" s="2">
        <v>8</v>
      </c>
      <c r="K29" s="2">
        <v>9</v>
      </c>
      <c r="L29" s="2">
        <v>10</v>
      </c>
      <c r="M29" s="2">
        <v>11</v>
      </c>
      <c r="N29" s="2">
        <v>12</v>
      </c>
      <c r="O29" s="2">
        <v>13</v>
      </c>
      <c r="P29" s="2">
        <v>14</v>
      </c>
      <c r="Q29" s="2">
        <v>15</v>
      </c>
      <c r="R29" s="2">
        <v>16</v>
      </c>
      <c r="S29" s="2">
        <v>17</v>
      </c>
      <c r="T29" s="2">
        <v>18</v>
      </c>
      <c r="U29" s="2">
        <v>19</v>
      </c>
      <c r="V29" s="2">
        <v>20</v>
      </c>
      <c r="W29" s="2">
        <v>21</v>
      </c>
      <c r="X29" s="2">
        <v>22</v>
      </c>
      <c r="Y29" s="2">
        <v>23</v>
      </c>
      <c r="Z29" s="2">
        <v>24</v>
      </c>
    </row>
    <row r="30" spans="2:26" x14ac:dyDescent="0.3">
      <c r="B30" s="2">
        <v>1</v>
      </c>
      <c r="C30" s="17">
        <f>'OD demand'!C3*'Modal Split'!BJ132</f>
        <v>0</v>
      </c>
      <c r="D30" s="17">
        <f>'OD demand'!D3*'Modal Split'!BK132</f>
        <v>0</v>
      </c>
      <c r="E30" s="17">
        <f>'OD demand'!E3*'Modal Split'!BL132</f>
        <v>5.0436859144698954E-7</v>
      </c>
      <c r="F30" s="17">
        <f>'OD demand'!F3*'Modal Split'!BM132</f>
        <v>6.270395899102177E-4</v>
      </c>
      <c r="G30" s="17">
        <f>'OD demand'!G3*'Modal Split'!BN132</f>
        <v>0</v>
      </c>
      <c r="H30" s="17">
        <f>'OD demand'!H3*'Modal Split'!BO132</f>
        <v>0</v>
      </c>
      <c r="I30" s="17">
        <f>'OD demand'!I3*'Modal Split'!BP132</f>
        <v>0</v>
      </c>
      <c r="J30" s="17">
        <f>'OD demand'!J3*'Modal Split'!BQ132</f>
        <v>0</v>
      </c>
      <c r="K30" s="17">
        <f>'OD demand'!K3*'Modal Split'!BR132</f>
        <v>0</v>
      </c>
      <c r="L30" s="17">
        <f>'OD demand'!L3*'Modal Split'!BS132</f>
        <v>186.77528842354897</v>
      </c>
      <c r="M30" s="17">
        <f>'OD demand'!M3*'Modal Split'!BT132</f>
        <v>4.7698467231760264E-4</v>
      </c>
      <c r="N30" s="17">
        <f>'OD demand'!N3*'Modal Split'!BU132</f>
        <v>0</v>
      </c>
      <c r="O30" s="17">
        <f>'OD demand'!O3*'Modal Split'!BV132</f>
        <v>0</v>
      </c>
      <c r="P30" s="17">
        <f>'OD demand'!P3*'Modal Split'!BW132</f>
        <v>0</v>
      </c>
      <c r="Q30" s="17">
        <f>'OD demand'!Q3*'Modal Split'!BX132</f>
        <v>4.4584408139187535E-2</v>
      </c>
      <c r="R30" s="17">
        <f>'OD demand'!R3*'Modal Split'!BY132</f>
        <v>5.3061831093261973E-3</v>
      </c>
      <c r="S30" s="17">
        <f>'OD demand'!S3*'Modal Split'!BZ132</f>
        <v>6.8763831497736766E-2</v>
      </c>
      <c r="T30" s="17">
        <f>'OD demand'!T3*'Modal Split'!CA132</f>
        <v>0</v>
      </c>
      <c r="U30" s="17">
        <f>'OD demand'!U3*'Modal Split'!CB132</f>
        <v>0.83338518093078606</v>
      </c>
      <c r="V30" s="17">
        <f>'OD demand'!V3*'Modal Split'!CC132</f>
        <v>0</v>
      </c>
      <c r="W30" s="17">
        <f>'OD demand'!W3*'Modal Split'!CD132</f>
        <v>0</v>
      </c>
      <c r="X30" s="17">
        <f>'OD demand'!X3*'Modal Split'!CE132</f>
        <v>2.7477859465228771E-10</v>
      </c>
      <c r="Y30" s="17">
        <f>'OD demand'!Y3*'Modal Split'!CF132</f>
        <v>1.4162453379718566E-19</v>
      </c>
      <c r="Z30" s="17">
        <f>'OD demand'!Z3*'Modal Split'!CG132</f>
        <v>0</v>
      </c>
    </row>
    <row r="31" spans="2:26" x14ac:dyDescent="0.3">
      <c r="B31" s="2">
        <v>2</v>
      </c>
      <c r="C31" s="17">
        <f>'OD demand'!C4*'Modal Split'!BJ133</f>
        <v>0</v>
      </c>
      <c r="D31" s="17">
        <f>'OD demand'!D4*'Modal Split'!BK133</f>
        <v>0</v>
      </c>
      <c r="E31" s="17">
        <f>'OD demand'!E4*'Modal Split'!BL133</f>
        <v>0</v>
      </c>
      <c r="F31" s="17">
        <f>'OD demand'!F4*'Modal Split'!BM133</f>
        <v>0</v>
      </c>
      <c r="G31" s="17">
        <f>'OD demand'!G4*'Modal Split'!BN133</f>
        <v>0</v>
      </c>
      <c r="H31" s="17">
        <f>'OD demand'!H4*'Modal Split'!BO133</f>
        <v>0</v>
      </c>
      <c r="I31" s="17">
        <f>'OD demand'!I4*'Modal Split'!BP133</f>
        <v>0</v>
      </c>
      <c r="J31" s="17">
        <f>'OD demand'!J4*'Modal Split'!BQ133</f>
        <v>0</v>
      </c>
      <c r="K31" s="17">
        <f>'OD demand'!K4*'Modal Split'!BR133</f>
        <v>0</v>
      </c>
      <c r="L31" s="17">
        <f>'OD demand'!L4*'Modal Split'!BS133</f>
        <v>0</v>
      </c>
      <c r="M31" s="17">
        <f>'OD demand'!M4*'Modal Split'!BT133</f>
        <v>0</v>
      </c>
      <c r="N31" s="17">
        <f>'OD demand'!N4*'Modal Split'!BU133</f>
        <v>0</v>
      </c>
      <c r="O31" s="17">
        <f>'OD demand'!O4*'Modal Split'!BV133</f>
        <v>0</v>
      </c>
      <c r="P31" s="17">
        <f>'OD demand'!P4*'Modal Split'!BW133</f>
        <v>0</v>
      </c>
      <c r="Q31" s="17">
        <f>'OD demand'!Q4*'Modal Split'!BX133</f>
        <v>0</v>
      </c>
      <c r="R31" s="17">
        <f>'OD demand'!R4*'Modal Split'!BY133</f>
        <v>0</v>
      </c>
      <c r="S31" s="17">
        <f>'OD demand'!S4*'Modal Split'!BZ133</f>
        <v>0</v>
      </c>
      <c r="T31" s="17">
        <f>'OD demand'!T4*'Modal Split'!CA133</f>
        <v>0</v>
      </c>
      <c r="U31" s="17">
        <f>'OD demand'!U4*'Modal Split'!CB133</f>
        <v>0</v>
      </c>
      <c r="V31" s="17">
        <f>'OD demand'!V4*'Modal Split'!CC133</f>
        <v>0</v>
      </c>
      <c r="W31" s="17">
        <f>'OD demand'!W4*'Modal Split'!CD133</f>
        <v>0</v>
      </c>
      <c r="X31" s="17">
        <f>'OD demand'!X4*'Modal Split'!CE133</f>
        <v>0</v>
      </c>
      <c r="Y31" s="17">
        <f>'OD demand'!Y4*'Modal Split'!CF133</f>
        <v>0</v>
      </c>
      <c r="Z31" s="17">
        <f>'OD demand'!Z4*'Modal Split'!CG133</f>
        <v>0</v>
      </c>
    </row>
    <row r="32" spans="2:26" x14ac:dyDescent="0.3">
      <c r="B32" s="2">
        <v>3</v>
      </c>
      <c r="C32" s="17">
        <f>'OD demand'!C5*'Modal Split'!BJ134</f>
        <v>5.0436859144698954E-7</v>
      </c>
      <c r="D32" s="17">
        <f>'OD demand'!D5*'Modal Split'!BK134</f>
        <v>0</v>
      </c>
      <c r="E32" s="17">
        <f>'OD demand'!E5*'Modal Split'!BL134</f>
        <v>0</v>
      </c>
      <c r="F32" s="17">
        <f>'OD demand'!F5*'Modal Split'!BM134</f>
        <v>1.0087371828939791E-6</v>
      </c>
      <c r="G32" s="17">
        <f>'OD demand'!G5*'Modal Split'!BN134</f>
        <v>0</v>
      </c>
      <c r="H32" s="17">
        <f>'OD demand'!H5*'Modal Split'!BO134</f>
        <v>0</v>
      </c>
      <c r="I32" s="17">
        <f>'OD demand'!I5*'Modal Split'!BP134</f>
        <v>0</v>
      </c>
      <c r="J32" s="17">
        <f>'OD demand'!J5*'Modal Split'!BQ134</f>
        <v>0</v>
      </c>
      <c r="K32" s="17">
        <f>'OD demand'!K5*'Modal Split'!BR134</f>
        <v>0</v>
      </c>
      <c r="L32" s="17">
        <f>'OD demand'!L5*'Modal Split'!BS134</f>
        <v>0.19136061438841509</v>
      </c>
      <c r="M32" s="17">
        <f>'OD demand'!M5*'Modal Split'!BT134</f>
        <v>1.3840216714769767E-6</v>
      </c>
      <c r="N32" s="17">
        <f>'OD demand'!N5*'Modal Split'!BU134</f>
        <v>0</v>
      </c>
      <c r="O32" s="17">
        <f>'OD demand'!O5*'Modal Split'!BV134</f>
        <v>0</v>
      </c>
      <c r="P32" s="17">
        <f>'OD demand'!P5*'Modal Split'!BW134</f>
        <v>0</v>
      </c>
      <c r="Q32" s="17">
        <f>'OD demand'!Q5*'Modal Split'!BX134</f>
        <v>3.3925278151489219E-5</v>
      </c>
      <c r="R32" s="17">
        <f>'OD demand'!R5*'Modal Split'!BY134</f>
        <v>0.74044661817179092</v>
      </c>
      <c r="S32" s="17">
        <f>'OD demand'!S5*'Modal Split'!BZ134</f>
        <v>5.6786180808788362</v>
      </c>
      <c r="T32" s="17">
        <f>'OD demand'!T5*'Modal Split'!CA134</f>
        <v>0</v>
      </c>
      <c r="U32" s="17">
        <f>'OD demand'!U5*'Modal Split'!CB134</f>
        <v>0</v>
      </c>
      <c r="V32" s="17">
        <f>'OD demand'!V5*'Modal Split'!CC134</f>
        <v>0</v>
      </c>
      <c r="W32" s="17">
        <f>'OD demand'!W5*'Modal Split'!CD134</f>
        <v>0</v>
      </c>
      <c r="X32" s="17">
        <f>'OD demand'!X5*'Modal Split'!CE134</f>
        <v>2.6133329392857508E-13</v>
      </c>
      <c r="Y32" s="17">
        <f>'OD demand'!Y5*'Modal Split'!CF134</f>
        <v>1.7959286319288799E-22</v>
      </c>
      <c r="Z32" s="17">
        <f>'OD demand'!Z5*'Modal Split'!CG134</f>
        <v>0</v>
      </c>
    </row>
    <row r="33" spans="2:26" x14ac:dyDescent="0.3">
      <c r="B33" s="2">
        <v>4</v>
      </c>
      <c r="C33" s="17">
        <f>'OD demand'!C6*'Modal Split'!BJ135</f>
        <v>6.270395899102177E-4</v>
      </c>
      <c r="D33" s="17">
        <f>'OD demand'!D6*'Modal Split'!BK135</f>
        <v>0</v>
      </c>
      <c r="E33" s="17">
        <f>'OD demand'!E6*'Modal Split'!BL135</f>
        <v>1.0087371828939791E-6</v>
      </c>
      <c r="F33" s="17">
        <f>'OD demand'!F6*'Modal Split'!BM135</f>
        <v>0</v>
      </c>
      <c r="G33" s="17">
        <f>'OD demand'!G6*'Modal Split'!BN135</f>
        <v>0</v>
      </c>
      <c r="H33" s="17">
        <f>'OD demand'!H6*'Modal Split'!BO135</f>
        <v>0</v>
      </c>
      <c r="I33" s="17">
        <f>'OD demand'!I6*'Modal Split'!BP135</f>
        <v>0</v>
      </c>
      <c r="J33" s="17">
        <f>'OD demand'!J6*'Modal Split'!BQ135</f>
        <v>0</v>
      </c>
      <c r="K33" s="17">
        <f>'OD demand'!K6*'Modal Split'!BR135</f>
        <v>0</v>
      </c>
      <c r="L33" s="17">
        <f>'OD demand'!L6*'Modal Split'!BS135</f>
        <v>2.9138047068017134E-3</v>
      </c>
      <c r="M33" s="17">
        <f>'OD demand'!M6*'Modal Split'!BT135</f>
        <v>3.1234331706260138E-8</v>
      </c>
      <c r="N33" s="17">
        <f>'OD demand'!N6*'Modal Split'!BU135</f>
        <v>0</v>
      </c>
      <c r="O33" s="17">
        <f>'OD demand'!O6*'Modal Split'!BV135</f>
        <v>0</v>
      </c>
      <c r="P33" s="17">
        <f>'OD demand'!P6*'Modal Split'!BW135</f>
        <v>0</v>
      </c>
      <c r="Q33" s="17">
        <f>'OD demand'!Q6*'Modal Split'!BX135</f>
        <v>6.4530555549949239E-7</v>
      </c>
      <c r="R33" s="17">
        <f>'OD demand'!R6*'Modal Split'!BY135</f>
        <v>1.1309158340826643E-2</v>
      </c>
      <c r="S33" s="17">
        <f>'OD demand'!S6*'Modal Split'!BZ135</f>
        <v>0.1144919331091659</v>
      </c>
      <c r="T33" s="17">
        <f>'OD demand'!T6*'Modal Split'!CA135</f>
        <v>0</v>
      </c>
      <c r="U33" s="17">
        <f>'OD demand'!U6*'Modal Split'!CB135</f>
        <v>0.7394071812308205</v>
      </c>
      <c r="V33" s="17">
        <f>'OD demand'!V6*'Modal Split'!CC135</f>
        <v>0</v>
      </c>
      <c r="W33" s="17">
        <f>'OD demand'!W6*'Modal Split'!CD135</f>
        <v>0</v>
      </c>
      <c r="X33" s="17">
        <f>'OD demand'!X6*'Modal Split'!CE135</f>
        <v>3.3689796628547161E-5</v>
      </c>
      <c r="Y33" s="17">
        <f>'OD demand'!Y6*'Modal Split'!CF135</f>
        <v>6.4097456267251413E-16</v>
      </c>
      <c r="Z33" s="17">
        <f>'OD demand'!Z6*'Modal Split'!CG135</f>
        <v>0</v>
      </c>
    </row>
    <row r="34" spans="2:26" x14ac:dyDescent="0.3">
      <c r="B34" s="2">
        <v>5</v>
      </c>
      <c r="C34" s="17">
        <f>'OD demand'!C7*'Modal Split'!BJ136</f>
        <v>0</v>
      </c>
      <c r="D34" s="17">
        <f>'OD demand'!D7*'Modal Split'!BK136</f>
        <v>0</v>
      </c>
      <c r="E34" s="17">
        <f>'OD demand'!E7*'Modal Split'!BL136</f>
        <v>0</v>
      </c>
      <c r="F34" s="17">
        <f>'OD demand'!F7*'Modal Split'!BM136</f>
        <v>0</v>
      </c>
      <c r="G34" s="17">
        <f>'OD demand'!G7*'Modal Split'!BN136</f>
        <v>0</v>
      </c>
      <c r="H34" s="17">
        <f>'OD demand'!H7*'Modal Split'!BO136</f>
        <v>0</v>
      </c>
      <c r="I34" s="17">
        <f>'OD demand'!I7*'Modal Split'!BP136</f>
        <v>0</v>
      </c>
      <c r="J34" s="17">
        <f>'OD demand'!J7*'Modal Split'!BQ136</f>
        <v>0</v>
      </c>
      <c r="K34" s="17">
        <f>'OD demand'!K7*'Modal Split'!BR136</f>
        <v>0</v>
      </c>
      <c r="L34" s="17">
        <f>'OD demand'!L7*'Modal Split'!BS136</f>
        <v>0</v>
      </c>
      <c r="M34" s="17">
        <f>'OD demand'!M7*'Modal Split'!BT136</f>
        <v>0</v>
      </c>
      <c r="N34" s="17">
        <f>'OD demand'!N7*'Modal Split'!BU136</f>
        <v>0</v>
      </c>
      <c r="O34" s="17">
        <f>'OD demand'!O7*'Modal Split'!BV136</f>
        <v>0</v>
      </c>
      <c r="P34" s="17">
        <f>'OD demand'!P7*'Modal Split'!BW136</f>
        <v>0</v>
      </c>
      <c r="Q34" s="17">
        <f>'OD demand'!Q7*'Modal Split'!BX136</f>
        <v>0</v>
      </c>
      <c r="R34" s="17">
        <f>'OD demand'!R7*'Modal Split'!BY136</f>
        <v>0</v>
      </c>
      <c r="S34" s="17">
        <f>'OD demand'!S7*'Modal Split'!BZ136</f>
        <v>0</v>
      </c>
      <c r="T34" s="17">
        <f>'OD demand'!T7*'Modal Split'!CA136</f>
        <v>0</v>
      </c>
      <c r="U34" s="17">
        <f>'OD demand'!U7*'Modal Split'!CB136</f>
        <v>0</v>
      </c>
      <c r="V34" s="17">
        <f>'OD demand'!V7*'Modal Split'!CC136</f>
        <v>0</v>
      </c>
      <c r="W34" s="17">
        <f>'OD demand'!W7*'Modal Split'!CD136</f>
        <v>0</v>
      </c>
      <c r="X34" s="17">
        <f>'OD demand'!X7*'Modal Split'!CE136</f>
        <v>0</v>
      </c>
      <c r="Y34" s="17">
        <f>'OD demand'!Y7*'Modal Split'!CF136</f>
        <v>0</v>
      </c>
      <c r="Z34" s="17">
        <f>'OD demand'!Z7*'Modal Split'!CG136</f>
        <v>0</v>
      </c>
    </row>
    <row r="35" spans="2:26" x14ac:dyDescent="0.3">
      <c r="B35" s="2">
        <v>6</v>
      </c>
      <c r="C35" s="17">
        <f>'OD demand'!C8*'Modal Split'!BJ137</f>
        <v>0</v>
      </c>
      <c r="D35" s="17">
        <f>'OD demand'!D8*'Modal Split'!BK137</f>
        <v>0</v>
      </c>
      <c r="E35" s="17">
        <f>'OD demand'!E8*'Modal Split'!BL137</f>
        <v>0</v>
      </c>
      <c r="F35" s="17">
        <f>'OD demand'!F8*'Modal Split'!BM137</f>
        <v>0</v>
      </c>
      <c r="G35" s="17">
        <f>'OD demand'!G8*'Modal Split'!BN137</f>
        <v>0</v>
      </c>
      <c r="H35" s="17">
        <f>'OD demand'!H8*'Modal Split'!BO137</f>
        <v>0</v>
      </c>
      <c r="I35" s="17">
        <f>'OD demand'!I8*'Modal Split'!BP137</f>
        <v>0</v>
      </c>
      <c r="J35" s="17">
        <f>'OD demand'!J8*'Modal Split'!BQ137</f>
        <v>0</v>
      </c>
      <c r="K35" s="17">
        <f>'OD demand'!K8*'Modal Split'!BR137</f>
        <v>0</v>
      </c>
      <c r="L35" s="17">
        <f>'OD demand'!L8*'Modal Split'!BS137</f>
        <v>0</v>
      </c>
      <c r="M35" s="17">
        <f>'OD demand'!M8*'Modal Split'!BT137</f>
        <v>0</v>
      </c>
      <c r="N35" s="17">
        <f>'OD demand'!N8*'Modal Split'!BU137</f>
        <v>0</v>
      </c>
      <c r="O35" s="17">
        <f>'OD demand'!O8*'Modal Split'!BV137</f>
        <v>0</v>
      </c>
      <c r="P35" s="17">
        <f>'OD demand'!P8*'Modal Split'!BW137</f>
        <v>0</v>
      </c>
      <c r="Q35" s="17">
        <f>'OD demand'!Q8*'Modal Split'!BX137</f>
        <v>0</v>
      </c>
      <c r="R35" s="17">
        <f>'OD demand'!R8*'Modal Split'!BY137</f>
        <v>0</v>
      </c>
      <c r="S35" s="17">
        <f>'OD demand'!S8*'Modal Split'!BZ137</f>
        <v>0</v>
      </c>
      <c r="T35" s="17">
        <f>'OD demand'!T8*'Modal Split'!CA137</f>
        <v>0</v>
      </c>
      <c r="U35" s="17">
        <f>'OD demand'!U8*'Modal Split'!CB137</f>
        <v>0</v>
      </c>
      <c r="V35" s="17">
        <f>'OD demand'!V8*'Modal Split'!CC137</f>
        <v>0</v>
      </c>
      <c r="W35" s="17">
        <f>'OD demand'!W8*'Modal Split'!CD137</f>
        <v>0</v>
      </c>
      <c r="X35" s="17">
        <f>'OD demand'!X8*'Modal Split'!CE137</f>
        <v>0</v>
      </c>
      <c r="Y35" s="17">
        <f>'OD demand'!Y8*'Modal Split'!CF137</f>
        <v>0</v>
      </c>
      <c r="Z35" s="17">
        <f>'OD demand'!Z8*'Modal Split'!CG137</f>
        <v>0</v>
      </c>
    </row>
    <row r="36" spans="2:26" x14ac:dyDescent="0.3">
      <c r="B36" s="2">
        <v>7</v>
      </c>
      <c r="C36" s="17">
        <f>'OD demand'!C9*'Modal Split'!BJ138</f>
        <v>0</v>
      </c>
      <c r="D36" s="17">
        <f>'OD demand'!D9*'Modal Split'!BK138</f>
        <v>0</v>
      </c>
      <c r="E36" s="17">
        <f>'OD demand'!E9*'Modal Split'!BL138</f>
        <v>0</v>
      </c>
      <c r="F36" s="17">
        <f>'OD demand'!F9*'Modal Split'!BM138</f>
        <v>0</v>
      </c>
      <c r="G36" s="17">
        <f>'OD demand'!G9*'Modal Split'!BN138</f>
        <v>0</v>
      </c>
      <c r="H36" s="17">
        <f>'OD demand'!H9*'Modal Split'!BO138</f>
        <v>0</v>
      </c>
      <c r="I36" s="17">
        <f>'OD demand'!I9*'Modal Split'!BP138</f>
        <v>0</v>
      </c>
      <c r="J36" s="17">
        <f>'OD demand'!J9*'Modal Split'!BQ138</f>
        <v>0</v>
      </c>
      <c r="K36" s="17">
        <f>'OD demand'!K9*'Modal Split'!BR138</f>
        <v>0</v>
      </c>
      <c r="L36" s="17">
        <f>'OD demand'!L9*'Modal Split'!BS138</f>
        <v>0</v>
      </c>
      <c r="M36" s="17">
        <f>'OD demand'!M9*'Modal Split'!BT138</f>
        <v>0</v>
      </c>
      <c r="N36" s="17">
        <f>'OD demand'!N9*'Modal Split'!BU138</f>
        <v>0</v>
      </c>
      <c r="O36" s="17">
        <f>'OD demand'!O9*'Modal Split'!BV138</f>
        <v>0</v>
      </c>
      <c r="P36" s="17">
        <f>'OD demand'!P9*'Modal Split'!BW138</f>
        <v>0</v>
      </c>
      <c r="Q36" s="17">
        <f>'OD demand'!Q9*'Modal Split'!BX138</f>
        <v>0</v>
      </c>
      <c r="R36" s="17">
        <f>'OD demand'!R9*'Modal Split'!BY138</f>
        <v>0</v>
      </c>
      <c r="S36" s="17">
        <f>'OD demand'!S9*'Modal Split'!BZ138</f>
        <v>0</v>
      </c>
      <c r="T36" s="17">
        <f>'OD demand'!T9*'Modal Split'!CA138</f>
        <v>0</v>
      </c>
      <c r="U36" s="17">
        <f>'OD demand'!U9*'Modal Split'!CB138</f>
        <v>0</v>
      </c>
      <c r="V36" s="17">
        <f>'OD demand'!V9*'Modal Split'!CC138</f>
        <v>0</v>
      </c>
      <c r="W36" s="17">
        <f>'OD demand'!W9*'Modal Split'!CD138</f>
        <v>0</v>
      </c>
      <c r="X36" s="17">
        <f>'OD demand'!X9*'Modal Split'!CE138</f>
        <v>0</v>
      </c>
      <c r="Y36" s="17">
        <f>'OD demand'!Y9*'Modal Split'!CF138</f>
        <v>0</v>
      </c>
      <c r="Z36" s="17">
        <f>'OD demand'!Z9*'Modal Split'!CG138</f>
        <v>0</v>
      </c>
    </row>
    <row r="37" spans="2:26" x14ac:dyDescent="0.3">
      <c r="B37" s="2">
        <v>8</v>
      </c>
      <c r="C37" s="17">
        <f>'OD demand'!C10*'Modal Split'!BJ139</f>
        <v>0</v>
      </c>
      <c r="D37" s="17">
        <f>'OD demand'!D10*'Modal Split'!BK139</f>
        <v>0</v>
      </c>
      <c r="E37" s="17">
        <f>'OD demand'!E10*'Modal Split'!BL139</f>
        <v>0</v>
      </c>
      <c r="F37" s="17">
        <f>'OD demand'!F10*'Modal Split'!BM139</f>
        <v>0</v>
      </c>
      <c r="G37" s="17">
        <f>'OD demand'!G10*'Modal Split'!BN139</f>
        <v>0</v>
      </c>
      <c r="H37" s="17">
        <f>'OD demand'!H10*'Modal Split'!BO139</f>
        <v>0</v>
      </c>
      <c r="I37" s="17">
        <f>'OD demand'!I10*'Modal Split'!BP139</f>
        <v>0</v>
      </c>
      <c r="J37" s="17">
        <f>'OD demand'!J10*'Modal Split'!BQ139</f>
        <v>0</v>
      </c>
      <c r="K37" s="17">
        <f>'OD demand'!K10*'Modal Split'!BR139</f>
        <v>0</v>
      </c>
      <c r="L37" s="17">
        <f>'OD demand'!L10*'Modal Split'!BS139</f>
        <v>0</v>
      </c>
      <c r="M37" s="17">
        <f>'OD demand'!M10*'Modal Split'!BT139</f>
        <v>0</v>
      </c>
      <c r="N37" s="17">
        <f>'OD demand'!N10*'Modal Split'!BU139</f>
        <v>0</v>
      </c>
      <c r="O37" s="17">
        <f>'OD demand'!O10*'Modal Split'!BV139</f>
        <v>0</v>
      </c>
      <c r="P37" s="17">
        <f>'OD demand'!P10*'Modal Split'!BW139</f>
        <v>0</v>
      </c>
      <c r="Q37" s="17">
        <f>'OD demand'!Q10*'Modal Split'!BX139</f>
        <v>0</v>
      </c>
      <c r="R37" s="17">
        <f>'OD demand'!R10*'Modal Split'!BY139</f>
        <v>0</v>
      </c>
      <c r="S37" s="17">
        <f>'OD demand'!S10*'Modal Split'!BZ139</f>
        <v>0</v>
      </c>
      <c r="T37" s="17">
        <f>'OD demand'!T10*'Modal Split'!CA139</f>
        <v>0</v>
      </c>
      <c r="U37" s="17">
        <f>'OD demand'!U10*'Modal Split'!CB139</f>
        <v>0</v>
      </c>
      <c r="V37" s="17">
        <f>'OD demand'!V10*'Modal Split'!CC139</f>
        <v>0</v>
      </c>
      <c r="W37" s="17">
        <f>'OD demand'!W10*'Modal Split'!CD139</f>
        <v>0</v>
      </c>
      <c r="X37" s="17">
        <f>'OD demand'!X10*'Modal Split'!CE139</f>
        <v>0</v>
      </c>
      <c r="Y37" s="17">
        <f>'OD demand'!Y10*'Modal Split'!CF139</f>
        <v>0</v>
      </c>
      <c r="Z37" s="17">
        <f>'OD demand'!Z10*'Modal Split'!CG139</f>
        <v>0</v>
      </c>
    </row>
    <row r="38" spans="2:26" x14ac:dyDescent="0.3">
      <c r="B38" s="2">
        <v>9</v>
      </c>
      <c r="C38" s="17">
        <f>'OD demand'!C11*'Modal Split'!BJ140</f>
        <v>0</v>
      </c>
      <c r="D38" s="17">
        <f>'OD demand'!D11*'Modal Split'!BK140</f>
        <v>0</v>
      </c>
      <c r="E38" s="17">
        <f>'OD demand'!E11*'Modal Split'!BL140</f>
        <v>0</v>
      </c>
      <c r="F38" s="17">
        <f>'OD demand'!F11*'Modal Split'!BM140</f>
        <v>0</v>
      </c>
      <c r="G38" s="17">
        <f>'OD demand'!G11*'Modal Split'!BN140</f>
        <v>0</v>
      </c>
      <c r="H38" s="17">
        <f>'OD demand'!H11*'Modal Split'!BO140</f>
        <v>0</v>
      </c>
      <c r="I38" s="17">
        <f>'OD demand'!I11*'Modal Split'!BP140</f>
        <v>0</v>
      </c>
      <c r="J38" s="17">
        <f>'OD demand'!J11*'Modal Split'!BQ140</f>
        <v>0</v>
      </c>
      <c r="K38" s="17">
        <f>'OD demand'!K11*'Modal Split'!BR140</f>
        <v>0</v>
      </c>
      <c r="L38" s="17">
        <f>'OD demand'!L11*'Modal Split'!BS140</f>
        <v>0</v>
      </c>
      <c r="M38" s="17">
        <f>'OD demand'!M11*'Modal Split'!BT140</f>
        <v>0</v>
      </c>
      <c r="N38" s="17">
        <f>'OD demand'!N11*'Modal Split'!BU140</f>
        <v>0</v>
      </c>
      <c r="O38" s="17">
        <f>'OD demand'!O11*'Modal Split'!BV140</f>
        <v>0</v>
      </c>
      <c r="P38" s="17">
        <f>'OD demand'!P11*'Modal Split'!BW140</f>
        <v>0</v>
      </c>
      <c r="Q38" s="17">
        <f>'OD demand'!Q11*'Modal Split'!BX140</f>
        <v>0</v>
      </c>
      <c r="R38" s="17">
        <f>'OD demand'!R11*'Modal Split'!BY140</f>
        <v>0</v>
      </c>
      <c r="S38" s="17">
        <f>'OD demand'!S11*'Modal Split'!BZ140</f>
        <v>0</v>
      </c>
      <c r="T38" s="17">
        <f>'OD demand'!T11*'Modal Split'!CA140</f>
        <v>0</v>
      </c>
      <c r="U38" s="17">
        <f>'OD demand'!U11*'Modal Split'!CB140</f>
        <v>0</v>
      </c>
      <c r="V38" s="17">
        <f>'OD demand'!V11*'Modal Split'!CC140</f>
        <v>0</v>
      </c>
      <c r="W38" s="17">
        <f>'OD demand'!W11*'Modal Split'!CD140</f>
        <v>0</v>
      </c>
      <c r="X38" s="17">
        <f>'OD demand'!X11*'Modal Split'!CE140</f>
        <v>0</v>
      </c>
      <c r="Y38" s="17">
        <f>'OD demand'!Y11*'Modal Split'!CF140</f>
        <v>0</v>
      </c>
      <c r="Z38" s="17">
        <f>'OD demand'!Z11*'Modal Split'!CG140</f>
        <v>0</v>
      </c>
    </row>
    <row r="39" spans="2:26" x14ac:dyDescent="0.3">
      <c r="B39" s="2">
        <v>10</v>
      </c>
      <c r="C39" s="17">
        <f>'OD demand'!C12*'Modal Split'!BJ141</f>
        <v>186.77528842354897</v>
      </c>
      <c r="D39" s="17">
        <f>'OD demand'!D12*'Modal Split'!BK141</f>
        <v>0</v>
      </c>
      <c r="E39" s="17">
        <f>'OD demand'!E12*'Modal Split'!BL141</f>
        <v>0.19136061438841509</v>
      </c>
      <c r="F39" s="17">
        <f>'OD demand'!F12*'Modal Split'!BM141</f>
        <v>2.9138047068017134E-3</v>
      </c>
      <c r="G39" s="17">
        <f>'OD demand'!G12*'Modal Split'!BN141</f>
        <v>0</v>
      </c>
      <c r="H39" s="17">
        <f>'OD demand'!H12*'Modal Split'!BO141</f>
        <v>0</v>
      </c>
      <c r="I39" s="17">
        <f>'OD demand'!I12*'Modal Split'!BP141</f>
        <v>0</v>
      </c>
      <c r="J39" s="17">
        <f>'OD demand'!J12*'Modal Split'!BQ141</f>
        <v>0</v>
      </c>
      <c r="K39" s="17">
        <f>'OD demand'!K12*'Modal Split'!BR141</f>
        <v>0</v>
      </c>
      <c r="L39" s="17">
        <f>'OD demand'!L12*'Modal Split'!BS141</f>
        <v>0</v>
      </c>
      <c r="M39" s="17">
        <f>'OD demand'!M12*'Modal Split'!BT141</f>
        <v>1.1730948143216946E-7</v>
      </c>
      <c r="N39" s="17">
        <f>'OD demand'!N12*'Modal Split'!BU141</f>
        <v>0</v>
      </c>
      <c r="O39" s="17">
        <f>'OD demand'!O12*'Modal Split'!BV141</f>
        <v>0</v>
      </c>
      <c r="P39" s="17">
        <f>'OD demand'!P12*'Modal Split'!BW141</f>
        <v>0</v>
      </c>
      <c r="Q39" s="17">
        <f>'OD demand'!Q12*'Modal Split'!BX141</f>
        <v>2.3338878380825668E-9</v>
      </c>
      <c r="R39" s="17">
        <f>'OD demand'!R12*'Modal Split'!BY141</f>
        <v>2.219221802366754E-5</v>
      </c>
      <c r="S39" s="17">
        <f>'OD demand'!S12*'Modal Split'!BZ141</f>
        <v>4.0375801051189918E-4</v>
      </c>
      <c r="T39" s="17">
        <f>'OD demand'!T12*'Modal Split'!CA141</f>
        <v>0</v>
      </c>
      <c r="U39" s="17">
        <f>'OD demand'!U12*'Modal Split'!CB141</f>
        <v>3.0190968737884055E-3</v>
      </c>
      <c r="V39" s="17">
        <f>'OD demand'!V12*'Modal Split'!CC141</f>
        <v>0</v>
      </c>
      <c r="W39" s="17">
        <f>'OD demand'!W12*'Modal Split'!CD141</f>
        <v>0</v>
      </c>
      <c r="X39" s="17">
        <f>'OD demand'!X12*'Modal Split'!CE141</f>
        <v>9.9000268367769244E-8</v>
      </c>
      <c r="Y39" s="17">
        <f>'OD demand'!Y12*'Modal Split'!CF141</f>
        <v>1.8016220515035036E-5</v>
      </c>
      <c r="Z39" s="17">
        <f>'OD demand'!Z12*'Modal Split'!CG141</f>
        <v>0</v>
      </c>
    </row>
    <row r="40" spans="2:26" x14ac:dyDescent="0.3">
      <c r="B40" s="2">
        <v>11</v>
      </c>
      <c r="C40" s="17">
        <f>'OD demand'!C13*'Modal Split'!BJ142</f>
        <v>3.5518868621943982</v>
      </c>
      <c r="D40" s="17">
        <f>'OD demand'!D13*'Modal Split'!BK142</f>
        <v>0</v>
      </c>
      <c r="E40" s="17">
        <f>'OD demand'!E13*'Modal Split'!BL142</f>
        <v>8.1651944071334873E-3</v>
      </c>
      <c r="F40" s="17">
        <f>'OD demand'!F13*'Modal Split'!BM142</f>
        <v>1.5531741186944562E-4</v>
      </c>
      <c r="G40" s="17">
        <f>'OD demand'!G13*'Modal Split'!BN142</f>
        <v>0</v>
      </c>
      <c r="H40" s="17">
        <f>'OD demand'!H13*'Modal Split'!BO142</f>
        <v>0</v>
      </c>
      <c r="I40" s="17">
        <f>'OD demand'!I13*'Modal Split'!BP142</f>
        <v>0</v>
      </c>
      <c r="J40" s="17">
        <f>'OD demand'!J13*'Modal Split'!BQ142</f>
        <v>0</v>
      </c>
      <c r="K40" s="17">
        <f>'OD demand'!K13*'Modal Split'!BR142</f>
        <v>0</v>
      </c>
      <c r="L40" s="17">
        <f>'OD demand'!L13*'Modal Split'!BS142</f>
        <v>1.0039700381569706E-4</v>
      </c>
      <c r="M40" s="17">
        <f>'OD demand'!M13*'Modal Split'!BT142</f>
        <v>0</v>
      </c>
      <c r="N40" s="17">
        <f>'OD demand'!N13*'Modal Split'!BU142</f>
        <v>0</v>
      </c>
      <c r="O40" s="17">
        <f>'OD demand'!O13*'Modal Split'!BV142</f>
        <v>0</v>
      </c>
      <c r="P40" s="17">
        <f>'OD demand'!P13*'Modal Split'!BW142</f>
        <v>0</v>
      </c>
      <c r="Q40" s="17">
        <f>'OD demand'!Q13*'Modal Split'!BX142</f>
        <v>4.2426515762754066E-10</v>
      </c>
      <c r="R40" s="17">
        <f>'OD demand'!R13*'Modal Split'!BY142</f>
        <v>9.4734772702855449E-3</v>
      </c>
      <c r="S40" s="17">
        <f>'OD demand'!S13*'Modal Split'!BZ142</f>
        <v>0.10962121581549784</v>
      </c>
      <c r="T40" s="17">
        <f>'OD demand'!T13*'Modal Split'!CA142</f>
        <v>0</v>
      </c>
      <c r="U40" s="17">
        <f>'OD demand'!U13*'Modal Split'!CB142</f>
        <v>1.5735518571260546E-2</v>
      </c>
      <c r="V40" s="17">
        <f>'OD demand'!V13*'Modal Split'!CC142</f>
        <v>0</v>
      </c>
      <c r="W40" s="17">
        <f>'OD demand'!W13*'Modal Split'!CD142</f>
        <v>0</v>
      </c>
      <c r="X40" s="17">
        <f>'OD demand'!X13*'Modal Split'!CE142</f>
        <v>2.1754296879764993E-8</v>
      </c>
      <c r="Y40" s="17">
        <f>'OD demand'!Y13*'Modal Split'!CF142</f>
        <v>3.9131642207404331E-19</v>
      </c>
      <c r="Z40" s="17">
        <f>'OD demand'!Z13*'Modal Split'!CG142</f>
        <v>0</v>
      </c>
    </row>
    <row r="41" spans="2:26" x14ac:dyDescent="0.3">
      <c r="B41" s="2">
        <v>12</v>
      </c>
      <c r="C41" s="17">
        <f>'OD demand'!C14*'Modal Split'!BJ143</f>
        <v>0</v>
      </c>
      <c r="D41" s="17">
        <f>'OD demand'!D14*'Modal Split'!BK143</f>
        <v>0</v>
      </c>
      <c r="E41" s="17">
        <f>'OD demand'!E14*'Modal Split'!BL143</f>
        <v>0</v>
      </c>
      <c r="F41" s="17">
        <f>'OD demand'!F14*'Modal Split'!BM143</f>
        <v>0</v>
      </c>
      <c r="G41" s="17">
        <f>'OD demand'!G14*'Modal Split'!BN143</f>
        <v>0</v>
      </c>
      <c r="H41" s="17">
        <f>'OD demand'!H14*'Modal Split'!BO143</f>
        <v>0</v>
      </c>
      <c r="I41" s="17">
        <f>'OD demand'!I14*'Modal Split'!BP143</f>
        <v>0</v>
      </c>
      <c r="J41" s="17">
        <f>'OD demand'!J14*'Modal Split'!BQ143</f>
        <v>0</v>
      </c>
      <c r="K41" s="17">
        <f>'OD demand'!K14*'Modal Split'!BR143</f>
        <v>0</v>
      </c>
      <c r="L41" s="17">
        <f>'OD demand'!L14*'Modal Split'!BS143</f>
        <v>0</v>
      </c>
      <c r="M41" s="17">
        <f>'OD demand'!M14*'Modal Split'!BT143</f>
        <v>0</v>
      </c>
      <c r="N41" s="17">
        <f>'OD demand'!N14*'Modal Split'!BU143</f>
        <v>0</v>
      </c>
      <c r="O41" s="17">
        <f>'OD demand'!O14*'Modal Split'!BV143</f>
        <v>0</v>
      </c>
      <c r="P41" s="17">
        <f>'OD demand'!P14*'Modal Split'!BW143</f>
        <v>0</v>
      </c>
      <c r="Q41" s="17">
        <f>'OD demand'!Q14*'Modal Split'!BX143</f>
        <v>0</v>
      </c>
      <c r="R41" s="17">
        <f>'OD demand'!R14*'Modal Split'!BY143</f>
        <v>0</v>
      </c>
      <c r="S41" s="17">
        <f>'OD demand'!S14*'Modal Split'!BZ143</f>
        <v>0</v>
      </c>
      <c r="T41" s="17">
        <f>'OD demand'!T14*'Modal Split'!CA143</f>
        <v>0</v>
      </c>
      <c r="U41" s="17">
        <f>'OD demand'!U14*'Modal Split'!CB143</f>
        <v>0</v>
      </c>
      <c r="V41" s="17">
        <f>'OD demand'!V14*'Modal Split'!CC143</f>
        <v>0</v>
      </c>
      <c r="W41" s="17">
        <f>'OD demand'!W14*'Modal Split'!CD143</f>
        <v>0</v>
      </c>
      <c r="X41" s="17">
        <f>'OD demand'!X14*'Modal Split'!CE143</f>
        <v>0</v>
      </c>
      <c r="Y41" s="17">
        <f>'OD demand'!Y14*'Modal Split'!CF143</f>
        <v>0</v>
      </c>
      <c r="Z41" s="17">
        <f>'OD demand'!Z14*'Modal Split'!CG143</f>
        <v>0</v>
      </c>
    </row>
    <row r="42" spans="2:26" x14ac:dyDescent="0.3">
      <c r="B42" s="2">
        <v>13</v>
      </c>
      <c r="C42" s="17">
        <f>'OD demand'!C15*'Modal Split'!BJ144</f>
        <v>0</v>
      </c>
      <c r="D42" s="17">
        <f>'OD demand'!D15*'Modal Split'!BK144</f>
        <v>0</v>
      </c>
      <c r="E42" s="17">
        <f>'OD demand'!E15*'Modal Split'!BL144</f>
        <v>0</v>
      </c>
      <c r="F42" s="17">
        <f>'OD demand'!F15*'Modal Split'!BM144</f>
        <v>0</v>
      </c>
      <c r="G42" s="17">
        <f>'OD demand'!G15*'Modal Split'!BN144</f>
        <v>0</v>
      </c>
      <c r="H42" s="17">
        <f>'OD demand'!H15*'Modal Split'!BO144</f>
        <v>0</v>
      </c>
      <c r="I42" s="17">
        <f>'OD demand'!I15*'Modal Split'!BP144</f>
        <v>0</v>
      </c>
      <c r="J42" s="17">
        <f>'OD demand'!J15*'Modal Split'!BQ144</f>
        <v>0</v>
      </c>
      <c r="K42" s="17">
        <f>'OD demand'!K15*'Modal Split'!BR144</f>
        <v>0</v>
      </c>
      <c r="L42" s="17">
        <f>'OD demand'!L15*'Modal Split'!BS144</f>
        <v>0</v>
      </c>
      <c r="M42" s="17">
        <f>'OD demand'!M15*'Modal Split'!BT144</f>
        <v>0</v>
      </c>
      <c r="N42" s="17">
        <f>'OD demand'!N15*'Modal Split'!BU144</f>
        <v>0</v>
      </c>
      <c r="O42" s="17">
        <f>'OD demand'!O15*'Modal Split'!BV144</f>
        <v>0</v>
      </c>
      <c r="P42" s="17">
        <f>'OD demand'!P15*'Modal Split'!BW144</f>
        <v>0</v>
      </c>
      <c r="Q42" s="17">
        <f>'OD demand'!Q15*'Modal Split'!BX144</f>
        <v>0</v>
      </c>
      <c r="R42" s="17">
        <f>'OD demand'!R15*'Modal Split'!BY144</f>
        <v>0</v>
      </c>
      <c r="S42" s="17">
        <f>'OD demand'!S15*'Modal Split'!BZ144</f>
        <v>0</v>
      </c>
      <c r="T42" s="17">
        <f>'OD demand'!T15*'Modal Split'!CA144</f>
        <v>0</v>
      </c>
      <c r="U42" s="17">
        <f>'OD demand'!U15*'Modal Split'!CB144</f>
        <v>0</v>
      </c>
      <c r="V42" s="17">
        <f>'OD demand'!V15*'Modal Split'!CC144</f>
        <v>0</v>
      </c>
      <c r="W42" s="17">
        <f>'OD demand'!W15*'Modal Split'!CD144</f>
        <v>0</v>
      </c>
      <c r="X42" s="17">
        <f>'OD demand'!X15*'Modal Split'!CE144</f>
        <v>0</v>
      </c>
      <c r="Y42" s="17">
        <f>'OD demand'!Y15*'Modal Split'!CF144</f>
        <v>0</v>
      </c>
      <c r="Z42" s="17">
        <f>'OD demand'!Z15*'Modal Split'!CG144</f>
        <v>0</v>
      </c>
    </row>
    <row r="43" spans="2:26" x14ac:dyDescent="0.3">
      <c r="B43" s="2">
        <v>14</v>
      </c>
      <c r="C43" s="17">
        <f>'OD demand'!C16*'Modal Split'!BJ145</f>
        <v>0</v>
      </c>
      <c r="D43" s="17">
        <f>'OD demand'!D16*'Modal Split'!BK145</f>
        <v>0</v>
      </c>
      <c r="E43" s="17">
        <f>'OD demand'!E16*'Modal Split'!BL145</f>
        <v>0</v>
      </c>
      <c r="F43" s="17">
        <f>'OD demand'!F16*'Modal Split'!BM145</f>
        <v>0</v>
      </c>
      <c r="G43" s="17">
        <f>'OD demand'!G16*'Modal Split'!BN145</f>
        <v>0</v>
      </c>
      <c r="H43" s="17">
        <f>'OD demand'!H16*'Modal Split'!BO145</f>
        <v>0</v>
      </c>
      <c r="I43" s="17">
        <f>'OD demand'!I16*'Modal Split'!BP145</f>
        <v>0</v>
      </c>
      <c r="J43" s="17">
        <f>'OD demand'!J16*'Modal Split'!BQ145</f>
        <v>0</v>
      </c>
      <c r="K43" s="17">
        <f>'OD demand'!K16*'Modal Split'!BR145</f>
        <v>0</v>
      </c>
      <c r="L43" s="17">
        <f>'OD demand'!L16*'Modal Split'!BS145</f>
        <v>0</v>
      </c>
      <c r="M43" s="17">
        <f>'OD demand'!M16*'Modal Split'!BT145</f>
        <v>0</v>
      </c>
      <c r="N43" s="17">
        <f>'OD demand'!N16*'Modal Split'!BU145</f>
        <v>0</v>
      </c>
      <c r="O43" s="17">
        <f>'OD demand'!O16*'Modal Split'!BV145</f>
        <v>0</v>
      </c>
      <c r="P43" s="17">
        <f>'OD demand'!P16*'Modal Split'!BW145</f>
        <v>0</v>
      </c>
      <c r="Q43" s="17">
        <f>'OD demand'!Q16*'Modal Split'!BX145</f>
        <v>0</v>
      </c>
      <c r="R43" s="17">
        <f>'OD demand'!R16*'Modal Split'!BY145</f>
        <v>0</v>
      </c>
      <c r="S43" s="17">
        <f>'OD demand'!S16*'Modal Split'!BZ145</f>
        <v>0</v>
      </c>
      <c r="T43" s="17">
        <f>'OD demand'!T16*'Modal Split'!CA145</f>
        <v>0</v>
      </c>
      <c r="U43" s="17">
        <f>'OD demand'!U16*'Modal Split'!CB145</f>
        <v>0</v>
      </c>
      <c r="V43" s="17">
        <f>'OD demand'!V16*'Modal Split'!CC145</f>
        <v>0</v>
      </c>
      <c r="W43" s="17">
        <f>'OD demand'!W16*'Modal Split'!CD145</f>
        <v>0</v>
      </c>
      <c r="X43" s="17">
        <f>'OD demand'!X16*'Modal Split'!CE145</f>
        <v>0</v>
      </c>
      <c r="Y43" s="17">
        <f>'OD demand'!Y16*'Modal Split'!CF145</f>
        <v>0</v>
      </c>
      <c r="Z43" s="17">
        <f>'OD demand'!Z16*'Modal Split'!CG145</f>
        <v>0</v>
      </c>
    </row>
    <row r="44" spans="2:26" x14ac:dyDescent="0.3">
      <c r="B44" s="2">
        <v>15</v>
      </c>
      <c r="C44" s="17">
        <f>'OD demand'!C17*'Modal Split'!BJ146</f>
        <v>4.4584408139187535E-2</v>
      </c>
      <c r="D44" s="17">
        <f>'OD demand'!D17*'Modal Split'!BK146</f>
        <v>0</v>
      </c>
      <c r="E44" s="17">
        <f>'OD demand'!E17*'Modal Split'!BL146</f>
        <v>3.3925278151489219E-5</v>
      </c>
      <c r="F44" s="17">
        <f>'OD demand'!F17*'Modal Split'!BM146</f>
        <v>6.4530555549949239E-7</v>
      </c>
      <c r="G44" s="17">
        <f>'OD demand'!G17*'Modal Split'!BN146</f>
        <v>0</v>
      </c>
      <c r="H44" s="17">
        <f>'OD demand'!H17*'Modal Split'!BO146</f>
        <v>0</v>
      </c>
      <c r="I44" s="17">
        <f>'OD demand'!I17*'Modal Split'!BP146</f>
        <v>0</v>
      </c>
      <c r="J44" s="17">
        <f>'OD demand'!J17*'Modal Split'!BQ146</f>
        <v>0</v>
      </c>
      <c r="K44" s="17">
        <f>'OD demand'!K17*'Modal Split'!BR146</f>
        <v>0</v>
      </c>
      <c r="L44" s="17">
        <f>'OD demand'!L17*'Modal Split'!BS146</f>
        <v>2.3338878380825668E-9</v>
      </c>
      <c r="M44" s="17">
        <f>'OD demand'!M17*'Modal Split'!BT146</f>
        <v>4.2426515762649992E-10</v>
      </c>
      <c r="N44" s="17">
        <f>'OD demand'!N17*'Modal Split'!BU146</f>
        <v>0</v>
      </c>
      <c r="O44" s="17">
        <f>'OD demand'!O17*'Modal Split'!BV146</f>
        <v>0</v>
      </c>
      <c r="P44" s="17">
        <f>'OD demand'!P17*'Modal Split'!BW146</f>
        <v>0</v>
      </c>
      <c r="Q44" s="17">
        <f>'OD demand'!Q17*'Modal Split'!BX146</f>
        <v>0</v>
      </c>
      <c r="R44" s="17">
        <f>'OD demand'!R17*'Modal Split'!BY146</f>
        <v>4.9978448587519964E-4</v>
      </c>
      <c r="S44" s="17">
        <f>'OD demand'!S17*'Modal Split'!BZ146</f>
        <v>3.0039110196519368E-5</v>
      </c>
      <c r="T44" s="17">
        <f>'OD demand'!T17*'Modal Split'!CA146</f>
        <v>0</v>
      </c>
      <c r="U44" s="17">
        <f>'OD demand'!U17*'Modal Split'!CB146</f>
        <v>1.0141863722237999E-6</v>
      </c>
      <c r="V44" s="17">
        <f>'OD demand'!V17*'Modal Split'!CC146</f>
        <v>0</v>
      </c>
      <c r="W44" s="17">
        <f>'OD demand'!W17*'Modal Split'!CD146</f>
        <v>0</v>
      </c>
      <c r="X44" s="17">
        <f>'OD demand'!X17*'Modal Split'!CE146</f>
        <v>3.2961057097273501E-6</v>
      </c>
      <c r="Y44" s="17">
        <f>'OD demand'!Y17*'Modal Split'!CF146</f>
        <v>3.1600906453832023E-4</v>
      </c>
      <c r="Z44" s="17">
        <f>'OD demand'!Z17*'Modal Split'!CG146</f>
        <v>0</v>
      </c>
    </row>
    <row r="45" spans="2:26" x14ac:dyDescent="0.3">
      <c r="B45" s="2">
        <v>16</v>
      </c>
      <c r="C45" s="17">
        <f>'OD demand'!C18*'Modal Split'!BJ147</f>
        <v>5.3061831093261973E-3</v>
      </c>
      <c r="D45" s="17">
        <f>'OD demand'!D18*'Modal Split'!BK147</f>
        <v>0</v>
      </c>
      <c r="E45" s="17">
        <f>'OD demand'!E18*'Modal Split'!BL147</f>
        <v>0.74044661817179092</v>
      </c>
      <c r="F45" s="17">
        <f>'OD demand'!F18*'Modal Split'!BM147</f>
        <v>1.1309158340826643E-2</v>
      </c>
      <c r="G45" s="17">
        <f>'OD demand'!G18*'Modal Split'!BN147</f>
        <v>0</v>
      </c>
      <c r="H45" s="17">
        <f>'OD demand'!H18*'Modal Split'!BO147</f>
        <v>0</v>
      </c>
      <c r="I45" s="17">
        <f>'OD demand'!I18*'Modal Split'!BP147</f>
        <v>0</v>
      </c>
      <c r="J45" s="17">
        <f>'OD demand'!J18*'Modal Split'!BQ147</f>
        <v>0</v>
      </c>
      <c r="K45" s="17">
        <f>'OD demand'!K18*'Modal Split'!BR147</f>
        <v>0</v>
      </c>
      <c r="L45" s="17">
        <f>'OD demand'!L18*'Modal Split'!BS147</f>
        <v>2.219221802366754E-5</v>
      </c>
      <c r="M45" s="17">
        <f>'OD demand'!M18*'Modal Split'!BT147</f>
        <v>8.4918874160066086E-6</v>
      </c>
      <c r="N45" s="17">
        <f>'OD demand'!N18*'Modal Split'!BU147</f>
        <v>0</v>
      </c>
      <c r="O45" s="17">
        <f>'OD demand'!O18*'Modal Split'!BV147</f>
        <v>0</v>
      </c>
      <c r="P45" s="17">
        <f>'OD demand'!P18*'Modal Split'!BW147</f>
        <v>0</v>
      </c>
      <c r="Q45" s="17">
        <f>'OD demand'!Q18*'Modal Split'!BX147</f>
        <v>4.9978448587519964E-4</v>
      </c>
      <c r="R45" s="17">
        <f>'OD demand'!R18*'Modal Split'!BY147</f>
        <v>0</v>
      </c>
      <c r="S45" s="17">
        <f>'OD demand'!S18*'Modal Split'!BZ147</f>
        <v>1.1029575501657853E-6</v>
      </c>
      <c r="T45" s="17">
        <f>'OD demand'!T18*'Modal Split'!CA147</f>
        <v>0</v>
      </c>
      <c r="U45" s="17">
        <f>'OD demand'!U18*'Modal Split'!CB147</f>
        <v>8.2966356979267545E-6</v>
      </c>
      <c r="V45" s="17">
        <f>'OD demand'!V18*'Modal Split'!CC147</f>
        <v>0</v>
      </c>
      <c r="W45" s="17">
        <f>'OD demand'!W18*'Modal Split'!CD147</f>
        <v>0</v>
      </c>
      <c r="X45" s="17">
        <f>'OD demand'!X18*'Modal Split'!CE147</f>
        <v>3.2614759634025624E-2</v>
      </c>
      <c r="Y45" s="17">
        <f>'OD demand'!Y18*'Modal Split'!CF147</f>
        <v>3.5469177328445309</v>
      </c>
      <c r="Z45" s="17">
        <f>'OD demand'!Z18*'Modal Split'!CG147</f>
        <v>0</v>
      </c>
    </row>
    <row r="46" spans="2:26" x14ac:dyDescent="0.3">
      <c r="B46" s="2">
        <v>17</v>
      </c>
      <c r="C46" s="17">
        <f>'OD demand'!C19*'Modal Split'!BJ148</f>
        <v>6.8763831497736766E-2</v>
      </c>
      <c r="D46" s="17">
        <f>'OD demand'!D19*'Modal Split'!BK148</f>
        <v>0</v>
      </c>
      <c r="E46" s="17">
        <f>'OD demand'!E19*'Modal Split'!BL148</f>
        <v>5.6786180808788362</v>
      </c>
      <c r="F46" s="17">
        <f>'OD demand'!F19*'Modal Split'!BM148</f>
        <v>0.1144919331091659</v>
      </c>
      <c r="G46" s="17">
        <f>'OD demand'!G19*'Modal Split'!BN148</f>
        <v>0</v>
      </c>
      <c r="H46" s="17">
        <f>'OD demand'!H19*'Modal Split'!BO148</f>
        <v>0</v>
      </c>
      <c r="I46" s="17">
        <f>'OD demand'!I19*'Modal Split'!BP148</f>
        <v>0</v>
      </c>
      <c r="J46" s="17">
        <f>'OD demand'!J19*'Modal Split'!BQ148</f>
        <v>0</v>
      </c>
      <c r="K46" s="17">
        <f>'OD demand'!K19*'Modal Split'!BR148</f>
        <v>0</v>
      </c>
      <c r="L46" s="17">
        <f>'OD demand'!L19*'Modal Split'!BS148</f>
        <v>4.0375801051189918E-4</v>
      </c>
      <c r="M46" s="17">
        <f>'OD demand'!M19*'Modal Split'!BT148</f>
        <v>6.467371309297322E-2</v>
      </c>
      <c r="N46" s="17">
        <f>'OD demand'!N19*'Modal Split'!BU148</f>
        <v>0</v>
      </c>
      <c r="O46" s="17">
        <f>'OD demand'!O19*'Modal Split'!BV148</f>
        <v>0</v>
      </c>
      <c r="P46" s="17">
        <f>'OD demand'!P19*'Modal Split'!BW148</f>
        <v>0</v>
      </c>
      <c r="Q46" s="17">
        <f>'OD demand'!Q19*'Modal Split'!BX148</f>
        <v>3.0039110196519368E-5</v>
      </c>
      <c r="R46" s="17">
        <f>'OD demand'!R19*'Modal Split'!BY148</f>
        <v>1.1029575501657853E-6</v>
      </c>
      <c r="S46" s="17">
        <f>'OD demand'!S19*'Modal Split'!BZ148</f>
        <v>0</v>
      </c>
      <c r="T46" s="17">
        <f>'OD demand'!T19*'Modal Split'!CA148</f>
        <v>0</v>
      </c>
      <c r="U46" s="17">
        <f>'OD demand'!U19*'Modal Split'!CB148</f>
        <v>5.4138391968739225E-7</v>
      </c>
      <c r="V46" s="17">
        <f>'OD demand'!V19*'Modal Split'!CC148</f>
        <v>0</v>
      </c>
      <c r="W46" s="17">
        <f>'OD demand'!W19*'Modal Split'!CD148</f>
        <v>0</v>
      </c>
      <c r="X46" s="17">
        <f>'OD demand'!X19*'Modal Split'!CE148</f>
        <v>2.1289306999164571E-3</v>
      </c>
      <c r="Y46" s="17">
        <f>'OD demand'!Y19*'Modal Split'!CF148</f>
        <v>0.18474695455145629</v>
      </c>
      <c r="Z46" s="17">
        <f>'OD demand'!Z19*'Modal Split'!CG148</f>
        <v>0</v>
      </c>
    </row>
    <row r="47" spans="2:26" x14ac:dyDescent="0.3">
      <c r="B47" s="2">
        <v>18</v>
      </c>
      <c r="C47" s="17">
        <f>'OD demand'!C20*'Modal Split'!BJ149</f>
        <v>0</v>
      </c>
      <c r="D47" s="17">
        <f>'OD demand'!D20*'Modal Split'!BK149</f>
        <v>0</v>
      </c>
      <c r="E47" s="17">
        <f>'OD demand'!E20*'Modal Split'!BL149</f>
        <v>0</v>
      </c>
      <c r="F47" s="17">
        <f>'OD demand'!F20*'Modal Split'!BM149</f>
        <v>0</v>
      </c>
      <c r="G47" s="17">
        <f>'OD demand'!G20*'Modal Split'!BN149</f>
        <v>0</v>
      </c>
      <c r="H47" s="17">
        <f>'OD demand'!H20*'Modal Split'!BO149</f>
        <v>0</v>
      </c>
      <c r="I47" s="17">
        <f>'OD demand'!I20*'Modal Split'!BP149</f>
        <v>0</v>
      </c>
      <c r="J47" s="17">
        <f>'OD demand'!J20*'Modal Split'!BQ149</f>
        <v>0</v>
      </c>
      <c r="K47" s="17">
        <f>'OD demand'!K20*'Modal Split'!BR149</f>
        <v>0</v>
      </c>
      <c r="L47" s="17">
        <f>'OD demand'!L20*'Modal Split'!BS149</f>
        <v>0</v>
      </c>
      <c r="M47" s="17">
        <f>'OD demand'!M20*'Modal Split'!BT149</f>
        <v>0</v>
      </c>
      <c r="N47" s="17">
        <f>'OD demand'!N20*'Modal Split'!BU149</f>
        <v>0</v>
      </c>
      <c r="O47" s="17">
        <f>'OD demand'!O20*'Modal Split'!BV149</f>
        <v>0</v>
      </c>
      <c r="P47" s="17">
        <f>'OD demand'!P20*'Modal Split'!BW149</f>
        <v>0</v>
      </c>
      <c r="Q47" s="17">
        <f>'OD demand'!Q20*'Modal Split'!BX149</f>
        <v>0</v>
      </c>
      <c r="R47" s="17">
        <f>'OD demand'!R20*'Modal Split'!BY149</f>
        <v>0</v>
      </c>
      <c r="S47" s="17">
        <f>'OD demand'!S20*'Modal Split'!BZ149</f>
        <v>0</v>
      </c>
      <c r="T47" s="17">
        <f>'OD demand'!T20*'Modal Split'!CA149</f>
        <v>0</v>
      </c>
      <c r="U47" s="17">
        <f>'OD demand'!U20*'Modal Split'!CB149</f>
        <v>0</v>
      </c>
      <c r="V47" s="17">
        <f>'OD demand'!V20*'Modal Split'!CC149</f>
        <v>0</v>
      </c>
      <c r="W47" s="17">
        <f>'OD demand'!W20*'Modal Split'!CD149</f>
        <v>0</v>
      </c>
      <c r="X47" s="17">
        <f>'OD demand'!X20*'Modal Split'!CE149</f>
        <v>0</v>
      </c>
      <c r="Y47" s="17">
        <f>'OD demand'!Y20*'Modal Split'!CF149</f>
        <v>0</v>
      </c>
      <c r="Z47" s="17">
        <f>'OD demand'!Z20*'Modal Split'!CG149</f>
        <v>0</v>
      </c>
    </row>
    <row r="48" spans="2:26" x14ac:dyDescent="0.3">
      <c r="B48" s="2">
        <v>19</v>
      </c>
      <c r="C48" s="17">
        <f>'OD demand'!C21*'Modal Split'!BJ150</f>
        <v>0.83338518093078606</v>
      </c>
      <c r="D48" s="17">
        <f>'OD demand'!D21*'Modal Split'!BK150</f>
        <v>0</v>
      </c>
      <c r="E48" s="17">
        <f>'OD demand'!E21*'Modal Split'!BL150</f>
        <v>0</v>
      </c>
      <c r="F48" s="17">
        <f>'OD demand'!F21*'Modal Split'!BM150</f>
        <v>0.7394071812308205</v>
      </c>
      <c r="G48" s="17">
        <f>'OD demand'!G21*'Modal Split'!BN150</f>
        <v>0</v>
      </c>
      <c r="H48" s="17">
        <f>'OD demand'!H21*'Modal Split'!BO150</f>
        <v>0</v>
      </c>
      <c r="I48" s="17">
        <f>'OD demand'!I21*'Modal Split'!BP150</f>
        <v>0</v>
      </c>
      <c r="J48" s="17">
        <f>'OD demand'!J21*'Modal Split'!BQ150</f>
        <v>0</v>
      </c>
      <c r="K48" s="17">
        <f>'OD demand'!K21*'Modal Split'!BR150</f>
        <v>0</v>
      </c>
      <c r="L48" s="17">
        <f>'OD demand'!L21*'Modal Split'!BS150</f>
        <v>3.0190968737884055E-3</v>
      </c>
      <c r="M48" s="17">
        <f>'OD demand'!M21*'Modal Split'!BT150</f>
        <v>1.5467064766758506E-2</v>
      </c>
      <c r="N48" s="17">
        <f>'OD demand'!N21*'Modal Split'!BU150</f>
        <v>0</v>
      </c>
      <c r="O48" s="17">
        <f>'OD demand'!O21*'Modal Split'!BV150</f>
        <v>0</v>
      </c>
      <c r="P48" s="17">
        <f>'OD demand'!P21*'Modal Split'!BW150</f>
        <v>0</v>
      </c>
      <c r="Q48" s="17">
        <f>'OD demand'!Q21*'Modal Split'!BX150</f>
        <v>1.0141863722237999E-6</v>
      </c>
      <c r="R48" s="17">
        <f>'OD demand'!R21*'Modal Split'!BY150</f>
        <v>8.2966356979267545E-6</v>
      </c>
      <c r="S48" s="17">
        <f>'OD demand'!S21*'Modal Split'!BZ150</f>
        <v>5.4138391968739225E-7</v>
      </c>
      <c r="T48" s="17">
        <f>'OD demand'!T21*'Modal Split'!CA150</f>
        <v>0</v>
      </c>
      <c r="U48" s="17">
        <f>'OD demand'!U21*'Modal Split'!CB150</f>
        <v>0</v>
      </c>
      <c r="V48" s="17">
        <f>'OD demand'!V21*'Modal Split'!CC150</f>
        <v>0</v>
      </c>
      <c r="W48" s="17">
        <f>'OD demand'!W21*'Modal Split'!CD150</f>
        <v>0</v>
      </c>
      <c r="X48" s="17">
        <f>'OD demand'!X21*'Modal Split'!CE150</f>
        <v>9.5492226553240794E-5</v>
      </c>
      <c r="Y48" s="17">
        <f>'OD demand'!Y21*'Modal Split'!CF150</f>
        <v>5.9044746142957703E-3</v>
      </c>
      <c r="Z48" s="17">
        <f>'OD demand'!Z21*'Modal Split'!CG150</f>
        <v>0</v>
      </c>
    </row>
    <row r="49" spans="2:26" x14ac:dyDescent="0.3">
      <c r="B49" s="2">
        <v>20</v>
      </c>
      <c r="C49" s="17">
        <f>'OD demand'!C22*'Modal Split'!BJ151</f>
        <v>0</v>
      </c>
      <c r="D49" s="17">
        <f>'OD demand'!D22*'Modal Split'!BK151</f>
        <v>0</v>
      </c>
      <c r="E49" s="17">
        <f>'OD demand'!E22*'Modal Split'!BL151</f>
        <v>0</v>
      </c>
      <c r="F49" s="17">
        <f>'OD demand'!F22*'Modal Split'!BM151</f>
        <v>0</v>
      </c>
      <c r="G49" s="17">
        <f>'OD demand'!G22*'Modal Split'!BN151</f>
        <v>0</v>
      </c>
      <c r="H49" s="17">
        <f>'OD demand'!H22*'Modal Split'!BO151</f>
        <v>0</v>
      </c>
      <c r="I49" s="17">
        <f>'OD demand'!I22*'Modal Split'!BP151</f>
        <v>0</v>
      </c>
      <c r="J49" s="17">
        <f>'OD demand'!J22*'Modal Split'!BQ151</f>
        <v>0</v>
      </c>
      <c r="K49" s="17">
        <f>'OD demand'!K22*'Modal Split'!BR151</f>
        <v>0</v>
      </c>
      <c r="L49" s="17">
        <f>'OD demand'!L22*'Modal Split'!BS151</f>
        <v>0</v>
      </c>
      <c r="M49" s="17">
        <f>'OD demand'!M22*'Modal Split'!BT151</f>
        <v>0</v>
      </c>
      <c r="N49" s="17">
        <f>'OD demand'!N22*'Modal Split'!BU151</f>
        <v>0</v>
      </c>
      <c r="O49" s="17">
        <f>'OD demand'!O22*'Modal Split'!BV151</f>
        <v>0</v>
      </c>
      <c r="P49" s="17">
        <f>'OD demand'!P22*'Modal Split'!BW151</f>
        <v>0</v>
      </c>
      <c r="Q49" s="17">
        <f>'OD demand'!Q22*'Modal Split'!BX151</f>
        <v>0</v>
      </c>
      <c r="R49" s="17">
        <f>'OD demand'!R22*'Modal Split'!BY151</f>
        <v>0</v>
      </c>
      <c r="S49" s="17">
        <f>'OD demand'!S22*'Modal Split'!BZ151</f>
        <v>0</v>
      </c>
      <c r="T49" s="17">
        <f>'OD demand'!T22*'Modal Split'!CA151</f>
        <v>0</v>
      </c>
      <c r="U49" s="17">
        <f>'OD demand'!U22*'Modal Split'!CB151</f>
        <v>0</v>
      </c>
      <c r="V49" s="17">
        <f>'OD demand'!V22*'Modal Split'!CC151</f>
        <v>0</v>
      </c>
      <c r="W49" s="17">
        <f>'OD demand'!W22*'Modal Split'!CD151</f>
        <v>0</v>
      </c>
      <c r="X49" s="17">
        <f>'OD demand'!X22*'Modal Split'!CE151</f>
        <v>0</v>
      </c>
      <c r="Y49" s="17">
        <f>'OD demand'!Y22*'Modal Split'!CF151</f>
        <v>0</v>
      </c>
      <c r="Z49" s="17">
        <f>'OD demand'!Z22*'Modal Split'!CG151</f>
        <v>0</v>
      </c>
    </row>
    <row r="50" spans="2:26" x14ac:dyDescent="0.3">
      <c r="B50" s="2">
        <v>21</v>
      </c>
      <c r="C50" s="17">
        <f>'OD demand'!C23*'Modal Split'!BJ152</f>
        <v>0</v>
      </c>
      <c r="D50" s="17">
        <f>'OD demand'!D23*'Modal Split'!BK152</f>
        <v>0</v>
      </c>
      <c r="E50" s="17">
        <f>'OD demand'!E23*'Modal Split'!BL152</f>
        <v>0</v>
      </c>
      <c r="F50" s="17">
        <f>'OD demand'!F23*'Modal Split'!BM152</f>
        <v>0</v>
      </c>
      <c r="G50" s="17">
        <f>'OD demand'!G23*'Modal Split'!BN152</f>
        <v>0</v>
      </c>
      <c r="H50" s="17">
        <f>'OD demand'!H23*'Modal Split'!BO152</f>
        <v>0</v>
      </c>
      <c r="I50" s="17">
        <f>'OD demand'!I23*'Modal Split'!BP152</f>
        <v>0</v>
      </c>
      <c r="J50" s="17">
        <f>'OD demand'!J23*'Modal Split'!BQ152</f>
        <v>0</v>
      </c>
      <c r="K50" s="17">
        <f>'OD demand'!K23*'Modal Split'!BR152</f>
        <v>0</v>
      </c>
      <c r="L50" s="17">
        <f>'OD demand'!L23*'Modal Split'!BS152</f>
        <v>0</v>
      </c>
      <c r="M50" s="17">
        <f>'OD demand'!M23*'Modal Split'!BT152</f>
        <v>0</v>
      </c>
      <c r="N50" s="17">
        <f>'OD demand'!N23*'Modal Split'!BU152</f>
        <v>0</v>
      </c>
      <c r="O50" s="17">
        <f>'OD demand'!O23*'Modal Split'!BV152</f>
        <v>0</v>
      </c>
      <c r="P50" s="17">
        <f>'OD demand'!P23*'Modal Split'!BW152</f>
        <v>0</v>
      </c>
      <c r="Q50" s="17">
        <f>'OD demand'!Q23*'Modal Split'!BX152</f>
        <v>0</v>
      </c>
      <c r="R50" s="17">
        <f>'OD demand'!R23*'Modal Split'!BY152</f>
        <v>0</v>
      </c>
      <c r="S50" s="17">
        <f>'OD demand'!S23*'Modal Split'!BZ152</f>
        <v>0</v>
      </c>
      <c r="T50" s="17">
        <f>'OD demand'!T23*'Modal Split'!CA152</f>
        <v>0</v>
      </c>
      <c r="U50" s="17">
        <f>'OD demand'!U23*'Modal Split'!CB152</f>
        <v>0</v>
      </c>
      <c r="V50" s="17">
        <f>'OD demand'!V23*'Modal Split'!CC152</f>
        <v>0</v>
      </c>
      <c r="W50" s="17">
        <f>'OD demand'!W23*'Modal Split'!CD152</f>
        <v>0</v>
      </c>
      <c r="X50" s="17">
        <f>'OD demand'!X23*'Modal Split'!CE152</f>
        <v>0</v>
      </c>
      <c r="Y50" s="17">
        <f>'OD demand'!Y23*'Modal Split'!CF152</f>
        <v>0</v>
      </c>
      <c r="Z50" s="17">
        <f>'OD demand'!Z23*'Modal Split'!CG152</f>
        <v>0</v>
      </c>
    </row>
    <row r="51" spans="2:26" x14ac:dyDescent="0.3">
      <c r="B51" s="2">
        <v>22</v>
      </c>
      <c r="C51" s="17">
        <f>'OD demand'!C24*'Modal Split'!BJ153</f>
        <v>2.7477859465228771E-10</v>
      </c>
      <c r="D51" s="17">
        <f>'OD demand'!D24*'Modal Split'!BK153</f>
        <v>0</v>
      </c>
      <c r="E51" s="17">
        <f>'OD demand'!E24*'Modal Split'!BL153</f>
        <v>2.6133329392857508E-13</v>
      </c>
      <c r="F51" s="17">
        <f>'OD demand'!F24*'Modal Split'!BM153</f>
        <v>3.3689796628547161E-5</v>
      </c>
      <c r="G51" s="17">
        <f>'OD demand'!G24*'Modal Split'!BN153</f>
        <v>0</v>
      </c>
      <c r="H51" s="17">
        <f>'OD demand'!H24*'Modal Split'!BO153</f>
        <v>0</v>
      </c>
      <c r="I51" s="17">
        <f>'OD demand'!I24*'Modal Split'!BP153</f>
        <v>0</v>
      </c>
      <c r="J51" s="17">
        <f>'OD demand'!J24*'Modal Split'!BQ153</f>
        <v>0</v>
      </c>
      <c r="K51" s="17">
        <f>'OD demand'!K24*'Modal Split'!BR153</f>
        <v>0</v>
      </c>
      <c r="L51" s="17">
        <f>'OD demand'!L24*'Modal Split'!BS153</f>
        <v>9.9000268367769244E-8</v>
      </c>
      <c r="M51" s="17">
        <f>'OD demand'!M24*'Modal Split'!BT153</f>
        <v>2.1754296879701108E-8</v>
      </c>
      <c r="N51" s="17">
        <f>'OD demand'!N24*'Modal Split'!BU153</f>
        <v>0</v>
      </c>
      <c r="O51" s="17">
        <f>'OD demand'!O24*'Modal Split'!BV153</f>
        <v>0</v>
      </c>
      <c r="P51" s="17">
        <f>'OD demand'!P24*'Modal Split'!BW153</f>
        <v>0</v>
      </c>
      <c r="Q51" s="17">
        <f>'OD demand'!Q24*'Modal Split'!BX153</f>
        <v>3.2961057097273501E-6</v>
      </c>
      <c r="R51" s="17">
        <f>'OD demand'!R24*'Modal Split'!BY153</f>
        <v>3.2614759634025624E-2</v>
      </c>
      <c r="S51" s="17">
        <f>'OD demand'!S24*'Modal Split'!BZ153</f>
        <v>2.1289306999164571E-3</v>
      </c>
      <c r="T51" s="17">
        <f>'OD demand'!T24*'Modal Split'!CA153</f>
        <v>0</v>
      </c>
      <c r="U51" s="17">
        <f>'OD demand'!U24*'Modal Split'!CB153</f>
        <v>9.5492226553240794E-5</v>
      </c>
      <c r="V51" s="17">
        <f>'OD demand'!V24*'Modal Split'!CC153</f>
        <v>0</v>
      </c>
      <c r="W51" s="17">
        <f>'OD demand'!W24*'Modal Split'!CD153</f>
        <v>0</v>
      </c>
      <c r="X51" s="17">
        <f>'OD demand'!X24*'Modal Split'!CE153</f>
        <v>0</v>
      </c>
      <c r="Y51" s="17">
        <f>'OD demand'!Y24*'Modal Split'!CF153</f>
        <v>1.059174042038678E-5</v>
      </c>
      <c r="Z51" s="17">
        <f>'OD demand'!Z24*'Modal Split'!CG153</f>
        <v>0</v>
      </c>
    </row>
    <row r="52" spans="2:26" x14ac:dyDescent="0.3">
      <c r="B52" s="2">
        <v>23</v>
      </c>
      <c r="C52" s="17">
        <f>'OD demand'!C25*'Modal Split'!BJ154</f>
        <v>1.4162453379718364E-19</v>
      </c>
      <c r="D52" s="17">
        <f>'OD demand'!D25*'Modal Split'!BK154</f>
        <v>0</v>
      </c>
      <c r="E52" s="17">
        <f>'OD demand'!E25*'Modal Split'!BL154</f>
        <v>1.7959286319288799E-22</v>
      </c>
      <c r="F52" s="17">
        <f>'OD demand'!F25*'Modal Split'!BM154</f>
        <v>6.4097456267251413E-16</v>
      </c>
      <c r="G52" s="17">
        <f>'OD demand'!G25*'Modal Split'!BN154</f>
        <v>0</v>
      </c>
      <c r="H52" s="17">
        <f>'OD demand'!H25*'Modal Split'!BO154</f>
        <v>0</v>
      </c>
      <c r="I52" s="17">
        <f>'OD demand'!I25*'Modal Split'!BP154</f>
        <v>0</v>
      </c>
      <c r="J52" s="17">
        <f>'OD demand'!J25*'Modal Split'!BQ154</f>
        <v>0</v>
      </c>
      <c r="K52" s="17">
        <f>'OD demand'!K25*'Modal Split'!BR154</f>
        <v>0</v>
      </c>
      <c r="L52" s="17">
        <f>'OD demand'!L25*'Modal Split'!BS154</f>
        <v>1.8016220515035036E-5</v>
      </c>
      <c r="M52" s="17">
        <f>'OD demand'!M25*'Modal Split'!BT154</f>
        <v>3.9131642207404331E-19</v>
      </c>
      <c r="N52" s="17">
        <f>'OD demand'!N25*'Modal Split'!BU154</f>
        <v>0</v>
      </c>
      <c r="O52" s="17">
        <f>'OD demand'!O25*'Modal Split'!BV154</f>
        <v>0</v>
      </c>
      <c r="P52" s="17">
        <f>'OD demand'!P25*'Modal Split'!BW154</f>
        <v>0</v>
      </c>
      <c r="Q52" s="17">
        <f>'OD demand'!Q25*'Modal Split'!BX154</f>
        <v>3.1600906453832023E-4</v>
      </c>
      <c r="R52" s="17">
        <f>'OD demand'!R25*'Modal Split'!BY154</f>
        <v>3.5469177328445309</v>
      </c>
      <c r="S52" s="17">
        <f>'OD demand'!S25*'Modal Split'!BZ154</f>
        <v>0.18474695455145629</v>
      </c>
      <c r="T52" s="17">
        <f>'OD demand'!T25*'Modal Split'!CA154</f>
        <v>0</v>
      </c>
      <c r="U52" s="17">
        <f>'OD demand'!U25*'Modal Split'!CB154</f>
        <v>5.9044746142957703E-3</v>
      </c>
      <c r="V52" s="17">
        <f>'OD demand'!V25*'Modal Split'!CC154</f>
        <v>0</v>
      </c>
      <c r="W52" s="17">
        <f>'OD demand'!W25*'Modal Split'!CD154</f>
        <v>0</v>
      </c>
      <c r="X52" s="17">
        <f>'OD demand'!X25*'Modal Split'!CE154</f>
        <v>1.059174042038678E-5</v>
      </c>
      <c r="Y52" s="17">
        <f>'OD demand'!Y25*'Modal Split'!CF154</f>
        <v>0</v>
      </c>
      <c r="Z52" s="17">
        <f>'OD demand'!Z25*'Modal Split'!CG154</f>
        <v>0</v>
      </c>
    </row>
    <row r="53" spans="2:26" x14ac:dyDescent="0.3">
      <c r="B53" s="2">
        <v>24</v>
      </c>
      <c r="C53" s="17">
        <f>'OD demand'!C26*'Modal Split'!BJ155</f>
        <v>0</v>
      </c>
      <c r="D53" s="17">
        <f>'OD demand'!D26*'Modal Split'!BK155</f>
        <v>0</v>
      </c>
      <c r="E53" s="17">
        <f>'OD demand'!E26*'Modal Split'!BL155</f>
        <v>0</v>
      </c>
      <c r="F53" s="17">
        <f>'OD demand'!F26*'Modal Split'!BM155</f>
        <v>0</v>
      </c>
      <c r="G53" s="17">
        <f>'OD demand'!G26*'Modal Split'!BN155</f>
        <v>0</v>
      </c>
      <c r="H53" s="17">
        <f>'OD demand'!H26*'Modal Split'!BO155</f>
        <v>0</v>
      </c>
      <c r="I53" s="17">
        <f>'OD demand'!I26*'Modal Split'!BP155</f>
        <v>0</v>
      </c>
      <c r="J53" s="17">
        <f>'OD demand'!J26*'Modal Split'!BQ155</f>
        <v>0</v>
      </c>
      <c r="K53" s="17">
        <f>'OD demand'!K26*'Modal Split'!BR155</f>
        <v>0</v>
      </c>
      <c r="L53" s="17">
        <f>'OD demand'!L26*'Modal Split'!BS155</f>
        <v>0</v>
      </c>
      <c r="M53" s="17">
        <f>'OD demand'!M26*'Modal Split'!BT155</f>
        <v>0</v>
      </c>
      <c r="N53" s="17">
        <f>'OD demand'!N26*'Modal Split'!BU155</f>
        <v>0</v>
      </c>
      <c r="O53" s="17">
        <f>'OD demand'!O26*'Modal Split'!BV155</f>
        <v>0</v>
      </c>
      <c r="P53" s="17">
        <f>'OD demand'!P26*'Modal Split'!BW155</f>
        <v>0</v>
      </c>
      <c r="Q53" s="17">
        <f>'OD demand'!Q26*'Modal Split'!BX155</f>
        <v>0</v>
      </c>
      <c r="R53" s="17">
        <f>'OD demand'!R26*'Modal Split'!BY155</f>
        <v>0</v>
      </c>
      <c r="S53" s="17">
        <f>'OD demand'!S26*'Modal Split'!BZ155</f>
        <v>0</v>
      </c>
      <c r="T53" s="17">
        <f>'OD demand'!T26*'Modal Split'!CA155</f>
        <v>0</v>
      </c>
      <c r="U53" s="17">
        <f>'OD demand'!U26*'Modal Split'!CB155</f>
        <v>0</v>
      </c>
      <c r="V53" s="17">
        <f>'OD demand'!V26*'Modal Split'!CC155</f>
        <v>0</v>
      </c>
      <c r="W53" s="17">
        <f>'OD demand'!W26*'Modal Split'!CD155</f>
        <v>0</v>
      </c>
      <c r="X53" s="17">
        <f>'OD demand'!X26*'Modal Split'!CE155</f>
        <v>0</v>
      </c>
      <c r="Y53" s="17">
        <f>'OD demand'!Y26*'Modal Split'!CF155</f>
        <v>0</v>
      </c>
      <c r="Z53" s="17">
        <f>'OD demand'!Z26*'Modal Split'!CG155</f>
        <v>0</v>
      </c>
    </row>
    <row r="55" spans="2:26" x14ac:dyDescent="0.3">
      <c r="B55" s="2" t="s">
        <v>55</v>
      </c>
      <c r="C55" s="2">
        <v>1</v>
      </c>
      <c r="D55" s="2">
        <v>2</v>
      </c>
      <c r="E55" s="2">
        <v>3</v>
      </c>
      <c r="F55" s="2">
        <v>4</v>
      </c>
      <c r="G55" s="2">
        <v>5</v>
      </c>
      <c r="H55" s="2">
        <v>6</v>
      </c>
      <c r="I55" s="2">
        <v>7</v>
      </c>
      <c r="J55" s="2">
        <v>8</v>
      </c>
      <c r="K55" s="2">
        <v>9</v>
      </c>
      <c r="L55" s="2">
        <v>10</v>
      </c>
      <c r="M55" s="2">
        <v>11</v>
      </c>
      <c r="N55" s="2">
        <v>12</v>
      </c>
      <c r="O55" s="2">
        <v>13</v>
      </c>
      <c r="P55" s="2">
        <v>14</v>
      </c>
      <c r="Q55" s="2">
        <v>15</v>
      </c>
      <c r="R55" s="2">
        <v>16</v>
      </c>
      <c r="S55" s="2">
        <v>17</v>
      </c>
      <c r="T55" s="2">
        <v>18</v>
      </c>
      <c r="U55" s="2">
        <v>19</v>
      </c>
      <c r="V55" s="2">
        <v>20</v>
      </c>
      <c r="W55" s="2">
        <v>21</v>
      </c>
      <c r="X55" s="2">
        <v>22</v>
      </c>
      <c r="Y55" s="2">
        <v>23</v>
      </c>
      <c r="Z55" s="2">
        <v>24</v>
      </c>
    </row>
    <row r="56" spans="2:26" x14ac:dyDescent="0.3">
      <c r="B56" s="2">
        <v>1</v>
      </c>
      <c r="C56" s="17">
        <f>'OD demand'!C3*'Modal Split'!BJ158</f>
        <v>0</v>
      </c>
      <c r="D56" s="17">
        <f>'OD demand'!D3*'Modal Split'!BK158</f>
        <v>23.147521650098252</v>
      </c>
      <c r="E56" s="17">
        <f>'OD demand'!E3*'Modal Split'!BL158</f>
        <v>21.081829241444581</v>
      </c>
      <c r="F56" s="17">
        <f>'OD demand'!F3*'Modal Split'!BM158</f>
        <v>126.75284937286035</v>
      </c>
      <c r="G56" s="17">
        <f>'OD demand'!G3*'Modal Split'!BN158</f>
        <v>55.375638975122001</v>
      </c>
      <c r="H56" s="17">
        <f>'OD demand'!H3*'Modal Split'!BO158</f>
        <v>0</v>
      </c>
      <c r="I56" s="17">
        <f>'OD demand'!I3*'Modal Split'!BP158</f>
        <v>7.8549175277043031E-18</v>
      </c>
      <c r="J56" s="17">
        <f>'OD demand'!J3*'Modal Split'!BQ158</f>
        <v>1.0497565798373892E-17</v>
      </c>
      <c r="K56" s="17">
        <f>'OD demand'!K3*'Modal Split'!BR158</f>
        <v>170.36980577430688</v>
      </c>
      <c r="L56" s="17">
        <f>'OD demand'!L3*'Modal Split'!BS158</f>
        <v>1.3274366634730843E-38</v>
      </c>
      <c r="M56" s="17">
        <f>'OD demand'!M3*'Modal Split'!BT158</f>
        <v>499.93285474864155</v>
      </c>
      <c r="N56" s="17">
        <f>'OD demand'!N3*'Modal Split'!BU158</f>
        <v>0</v>
      </c>
      <c r="O56" s="17">
        <f>'OD demand'!O3*'Modal Split'!BV158</f>
        <v>7.0640726434892718E-93</v>
      </c>
      <c r="P56" s="17">
        <f>'OD demand'!P3*'Modal Split'!BW158</f>
        <v>0</v>
      </c>
      <c r="Q56" s="30">
        <f>'OD demand'!Q3*'Modal Split'!BX158</f>
        <v>7.5303668668372602E-52</v>
      </c>
      <c r="R56" s="17">
        <f>'OD demand'!R3*'Modal Split'!BY158</f>
        <v>1.9490078764778385E-32</v>
      </c>
      <c r="S56" s="17">
        <f>'OD demand'!S3*'Modal Split'!BZ158</f>
        <v>9.0971591135562364E-49</v>
      </c>
      <c r="T56" s="17">
        <f>'OD demand'!T3*'Modal Split'!CA158</f>
        <v>2.9968231866719733E-28</v>
      </c>
      <c r="U56" s="17">
        <f>'OD demand'!U3*'Modal Split'!CB158</f>
        <v>7.6727125893839037E-49</v>
      </c>
      <c r="V56" s="17">
        <f>'OD demand'!V3*'Modal Split'!CC158</f>
        <v>0</v>
      </c>
      <c r="W56" s="17">
        <f>'OD demand'!W3*'Modal Split'!CD158</f>
        <v>0</v>
      </c>
      <c r="X56" s="17">
        <f>'OD demand'!X3*'Modal Split'!CE158</f>
        <v>8.5142421870026029E-62</v>
      </c>
      <c r="Y56" s="17">
        <f>'OD demand'!Y3*'Modal Split'!CF158</f>
        <v>2.1222869626706485E-73</v>
      </c>
      <c r="Z56" s="17">
        <f>'OD demand'!Z3*'Modal Split'!CG158</f>
        <v>1.9193327997392942E-80</v>
      </c>
    </row>
    <row r="57" spans="2:26" x14ac:dyDescent="0.3">
      <c r="B57" s="2">
        <v>2</v>
      </c>
      <c r="C57" s="17">
        <f>'OD demand'!C4*'Modal Split'!BJ159</f>
        <v>23.147521650098252</v>
      </c>
      <c r="D57" s="17">
        <f>'OD demand'!D4*'Modal Split'!BK159</f>
        <v>0</v>
      </c>
      <c r="E57" s="17">
        <f>'OD demand'!E4*'Modal Split'!BL159</f>
        <v>27.687819487561001</v>
      </c>
      <c r="F57" s="17">
        <f>'OD demand'!F4*'Modal Split'!BM159</f>
        <v>1.0576689229244627E-3</v>
      </c>
      <c r="G57" s="17">
        <f>'OD demand'!G4*'Modal Split'!BN159</f>
        <v>1.4347937575590862E-10</v>
      </c>
      <c r="H57" s="17">
        <f>'OD demand'!H4*'Modal Split'!BO159</f>
        <v>0</v>
      </c>
      <c r="I57" s="17">
        <f>'OD demand'!I4*'Modal Split'!BP159</f>
        <v>6.2748582826324522E-38</v>
      </c>
      <c r="J57" s="17">
        <f>'OD demand'!J4*'Modal Split'!BQ159</f>
        <v>1.0482404408620399E-37</v>
      </c>
      <c r="K57" s="17">
        <f>'OD demand'!K4*'Modal Split'!BR159</f>
        <v>3.873537981390475E-10</v>
      </c>
      <c r="L57" s="17">
        <f>'OD demand'!L4*'Modal Split'!BS159</f>
        <v>5.9378937972364327E-52</v>
      </c>
      <c r="M57" s="17">
        <f>'OD demand'!M4*'Modal Split'!BT159</f>
        <v>20.913013971868686</v>
      </c>
      <c r="N57" s="17">
        <f>'OD demand'!N4*'Modal Split'!BU159</f>
        <v>0</v>
      </c>
      <c r="O57" s="17">
        <f>'OD demand'!O4*'Modal Split'!BV159</f>
        <v>6.075085863902468E-93</v>
      </c>
      <c r="P57" s="17">
        <f>'OD demand'!P4*'Modal Split'!BW159</f>
        <v>0</v>
      </c>
      <c r="Q57" s="17">
        <f>'OD demand'!Q4*'Modal Split'!BX159</f>
        <v>6.132126575399331E-69</v>
      </c>
      <c r="R57" s="17">
        <f>'OD demand'!R4*'Modal Split'!BY159</f>
        <v>3.1139417979736264E-52</v>
      </c>
      <c r="S57" s="17">
        <f>'OD demand'!S4*'Modal Split'!BZ159</f>
        <v>9.0855821971648435E-69</v>
      </c>
      <c r="T57" s="17">
        <f>'OD demand'!T4*'Modal Split'!CA159</f>
        <v>0</v>
      </c>
      <c r="U57" s="17">
        <f>'OD demand'!U4*'Modal Split'!CB159</f>
        <v>5.1219826610344804E-69</v>
      </c>
      <c r="V57" s="17">
        <f>'OD demand'!V4*'Modal Split'!CC159</f>
        <v>0</v>
      </c>
      <c r="W57" s="17">
        <f>'OD demand'!W4*'Modal Split'!CD159</f>
        <v>0</v>
      </c>
      <c r="X57" s="17">
        <f>'OD demand'!X4*'Modal Split'!CE159</f>
        <v>1.6260059909197016E-70</v>
      </c>
      <c r="Y57" s="17">
        <f>'OD demand'!Y4*'Modal Split'!CF159</f>
        <v>0</v>
      </c>
      <c r="Z57" s="17">
        <f>'OD demand'!Z4*'Modal Split'!CG159</f>
        <v>0</v>
      </c>
    </row>
    <row r="58" spans="2:26" x14ac:dyDescent="0.3">
      <c r="B58" s="2">
        <v>3</v>
      </c>
      <c r="C58" s="17">
        <f>'OD demand'!C5*'Modal Split'!BJ160</f>
        <v>21.081829241444581</v>
      </c>
      <c r="D58" s="17">
        <f>'OD demand'!D5*'Modal Split'!BK160</f>
        <v>27.687819487561001</v>
      </c>
      <c r="E58" s="17">
        <f>'OD demand'!E5*'Modal Split'!BL160</f>
        <v>0</v>
      </c>
      <c r="F58" s="17">
        <f>'OD demand'!F5*'Modal Split'!BM160</f>
        <v>42.163658482889161</v>
      </c>
      <c r="G58" s="17">
        <f>'OD demand'!G5*'Modal Split'!BN160</f>
        <v>23.147521650098252</v>
      </c>
      <c r="H58" s="17">
        <f>'OD demand'!H5*'Modal Split'!BO160</f>
        <v>0</v>
      </c>
      <c r="I58" s="17">
        <f>'OD demand'!I5*'Modal Split'!BP160</f>
        <v>1.137435759303598E-13</v>
      </c>
      <c r="J58" s="17">
        <f>'OD demand'!J5*'Modal Split'!BQ160</f>
        <v>1.9001324142805153E-13</v>
      </c>
      <c r="K58" s="17">
        <f>'OD demand'!K5*'Modal Split'!BR160</f>
        <v>28.905049737499631</v>
      </c>
      <c r="L58" s="17">
        <f>'OD demand'!L5*'Modal Split'!BS160</f>
        <v>2.8121885656461018E-39</v>
      </c>
      <c r="M58" s="17">
        <f>'OD demand'!M5*'Modal Split'!BT160</f>
        <v>299.94914922036878</v>
      </c>
      <c r="N58" s="17">
        <f>'OD demand'!N5*'Modal Split'!BU160</f>
        <v>0</v>
      </c>
      <c r="O58" s="17">
        <f>'OD demand'!O5*'Modal Split'!BV160</f>
        <v>1.1113592707933455E-93</v>
      </c>
      <c r="P58" s="17">
        <f>'OD demand'!P5*'Modal Split'!BW160</f>
        <v>0</v>
      </c>
      <c r="Q58" s="17">
        <f>'OD demand'!Q5*'Modal Split'!BX160</f>
        <v>1.1848245237823068E-52</v>
      </c>
      <c r="R58" s="17">
        <f>'OD demand'!R5*'Modal Split'!BY160</f>
        <v>5.6237059430978478E-28</v>
      </c>
      <c r="S58" s="17">
        <f>'OD demand'!S5*'Modal Split'!BZ160</f>
        <v>1.5534091996450428E-44</v>
      </c>
      <c r="T58" s="17">
        <f>'OD demand'!T5*'Modal Split'!CA160</f>
        <v>0</v>
      </c>
      <c r="U58" s="17">
        <f>'OD demand'!U5*'Modal Split'!CB160</f>
        <v>0</v>
      </c>
      <c r="V58" s="17">
        <f>'OD demand'!V5*'Modal Split'!CC160</f>
        <v>0</v>
      </c>
      <c r="W58" s="17">
        <f>'OD demand'!W5*'Modal Split'!CD160</f>
        <v>0</v>
      </c>
      <c r="X58" s="17">
        <f>'OD demand'!X5*'Modal Split'!CE160</f>
        <v>1.67438503004226E-62</v>
      </c>
      <c r="Y58" s="17">
        <f>'OD demand'!Y5*'Modal Split'!CF160</f>
        <v>5.5648335133835106E-74</v>
      </c>
      <c r="Z58" s="17">
        <f>'OD demand'!Z5*'Modal Split'!CG160</f>
        <v>0</v>
      </c>
    </row>
    <row r="59" spans="2:26" x14ac:dyDescent="0.3">
      <c r="B59" s="2">
        <v>4</v>
      </c>
      <c r="C59" s="17">
        <f>'OD demand'!C6*'Modal Split'!BJ161</f>
        <v>126.75284937286035</v>
      </c>
      <c r="D59" s="17">
        <f>'OD demand'!D6*'Modal Split'!BK161</f>
        <v>1.0576689229244627E-3</v>
      </c>
      <c r="E59" s="17">
        <f>'OD demand'!E6*'Modal Split'!BL161</f>
        <v>42.163658482889161</v>
      </c>
      <c r="F59" s="17">
        <f>'OD demand'!F6*'Modal Split'!BM161</f>
        <v>0</v>
      </c>
      <c r="G59" s="17">
        <f>'OD demand'!G6*'Modal Split'!BN161</f>
        <v>95.772674280733796</v>
      </c>
      <c r="H59" s="17">
        <f>'OD demand'!H6*'Modal Split'!BO161</f>
        <v>0</v>
      </c>
      <c r="I59" s="17">
        <f>'OD demand'!I6*'Modal Split'!BP161</f>
        <v>3.5789546337664214E-13</v>
      </c>
      <c r="J59" s="17">
        <f>'OD demand'!J6*'Modal Split'!BQ161</f>
        <v>5.2314398387605056E-13</v>
      </c>
      <c r="K59" s="17">
        <f>'OD demand'!K6*'Modal Split'!BR161</f>
        <v>169.62425269740697</v>
      </c>
      <c r="L59" s="17">
        <f>'OD demand'!L6*'Modal Split'!BS161</f>
        <v>8.8542098428212942E-39</v>
      </c>
      <c r="M59" s="17">
        <f>'OD demand'!M6*'Modal Split'!BT161</f>
        <v>1399.6983499982682</v>
      </c>
      <c r="N59" s="17">
        <f>'OD demand'!N6*'Modal Split'!BU161</f>
        <v>0</v>
      </c>
      <c r="O59" s="17">
        <f>'OD demand'!O6*'Modal Split'!BV161</f>
        <v>9.0588039296028488E-80</v>
      </c>
      <c r="P59" s="17">
        <f>'OD demand'!P6*'Modal Split'!BW161</f>
        <v>0</v>
      </c>
      <c r="Q59" s="17">
        <f>'OD demand'!Q6*'Modal Split'!BX161</f>
        <v>4.6600814793416129E-52</v>
      </c>
      <c r="R59" s="17">
        <f>'OD demand'!R6*'Modal Split'!BY161</f>
        <v>1.7760558692022033E-27</v>
      </c>
      <c r="S59" s="17">
        <f>'OD demand'!S6*'Modal Split'!BZ161</f>
        <v>6.4761304555273617E-44</v>
      </c>
      <c r="T59" s="17">
        <f>'OD demand'!T6*'Modal Split'!CA161</f>
        <v>1.706812037282615E-23</v>
      </c>
      <c r="U59" s="17">
        <f>'OD demand'!U6*'Modal Split'!CB161</f>
        <v>2.9105951275284743E-44</v>
      </c>
      <c r="V59" s="17">
        <f>'OD demand'!V6*'Modal Split'!CC161</f>
        <v>0</v>
      </c>
      <c r="W59" s="17">
        <f>'OD demand'!W6*'Modal Split'!CD161</f>
        <v>0</v>
      </c>
      <c r="X59" s="17">
        <f>'OD demand'!X6*'Modal Split'!CE161</f>
        <v>4.4633039983449678E-52</v>
      </c>
      <c r="Y59" s="17">
        <f>'OD demand'!Y6*'Modal Split'!CF161</f>
        <v>4.106779493125236E-65</v>
      </c>
      <c r="Z59" s="17">
        <f>'OD demand'!Z6*'Modal Split'!CG161</f>
        <v>4.1021802355800296E-67</v>
      </c>
    </row>
    <row r="60" spans="2:26" x14ac:dyDescent="0.3">
      <c r="B60" s="2">
        <v>5</v>
      </c>
      <c r="C60" s="17">
        <f>'OD demand'!C7*'Modal Split'!BJ162</f>
        <v>55.375638975122001</v>
      </c>
      <c r="D60" s="17">
        <f>'OD demand'!D7*'Modal Split'!BK162</f>
        <v>1.4347937575590862E-10</v>
      </c>
      <c r="E60" s="17">
        <f>'OD demand'!E7*'Modal Split'!BL162</f>
        <v>23.147521650098252</v>
      </c>
      <c r="F60" s="17">
        <f>'OD demand'!F7*'Modal Split'!BM162</f>
        <v>95.772674280733796</v>
      </c>
      <c r="G60" s="17">
        <f>'OD demand'!G7*'Modal Split'!BN162</f>
        <v>0</v>
      </c>
      <c r="H60" s="17">
        <f>'OD demand'!H7*'Modal Split'!BO162</f>
        <v>0</v>
      </c>
      <c r="I60" s="17">
        <f>'OD demand'!I7*'Modal Split'!BP162</f>
        <v>1.5871240033854975E-13</v>
      </c>
      <c r="J60" s="17">
        <f>'OD demand'!J7*'Modal Split'!BQ162</f>
        <v>3.3141935046092857E-13</v>
      </c>
      <c r="K60" s="17">
        <f>'OD demand'!K7*'Modal Split'!BR162</f>
        <v>176.77911377615055</v>
      </c>
      <c r="L60" s="17">
        <f>'OD demand'!L7*'Modal Split'!BS162</f>
        <v>6.5441656075008205E-39</v>
      </c>
      <c r="M60" s="17">
        <f>'OD demand'!M7*'Modal Split'!BT162</f>
        <v>499.90444784206113</v>
      </c>
      <c r="N60" s="17">
        <f>'OD demand'!N7*'Modal Split'!BU162</f>
        <v>0</v>
      </c>
      <c r="O60" s="17">
        <f>'OD demand'!O7*'Modal Split'!BV162</f>
        <v>1.1129667026767021E-73</v>
      </c>
      <c r="P60" s="17">
        <f>'OD demand'!P7*'Modal Split'!BW162</f>
        <v>0</v>
      </c>
      <c r="Q60" s="17">
        <f>'OD demand'!Q7*'Modal Split'!BX162</f>
        <v>7.4644899955826364E-51</v>
      </c>
      <c r="R60" s="17">
        <f>'OD demand'!R7*'Modal Split'!BY162</f>
        <v>9.845265721754276E-28</v>
      </c>
      <c r="S60" s="17">
        <f>'OD demand'!S7*'Modal Split'!BZ162</f>
        <v>2.2980511973893962E-44</v>
      </c>
      <c r="T60" s="17">
        <f>'OD demand'!T7*'Modal Split'!CA162</f>
        <v>0</v>
      </c>
      <c r="U60" s="17">
        <f>'OD demand'!U7*'Modal Split'!CB162</f>
        <v>1.2955227449123761E-44</v>
      </c>
      <c r="V60" s="17">
        <f>'OD demand'!V7*'Modal Split'!CC162</f>
        <v>0</v>
      </c>
      <c r="W60" s="17">
        <f>'OD demand'!W7*'Modal Split'!CD162</f>
        <v>0</v>
      </c>
      <c r="X60" s="17">
        <f>'OD demand'!X7*'Modal Split'!CE162</f>
        <v>8.9366170295605105E-51</v>
      </c>
      <c r="Y60" s="17">
        <f>'OD demand'!Y7*'Modal Split'!CF162</f>
        <v>3.0273591524467038E-59</v>
      </c>
      <c r="Z60" s="17">
        <f>'OD demand'!Z7*'Modal Split'!CG162</f>
        <v>0</v>
      </c>
    </row>
    <row r="61" spans="2:26" x14ac:dyDescent="0.3">
      <c r="B61" s="2">
        <v>6</v>
      </c>
      <c r="C61" s="17">
        <f>'OD demand'!C8*'Modal Split'!BJ163</f>
        <v>0</v>
      </c>
      <c r="D61" s="17">
        <f>'OD demand'!D8*'Modal Split'!BK163</f>
        <v>0</v>
      </c>
      <c r="E61" s="17">
        <f>'OD demand'!E8*'Modal Split'!BL163</f>
        <v>0</v>
      </c>
      <c r="F61" s="17">
        <f>'OD demand'!F8*'Modal Split'!BM163</f>
        <v>0</v>
      </c>
      <c r="G61" s="17">
        <f>'OD demand'!G8*'Modal Split'!BN163</f>
        <v>0</v>
      </c>
      <c r="H61" s="17">
        <f>'OD demand'!H8*'Modal Split'!BO163</f>
        <v>0</v>
      </c>
      <c r="I61" s="17">
        <f>'OD demand'!I8*'Modal Split'!BP163</f>
        <v>0</v>
      </c>
      <c r="J61" s="17">
        <f>'OD demand'!J8*'Modal Split'!BQ163</f>
        <v>0</v>
      </c>
      <c r="K61" s="17">
        <f>'OD demand'!K8*'Modal Split'!BR163</f>
        <v>0</v>
      </c>
      <c r="L61" s="17">
        <f>'OD demand'!L8*'Modal Split'!BS163</f>
        <v>0</v>
      </c>
      <c r="M61" s="17">
        <f>'OD demand'!M8*'Modal Split'!BT163</f>
        <v>0</v>
      </c>
      <c r="N61" s="17">
        <f>'OD demand'!N8*'Modal Split'!BU163</f>
        <v>0</v>
      </c>
      <c r="O61" s="17">
        <f>'OD demand'!O8*'Modal Split'!BV163</f>
        <v>0</v>
      </c>
      <c r="P61" s="17">
        <f>'OD demand'!P8*'Modal Split'!BW163</f>
        <v>0</v>
      </c>
      <c r="Q61" s="17">
        <f>'OD demand'!Q8*'Modal Split'!BX163</f>
        <v>0</v>
      </c>
      <c r="R61" s="17">
        <f>'OD demand'!R8*'Modal Split'!BY163</f>
        <v>0</v>
      </c>
      <c r="S61" s="17">
        <f>'OD demand'!S8*'Modal Split'!BZ163</f>
        <v>0</v>
      </c>
      <c r="T61" s="17">
        <f>'OD demand'!T8*'Modal Split'!CA163</f>
        <v>0</v>
      </c>
      <c r="U61" s="17">
        <f>'OD demand'!U8*'Modal Split'!CB163</f>
        <v>0</v>
      </c>
      <c r="V61" s="17">
        <f>'OD demand'!V8*'Modal Split'!CC163</f>
        <v>0</v>
      </c>
      <c r="W61" s="17">
        <f>'OD demand'!W8*'Modal Split'!CD163</f>
        <v>0</v>
      </c>
      <c r="X61" s="17">
        <f>'OD demand'!X8*'Modal Split'!CE163</f>
        <v>0</v>
      </c>
      <c r="Y61" s="17">
        <f>'OD demand'!Y8*'Modal Split'!CF163</f>
        <v>0</v>
      </c>
      <c r="Z61" s="17">
        <f>'OD demand'!Z8*'Modal Split'!CG163</f>
        <v>0</v>
      </c>
    </row>
    <row r="62" spans="2:26" x14ac:dyDescent="0.3">
      <c r="B62" s="2">
        <v>7</v>
      </c>
      <c r="C62" s="17">
        <f>'OD demand'!C9*'Modal Split'!BJ164</f>
        <v>0</v>
      </c>
      <c r="D62" s="17">
        <f>'OD demand'!D9*'Modal Split'!BK164</f>
        <v>0</v>
      </c>
      <c r="E62" s="17">
        <f>'OD demand'!E9*'Modal Split'!BL164</f>
        <v>0</v>
      </c>
      <c r="F62" s="17">
        <f>'OD demand'!F9*'Modal Split'!BM164</f>
        <v>0</v>
      </c>
      <c r="G62" s="17">
        <f>'OD demand'!G9*'Modal Split'!BN164</f>
        <v>0</v>
      </c>
      <c r="H62" s="17">
        <f>'OD demand'!H9*'Modal Split'!BO164</f>
        <v>0</v>
      </c>
      <c r="I62" s="17">
        <f>'OD demand'!I9*'Modal Split'!BP164</f>
        <v>0</v>
      </c>
      <c r="J62" s="17">
        <f>'OD demand'!J9*'Modal Split'!BQ164</f>
        <v>201.00899975052926</v>
      </c>
      <c r="K62" s="17">
        <f>'OD demand'!K9*'Modal Split'!BR164</f>
        <v>6.030488330084232</v>
      </c>
      <c r="L62" s="17">
        <f>'OD demand'!L9*'Modal Split'!BS164</f>
        <v>1.1591706772795576E-7</v>
      </c>
      <c r="M62" s="17">
        <f>'OD demand'!M9*'Modal Split'!BT164</f>
        <v>1.2727732941388654E-4</v>
      </c>
      <c r="N62" s="17">
        <f>'OD demand'!N9*'Modal Split'!BU164</f>
        <v>0</v>
      </c>
      <c r="O62" s="17">
        <f>'OD demand'!O9*'Modal Split'!BV164</f>
        <v>3.8936916150267207E-34</v>
      </c>
      <c r="P62" s="17">
        <f>'OD demand'!P9*'Modal Split'!BW164</f>
        <v>0</v>
      </c>
      <c r="Q62" s="17">
        <f>'OD demand'!Q9*'Modal Split'!BX164</f>
        <v>1.8901389223880356E-24</v>
      </c>
      <c r="R62" s="17">
        <f>'OD demand'!R9*'Modal Split'!BY164</f>
        <v>6.7187912141468694E-8</v>
      </c>
      <c r="S62" s="17">
        <f>'OD demand'!S9*'Modal Split'!BZ164</f>
        <v>2.8004987066495466E-24</v>
      </c>
      <c r="T62" s="17">
        <f>'OD demand'!T9*'Modal Split'!CA164</f>
        <v>8.0171516541614459E-9</v>
      </c>
      <c r="U62" s="17">
        <f>'OD demand'!U9*'Modal Split'!CB164</f>
        <v>1.2630213898397833E-24</v>
      </c>
      <c r="V62" s="17">
        <f>'OD demand'!V9*'Modal Split'!CC164</f>
        <v>0</v>
      </c>
      <c r="W62" s="17">
        <f>'OD demand'!W9*'Modal Split'!CD164</f>
        <v>0</v>
      </c>
      <c r="X62" s="17">
        <f>'OD demand'!X9*'Modal Split'!CE164</f>
        <v>5.4452625906545199E-31</v>
      </c>
      <c r="Y62" s="17">
        <f>'OD demand'!Y9*'Modal Split'!CF164</f>
        <v>2.7689141766585816E-31</v>
      </c>
      <c r="Z62" s="17">
        <f>'OD demand'!Z9*'Modal Split'!CG164</f>
        <v>7.6572157669530934E-35</v>
      </c>
    </row>
    <row r="63" spans="2:26" x14ac:dyDescent="0.3">
      <c r="B63" s="2">
        <v>8</v>
      </c>
      <c r="C63" s="17">
        <f>'OD demand'!C10*'Modal Split'!BJ165</f>
        <v>0</v>
      </c>
      <c r="D63" s="17">
        <f>'OD demand'!D10*'Modal Split'!BK165</f>
        <v>0</v>
      </c>
      <c r="E63" s="17">
        <f>'OD demand'!E10*'Modal Split'!BL165</f>
        <v>0</v>
      </c>
      <c r="F63" s="17">
        <f>'OD demand'!F10*'Modal Split'!BM165</f>
        <v>0</v>
      </c>
      <c r="G63" s="17">
        <f>'OD demand'!G10*'Modal Split'!BN165</f>
        <v>0</v>
      </c>
      <c r="H63" s="17">
        <f>'OD demand'!H10*'Modal Split'!BO165</f>
        <v>0</v>
      </c>
      <c r="I63" s="17">
        <f>'OD demand'!I10*'Modal Split'!BP165</f>
        <v>201.00899975052926</v>
      </c>
      <c r="J63" s="17">
        <f>'OD demand'!J10*'Modal Split'!BQ165</f>
        <v>0</v>
      </c>
      <c r="K63" s="17">
        <f>'OD demand'!K10*'Modal Split'!BR165</f>
        <v>221.50255590048801</v>
      </c>
      <c r="L63" s="17">
        <f>'OD demand'!L10*'Modal Split'!BS165</f>
        <v>1.269699202708398E-12</v>
      </c>
      <c r="M63" s="17">
        <f>'OD demand'!M10*'Modal Split'!BT165</f>
        <v>2.6488552475516546E-9</v>
      </c>
      <c r="N63" s="17">
        <f>'OD demand'!N10*'Modal Split'!BU165</f>
        <v>0</v>
      </c>
      <c r="O63" s="17">
        <f>'OD demand'!O10*'Modal Split'!BV165</f>
        <v>7.5969608714699739E-39</v>
      </c>
      <c r="P63" s="17">
        <f>'OD demand'!P10*'Modal Split'!BW165</f>
        <v>0</v>
      </c>
      <c r="Q63" s="17">
        <f>'OD demand'!Q10*'Modal Split'!BX165</f>
        <v>2.9502719485247756E-29</v>
      </c>
      <c r="R63" s="17">
        <f>'OD demand'!R10*'Modal Split'!BY165</f>
        <v>1.3733235560335785E-12</v>
      </c>
      <c r="S63" s="17">
        <f>'OD demand'!S10*'Modal Split'!BZ165</f>
        <v>5.099768836011088E-29</v>
      </c>
      <c r="T63" s="17">
        <f>'OD demand'!T10*'Modal Split'!CA165</f>
        <v>1.4397409744600435E-8</v>
      </c>
      <c r="U63" s="17">
        <f>'OD demand'!U10*'Modal Split'!CB165</f>
        <v>2.8749866531925417E-29</v>
      </c>
      <c r="V63" s="17">
        <f>'OD demand'!V10*'Modal Split'!CC165</f>
        <v>0</v>
      </c>
      <c r="W63" s="17">
        <f>'OD demand'!W10*'Modal Split'!CD165</f>
        <v>0</v>
      </c>
      <c r="X63" s="17">
        <f>'OD demand'!X10*'Modal Split'!CE165</f>
        <v>6.519162920289239E-31</v>
      </c>
      <c r="Y63" s="17">
        <f>'OD demand'!Y10*'Modal Split'!CF165</f>
        <v>4.9724881939346755E-31</v>
      </c>
      <c r="Z63" s="17">
        <f>'OD demand'!Z10*'Modal Split'!CG165</f>
        <v>1.8334703338732661E-34</v>
      </c>
    </row>
    <row r="64" spans="2:26" x14ac:dyDescent="0.3">
      <c r="B64" s="2">
        <v>9</v>
      </c>
      <c r="C64" s="17">
        <f>'OD demand'!C11*'Modal Split'!BJ166</f>
        <v>0</v>
      </c>
      <c r="D64" s="17">
        <f>'OD demand'!D11*'Modal Split'!BK166</f>
        <v>0</v>
      </c>
      <c r="E64" s="17">
        <f>'OD demand'!E11*'Modal Split'!BL166</f>
        <v>0</v>
      </c>
      <c r="F64" s="17">
        <f>'OD demand'!F11*'Modal Split'!BM166</f>
        <v>0</v>
      </c>
      <c r="G64" s="17">
        <f>'OD demand'!G11*'Modal Split'!BN166</f>
        <v>0</v>
      </c>
      <c r="H64" s="17">
        <f>'OD demand'!H11*'Modal Split'!BO166</f>
        <v>0</v>
      </c>
      <c r="I64" s="17">
        <f>'OD demand'!I11*'Modal Split'!BP166</f>
        <v>6.030488330084232</v>
      </c>
      <c r="J64" s="17">
        <f>'OD demand'!J11*'Modal Split'!BQ166</f>
        <v>221.50255590048801</v>
      </c>
      <c r="K64" s="17">
        <f>'OD demand'!K11*'Modal Split'!BR166</f>
        <v>0</v>
      </c>
      <c r="L64" s="17">
        <f>'OD demand'!L11*'Modal Split'!BS166</f>
        <v>1.3574503939346669E-38</v>
      </c>
      <c r="M64" s="17">
        <f>'OD demand'!M11*'Modal Split'!BT166</f>
        <v>2.8319223888672433E-35</v>
      </c>
      <c r="N64" s="17">
        <f>'OD demand'!N11*'Modal Split'!BU166</f>
        <v>0</v>
      </c>
      <c r="O64" s="17">
        <f>'OD demand'!O11*'Modal Split'!BV166</f>
        <v>1.9287363525518874E-58</v>
      </c>
      <c r="P64" s="17">
        <f>'OD demand'!P11*'Modal Split'!BW166</f>
        <v>0</v>
      </c>
      <c r="Q64" s="17">
        <f>'OD demand'!Q11*'Modal Split'!BX166</f>
        <v>2.4884235885707954E-50</v>
      </c>
      <c r="R64" s="17">
        <f>'OD demand'!R11*'Modal Split'!BY166</f>
        <v>9.2205983594292734E-26</v>
      </c>
      <c r="S64" s="17">
        <f>'OD demand'!S11*'Modal Split'!BZ166</f>
        <v>3.4589624324173031E-42</v>
      </c>
      <c r="T64" s="17">
        <f>'OD demand'!T11*'Modal Split'!CA166</f>
        <v>9.3209443385823883E-17</v>
      </c>
      <c r="U64" s="17">
        <f>'OD demand'!U11*'Modal Split'!CB166</f>
        <v>1.7333196676808292E-42</v>
      </c>
      <c r="V64" s="17">
        <f>'OD demand'!V11*'Modal Split'!CC166</f>
        <v>0</v>
      </c>
      <c r="W64" s="17">
        <f>'OD demand'!W11*'Modal Split'!CD166</f>
        <v>0</v>
      </c>
      <c r="X64" s="17">
        <f>'OD demand'!X11*'Modal Split'!CE166</f>
        <v>2.3171430543635411E-50</v>
      </c>
      <c r="Y64" s="17">
        <f>'OD demand'!Y11*'Modal Split'!CF166</f>
        <v>2.1040472421662876E-50</v>
      </c>
      <c r="Z64" s="17">
        <f>'OD demand'!Z11*'Modal Split'!CG166</f>
        <v>2.1016908811368711E-52</v>
      </c>
    </row>
    <row r="65" spans="2:26" x14ac:dyDescent="0.3">
      <c r="B65" s="2">
        <v>10</v>
      </c>
      <c r="C65" s="17">
        <f>'OD demand'!C12*'Modal Split'!BJ167</f>
        <v>0</v>
      </c>
      <c r="D65" s="17">
        <f>'OD demand'!D12*'Modal Split'!BK167</f>
        <v>0</v>
      </c>
      <c r="E65" s="17">
        <f>'OD demand'!E12*'Modal Split'!BL167</f>
        <v>0</v>
      </c>
      <c r="F65" s="17">
        <f>'OD demand'!F12*'Modal Split'!BM167</f>
        <v>0</v>
      </c>
      <c r="G65" s="17">
        <f>'OD demand'!G12*'Modal Split'!BN167</f>
        <v>0</v>
      </c>
      <c r="H65" s="17">
        <f>'OD demand'!H12*'Modal Split'!BO167</f>
        <v>0</v>
      </c>
      <c r="I65" s="17">
        <f>'OD demand'!I12*'Modal Split'!BP167</f>
        <v>503.55206101361307</v>
      </c>
      <c r="J65" s="17">
        <f>'OD demand'!J12*'Modal Split'!BQ167</f>
        <v>7.5045499519272394E-3</v>
      </c>
      <c r="K65" s="17">
        <f>'OD demand'!K12*'Modal Split'!BR167</f>
        <v>8.0232405028105076E-29</v>
      </c>
      <c r="L65" s="17">
        <f>'OD demand'!L12*'Modal Split'!BS167</f>
        <v>0</v>
      </c>
      <c r="M65" s="17">
        <f>'OD demand'!M12*'Modal Split'!BT167</f>
        <v>3995.4430216022647</v>
      </c>
      <c r="N65" s="17">
        <f>'OD demand'!N12*'Modal Split'!BU167</f>
        <v>0</v>
      </c>
      <c r="O65" s="17">
        <f>'OD demand'!O12*'Modal Split'!BV167</f>
        <v>2.6473410159385341E-17</v>
      </c>
      <c r="P65" s="17">
        <f>'OD demand'!P12*'Modal Split'!BW167</f>
        <v>0</v>
      </c>
      <c r="Q65" s="17">
        <f>'OD demand'!Q12*'Modal Split'!BX167</f>
        <v>4.7937619408301611E-9</v>
      </c>
      <c r="R65" s="17">
        <f>'OD demand'!R12*'Modal Split'!BY167</f>
        <v>927.60048662356155</v>
      </c>
      <c r="S65" s="17">
        <f>'OD demand'!S12*'Modal Split'!BZ167</f>
        <v>0.64957638538245788</v>
      </c>
      <c r="T65" s="17">
        <f>'OD demand'!T12*'Modal Split'!CA167</f>
        <v>169.62425269740697</v>
      </c>
      <c r="U65" s="17">
        <f>'OD demand'!U12*'Modal Split'!CB167</f>
        <v>0.33802090350107211</v>
      </c>
      <c r="V65" s="17">
        <f>'OD demand'!V12*'Modal Split'!CC167</f>
        <v>0</v>
      </c>
      <c r="W65" s="17">
        <f>'OD demand'!W12*'Modal Split'!CD167</f>
        <v>0</v>
      </c>
      <c r="X65" s="17">
        <f>'OD demand'!X12*'Modal Split'!CE167</f>
        <v>3.7304637695115792E-9</v>
      </c>
      <c r="Y65" s="17">
        <f>'OD demand'!Y12*'Modal Split'!CF167</f>
        <v>3.2831645884676959E-9</v>
      </c>
      <c r="Z65" s="17">
        <f>'OD demand'!Z12*'Modal Split'!CG167</f>
        <v>3.6438752724044802E-11</v>
      </c>
    </row>
    <row r="66" spans="2:26" x14ac:dyDescent="0.3">
      <c r="B66" s="2">
        <v>11</v>
      </c>
      <c r="C66" s="17">
        <f>'OD demand'!C13*'Modal Split'!BJ168</f>
        <v>0</v>
      </c>
      <c r="D66" s="17">
        <f>'OD demand'!D13*'Modal Split'!BK168</f>
        <v>0</v>
      </c>
      <c r="E66" s="17">
        <f>'OD demand'!E13*'Modal Split'!BL168</f>
        <v>0</v>
      </c>
      <c r="F66" s="17">
        <f>'OD demand'!F13*'Modal Split'!BM168</f>
        <v>0</v>
      </c>
      <c r="G66" s="17">
        <f>'OD demand'!G13*'Modal Split'!BN168</f>
        <v>0</v>
      </c>
      <c r="H66" s="17">
        <f>'OD demand'!H13*'Modal Split'!BO168</f>
        <v>0</v>
      </c>
      <c r="I66" s="17">
        <f>'OD demand'!I13*'Modal Split'!BP168</f>
        <v>0</v>
      </c>
      <c r="J66" s="17">
        <f>'OD demand'!J13*'Modal Split'!BQ168</f>
        <v>0</v>
      </c>
      <c r="K66" s="17">
        <f>'OD demand'!K13*'Modal Split'!BR168</f>
        <v>0</v>
      </c>
      <c r="L66" s="17">
        <f>'OD demand'!L13*'Modal Split'!BS168</f>
        <v>0</v>
      </c>
      <c r="M66" s="17">
        <f>'OD demand'!M13*'Modal Split'!BT168</f>
        <v>0</v>
      </c>
      <c r="N66" s="17">
        <f>'OD demand'!N13*'Modal Split'!BU168</f>
        <v>0</v>
      </c>
      <c r="O66" s="17">
        <f>'OD demand'!O13*'Modal Split'!BV168</f>
        <v>0</v>
      </c>
      <c r="P66" s="17">
        <f>'OD demand'!P13*'Modal Split'!BW168</f>
        <v>0</v>
      </c>
      <c r="Q66" s="17">
        <f>'OD demand'!Q13*'Modal Split'!BX168</f>
        <v>0</v>
      </c>
      <c r="R66" s="17">
        <f>'OD demand'!R13*'Modal Split'!BY168</f>
        <v>0</v>
      </c>
      <c r="S66" s="17">
        <f>'OD demand'!S13*'Modal Split'!BZ168</f>
        <v>0</v>
      </c>
      <c r="T66" s="17">
        <f>'OD demand'!T13*'Modal Split'!CA168</f>
        <v>0</v>
      </c>
      <c r="U66" s="17">
        <f>'OD demand'!U13*'Modal Split'!CB168</f>
        <v>0</v>
      </c>
      <c r="V66" s="17">
        <f>'OD demand'!V13*'Modal Split'!CC168</f>
        <v>0</v>
      </c>
      <c r="W66" s="17">
        <f>'OD demand'!W13*'Modal Split'!CD168</f>
        <v>0</v>
      </c>
      <c r="X66" s="17">
        <f>'OD demand'!X13*'Modal Split'!CE168</f>
        <v>0</v>
      </c>
      <c r="Y66" s="17">
        <f>'OD demand'!Y13*'Modal Split'!CF168</f>
        <v>0</v>
      </c>
      <c r="Z66" s="17">
        <f>'OD demand'!Z13*'Modal Split'!CG168</f>
        <v>0</v>
      </c>
    </row>
    <row r="67" spans="2:26" x14ac:dyDescent="0.3">
      <c r="B67" s="2">
        <v>12</v>
      </c>
      <c r="C67" s="17">
        <f>'OD demand'!C14*'Modal Split'!BJ169</f>
        <v>0</v>
      </c>
      <c r="D67" s="17">
        <f>'OD demand'!D14*'Modal Split'!BK169</f>
        <v>0</v>
      </c>
      <c r="E67" s="17">
        <f>'OD demand'!E14*'Modal Split'!BL169</f>
        <v>0</v>
      </c>
      <c r="F67" s="17">
        <f>'OD demand'!F14*'Modal Split'!BM169</f>
        <v>0</v>
      </c>
      <c r="G67" s="17">
        <f>'OD demand'!G14*'Modal Split'!BN169</f>
        <v>0</v>
      </c>
      <c r="H67" s="17">
        <f>'OD demand'!H14*'Modal Split'!BO169</f>
        <v>0</v>
      </c>
      <c r="I67" s="17">
        <f>'OD demand'!I14*'Modal Split'!BP169</f>
        <v>0</v>
      </c>
      <c r="J67" s="17">
        <f>'OD demand'!J14*'Modal Split'!BQ169</f>
        <v>0</v>
      </c>
      <c r="K67" s="17">
        <f>'OD demand'!K14*'Modal Split'!BR169</f>
        <v>0</v>
      </c>
      <c r="L67" s="17">
        <f>'OD demand'!L14*'Modal Split'!BS169</f>
        <v>0</v>
      </c>
      <c r="M67" s="17">
        <f>'OD demand'!M14*'Modal Split'!BT169</f>
        <v>0</v>
      </c>
      <c r="N67" s="17">
        <f>'OD demand'!N14*'Modal Split'!BU169</f>
        <v>0</v>
      </c>
      <c r="O67" s="17">
        <f>'OD demand'!O14*'Modal Split'!BV169</f>
        <v>0</v>
      </c>
      <c r="P67" s="17">
        <f>'OD demand'!P14*'Modal Split'!BW169</f>
        <v>0</v>
      </c>
      <c r="Q67" s="17">
        <f>'OD demand'!Q14*'Modal Split'!BX169</f>
        <v>0</v>
      </c>
      <c r="R67" s="17">
        <f>'OD demand'!R14*'Modal Split'!BY169</f>
        <v>0</v>
      </c>
      <c r="S67" s="17">
        <f>'OD demand'!S14*'Modal Split'!BZ169</f>
        <v>0</v>
      </c>
      <c r="T67" s="17">
        <f>'OD demand'!T14*'Modal Split'!CA169</f>
        <v>0</v>
      </c>
      <c r="U67" s="17">
        <f>'OD demand'!U14*'Modal Split'!CB169</f>
        <v>0</v>
      </c>
      <c r="V67" s="17">
        <f>'OD demand'!V14*'Modal Split'!CC169</f>
        <v>0</v>
      </c>
      <c r="W67" s="17">
        <f>'OD demand'!W14*'Modal Split'!CD169</f>
        <v>0</v>
      </c>
      <c r="X67" s="17">
        <f>'OD demand'!X14*'Modal Split'!CE169</f>
        <v>0</v>
      </c>
      <c r="Y67" s="17">
        <f>'OD demand'!Y14*'Modal Split'!CF169</f>
        <v>0</v>
      </c>
      <c r="Z67" s="17">
        <f>'OD demand'!Z14*'Modal Split'!CG169</f>
        <v>0</v>
      </c>
    </row>
    <row r="68" spans="2:26" x14ac:dyDescent="0.3">
      <c r="B68" s="2">
        <v>13</v>
      </c>
      <c r="C68" s="17">
        <f>'OD demand'!C15*'Modal Split'!BJ170</f>
        <v>0</v>
      </c>
      <c r="D68" s="17">
        <f>'OD demand'!D15*'Modal Split'!BK170</f>
        <v>0</v>
      </c>
      <c r="E68" s="17">
        <f>'OD demand'!E15*'Modal Split'!BL170</f>
        <v>0</v>
      </c>
      <c r="F68" s="17">
        <f>'OD demand'!F15*'Modal Split'!BM170</f>
        <v>0</v>
      </c>
      <c r="G68" s="17">
        <f>'OD demand'!G15*'Modal Split'!BN170</f>
        <v>0</v>
      </c>
      <c r="H68" s="17">
        <f>'OD demand'!H15*'Modal Split'!BO170</f>
        <v>0</v>
      </c>
      <c r="I68" s="17">
        <f>'OD demand'!I15*'Modal Split'!BP170</f>
        <v>2.3013750197224225E-24</v>
      </c>
      <c r="J68" s="17">
        <f>'OD demand'!J15*'Modal Split'!BQ170</f>
        <v>4.4902004842747927E-29</v>
      </c>
      <c r="K68" s="17">
        <f>'OD demand'!K15*'Modal Split'!BR170</f>
        <v>1.1399838765513001E-48</v>
      </c>
      <c r="L68" s="17">
        <f>'OD demand'!L15*'Modal Split'!BS170</f>
        <v>2.6473410159385341E-17</v>
      </c>
      <c r="M68" s="17">
        <f>'OD demand'!M15*'Modal Split'!BT170</f>
        <v>1.6512920941174827E-30</v>
      </c>
      <c r="N68" s="17">
        <f>'OD demand'!N15*'Modal Split'!BU170</f>
        <v>0</v>
      </c>
      <c r="O68" s="17">
        <f>'OD demand'!O15*'Modal Split'!BV170</f>
        <v>0</v>
      </c>
      <c r="P68" s="17">
        <f>'OD demand'!P15*'Modal Split'!BW170</f>
        <v>0</v>
      </c>
      <c r="Q68" s="17">
        <f>'OD demand'!Q15*'Modal Split'!BX170</f>
        <v>7.0355697184316037</v>
      </c>
      <c r="R68" s="17">
        <f>'OD demand'!R15*'Modal Split'!BY170</f>
        <v>1.0627673738282677E-17</v>
      </c>
      <c r="S68" s="17">
        <f>'OD demand'!S15*'Modal Split'!BZ170</f>
        <v>6.7598198229847775</v>
      </c>
      <c r="T68" s="17">
        <f>'OD demand'!T15*'Modal Split'!CA170</f>
        <v>5.1028413438553969E-25</v>
      </c>
      <c r="U68" s="17">
        <f>'OD demand'!U15*'Modal Split'!CB170</f>
        <v>3.6027612929782031</v>
      </c>
      <c r="V68" s="17">
        <f>'OD demand'!V15*'Modal Split'!CC170</f>
        <v>0</v>
      </c>
      <c r="W68" s="17">
        <f>'OD demand'!W15*'Modal Split'!CD170</f>
        <v>0</v>
      </c>
      <c r="X68" s="17">
        <f>'OD demand'!X15*'Modal Split'!CE170</f>
        <v>10.931788485751834</v>
      </c>
      <c r="Y68" s="17">
        <f>'OD demand'!Y15*'Modal Split'!CF170</f>
        <v>185.18017320078602</v>
      </c>
      <c r="Z68" s="17">
        <f>'OD demand'!Z15*'Modal Split'!CG170</f>
        <v>168.65463478219763</v>
      </c>
    </row>
    <row r="69" spans="2:26" x14ac:dyDescent="0.3">
      <c r="B69" s="2">
        <v>14</v>
      </c>
      <c r="C69" s="17">
        <f>'OD demand'!C16*'Modal Split'!BJ171</f>
        <v>0</v>
      </c>
      <c r="D69" s="17">
        <f>'OD demand'!D16*'Modal Split'!BK171</f>
        <v>0</v>
      </c>
      <c r="E69" s="17">
        <f>'OD demand'!E16*'Modal Split'!BL171</f>
        <v>0</v>
      </c>
      <c r="F69" s="17">
        <f>'OD demand'!F16*'Modal Split'!BM171</f>
        <v>0</v>
      </c>
      <c r="G69" s="17">
        <f>'OD demand'!G16*'Modal Split'!BN171</f>
        <v>0</v>
      </c>
      <c r="H69" s="17">
        <f>'OD demand'!H16*'Modal Split'!BO171</f>
        <v>0</v>
      </c>
      <c r="I69" s="17">
        <f>'OD demand'!I16*'Modal Split'!BP171</f>
        <v>0</v>
      </c>
      <c r="J69" s="17">
        <f>'OD demand'!J16*'Modal Split'!BQ171</f>
        <v>0</v>
      </c>
      <c r="K69" s="17">
        <f>'OD demand'!K16*'Modal Split'!BR171</f>
        <v>0</v>
      </c>
      <c r="L69" s="17">
        <f>'OD demand'!L16*'Modal Split'!BS171</f>
        <v>0</v>
      </c>
      <c r="M69" s="17">
        <f>'OD demand'!M16*'Modal Split'!BT171</f>
        <v>0</v>
      </c>
      <c r="N69" s="17">
        <f>'OD demand'!N16*'Modal Split'!BU171</f>
        <v>0</v>
      </c>
      <c r="O69" s="17">
        <f>'OD demand'!O16*'Modal Split'!BV171</f>
        <v>0</v>
      </c>
      <c r="P69" s="17">
        <f>'OD demand'!P16*'Modal Split'!BW171</f>
        <v>0</v>
      </c>
      <c r="Q69" s="17">
        <f>'OD demand'!Q16*'Modal Split'!BX171</f>
        <v>0</v>
      </c>
      <c r="R69" s="17">
        <f>'OD demand'!R16*'Modal Split'!BY171</f>
        <v>0</v>
      </c>
      <c r="S69" s="17">
        <f>'OD demand'!S16*'Modal Split'!BZ171</f>
        <v>0</v>
      </c>
      <c r="T69" s="17">
        <f>'OD demand'!T16*'Modal Split'!CA171</f>
        <v>0</v>
      </c>
      <c r="U69" s="17">
        <f>'OD demand'!U16*'Modal Split'!CB171</f>
        <v>0</v>
      </c>
      <c r="V69" s="17">
        <f>'OD demand'!V16*'Modal Split'!CC171</f>
        <v>0</v>
      </c>
      <c r="W69" s="17">
        <f>'OD demand'!W16*'Modal Split'!CD171</f>
        <v>0</v>
      </c>
      <c r="X69" s="17">
        <f>'OD demand'!X16*'Modal Split'!CE171</f>
        <v>0</v>
      </c>
      <c r="Y69" s="17">
        <f>'OD demand'!Y16*'Modal Split'!CF171</f>
        <v>0</v>
      </c>
      <c r="Z69" s="17">
        <f>'OD demand'!Z16*'Modal Split'!CG171</f>
        <v>0</v>
      </c>
    </row>
    <row r="70" spans="2:26" x14ac:dyDescent="0.3">
      <c r="B70" s="2">
        <v>15</v>
      </c>
      <c r="C70" s="17">
        <f>'OD demand'!C17*'Modal Split'!BJ172</f>
        <v>0</v>
      </c>
      <c r="D70" s="17">
        <f>'OD demand'!D17*'Modal Split'!BK172</f>
        <v>0</v>
      </c>
      <c r="E70" s="17">
        <f>'OD demand'!E17*'Modal Split'!BL172</f>
        <v>0</v>
      </c>
      <c r="F70" s="17">
        <f>'OD demand'!F17*'Modal Split'!BM172</f>
        <v>0</v>
      </c>
      <c r="G70" s="17">
        <f>'OD demand'!G17*'Modal Split'!BN172</f>
        <v>0</v>
      </c>
      <c r="H70" s="17">
        <f>'OD demand'!H17*'Modal Split'!BO172</f>
        <v>0</v>
      </c>
      <c r="I70" s="17">
        <f>'OD demand'!I17*'Modal Split'!BP172</f>
        <v>1.1171707802953552E-14</v>
      </c>
      <c r="J70" s="17">
        <f>'OD demand'!J17*'Modal Split'!BQ172</f>
        <v>1.7437647443674404E-19</v>
      </c>
      <c r="K70" s="17">
        <f>'OD demand'!K17*'Modal Split'!BR172</f>
        <v>1.6342091691550308E-40</v>
      </c>
      <c r="L70" s="17">
        <f>'OD demand'!L17*'Modal Split'!BS172</f>
        <v>4.7937619408301611E-9</v>
      </c>
      <c r="M70" s="17">
        <f>'OD demand'!M17*'Modal Split'!BT172</f>
        <v>3.4340604048375505E-9</v>
      </c>
      <c r="N70" s="17">
        <f>'OD demand'!N17*'Modal Split'!BU172</f>
        <v>0</v>
      </c>
      <c r="O70" s="17">
        <f>'OD demand'!O17*'Modal Split'!BV172</f>
        <v>7.0355697184316037</v>
      </c>
      <c r="P70" s="17">
        <f>'OD demand'!P17*'Modal Split'!BW172</f>
        <v>0</v>
      </c>
      <c r="Q70" s="17">
        <f>'OD demand'!Q17*'Modal Split'!BX172</f>
        <v>0</v>
      </c>
      <c r="R70" s="17">
        <f>'OD demand'!R17*'Modal Split'!BY172</f>
        <v>1.9862882999106989E-14</v>
      </c>
      <c r="S70" s="17">
        <f>'OD demand'!S17*'Modal Split'!BZ172</f>
        <v>331.4608316924232</v>
      </c>
      <c r="T70" s="17">
        <f>'OD demand'!T17*'Modal Split'!CA172</f>
        <v>3.9633663853888266E-15</v>
      </c>
      <c r="U70" s="17">
        <f>'OD demand'!U17*'Modal Split'!CB172</f>
        <v>160.80719959656281</v>
      </c>
      <c r="V70" s="17">
        <f>'OD demand'!V17*'Modal Split'!CC172</f>
        <v>0</v>
      </c>
      <c r="W70" s="17">
        <f>'OD demand'!W17*'Modal Split'!CD172</f>
        <v>0</v>
      </c>
      <c r="X70" s="17">
        <f>'OD demand'!X17*'Modal Split'!CE172</f>
        <v>522.62339868882918</v>
      </c>
      <c r="Y70" s="17">
        <f>'OD demand'!Y17*'Modal Split'!CF172</f>
        <v>242.32028442086508</v>
      </c>
      <c r="Z70" s="17">
        <f>'OD demand'!Z17*'Modal Split'!CG172</f>
        <v>3.1692968496939993</v>
      </c>
    </row>
    <row r="71" spans="2:26" x14ac:dyDescent="0.3">
      <c r="B71" s="2">
        <v>16</v>
      </c>
      <c r="C71" s="17">
        <f>'OD demand'!C18*'Modal Split'!BJ173</f>
        <v>0</v>
      </c>
      <c r="D71" s="17">
        <f>'OD demand'!D18*'Modal Split'!BK173</f>
        <v>0</v>
      </c>
      <c r="E71" s="17">
        <f>'OD demand'!E18*'Modal Split'!BL173</f>
        <v>0</v>
      </c>
      <c r="F71" s="17">
        <f>'OD demand'!F18*'Modal Split'!BM173</f>
        <v>0</v>
      </c>
      <c r="G71" s="17">
        <f>'OD demand'!G18*'Modal Split'!BN173</f>
        <v>0</v>
      </c>
      <c r="H71" s="17">
        <f>'OD demand'!H18*'Modal Split'!BO173</f>
        <v>0</v>
      </c>
      <c r="I71" s="17">
        <f>'OD demand'!I18*'Modal Split'!BP173</f>
        <v>309.36344910826347</v>
      </c>
      <c r="J71" s="17">
        <f>'OD demand'!J18*'Modal Split'!BQ173</f>
        <v>8.117029229239436E-3</v>
      </c>
      <c r="K71" s="17">
        <f>'OD demand'!K18*'Modal Split'!BR173</f>
        <v>5.449855003768309E-16</v>
      </c>
      <c r="L71" s="17">
        <f>'OD demand'!L18*'Modal Split'!BS173</f>
        <v>927.60048662356155</v>
      </c>
      <c r="M71" s="17">
        <f>'OD demand'!M18*'Modal Split'!BT173</f>
        <v>1398.745060336008</v>
      </c>
      <c r="N71" s="17">
        <f>'OD demand'!N18*'Modal Split'!BU173</f>
        <v>0</v>
      </c>
      <c r="O71" s="17">
        <f>'OD demand'!O18*'Modal Split'!BV173</f>
        <v>1.0627673738282677E-17</v>
      </c>
      <c r="P71" s="17">
        <f>'OD demand'!P18*'Modal Split'!BW173</f>
        <v>0</v>
      </c>
      <c r="Q71" s="17">
        <f>'OD demand'!Q18*'Modal Split'!BX173</f>
        <v>1.9862882999106989E-14</v>
      </c>
      <c r="R71" s="17">
        <f>'OD demand'!R18*'Modal Split'!BY173</f>
        <v>0</v>
      </c>
      <c r="S71" s="17">
        <f>'OD demand'!S18*'Modal Split'!BZ173</f>
        <v>3.4334514115374017E-14</v>
      </c>
      <c r="T71" s="17">
        <f>'OD demand'!T18*'Modal Split'!CA173</f>
        <v>100.50449987526463</v>
      </c>
      <c r="U71" s="17">
        <f>'OD demand'!U18*'Modal Split'!CB173</f>
        <v>1.7973454726397669E-14</v>
      </c>
      <c r="V71" s="17">
        <f>'OD demand'!V18*'Modal Split'!CC173</f>
        <v>0</v>
      </c>
      <c r="W71" s="17">
        <f>'OD demand'!W18*'Modal Split'!CD173</f>
        <v>0</v>
      </c>
      <c r="X71" s="17">
        <f>'OD demand'!X18*'Modal Split'!CE173</f>
        <v>2.3779551991122954E-14</v>
      </c>
      <c r="Y71" s="17">
        <f>'OD demand'!Y18*'Modal Split'!CF173</f>
        <v>1.2506710959312494E-14</v>
      </c>
      <c r="Z71" s="17">
        <f>'OD demand'!Z18*'Modal Split'!CG173</f>
        <v>1.8872938215541624E-16</v>
      </c>
    </row>
    <row r="72" spans="2:26" x14ac:dyDescent="0.3">
      <c r="B72" s="2">
        <v>17</v>
      </c>
      <c r="C72" s="17">
        <f>'OD demand'!C19*'Modal Split'!BJ174</f>
        <v>0</v>
      </c>
      <c r="D72" s="17">
        <f>'OD demand'!D19*'Modal Split'!BK174</f>
        <v>0</v>
      </c>
      <c r="E72" s="17">
        <f>'OD demand'!E19*'Modal Split'!BL174</f>
        <v>0</v>
      </c>
      <c r="F72" s="17">
        <f>'OD demand'!F19*'Modal Split'!BM174</f>
        <v>0</v>
      </c>
      <c r="G72" s="17">
        <f>'OD demand'!G19*'Modal Split'!BN174</f>
        <v>0</v>
      </c>
      <c r="H72" s="17">
        <f>'OD demand'!H19*'Modal Split'!BO174</f>
        <v>0</v>
      </c>
      <c r="I72" s="17">
        <f>'OD demand'!I19*'Modal Split'!BP174</f>
        <v>1.6552409393120339E-14</v>
      </c>
      <c r="J72" s="17">
        <f>'OD demand'!J19*'Modal Split'!BQ174</f>
        <v>3.0142296221562134E-19</v>
      </c>
      <c r="K72" s="17">
        <f>'OD demand'!K19*'Modal Split'!BR174</f>
        <v>2.0444273771971179E-32</v>
      </c>
      <c r="L72" s="17">
        <f>'OD demand'!L19*'Modal Split'!BS174</f>
        <v>0.64957638538245788</v>
      </c>
      <c r="M72" s="17">
        <f>'OD demand'!M19*'Modal Split'!BT174</f>
        <v>410.02558116282199</v>
      </c>
      <c r="N72" s="17">
        <f>'OD demand'!N19*'Modal Split'!BU174</f>
        <v>0</v>
      </c>
      <c r="O72" s="17">
        <f>'OD demand'!O19*'Modal Split'!BV174</f>
        <v>6.7598198229847775</v>
      </c>
      <c r="P72" s="17">
        <f>'OD demand'!P19*'Modal Split'!BW174</f>
        <v>0</v>
      </c>
      <c r="Q72" s="17">
        <f>'OD demand'!Q19*'Modal Split'!BX174</f>
        <v>331.4608316924232</v>
      </c>
      <c r="R72" s="17">
        <f>'OD demand'!R19*'Modal Split'!BY174</f>
        <v>3.4334514115374017E-14</v>
      </c>
      <c r="S72" s="17">
        <f>'OD demand'!S19*'Modal Split'!BZ174</f>
        <v>0</v>
      </c>
      <c r="T72" s="17">
        <f>'OD demand'!T19*'Modal Split'!CA174</f>
        <v>8.8084021006004728E-15</v>
      </c>
      <c r="U72" s="17">
        <f>'OD demand'!U19*'Modal Split'!CB174</f>
        <v>325.62709245079532</v>
      </c>
      <c r="V72" s="17">
        <f>'OD demand'!V19*'Modal Split'!CC174</f>
        <v>0</v>
      </c>
      <c r="W72" s="17">
        <f>'OD demand'!W19*'Modal Split'!CD174</f>
        <v>0</v>
      </c>
      <c r="X72" s="17">
        <f>'OD demand'!X19*'Modal Split'!CE174</f>
        <v>430.95968862923343</v>
      </c>
      <c r="Y72" s="17">
        <f>'OD demand'!Y19*'Modal Split'!CF174</f>
        <v>180.86516276544145</v>
      </c>
      <c r="Z72" s="17">
        <f>'OD demand'!Z19*'Modal Split'!CG174</f>
        <v>3.1997078084129948</v>
      </c>
    </row>
    <row r="73" spans="2:26" x14ac:dyDescent="0.3">
      <c r="B73" s="2">
        <v>18</v>
      </c>
      <c r="C73" s="17">
        <f>'OD demand'!C20*'Modal Split'!BJ175</f>
        <v>0</v>
      </c>
      <c r="D73" s="17">
        <f>'OD demand'!D20*'Modal Split'!BK175</f>
        <v>0</v>
      </c>
      <c r="E73" s="17">
        <f>'OD demand'!E20*'Modal Split'!BL175</f>
        <v>0</v>
      </c>
      <c r="F73" s="17">
        <f>'OD demand'!F20*'Modal Split'!BM175</f>
        <v>0</v>
      </c>
      <c r="G73" s="17">
        <f>'OD demand'!G20*'Modal Split'!BN175</f>
        <v>0</v>
      </c>
      <c r="H73" s="17">
        <f>'OD demand'!H20*'Modal Split'!BO175</f>
        <v>0</v>
      </c>
      <c r="I73" s="17">
        <f>'OD demand'!I20*'Modal Split'!BP175</f>
        <v>38.309069712293521</v>
      </c>
      <c r="J73" s="17">
        <f>'OD demand'!J20*'Modal Split'!BQ175</f>
        <v>66.292167666056457</v>
      </c>
      <c r="K73" s="17">
        <f>'OD demand'!K20*'Modal Split'!BR175</f>
        <v>5.5091647009648755E-7</v>
      </c>
      <c r="L73" s="17">
        <f>'OD demand'!L20*'Modal Split'!BS175</f>
        <v>169.62425269740697</v>
      </c>
      <c r="M73" s="17">
        <f>'OD demand'!M20*'Modal Split'!BT175</f>
        <v>199.85023408096455</v>
      </c>
      <c r="N73" s="17">
        <f>'OD demand'!N20*'Modal Split'!BU175</f>
        <v>0</v>
      </c>
      <c r="O73" s="17">
        <f>'OD demand'!O20*'Modal Split'!BV175</f>
        <v>5.1028413438553969E-25</v>
      </c>
      <c r="P73" s="17">
        <f>'OD demand'!P20*'Modal Split'!BW175</f>
        <v>0</v>
      </c>
      <c r="Q73" s="17">
        <f>'OD demand'!Q20*'Modal Split'!BX175</f>
        <v>3.9633663853888266E-15</v>
      </c>
      <c r="R73" s="17">
        <f>'OD demand'!R20*'Modal Split'!BY175</f>
        <v>100.50449987526463</v>
      </c>
      <c r="S73" s="17">
        <f>'OD demand'!S20*'Modal Split'!BZ175</f>
        <v>8.8084021006004728E-15</v>
      </c>
      <c r="T73" s="17">
        <f>'OD demand'!T20*'Modal Split'!CA175</f>
        <v>0</v>
      </c>
      <c r="U73" s="17">
        <f>'OD demand'!U20*'Modal Split'!CB175</f>
        <v>4.9657228179361017E-15</v>
      </c>
      <c r="V73" s="17">
        <f>'OD demand'!V20*'Modal Split'!CC175</f>
        <v>0</v>
      </c>
      <c r="W73" s="17">
        <f>'OD demand'!W20*'Modal Split'!CD175</f>
        <v>0</v>
      </c>
      <c r="X73" s="17">
        <f>'OD demand'!X20*'Modal Split'!CE175</f>
        <v>1.7126971823966808E-21</v>
      </c>
      <c r="Y73" s="17">
        <f>'OD demand'!Y20*'Modal Split'!CF175</f>
        <v>7.2575494595988294E-22</v>
      </c>
      <c r="Z73" s="17">
        <f>'OD demand'!Z20*'Modal Split'!CG175</f>
        <v>0</v>
      </c>
    </row>
    <row r="74" spans="2:26" x14ac:dyDescent="0.3">
      <c r="B74" s="2">
        <v>19</v>
      </c>
      <c r="C74" s="17">
        <f>'OD demand'!C21*'Modal Split'!BJ176</f>
        <v>0</v>
      </c>
      <c r="D74" s="17">
        <f>'OD demand'!D21*'Modal Split'!BK176</f>
        <v>0</v>
      </c>
      <c r="E74" s="17">
        <f>'OD demand'!E21*'Modal Split'!BL176</f>
        <v>0</v>
      </c>
      <c r="F74" s="17">
        <f>'OD demand'!F21*'Modal Split'!BM176</f>
        <v>0</v>
      </c>
      <c r="G74" s="17">
        <f>'OD demand'!G21*'Modal Split'!BN176</f>
        <v>0</v>
      </c>
      <c r="H74" s="17">
        <f>'OD demand'!H21*'Modal Split'!BO176</f>
        <v>0</v>
      </c>
      <c r="I74" s="17">
        <f>'OD demand'!I21*'Modal Split'!BP176</f>
        <v>7.4651157907183786E-15</v>
      </c>
      <c r="J74" s="17">
        <f>'OD demand'!J21*'Modal Split'!BQ176</f>
        <v>1.6992672044592009E-19</v>
      </c>
      <c r="K74" s="17">
        <f>'OD demand'!K21*'Modal Split'!BR176</f>
        <v>1.0244824138099741E-32</v>
      </c>
      <c r="L74" s="17">
        <f>'OD demand'!L21*'Modal Split'!BS176</f>
        <v>0.33802090350107211</v>
      </c>
      <c r="M74" s="17">
        <f>'OD demand'!M21*'Modal Split'!BT176</f>
        <v>6.8241489032931302</v>
      </c>
      <c r="N74" s="17">
        <f>'OD demand'!N21*'Modal Split'!BU176</f>
        <v>0</v>
      </c>
      <c r="O74" s="17">
        <f>'OD demand'!O21*'Modal Split'!BV176</f>
        <v>3.6027612929782031</v>
      </c>
      <c r="P74" s="17">
        <f>'OD demand'!P21*'Modal Split'!BW176</f>
        <v>0</v>
      </c>
      <c r="Q74" s="17">
        <f>'OD demand'!Q21*'Modal Split'!BX176</f>
        <v>160.80719959656281</v>
      </c>
      <c r="R74" s="17">
        <f>'OD demand'!R21*'Modal Split'!BY176</f>
        <v>1.7973454726397669E-14</v>
      </c>
      <c r="S74" s="17">
        <f>'OD demand'!S21*'Modal Split'!BZ176</f>
        <v>325.62709245079532</v>
      </c>
      <c r="T74" s="17">
        <f>'OD demand'!T21*'Modal Split'!CA176</f>
        <v>4.9657228179361017E-15</v>
      </c>
      <c r="U74" s="17">
        <f>'OD demand'!U21*'Modal Split'!CB176</f>
        <v>0</v>
      </c>
      <c r="V74" s="17">
        <f>'OD demand'!V21*'Modal Split'!CC176</f>
        <v>0</v>
      </c>
      <c r="W74" s="17">
        <f>'OD demand'!W21*'Modal Split'!CD176</f>
        <v>0</v>
      </c>
      <c r="X74" s="17">
        <f>'OD demand'!X21*'Modal Split'!CE176</f>
        <v>277.77023769709524</v>
      </c>
      <c r="Y74" s="17">
        <f>'OD demand'!Y21*'Modal Split'!CF176</f>
        <v>83.061823642410104</v>
      </c>
      <c r="Z74" s="17">
        <f>'OD demand'!Z21*'Modal Split'!CG176</f>
        <v>0.94710435819461236</v>
      </c>
    </row>
    <row r="75" spans="2:26" x14ac:dyDescent="0.3">
      <c r="B75" s="2">
        <v>20</v>
      </c>
      <c r="C75" s="17">
        <f>'OD demand'!C22*'Modal Split'!BJ177</f>
        <v>0</v>
      </c>
      <c r="D75" s="17">
        <f>'OD demand'!D22*'Modal Split'!BK177</f>
        <v>0</v>
      </c>
      <c r="E75" s="17">
        <f>'OD demand'!E22*'Modal Split'!BL177</f>
        <v>0</v>
      </c>
      <c r="F75" s="17">
        <f>'OD demand'!F22*'Modal Split'!BM177</f>
        <v>0</v>
      </c>
      <c r="G75" s="17">
        <f>'OD demand'!G22*'Modal Split'!BN177</f>
        <v>0</v>
      </c>
      <c r="H75" s="17">
        <f>'OD demand'!H22*'Modal Split'!BO177</f>
        <v>0</v>
      </c>
      <c r="I75" s="17">
        <f>'OD demand'!I22*'Modal Split'!BP177</f>
        <v>0</v>
      </c>
      <c r="J75" s="17">
        <f>'OD demand'!J22*'Modal Split'!BQ177</f>
        <v>0</v>
      </c>
      <c r="K75" s="17">
        <f>'OD demand'!K22*'Modal Split'!BR177</f>
        <v>0</v>
      </c>
      <c r="L75" s="17">
        <f>'OD demand'!L22*'Modal Split'!BS177</f>
        <v>0</v>
      </c>
      <c r="M75" s="17">
        <f>'OD demand'!M22*'Modal Split'!BT177</f>
        <v>0</v>
      </c>
      <c r="N75" s="17">
        <f>'OD demand'!N22*'Modal Split'!BU177</f>
        <v>0</v>
      </c>
      <c r="O75" s="17">
        <f>'OD demand'!O22*'Modal Split'!BV177</f>
        <v>0</v>
      </c>
      <c r="P75" s="17">
        <f>'OD demand'!P22*'Modal Split'!BW177</f>
        <v>0</v>
      </c>
      <c r="Q75" s="17">
        <f>'OD demand'!Q22*'Modal Split'!BX177</f>
        <v>0</v>
      </c>
      <c r="R75" s="17">
        <f>'OD demand'!R22*'Modal Split'!BY177</f>
        <v>0</v>
      </c>
      <c r="S75" s="17">
        <f>'OD demand'!S22*'Modal Split'!BZ177</f>
        <v>0</v>
      </c>
      <c r="T75" s="17">
        <f>'OD demand'!T22*'Modal Split'!CA177</f>
        <v>0</v>
      </c>
      <c r="U75" s="17">
        <f>'OD demand'!U22*'Modal Split'!CB177</f>
        <v>0</v>
      </c>
      <c r="V75" s="17">
        <f>'OD demand'!V22*'Modal Split'!CC177</f>
        <v>0</v>
      </c>
      <c r="W75" s="17">
        <f>'OD demand'!W22*'Modal Split'!CD177</f>
        <v>0</v>
      </c>
      <c r="X75" s="17">
        <f>'OD demand'!X22*'Modal Split'!CE177</f>
        <v>0</v>
      </c>
      <c r="Y75" s="17">
        <f>'OD demand'!Y22*'Modal Split'!CF177</f>
        <v>0</v>
      </c>
      <c r="Z75" s="17">
        <f>'OD demand'!Z22*'Modal Split'!CG177</f>
        <v>0</v>
      </c>
    </row>
    <row r="76" spans="2:26" x14ac:dyDescent="0.3">
      <c r="B76" s="2">
        <v>21</v>
      </c>
      <c r="C76" s="17">
        <f>'OD demand'!C23*'Modal Split'!BJ178</f>
        <v>0</v>
      </c>
      <c r="D76" s="17">
        <f>'OD demand'!D23*'Modal Split'!BK178</f>
        <v>0</v>
      </c>
      <c r="E76" s="17">
        <f>'OD demand'!E23*'Modal Split'!BL178</f>
        <v>0</v>
      </c>
      <c r="F76" s="17">
        <f>'OD demand'!F23*'Modal Split'!BM178</f>
        <v>0</v>
      </c>
      <c r="G76" s="17">
        <f>'OD demand'!G23*'Modal Split'!BN178</f>
        <v>0</v>
      </c>
      <c r="H76" s="17">
        <f>'OD demand'!H23*'Modal Split'!BO178</f>
        <v>0</v>
      </c>
      <c r="I76" s="17">
        <f>'OD demand'!I23*'Modal Split'!BP178</f>
        <v>0</v>
      </c>
      <c r="J76" s="17">
        <f>'OD demand'!J23*'Modal Split'!BQ178</f>
        <v>0</v>
      </c>
      <c r="K76" s="17">
        <f>'OD demand'!K23*'Modal Split'!BR178</f>
        <v>0</v>
      </c>
      <c r="L76" s="17">
        <f>'OD demand'!L23*'Modal Split'!BS178</f>
        <v>0</v>
      </c>
      <c r="M76" s="17">
        <f>'OD demand'!M23*'Modal Split'!BT178</f>
        <v>0</v>
      </c>
      <c r="N76" s="17">
        <f>'OD demand'!N23*'Modal Split'!BU178</f>
        <v>0</v>
      </c>
      <c r="O76" s="17">
        <f>'OD demand'!O23*'Modal Split'!BV178</f>
        <v>0</v>
      </c>
      <c r="P76" s="17">
        <f>'OD demand'!P23*'Modal Split'!BW178</f>
        <v>0</v>
      </c>
      <c r="Q76" s="17">
        <f>'OD demand'!Q23*'Modal Split'!BX178</f>
        <v>0</v>
      </c>
      <c r="R76" s="17">
        <f>'OD demand'!R23*'Modal Split'!BY178</f>
        <v>0</v>
      </c>
      <c r="S76" s="17">
        <f>'OD demand'!S23*'Modal Split'!BZ178</f>
        <v>0</v>
      </c>
      <c r="T76" s="17">
        <f>'OD demand'!T23*'Modal Split'!CA178</f>
        <v>0</v>
      </c>
      <c r="U76" s="17">
        <f>'OD demand'!U23*'Modal Split'!CB178</f>
        <v>0</v>
      </c>
      <c r="V76" s="17">
        <f>'OD demand'!V23*'Modal Split'!CC178</f>
        <v>0</v>
      </c>
      <c r="W76" s="17">
        <f>'OD demand'!W23*'Modal Split'!CD178</f>
        <v>0</v>
      </c>
      <c r="X76" s="17">
        <f>'OD demand'!X23*'Modal Split'!CE178</f>
        <v>0</v>
      </c>
      <c r="Y76" s="17">
        <f>'OD demand'!Y23*'Modal Split'!CF178</f>
        <v>0</v>
      </c>
      <c r="Z76" s="17">
        <f>'OD demand'!Z23*'Modal Split'!CG178</f>
        <v>0</v>
      </c>
    </row>
    <row r="77" spans="2:26" x14ac:dyDescent="0.3">
      <c r="B77" s="2">
        <v>22</v>
      </c>
      <c r="C77" s="17">
        <f>'OD demand'!C24*'Modal Split'!BJ179</f>
        <v>0</v>
      </c>
      <c r="D77" s="17">
        <f>'OD demand'!D24*'Modal Split'!BK179</f>
        <v>0</v>
      </c>
      <c r="E77" s="17">
        <f>'OD demand'!E24*'Modal Split'!BL179</f>
        <v>0</v>
      </c>
      <c r="F77" s="17">
        <f>'OD demand'!F24*'Modal Split'!BM179</f>
        <v>0</v>
      </c>
      <c r="G77" s="17">
        <f>'OD demand'!G24*'Modal Split'!BN179</f>
        <v>0</v>
      </c>
      <c r="H77" s="17">
        <f>'OD demand'!H24*'Modal Split'!BO179</f>
        <v>0</v>
      </c>
      <c r="I77" s="17">
        <f>'OD demand'!I24*'Modal Split'!BP179</f>
        <v>3.2184344681018904E-21</v>
      </c>
      <c r="J77" s="17">
        <f>'OD demand'!J24*'Modal Split'!BQ179</f>
        <v>3.8531656272812898E-21</v>
      </c>
      <c r="K77" s="17">
        <f>'OD demand'!K24*'Modal Split'!BR179</f>
        <v>1.3695525145996887E-40</v>
      </c>
      <c r="L77" s="17">
        <f>'OD demand'!L24*'Modal Split'!BS179</f>
        <v>3.7304637695115792E-9</v>
      </c>
      <c r="M77" s="17">
        <f>'OD demand'!M24*'Modal Split'!BT179</f>
        <v>3.2303202977560006E-9</v>
      </c>
      <c r="N77" s="17">
        <f>'OD demand'!N24*'Modal Split'!BU179</f>
        <v>0</v>
      </c>
      <c r="O77" s="17">
        <f>'OD demand'!O24*'Modal Split'!BV179</f>
        <v>10.931788485751834</v>
      </c>
      <c r="P77" s="17">
        <f>'OD demand'!P24*'Modal Split'!BW179</f>
        <v>0</v>
      </c>
      <c r="Q77" s="17">
        <f>'OD demand'!Q24*'Modal Split'!BX179</f>
        <v>522.62339868882918</v>
      </c>
      <c r="R77" s="17">
        <f>'OD demand'!R24*'Modal Split'!BY179</f>
        <v>2.3779551991122954E-14</v>
      </c>
      <c r="S77" s="17">
        <f>'OD demand'!S24*'Modal Split'!BZ179</f>
        <v>430.95968862923343</v>
      </c>
      <c r="T77" s="17">
        <f>'OD demand'!T24*'Modal Split'!CA179</f>
        <v>1.7126971823966808E-21</v>
      </c>
      <c r="U77" s="17">
        <f>'OD demand'!U24*'Modal Split'!CB179</f>
        <v>277.77023769709524</v>
      </c>
      <c r="V77" s="17">
        <f>'OD demand'!V24*'Modal Split'!CC179</f>
        <v>0</v>
      </c>
      <c r="W77" s="17">
        <f>'OD demand'!W24*'Modal Split'!CD179</f>
        <v>0</v>
      </c>
      <c r="X77" s="17">
        <f>'OD demand'!X24*'Modal Split'!CE179</f>
        <v>0</v>
      </c>
      <c r="Y77" s="17">
        <f>'OD demand'!Y24*'Modal Split'!CF179</f>
        <v>442.71841407033617</v>
      </c>
      <c r="Z77" s="17">
        <f>'OD demand'!Z24*'Modal Split'!CG179</f>
        <v>7.2893669746292522</v>
      </c>
    </row>
    <row r="78" spans="2:26" x14ac:dyDescent="0.3">
      <c r="B78" s="2">
        <v>23</v>
      </c>
      <c r="C78" s="17">
        <f>'OD demand'!C25*'Modal Split'!BJ180</f>
        <v>0</v>
      </c>
      <c r="D78" s="17">
        <f>'OD demand'!D25*'Modal Split'!BK180</f>
        <v>0</v>
      </c>
      <c r="E78" s="17">
        <f>'OD demand'!E25*'Modal Split'!BL180</f>
        <v>0</v>
      </c>
      <c r="F78" s="17">
        <f>'OD demand'!F25*'Modal Split'!BM180</f>
        <v>0</v>
      </c>
      <c r="G78" s="17">
        <f>'OD demand'!G25*'Modal Split'!BN180</f>
        <v>0</v>
      </c>
      <c r="H78" s="17">
        <f>'OD demand'!H25*'Modal Split'!BO180</f>
        <v>0</v>
      </c>
      <c r="I78" s="17">
        <f>'OD demand'!I25*'Modal Split'!BP180</f>
        <v>1.6365728331758515E-21</v>
      </c>
      <c r="J78" s="17">
        <f>'OD demand'!J25*'Modal Split'!BQ180</f>
        <v>2.9390001178373735E-21</v>
      </c>
      <c r="K78" s="17">
        <f>'OD demand'!K25*'Modal Split'!BR180</f>
        <v>1.2436017646467152E-40</v>
      </c>
      <c r="L78" s="17">
        <f>'OD demand'!L25*'Modal Split'!BS180</f>
        <v>3.2831645884676959E-9</v>
      </c>
      <c r="M78" s="17">
        <f>'OD demand'!M25*'Modal Split'!BT180</f>
        <v>2.8101604723659845E-22</v>
      </c>
      <c r="N78" s="17">
        <f>'OD demand'!N25*'Modal Split'!BU180</f>
        <v>0</v>
      </c>
      <c r="O78" s="17">
        <f>'OD demand'!O25*'Modal Split'!BV180</f>
        <v>185.18017320078602</v>
      </c>
      <c r="P78" s="17">
        <f>'OD demand'!P25*'Modal Split'!BW180</f>
        <v>0</v>
      </c>
      <c r="Q78" s="17">
        <f>'OD demand'!Q25*'Modal Split'!BX180</f>
        <v>242.32028442086508</v>
      </c>
      <c r="R78" s="17">
        <f>'OD demand'!R25*'Modal Split'!BY180</f>
        <v>1.2506710959312494E-14</v>
      </c>
      <c r="S78" s="17">
        <f>'OD demand'!S25*'Modal Split'!BZ180</f>
        <v>180.86516276544145</v>
      </c>
      <c r="T78" s="17">
        <f>'OD demand'!T25*'Modal Split'!CA180</f>
        <v>7.2575494595988294E-22</v>
      </c>
      <c r="U78" s="17">
        <f>'OD demand'!U25*'Modal Split'!CB180</f>
        <v>83.061823642410104</v>
      </c>
      <c r="V78" s="17">
        <f>'OD demand'!V25*'Modal Split'!CC180</f>
        <v>0</v>
      </c>
      <c r="W78" s="17">
        <f>'OD demand'!W25*'Modal Split'!CD180</f>
        <v>0</v>
      </c>
      <c r="X78" s="17">
        <f>'OD demand'!X25*'Modal Split'!CE180</f>
        <v>442.71841407033617</v>
      </c>
      <c r="Y78" s="17">
        <f>'OD demand'!Y25*'Modal Split'!CF180</f>
        <v>0</v>
      </c>
      <c r="Z78" s="17">
        <f>'OD demand'!Z25*'Modal Split'!CG180</f>
        <v>134.08174399302732</v>
      </c>
    </row>
    <row r="79" spans="2:26" x14ac:dyDescent="0.3">
      <c r="B79" s="2">
        <v>24</v>
      </c>
      <c r="C79" s="17">
        <f>'OD demand'!C26*'Modal Split'!BJ181</f>
        <v>0</v>
      </c>
      <c r="D79" s="17">
        <f>'OD demand'!D26*'Modal Split'!BK181</f>
        <v>0</v>
      </c>
      <c r="E79" s="17">
        <f>'OD demand'!E26*'Modal Split'!BL181</f>
        <v>0</v>
      </c>
      <c r="F79" s="17">
        <f>'OD demand'!F26*'Modal Split'!BM181</f>
        <v>0</v>
      </c>
      <c r="G79" s="17">
        <f>'OD demand'!G26*'Modal Split'!BN181</f>
        <v>0</v>
      </c>
      <c r="H79" s="17">
        <f>'OD demand'!H26*'Modal Split'!BO181</f>
        <v>0</v>
      </c>
      <c r="I79" s="17">
        <f>'OD demand'!I26*'Modal Split'!BP181</f>
        <v>4.525814273190607E-25</v>
      </c>
      <c r="J79" s="17">
        <f>'OD demand'!J26*'Modal Split'!BQ181</f>
        <v>1.0836766860256616E-24</v>
      </c>
      <c r="K79" s="17">
        <f>'OD demand'!K26*'Modal Split'!BR181</f>
        <v>1.2422090322614337E-42</v>
      </c>
      <c r="L79" s="17">
        <f>'OD demand'!L26*'Modal Split'!BS181</f>
        <v>3.6438752724044802E-11</v>
      </c>
      <c r="M79" s="17">
        <f>'OD demand'!M26*'Modal Split'!BT181</f>
        <v>1.4623601930886692E-22</v>
      </c>
      <c r="N79" s="17">
        <f>'OD demand'!N26*'Modal Split'!BU181</f>
        <v>0</v>
      </c>
      <c r="O79" s="17">
        <f>'OD demand'!O26*'Modal Split'!BV181</f>
        <v>147.57280543442295</v>
      </c>
      <c r="P79" s="17">
        <f>'OD demand'!P26*'Modal Split'!BW181</f>
        <v>0</v>
      </c>
      <c r="Q79" s="17">
        <f>'OD demand'!Q26*'Modal Split'!BX181</f>
        <v>3.1692968496939993</v>
      </c>
      <c r="R79" s="17">
        <f>'OD demand'!R26*'Modal Split'!BY181</f>
        <v>1.8872938215541624E-16</v>
      </c>
      <c r="S79" s="17">
        <f>'OD demand'!S26*'Modal Split'!BZ181</f>
        <v>3.1997078084129948</v>
      </c>
      <c r="T79" s="17">
        <f>'OD demand'!T26*'Modal Split'!CA181</f>
        <v>0</v>
      </c>
      <c r="U79" s="17">
        <f>'OD demand'!U26*'Modal Split'!CB181</f>
        <v>0.94710435819461236</v>
      </c>
      <c r="V79" s="17">
        <f>'OD demand'!V26*'Modal Split'!CC181</f>
        <v>0</v>
      </c>
      <c r="W79" s="17">
        <f>'OD demand'!W26*'Modal Split'!CD181</f>
        <v>0</v>
      </c>
      <c r="X79" s="17">
        <f>'OD demand'!X26*'Modal Split'!CE181</f>
        <v>7.2893669746292522</v>
      </c>
      <c r="Y79" s="17">
        <f>'OD demand'!Y26*'Modal Split'!CF181</f>
        <v>134.08174399302732</v>
      </c>
      <c r="Z79" s="17">
        <f>'OD demand'!Z26*'Modal Split'!CG181</f>
        <v>0</v>
      </c>
    </row>
    <row r="81" spans="1:26" x14ac:dyDescent="0.3">
      <c r="A81" s="7" t="s">
        <v>91</v>
      </c>
    </row>
    <row r="82" spans="1:26" x14ac:dyDescent="0.3">
      <c r="B82" s="2" t="s">
        <v>53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  <c r="L82" s="2">
        <v>10</v>
      </c>
      <c r="M82" s="2">
        <v>11</v>
      </c>
      <c r="N82" s="2">
        <v>12</v>
      </c>
      <c r="O82" s="2">
        <v>13</v>
      </c>
      <c r="P82" s="2">
        <v>14</v>
      </c>
      <c r="Q82" s="2">
        <v>15</v>
      </c>
      <c r="R82" s="2">
        <v>16</v>
      </c>
      <c r="S82" s="2">
        <v>17</v>
      </c>
      <c r="T82" s="2">
        <v>18</v>
      </c>
      <c r="U82" s="2">
        <v>19</v>
      </c>
      <c r="V82" s="2">
        <v>20</v>
      </c>
      <c r="W82" s="2">
        <v>21</v>
      </c>
      <c r="X82" s="2">
        <v>22</v>
      </c>
      <c r="Y82" s="2">
        <v>23</v>
      </c>
      <c r="Z82" s="2">
        <v>24</v>
      </c>
    </row>
    <row r="83" spans="1:26" x14ac:dyDescent="0.3">
      <c r="B83" s="2">
        <v>1</v>
      </c>
      <c r="C83" s="17">
        <f>'OD demand'!C29*'Modal Split'!BJ105</f>
        <v>0</v>
      </c>
      <c r="D83" s="17">
        <f>'OD demand'!D29*'Modal Split'!BK105</f>
        <v>84.022725951330784</v>
      </c>
      <c r="E83" s="17">
        <f>'OD demand'!E29*'Modal Split'!BL105</f>
        <v>86.281144528066889</v>
      </c>
      <c r="F83" s="17">
        <f>'OD demand'!F29*'Modal Split'!BM105</f>
        <v>408.06999379901856</v>
      </c>
      <c r="G83" s="17">
        <f>'OD demand'!G29*'Modal Split'!BN105</f>
        <v>158.11764712328477</v>
      </c>
      <c r="H83" s="17">
        <f>'OD demand'!H29*'Modal Split'!BO105</f>
        <v>327.98965403087044</v>
      </c>
      <c r="I83" s="17">
        <f>'OD demand'!I29*'Modal Split'!BP105</f>
        <v>546.64942338478409</v>
      </c>
      <c r="J83" s="17">
        <f>'OD demand'!J29*'Modal Split'!BQ105</f>
        <v>874.63907741565447</v>
      </c>
      <c r="K83" s="17">
        <f>'OD demand'!K29*'Modal Split'!BR105</f>
        <v>360.38431120737903</v>
      </c>
      <c r="L83" s="17">
        <f>'OD demand'!L29*'Modal Split'!BS105</f>
        <v>1217.0872933619191</v>
      </c>
      <c r="M83" s="17">
        <f>'OD demand'!M29*'Modal Split'!BT105</f>
        <v>7.2888339084069095E-2</v>
      </c>
      <c r="N83" s="17">
        <f>'OD demand'!N29*'Modal Split'!BU105</f>
        <v>218.65976935391362</v>
      </c>
      <c r="O83" s="17">
        <f>'OD demand'!O29*'Modal Split'!BV105</f>
        <v>546.64942338478409</v>
      </c>
      <c r="P83" s="17">
        <f>'OD demand'!P29*'Modal Split'!BW105</f>
        <v>327.98965403087044</v>
      </c>
      <c r="Q83" s="17">
        <f>'OD demand'!Q29*'Modal Split'!BX105</f>
        <v>546.6006793027816</v>
      </c>
      <c r="R83" s="17">
        <f>'OD demand'!R29*'Modal Split'!BY105</f>
        <v>546.64362214091</v>
      </c>
      <c r="S83" s="17">
        <f>'OD demand'!S29*'Modal Split'!BZ105</f>
        <v>437.24435929015129</v>
      </c>
      <c r="T83" s="17">
        <f>'OD demand'!T29*'Modal Split'!CA105</f>
        <v>109.32988467695681</v>
      </c>
      <c r="U83" s="17">
        <f>'OD demand'!U29*'Modal Split'!CB105</f>
        <v>327.07851497364396</v>
      </c>
      <c r="V83" s="17">
        <f>'OD demand'!V29*'Modal Split'!CC105</f>
        <v>327.98965403087044</v>
      </c>
      <c r="W83" s="17">
        <f>'OD demand'!W29*'Modal Split'!CD105</f>
        <v>109.32988467695681</v>
      </c>
      <c r="X83" s="17">
        <f>'OD demand'!X29*'Modal Split'!CE105</f>
        <v>437.31953870752682</v>
      </c>
      <c r="Y83" s="17">
        <f>'OD demand'!Y29*'Modal Split'!CF105</f>
        <v>327.98965403087044</v>
      </c>
      <c r="Z83" s="17">
        <f>'OD demand'!Z29*'Modal Split'!CG105</f>
        <v>109.32988467695681</v>
      </c>
    </row>
    <row r="84" spans="1:26" x14ac:dyDescent="0.3">
      <c r="B84" s="2">
        <v>2</v>
      </c>
      <c r="C84" s="17">
        <f>'OD demand'!C30*'Modal Split'!BJ106</f>
        <v>84.022725951330784</v>
      </c>
      <c r="D84" s="17">
        <f>'OD demand'!D30*'Modal Split'!BK106</f>
        <v>0</v>
      </c>
      <c r="E84" s="17">
        <f>'OD demand'!E30*'Modal Split'!BL106</f>
        <v>79.058823561642384</v>
      </c>
      <c r="F84" s="17">
        <f>'OD demand'!F30*'Modal Split'!BM106</f>
        <v>218.65861300569992</v>
      </c>
      <c r="G84" s="17">
        <f>'OD demand'!G30*'Modal Split'!BN106</f>
        <v>109.32988467679995</v>
      </c>
      <c r="H84" s="17">
        <f>'OD demand'!H30*'Modal Split'!BO106</f>
        <v>437.31953870782723</v>
      </c>
      <c r="I84" s="17">
        <f>'OD demand'!I30*'Modal Split'!BP106</f>
        <v>218.65976935391362</v>
      </c>
      <c r="J84" s="17">
        <f>'OD demand'!J30*'Modal Split'!BQ106</f>
        <v>437.31953870782723</v>
      </c>
      <c r="K84" s="17">
        <f>'OD demand'!K30*'Modal Split'!BR106</f>
        <v>218.65976935349013</v>
      </c>
      <c r="L84" s="17">
        <f>'OD demand'!L30*'Modal Split'!BS106</f>
        <v>655.97930806174088</v>
      </c>
      <c r="M84" s="17">
        <f>'OD demand'!M30*'Modal Split'!BT106</f>
        <v>195.79559529599371</v>
      </c>
      <c r="N84" s="17">
        <f>'OD demand'!N30*'Modal Split'!BU106</f>
        <v>109.32988467695681</v>
      </c>
      <c r="O84" s="17">
        <f>'OD demand'!O30*'Modal Split'!BV106</f>
        <v>327.98965403087044</v>
      </c>
      <c r="P84" s="17">
        <f>'OD demand'!P30*'Modal Split'!BW106</f>
        <v>109.32988467695681</v>
      </c>
      <c r="Q84" s="17">
        <f>'OD demand'!Q30*'Modal Split'!BX106</f>
        <v>109.32988467695681</v>
      </c>
      <c r="R84" s="17">
        <f>'OD demand'!R30*'Modal Split'!BY106</f>
        <v>437.31953870782723</v>
      </c>
      <c r="S84" s="17">
        <f>'OD demand'!S30*'Modal Split'!BZ106</f>
        <v>218.65976935391362</v>
      </c>
      <c r="T84" s="17">
        <f>'OD demand'!T30*'Modal Split'!CA106</f>
        <v>0</v>
      </c>
      <c r="U84" s="17">
        <f>'OD demand'!U30*'Modal Split'!CB106</f>
        <v>109.32988467695681</v>
      </c>
      <c r="V84" s="17">
        <f>'OD demand'!V30*'Modal Split'!CC106</f>
        <v>109.32988467695681</v>
      </c>
      <c r="W84" s="17">
        <f>'OD demand'!W30*'Modal Split'!CD106</f>
        <v>0</v>
      </c>
      <c r="X84" s="17">
        <f>'OD demand'!X30*'Modal Split'!CE106</f>
        <v>109.32988467695681</v>
      </c>
      <c r="Y84" s="17">
        <f>'OD demand'!Y30*'Modal Split'!CF106</f>
        <v>0</v>
      </c>
      <c r="Z84" s="17">
        <f>'OD demand'!Z30*'Modal Split'!CG106</f>
        <v>0</v>
      </c>
    </row>
    <row r="85" spans="1:26" x14ac:dyDescent="0.3">
      <c r="B85" s="2">
        <v>3</v>
      </c>
      <c r="C85" s="17">
        <f>'OD demand'!C31*'Modal Split'!BJ107</f>
        <v>86.281144528066889</v>
      </c>
      <c r="D85" s="17">
        <f>'OD demand'!D31*'Modal Split'!BK107</f>
        <v>79.058823561642384</v>
      </c>
      <c r="E85" s="17">
        <f>'OD demand'!E31*'Modal Split'!BL107</f>
        <v>0</v>
      </c>
      <c r="F85" s="17">
        <f>'OD demand'!F31*'Modal Split'!BM107</f>
        <v>172.56228905613378</v>
      </c>
      <c r="G85" s="17">
        <f>'OD demand'!G31*'Modal Split'!BN107</f>
        <v>84.022725951330784</v>
      </c>
      <c r="H85" s="17">
        <f>'OD demand'!H31*'Modal Split'!BO107</f>
        <v>327.98965403087044</v>
      </c>
      <c r="I85" s="17">
        <f>'OD demand'!I31*'Modal Split'!BP107</f>
        <v>109.32988467695668</v>
      </c>
      <c r="J85" s="17">
        <f>'OD demand'!J31*'Modal Split'!BQ107</f>
        <v>218.65976935391342</v>
      </c>
      <c r="K85" s="17">
        <f>'OD demand'!K31*'Modal Split'!BR107</f>
        <v>77.728027133131448</v>
      </c>
      <c r="L85" s="17">
        <f>'OD demand'!L31*'Modal Split'!BS107</f>
        <v>327.7804396918425</v>
      </c>
      <c r="M85" s="17">
        <f>'OD demand'!M31*'Modal Split'!BT107</f>
        <v>5.5593585578832608E-2</v>
      </c>
      <c r="N85" s="17">
        <f>'OD demand'!N31*'Modal Split'!BU107</f>
        <v>218.65976935391362</v>
      </c>
      <c r="O85" s="17">
        <f>'OD demand'!O31*'Modal Split'!BV107</f>
        <v>109.32988467695681</v>
      </c>
      <c r="P85" s="17">
        <f>'OD demand'!P31*'Modal Split'!BW107</f>
        <v>109.32988467695681</v>
      </c>
      <c r="Q85" s="17">
        <f>'OD demand'!Q31*'Modal Split'!BX107</f>
        <v>109.32984758648932</v>
      </c>
      <c r="R85" s="17">
        <f>'OD demand'!R31*'Modal Split'!BY107</f>
        <v>217.85023992017199</v>
      </c>
      <c r="S85" s="17">
        <f>'OD demand'!S31*'Modal Split'!BZ107</f>
        <v>103.12145807788717</v>
      </c>
      <c r="T85" s="17">
        <f>'OD demand'!T31*'Modal Split'!CA107</f>
        <v>0</v>
      </c>
      <c r="U85" s="17">
        <f>'OD demand'!U31*'Modal Split'!CB107</f>
        <v>0</v>
      </c>
      <c r="V85" s="17">
        <f>'OD demand'!V31*'Modal Split'!CC107</f>
        <v>0</v>
      </c>
      <c r="W85" s="17">
        <f>'OD demand'!W31*'Modal Split'!CD107</f>
        <v>0</v>
      </c>
      <c r="X85" s="17">
        <f>'OD demand'!X31*'Modal Split'!CE107</f>
        <v>109.32988467695652</v>
      </c>
      <c r="Y85" s="17">
        <f>'OD demand'!Y31*'Modal Split'!CF107</f>
        <v>109.32988467695681</v>
      </c>
      <c r="Z85" s="17">
        <f>'OD demand'!Z31*'Modal Split'!CG107</f>
        <v>0</v>
      </c>
    </row>
    <row r="86" spans="1:26" x14ac:dyDescent="0.3">
      <c r="B86" s="2">
        <v>4</v>
      </c>
      <c r="C86" s="17">
        <f>'OD demand'!C32*'Modal Split'!BJ108</f>
        <v>408.06999379901856</v>
      </c>
      <c r="D86" s="17">
        <f>'OD demand'!D32*'Modal Split'!BK108</f>
        <v>218.65861300569992</v>
      </c>
      <c r="E86" s="17">
        <f>'OD demand'!E32*'Modal Split'!BL108</f>
        <v>172.56228905613378</v>
      </c>
      <c r="F86" s="17">
        <f>'OD demand'!F32*'Modal Split'!BM108</f>
        <v>0</v>
      </c>
      <c r="G86" s="17">
        <f>'OD demand'!G32*'Modal Split'!BN108</f>
        <v>441.94126904162039</v>
      </c>
      <c r="H86" s="17">
        <f>'OD demand'!H32*'Modal Split'!BO108</f>
        <v>437.31953870782723</v>
      </c>
      <c r="I86" s="17">
        <f>'OD demand'!I32*'Modal Split'!BP108</f>
        <v>437.31953870782684</v>
      </c>
      <c r="J86" s="17">
        <f>'OD demand'!J32*'Modal Split'!BQ108</f>
        <v>765.30919273869711</v>
      </c>
      <c r="K86" s="17">
        <f>'OD demand'!K32*'Modal Split'!BR108</f>
        <v>579.85919288047285</v>
      </c>
      <c r="L86" s="17">
        <f>'OD demand'!L32*'Modal Split'!BS108</f>
        <v>1311.9554304641563</v>
      </c>
      <c r="M86" s="17">
        <f>'OD demand'!M32*'Modal Split'!BT108</f>
        <v>0.32979356487290878</v>
      </c>
      <c r="N86" s="17">
        <f>'OD demand'!N32*'Modal Split'!BU108</f>
        <v>655.97930806174088</v>
      </c>
      <c r="O86" s="17">
        <f>'OD demand'!O32*'Modal Split'!BV108</f>
        <v>655.97930806174088</v>
      </c>
      <c r="P86" s="17">
        <f>'OD demand'!P32*'Modal Split'!BW108</f>
        <v>546.64942338478409</v>
      </c>
      <c r="Q86" s="17">
        <f>'OD demand'!Q32*'Modal Split'!BX108</f>
        <v>546.64942267927222</v>
      </c>
      <c r="R86" s="17">
        <f>'OD demand'!R32*'Modal Split'!BY108</f>
        <v>874.62671312588247</v>
      </c>
      <c r="S86" s="17">
        <f>'OD demand'!S32*'Modal Split'!BZ108</f>
        <v>546.52424948635144</v>
      </c>
      <c r="T86" s="17">
        <f>'OD demand'!T32*'Modal Split'!CA108</f>
        <v>109.32988467695681</v>
      </c>
      <c r="U86" s="17">
        <f>'OD demand'!U32*'Modal Split'!CB108</f>
        <v>217.85137633538082</v>
      </c>
      <c r="V86" s="17">
        <f>'OD demand'!V32*'Modal Split'!CC108</f>
        <v>327.98965403087044</v>
      </c>
      <c r="W86" s="17">
        <f>'OD demand'!W32*'Modal Split'!CD108</f>
        <v>218.65976935391362</v>
      </c>
      <c r="X86" s="17">
        <f>'OD demand'!X32*'Modal Split'!CE108</f>
        <v>437.31950187481141</v>
      </c>
      <c r="Y86" s="17">
        <f>'OD demand'!Y32*'Modal Split'!CF108</f>
        <v>546.64942338478409</v>
      </c>
      <c r="Z86" s="17">
        <f>'OD demand'!Z32*'Modal Split'!CG108</f>
        <v>218.65976935391362</v>
      </c>
    </row>
    <row r="87" spans="1:26" x14ac:dyDescent="0.3">
      <c r="B87" s="2">
        <v>5</v>
      </c>
      <c r="C87" s="17">
        <f>'OD demand'!C33*'Modal Split'!BJ109</f>
        <v>158.11764712328477</v>
      </c>
      <c r="D87" s="17">
        <f>'OD demand'!D33*'Modal Split'!BK109</f>
        <v>109.32988467679995</v>
      </c>
      <c r="E87" s="17">
        <f>'OD demand'!E33*'Modal Split'!BL109</f>
        <v>84.022725951330784</v>
      </c>
      <c r="F87" s="17">
        <f>'OD demand'!F33*'Modal Split'!BM109</f>
        <v>441.94126904162039</v>
      </c>
      <c r="G87" s="17">
        <f>'OD demand'!G33*'Modal Split'!BN109</f>
        <v>0</v>
      </c>
      <c r="H87" s="17">
        <f>'OD demand'!H33*'Modal Split'!BO109</f>
        <v>218.65976935391362</v>
      </c>
      <c r="I87" s="17">
        <f>'OD demand'!I33*'Modal Split'!BP109</f>
        <v>218.65976935391345</v>
      </c>
      <c r="J87" s="17">
        <f>'OD demand'!J33*'Modal Split'!BQ109</f>
        <v>546.64942338478363</v>
      </c>
      <c r="K87" s="17">
        <f>'OD demand'!K33*'Modal Split'!BR109</f>
        <v>681.36667619124285</v>
      </c>
      <c r="L87" s="17">
        <f>'OD demand'!L33*'Modal Split'!BS109</f>
        <v>1093.2988467695682</v>
      </c>
      <c r="M87" s="17">
        <f>'OD demand'!M33*'Modal Split'!BT109</f>
        <v>0.10446706408093029</v>
      </c>
      <c r="N87" s="17">
        <f>'OD demand'!N33*'Modal Split'!BU109</f>
        <v>218.65976935391362</v>
      </c>
      <c r="O87" s="17">
        <f>'OD demand'!O33*'Modal Split'!BV109</f>
        <v>218.65976935391362</v>
      </c>
      <c r="P87" s="17">
        <f>'OD demand'!P33*'Modal Split'!BW109</f>
        <v>109.32988467695681</v>
      </c>
      <c r="Q87" s="17">
        <f>'OD demand'!Q33*'Modal Split'!BX109</f>
        <v>218.65976935391362</v>
      </c>
      <c r="R87" s="17">
        <f>'OD demand'!R33*'Modal Split'!BY109</f>
        <v>546.64942338478409</v>
      </c>
      <c r="S87" s="17">
        <f>'OD demand'!S33*'Modal Split'!BZ109</f>
        <v>218.65976935391362</v>
      </c>
      <c r="T87" s="17">
        <f>'OD demand'!T33*'Modal Split'!CA109</f>
        <v>0</v>
      </c>
      <c r="U87" s="17">
        <f>'OD demand'!U33*'Modal Split'!CB109</f>
        <v>109.32988467695681</v>
      </c>
      <c r="V87" s="17">
        <f>'OD demand'!V33*'Modal Split'!CC109</f>
        <v>109.32988467695681</v>
      </c>
      <c r="W87" s="17">
        <f>'OD demand'!W33*'Modal Split'!CD109</f>
        <v>109.32988467695681</v>
      </c>
      <c r="X87" s="17">
        <f>'OD demand'!X33*'Modal Split'!CE109</f>
        <v>218.65976935391362</v>
      </c>
      <c r="Y87" s="17">
        <f>'OD demand'!Y33*'Modal Split'!CF109</f>
        <v>109.32988467695681</v>
      </c>
      <c r="Z87" s="17">
        <f>'OD demand'!Z33*'Modal Split'!CG109</f>
        <v>0</v>
      </c>
    </row>
    <row r="88" spans="1:26" x14ac:dyDescent="0.3">
      <c r="B88" s="2">
        <v>6</v>
      </c>
      <c r="C88" s="17">
        <f>'OD demand'!C34*'Modal Split'!BJ110</f>
        <v>327.98965403087044</v>
      </c>
      <c r="D88" s="17">
        <f>'OD demand'!D34*'Modal Split'!BK110</f>
        <v>437.31953870782723</v>
      </c>
      <c r="E88" s="17">
        <f>'OD demand'!E34*'Modal Split'!BL110</f>
        <v>327.98965403087044</v>
      </c>
      <c r="F88" s="17">
        <f>'OD demand'!F34*'Modal Split'!BM110</f>
        <v>437.31953870782723</v>
      </c>
      <c r="G88" s="17">
        <f>'OD demand'!G34*'Modal Split'!BN110</f>
        <v>218.65976935391362</v>
      </c>
      <c r="H88" s="17">
        <f>'OD demand'!H34*'Modal Split'!BO110</f>
        <v>0</v>
      </c>
      <c r="I88" s="17">
        <f>'OD demand'!I34*'Modal Split'!BP110</f>
        <v>437.31953870782723</v>
      </c>
      <c r="J88" s="17">
        <f>'OD demand'!J34*'Modal Split'!BQ110</f>
        <v>874.63907741565447</v>
      </c>
      <c r="K88" s="17">
        <f>'OD demand'!K34*'Modal Split'!BR110</f>
        <v>437.31953870782723</v>
      </c>
      <c r="L88" s="17">
        <f>'OD demand'!L34*'Modal Split'!BS110</f>
        <v>874.63907741565447</v>
      </c>
      <c r="M88" s="17">
        <f>'OD demand'!M34*'Modal Split'!BT110</f>
        <v>437.31953870782723</v>
      </c>
      <c r="N88" s="17">
        <f>'OD demand'!N34*'Modal Split'!BU110</f>
        <v>218.65976935391362</v>
      </c>
      <c r="O88" s="17">
        <f>'OD demand'!O34*'Modal Split'!BV110</f>
        <v>218.65976935391362</v>
      </c>
      <c r="P88" s="17">
        <f>'OD demand'!P34*'Modal Split'!BW110</f>
        <v>109.32988467695681</v>
      </c>
      <c r="Q88" s="17">
        <f>'OD demand'!Q34*'Modal Split'!BX110</f>
        <v>218.65976935391362</v>
      </c>
      <c r="R88" s="17">
        <f>'OD demand'!R34*'Modal Split'!BY110</f>
        <v>983.96896209261126</v>
      </c>
      <c r="S88" s="17">
        <f>'OD demand'!S34*'Modal Split'!BZ110</f>
        <v>546.64942338478409</v>
      </c>
      <c r="T88" s="17">
        <f>'OD demand'!T34*'Modal Split'!CA110</f>
        <v>109.32988467695681</v>
      </c>
      <c r="U88" s="17">
        <f>'OD demand'!U34*'Modal Split'!CB110</f>
        <v>218.65976935391362</v>
      </c>
      <c r="V88" s="17">
        <f>'OD demand'!V34*'Modal Split'!CC110</f>
        <v>327.98965403087044</v>
      </c>
      <c r="W88" s="17">
        <f>'OD demand'!W34*'Modal Split'!CD110</f>
        <v>109.32988467695681</v>
      </c>
      <c r="X88" s="17">
        <f>'OD demand'!X34*'Modal Split'!CE110</f>
        <v>218.65976935391362</v>
      </c>
      <c r="Y88" s="17">
        <f>'OD demand'!Y34*'Modal Split'!CF110</f>
        <v>109.32988467695681</v>
      </c>
      <c r="Z88" s="17">
        <f>'OD demand'!Z34*'Modal Split'!CG110</f>
        <v>109.32988467695681</v>
      </c>
    </row>
    <row r="89" spans="1:26" x14ac:dyDescent="0.3">
      <c r="B89" s="2">
        <v>7</v>
      </c>
      <c r="C89" s="17">
        <f>'OD demand'!C35*'Modal Split'!BJ111</f>
        <v>546.64942338478409</v>
      </c>
      <c r="D89" s="17">
        <f>'OD demand'!D35*'Modal Split'!BK111</f>
        <v>218.65976935391362</v>
      </c>
      <c r="E89" s="17">
        <f>'OD demand'!E35*'Modal Split'!BL111</f>
        <v>109.32988467695681</v>
      </c>
      <c r="F89" s="17">
        <f>'OD demand'!F35*'Modal Split'!BM111</f>
        <v>437.31953870782723</v>
      </c>
      <c r="G89" s="17">
        <f>'OD demand'!G35*'Modal Split'!BN111</f>
        <v>218.65976935391362</v>
      </c>
      <c r="H89" s="17">
        <f>'OD demand'!H35*'Modal Split'!BO111</f>
        <v>437.31953870782723</v>
      </c>
      <c r="I89" s="17">
        <f>'OD demand'!I35*'Modal Split'!BP111</f>
        <v>0</v>
      </c>
      <c r="J89" s="17">
        <f>'OD demand'!J35*'Modal Split'!BQ111</f>
        <v>873.5359391520102</v>
      </c>
      <c r="K89" s="17">
        <f>'OD demand'!K35*'Modal Split'!BR111</f>
        <v>649.38618212500239</v>
      </c>
      <c r="L89" s="17">
        <f>'OD demand'!L35*'Modal Split'!BS111</f>
        <v>2077.267808735447</v>
      </c>
      <c r="M89" s="17">
        <f>'OD demand'!M35*'Modal Split'!BT111</f>
        <v>546.64928423262654</v>
      </c>
      <c r="N89" s="17">
        <f>'OD demand'!N35*'Modal Split'!BU111</f>
        <v>765.30919273869767</v>
      </c>
      <c r="O89" s="17">
        <f>'OD demand'!O35*'Modal Split'!BV111</f>
        <v>437.31953870782723</v>
      </c>
      <c r="P89" s="17">
        <f>'OD demand'!P35*'Modal Split'!BW111</f>
        <v>218.65976935391362</v>
      </c>
      <c r="Q89" s="17">
        <f>'OD demand'!Q35*'Modal Split'!BX111</f>
        <v>546.64942338478409</v>
      </c>
      <c r="R89" s="17">
        <f>'OD demand'!R35*'Modal Split'!BY111</f>
        <v>1530.6183854039389</v>
      </c>
      <c r="S89" s="17">
        <f>'OD demand'!S35*'Modal Split'!BZ111</f>
        <v>1093.2988467695682</v>
      </c>
      <c r="T89" s="17">
        <f>'OD demand'!T35*'Modal Split'!CA111</f>
        <v>218.65976934514848</v>
      </c>
      <c r="U89" s="17">
        <f>'OD demand'!U35*'Modal Split'!CB111</f>
        <v>437.31953870782723</v>
      </c>
      <c r="V89" s="17">
        <f>'OD demand'!V35*'Modal Split'!CC111</f>
        <v>546.64942338478409</v>
      </c>
      <c r="W89" s="17">
        <f>'OD demand'!W35*'Modal Split'!CD111</f>
        <v>218.65976935391362</v>
      </c>
      <c r="X89" s="17">
        <f>'OD demand'!X35*'Modal Split'!CE111</f>
        <v>546.64942338478409</v>
      </c>
      <c r="Y89" s="17">
        <f>'OD demand'!Y35*'Modal Split'!CF111</f>
        <v>218.65976935391362</v>
      </c>
      <c r="Z89" s="17">
        <f>'OD demand'!Z35*'Modal Split'!CG111</f>
        <v>109.32988467695681</v>
      </c>
    </row>
    <row r="90" spans="1:26" x14ac:dyDescent="0.3">
      <c r="B90" s="2">
        <v>8</v>
      </c>
      <c r="C90" s="17">
        <f>'OD demand'!C36*'Modal Split'!BJ112</f>
        <v>874.63907741565447</v>
      </c>
      <c r="D90" s="17">
        <f>'OD demand'!D36*'Modal Split'!BK112</f>
        <v>437.31953870782723</v>
      </c>
      <c r="E90" s="17">
        <f>'OD demand'!E36*'Modal Split'!BL112</f>
        <v>218.65976935391362</v>
      </c>
      <c r="F90" s="17">
        <f>'OD demand'!F36*'Modal Split'!BM112</f>
        <v>765.30919273869767</v>
      </c>
      <c r="G90" s="17">
        <f>'OD demand'!G36*'Modal Split'!BN112</f>
        <v>546.64942338478409</v>
      </c>
      <c r="H90" s="17">
        <f>'OD demand'!H36*'Modal Split'!BO112</f>
        <v>874.63907741565447</v>
      </c>
      <c r="I90" s="17">
        <f>'OD demand'!I36*'Modal Split'!BP112</f>
        <v>873.5359391520102</v>
      </c>
      <c r="J90" s="17">
        <f>'OD demand'!J36*'Modal Split'!BQ112</f>
        <v>0</v>
      </c>
      <c r="K90" s="17">
        <f>'OD demand'!K36*'Modal Split'!BR112</f>
        <v>632.47058849313908</v>
      </c>
      <c r="L90" s="17">
        <f>'OD demand'!L36*'Modal Split'!BS112</f>
        <v>1749.2781548313076</v>
      </c>
      <c r="M90" s="17">
        <f>'OD demand'!M36*'Modal Split'!BT112</f>
        <v>874.63907741275841</v>
      </c>
      <c r="N90" s="17">
        <f>'OD demand'!N36*'Modal Split'!BU112</f>
        <v>655.97930806174088</v>
      </c>
      <c r="O90" s="17">
        <f>'OD demand'!O36*'Modal Split'!BV112</f>
        <v>655.97930806174088</v>
      </c>
      <c r="P90" s="17">
        <f>'OD demand'!P36*'Modal Split'!BW112</f>
        <v>437.31953870782723</v>
      </c>
      <c r="Q90" s="17">
        <f>'OD demand'!Q36*'Modal Split'!BX112</f>
        <v>655.97930806174088</v>
      </c>
      <c r="R90" s="17">
        <f>'OD demand'!R36*'Modal Split'!BY112</f>
        <v>2405.2574628930479</v>
      </c>
      <c r="S90" s="17">
        <f>'OD demand'!S36*'Modal Split'!BZ112</f>
        <v>1530.6183854773953</v>
      </c>
      <c r="T90" s="17">
        <f>'OD demand'!T36*'Modal Split'!CA112</f>
        <v>327.98965401512976</v>
      </c>
      <c r="U90" s="17">
        <f>'OD demand'!U36*'Modal Split'!CB112</f>
        <v>765.30919273869767</v>
      </c>
      <c r="V90" s="17">
        <f>'OD demand'!V36*'Modal Split'!CC112</f>
        <v>983.96896209261126</v>
      </c>
      <c r="W90" s="17">
        <f>'OD demand'!W36*'Modal Split'!CD112</f>
        <v>437.31953870782723</v>
      </c>
      <c r="X90" s="17">
        <f>'OD demand'!X36*'Modal Split'!CE112</f>
        <v>546.64942338478409</v>
      </c>
      <c r="Y90" s="17">
        <f>'OD demand'!Y36*'Modal Split'!CF112</f>
        <v>327.98965403087044</v>
      </c>
      <c r="Z90" s="17">
        <f>'OD demand'!Z36*'Modal Split'!CG112</f>
        <v>218.65976935391362</v>
      </c>
    </row>
    <row r="91" spans="1:26" x14ac:dyDescent="0.3">
      <c r="B91" s="2">
        <v>9</v>
      </c>
      <c r="C91" s="17">
        <f>'OD demand'!C37*'Modal Split'!BJ113</f>
        <v>546.64942338478409</v>
      </c>
      <c r="D91" s="17">
        <f>'OD demand'!D37*'Modal Split'!BK113</f>
        <v>218.65976935391362</v>
      </c>
      <c r="E91" s="17">
        <f>'OD demand'!E37*'Modal Split'!BL113</f>
        <v>109.32988467695681</v>
      </c>
      <c r="F91" s="17">
        <f>'OD demand'!F37*'Modal Split'!BM113</f>
        <v>765.30919273869767</v>
      </c>
      <c r="G91" s="17">
        <f>'OD demand'!G37*'Modal Split'!BN113</f>
        <v>874.63907741565447</v>
      </c>
      <c r="H91" s="17">
        <f>'OD demand'!H37*'Modal Split'!BO113</f>
        <v>437.31953870782723</v>
      </c>
      <c r="I91" s="17">
        <f>'OD demand'!I37*'Modal Split'!BP113</f>
        <v>649.38618212500239</v>
      </c>
      <c r="J91" s="17">
        <f>'OD demand'!J37*'Modal Split'!BQ113</f>
        <v>632.47058849313908</v>
      </c>
      <c r="K91" s="17">
        <f>'OD demand'!K37*'Modal Split'!BR113</f>
        <v>0</v>
      </c>
      <c r="L91" s="17">
        <f>'OD demand'!L37*'Modal Split'!BS113</f>
        <v>3061.2367709547907</v>
      </c>
      <c r="M91" s="17">
        <f>'OD demand'!M37*'Modal Split'!BT113</f>
        <v>1530.6183854773953</v>
      </c>
      <c r="N91" s="17">
        <f>'OD demand'!N37*'Modal Split'!BU113</f>
        <v>655.97930806174088</v>
      </c>
      <c r="O91" s="17">
        <f>'OD demand'!O37*'Modal Split'!BV113</f>
        <v>655.97930806174088</v>
      </c>
      <c r="P91" s="17">
        <f>'OD demand'!P37*'Modal Split'!BW113</f>
        <v>655.97930806174088</v>
      </c>
      <c r="Q91" s="17">
        <f>'OD demand'!Q37*'Modal Split'!BX113</f>
        <v>983.96896209261126</v>
      </c>
      <c r="R91" s="17">
        <f>'OD demand'!R37*'Modal Split'!BY113</f>
        <v>1530.6183854773953</v>
      </c>
      <c r="S91" s="17">
        <f>'OD demand'!S37*'Modal Split'!BZ113</f>
        <v>983.96896209261126</v>
      </c>
      <c r="T91" s="17">
        <f>'OD demand'!T37*'Modal Split'!CA113</f>
        <v>218.65976935391362</v>
      </c>
      <c r="U91" s="17">
        <f>'OD demand'!U37*'Modal Split'!CB113</f>
        <v>437.31953870782723</v>
      </c>
      <c r="V91" s="17">
        <f>'OD demand'!V37*'Modal Split'!CC113</f>
        <v>655.97930806174088</v>
      </c>
      <c r="W91" s="17">
        <f>'OD demand'!W37*'Modal Split'!CD113</f>
        <v>327.98965403087044</v>
      </c>
      <c r="X91" s="17">
        <f>'OD demand'!X37*'Modal Split'!CE113</f>
        <v>765.30919273869767</v>
      </c>
      <c r="Y91" s="17">
        <f>'OD demand'!Y37*'Modal Split'!CF113</f>
        <v>546.64942338478409</v>
      </c>
      <c r="Z91" s="17">
        <f>'OD demand'!Z37*'Modal Split'!CG113</f>
        <v>218.65976935391362</v>
      </c>
    </row>
    <row r="92" spans="1:26" x14ac:dyDescent="0.3">
      <c r="B92" s="2">
        <v>10</v>
      </c>
      <c r="C92" s="17">
        <f>'OD demand'!C38*'Modal Split'!BJ114</f>
        <v>1217.0872933619191</v>
      </c>
      <c r="D92" s="17">
        <f>'OD demand'!D38*'Modal Split'!BK114</f>
        <v>655.97930806174088</v>
      </c>
      <c r="E92" s="17">
        <f>'OD demand'!E38*'Modal Split'!BL114</f>
        <v>327.7804396918425</v>
      </c>
      <c r="F92" s="17">
        <f>'OD demand'!F38*'Modal Split'!BM114</f>
        <v>1311.9554304641563</v>
      </c>
      <c r="G92" s="17">
        <f>'OD demand'!G38*'Modal Split'!BN114</f>
        <v>1093.2988467695682</v>
      </c>
      <c r="H92" s="17">
        <f>'OD demand'!H38*'Modal Split'!BO114</f>
        <v>874.63907741565447</v>
      </c>
      <c r="I92" s="17">
        <f>'OD demand'!I38*'Modal Split'!BP114</f>
        <v>1526.7349212675567</v>
      </c>
      <c r="J92" s="17">
        <f>'OD demand'!J38*'Modal Split'!BQ114</f>
        <v>1749.2699501155009</v>
      </c>
      <c r="K92" s="17">
        <f>'OD demand'!K38*'Modal Split'!BR114</f>
        <v>3061.2367709547907</v>
      </c>
      <c r="L92" s="17">
        <f>'OD demand'!L38*'Modal Split'!BS114</f>
        <v>0</v>
      </c>
      <c r="M92" s="17">
        <f>'OD demand'!M38*'Modal Split'!BT114</f>
        <v>4.9821390987433096</v>
      </c>
      <c r="N92" s="17">
        <f>'OD demand'!N38*'Modal Split'!BU114</f>
        <v>2186.5976935391363</v>
      </c>
      <c r="O92" s="17">
        <f>'OD demand'!O38*'Modal Split'!BV114</f>
        <v>2077.2678088621792</v>
      </c>
      <c r="P92" s="17">
        <f>'OD demand'!P38*'Modal Split'!BW114</f>
        <v>2295.927578216093</v>
      </c>
      <c r="Q92" s="17">
        <f>'OD demand'!Q38*'Modal Split'!BX114</f>
        <v>4373.1953870704792</v>
      </c>
      <c r="R92" s="17">
        <f>'OD demand'!R38*'Modal Split'!BY114</f>
        <v>3796.370359234943</v>
      </c>
      <c r="S92" s="17">
        <f>'OD demand'!S38*'Modal Split'!BZ114</f>
        <v>4263.1548798601216</v>
      </c>
      <c r="T92" s="17">
        <f>'OD demand'!T38*'Modal Split'!CA114</f>
        <v>579.85919288047285</v>
      </c>
      <c r="U92" s="17">
        <f>'OD demand'!U38*'Modal Split'!CB114</f>
        <v>1967.5650655461104</v>
      </c>
      <c r="V92" s="17">
        <f>'OD demand'!V38*'Modal Split'!CC114</f>
        <v>2733.2471169239202</v>
      </c>
      <c r="W92" s="17">
        <f>'OD demand'!W38*'Modal Split'!CD114</f>
        <v>1311.9586161234818</v>
      </c>
      <c r="X92" s="17">
        <f>'OD demand'!X38*'Modal Split'!CE114</f>
        <v>2842.577001488562</v>
      </c>
      <c r="Y92" s="17">
        <f>'OD demand'!Y38*'Modal Split'!CF114</f>
        <v>1967.93790448452</v>
      </c>
      <c r="Z92" s="17">
        <f>'OD demand'!Z38*'Modal Split'!CG114</f>
        <v>874.63907741561468</v>
      </c>
    </row>
    <row r="93" spans="1:26" x14ac:dyDescent="0.3">
      <c r="B93" s="2">
        <v>11</v>
      </c>
      <c r="C93" s="17">
        <f>'OD demand'!C39*'Modal Split'!BJ115</f>
        <v>542.76614957449101</v>
      </c>
      <c r="D93" s="17">
        <f>'OD demand'!D39*'Modal Split'!BK115</f>
        <v>218.65976935391362</v>
      </c>
      <c r="E93" s="17">
        <f>'OD demand'!E39*'Modal Split'!BL115</f>
        <v>327.98072703324146</v>
      </c>
      <c r="F93" s="17">
        <f>'OD demand'!F39*'Modal Split'!BM115</f>
        <v>1639.948100346005</v>
      </c>
      <c r="G93" s="17">
        <f>'OD demand'!G39*'Modal Split'!BN115</f>
        <v>546.64942338478409</v>
      </c>
      <c r="H93" s="17">
        <f>'OD demand'!H39*'Modal Split'!BO115</f>
        <v>437.31953870782723</v>
      </c>
      <c r="I93" s="17">
        <f>'OD demand'!I39*'Modal Split'!BP115</f>
        <v>546.64942338478409</v>
      </c>
      <c r="J93" s="17">
        <f>'OD demand'!J39*'Modal Split'!BQ115</f>
        <v>874.63907741565447</v>
      </c>
      <c r="K93" s="17">
        <f>'OD demand'!K39*'Modal Split'!BR115</f>
        <v>1530.6183854773953</v>
      </c>
      <c r="L93" s="17">
        <f>'OD demand'!L39*'Modal Split'!BS115</f>
        <v>4263.8653926373881</v>
      </c>
      <c r="M93" s="17">
        <f>'OD demand'!M39*'Modal Split'!BT115</f>
        <v>0</v>
      </c>
      <c r="N93" s="17">
        <f>'OD demand'!N39*'Modal Split'!BU115</f>
        <v>1530.6183854773953</v>
      </c>
      <c r="O93" s="17">
        <f>'OD demand'!O39*'Modal Split'!BV115</f>
        <v>1093.2988467695682</v>
      </c>
      <c r="P93" s="17">
        <f>'OD demand'!P39*'Modal Split'!BW115</f>
        <v>1749.2781548313089</v>
      </c>
      <c r="Q93" s="17">
        <f>'OD demand'!Q39*'Modal Split'!BX115</f>
        <v>1530.6183854769315</v>
      </c>
      <c r="R93" s="17">
        <f>'OD demand'!R39*'Modal Split'!BY115</f>
        <v>1530.608028135621</v>
      </c>
      <c r="S93" s="17">
        <f>'OD demand'!S39*'Modal Split'!BZ115</f>
        <v>1093.1789980207357</v>
      </c>
      <c r="T93" s="17">
        <f>'OD demand'!T39*'Modal Split'!CA115</f>
        <v>109.32988467695681</v>
      </c>
      <c r="U93" s="17">
        <f>'OD demand'!U39*'Modal Split'!CB115</f>
        <v>437.30233508352001</v>
      </c>
      <c r="V93" s="17">
        <f>'OD demand'!V39*'Modal Split'!CC115</f>
        <v>655.97930806174088</v>
      </c>
      <c r="W93" s="17">
        <f>'OD demand'!W39*'Modal Split'!CD115</f>
        <v>437.31953870782723</v>
      </c>
      <c r="X93" s="17">
        <f>'OD demand'!X39*'Modal Split'!CE115</f>
        <v>1202.6287314227409</v>
      </c>
      <c r="Y93" s="17">
        <f>'OD demand'!Y39*'Modal Split'!CF115</f>
        <v>1421.2885008004387</v>
      </c>
      <c r="Z93" s="17">
        <f>'OD demand'!Z39*'Modal Split'!CG115</f>
        <v>655.97930806174088</v>
      </c>
    </row>
    <row r="94" spans="1:26" x14ac:dyDescent="0.3">
      <c r="B94" s="2">
        <v>12</v>
      </c>
      <c r="C94" s="17">
        <f>'OD demand'!C40*'Modal Split'!BJ116</f>
        <v>218.65976935391362</v>
      </c>
      <c r="D94" s="17">
        <f>'OD demand'!D40*'Modal Split'!BK116</f>
        <v>109.32988467695681</v>
      </c>
      <c r="E94" s="17">
        <f>'OD demand'!E40*'Modal Split'!BL116</f>
        <v>218.65976935391362</v>
      </c>
      <c r="F94" s="17">
        <f>'OD demand'!F40*'Modal Split'!BM116</f>
        <v>655.97930806174088</v>
      </c>
      <c r="G94" s="17">
        <f>'OD demand'!G40*'Modal Split'!BN116</f>
        <v>218.65976935391362</v>
      </c>
      <c r="H94" s="17">
        <f>'OD demand'!H40*'Modal Split'!BO116</f>
        <v>218.65976935391362</v>
      </c>
      <c r="I94" s="17">
        <f>'OD demand'!I40*'Modal Split'!BP116</f>
        <v>765.30919273869767</v>
      </c>
      <c r="J94" s="17">
        <f>'OD demand'!J40*'Modal Split'!BQ116</f>
        <v>655.97930806174088</v>
      </c>
      <c r="K94" s="17">
        <f>'OD demand'!K40*'Modal Split'!BR116</f>
        <v>655.97930806174088</v>
      </c>
      <c r="L94" s="17">
        <f>'OD demand'!L40*'Modal Split'!BS116</f>
        <v>2186.5976935391363</v>
      </c>
      <c r="M94" s="17">
        <f>'OD demand'!M40*'Modal Split'!BT116</f>
        <v>1530.6183854773953</v>
      </c>
      <c r="N94" s="17">
        <f>'OD demand'!N40*'Modal Split'!BU116</f>
        <v>0</v>
      </c>
      <c r="O94" s="17">
        <f>'OD demand'!O40*'Modal Split'!BV116</f>
        <v>1421.2885008004387</v>
      </c>
      <c r="P94" s="17">
        <f>'OD demand'!P40*'Modal Split'!BW116</f>
        <v>765.30919273869767</v>
      </c>
      <c r="Q94" s="17">
        <f>'OD demand'!Q40*'Modal Split'!BX116</f>
        <v>765.30919273869767</v>
      </c>
      <c r="R94" s="17">
        <f>'OD demand'!R40*'Modal Split'!BY116</f>
        <v>765.30919273869767</v>
      </c>
      <c r="S94" s="17">
        <f>'OD demand'!S40*'Modal Split'!BZ116</f>
        <v>655.97930806174088</v>
      </c>
      <c r="T94" s="17">
        <f>'OD demand'!T40*'Modal Split'!CA116</f>
        <v>218.65976935391362</v>
      </c>
      <c r="U94" s="17">
        <f>'OD demand'!U40*'Modal Split'!CB116</f>
        <v>327.98965403087044</v>
      </c>
      <c r="V94" s="17">
        <f>'OD demand'!V40*'Modal Split'!CC116</f>
        <v>437.31953870782723</v>
      </c>
      <c r="W94" s="17">
        <f>'OD demand'!W40*'Modal Split'!CD116</f>
        <v>327.98965403087044</v>
      </c>
      <c r="X94" s="17">
        <f>'OD demand'!X40*'Modal Split'!CE116</f>
        <v>765.30919273869767</v>
      </c>
      <c r="Y94" s="17">
        <f>'OD demand'!Y40*'Modal Split'!CF116</f>
        <v>765.30919273869767</v>
      </c>
      <c r="Z94" s="17">
        <f>'OD demand'!Z40*'Modal Split'!CG116</f>
        <v>546.64942338478409</v>
      </c>
    </row>
    <row r="95" spans="1:26" x14ac:dyDescent="0.3">
      <c r="B95" s="2">
        <v>13</v>
      </c>
      <c r="C95" s="17">
        <f>'OD demand'!C41*'Modal Split'!BJ117</f>
        <v>546.64942338478409</v>
      </c>
      <c r="D95" s="17">
        <f>'OD demand'!D41*'Modal Split'!BK117</f>
        <v>327.98965403087044</v>
      </c>
      <c r="E95" s="17">
        <f>'OD demand'!E41*'Modal Split'!BL117</f>
        <v>109.32988467695681</v>
      </c>
      <c r="F95" s="17">
        <f>'OD demand'!F41*'Modal Split'!BM117</f>
        <v>655.97930806174088</v>
      </c>
      <c r="G95" s="17">
        <f>'OD demand'!G41*'Modal Split'!BN117</f>
        <v>218.65976935391362</v>
      </c>
      <c r="H95" s="17">
        <f>'OD demand'!H41*'Modal Split'!BO117</f>
        <v>218.65976935391362</v>
      </c>
      <c r="I95" s="17">
        <f>'OD demand'!I41*'Modal Split'!BP117</f>
        <v>437.31953870782723</v>
      </c>
      <c r="J95" s="17">
        <f>'OD demand'!J41*'Modal Split'!BQ117</f>
        <v>655.97930806174088</v>
      </c>
      <c r="K95" s="17">
        <f>'OD demand'!K41*'Modal Split'!BR117</f>
        <v>655.97930806174088</v>
      </c>
      <c r="L95" s="17">
        <f>'OD demand'!L41*'Modal Split'!BS117</f>
        <v>2077.2678088621792</v>
      </c>
      <c r="M95" s="17">
        <f>'OD demand'!M41*'Modal Split'!BT117</f>
        <v>1093.2988467695682</v>
      </c>
      <c r="N95" s="17">
        <f>'OD demand'!N41*'Modal Split'!BU117</f>
        <v>1421.2885008004387</v>
      </c>
      <c r="O95" s="17">
        <f>'OD demand'!O41*'Modal Split'!BV117</f>
        <v>0</v>
      </c>
      <c r="P95" s="17">
        <f>'OD demand'!P41*'Modal Split'!BW117</f>
        <v>655.97930806174088</v>
      </c>
      <c r="Q95" s="17">
        <f>'OD demand'!Q41*'Modal Split'!BX117</f>
        <v>757.61721247916944</v>
      </c>
      <c r="R95" s="17">
        <f>'OD demand'!R41*'Modal Split'!BY117</f>
        <v>655.97930806174088</v>
      </c>
      <c r="S95" s="17">
        <f>'OD demand'!S41*'Modal Split'!BZ117</f>
        <v>539.25892016794478</v>
      </c>
      <c r="T95" s="17">
        <f>'OD demand'!T41*'Modal Split'!CA117</f>
        <v>109.32988467695681</v>
      </c>
      <c r="U95" s="17">
        <f>'OD demand'!U41*'Modal Split'!CB117</f>
        <v>324.05075926407136</v>
      </c>
      <c r="V95" s="17">
        <f>'OD demand'!V41*'Modal Split'!CC117</f>
        <v>655.97930806174088</v>
      </c>
      <c r="W95" s="17">
        <f>'OD demand'!W41*'Modal Split'!CD117</f>
        <v>655.97930806174088</v>
      </c>
      <c r="X95" s="17">
        <f>'OD demand'!X41*'Modal Split'!CE117</f>
        <v>1409.3367890558372</v>
      </c>
      <c r="Y95" s="17">
        <f>'OD demand'!Y41*'Modal Split'!CF117</f>
        <v>672.18180761064627</v>
      </c>
      <c r="Z95" s="17">
        <f>'OD demand'!Z41*'Modal Split'!CG117</f>
        <v>690.24915970593509</v>
      </c>
    </row>
    <row r="96" spans="1:26" x14ac:dyDescent="0.3">
      <c r="B96" s="2">
        <v>14</v>
      </c>
      <c r="C96" s="17">
        <f>'OD demand'!C42*'Modal Split'!BJ118</f>
        <v>327.98965403087044</v>
      </c>
      <c r="D96" s="17">
        <f>'OD demand'!D42*'Modal Split'!BK118</f>
        <v>109.32988467695681</v>
      </c>
      <c r="E96" s="17">
        <f>'OD demand'!E42*'Modal Split'!BL118</f>
        <v>109.32988467695681</v>
      </c>
      <c r="F96" s="17">
        <f>'OD demand'!F42*'Modal Split'!BM118</f>
        <v>546.64942338478409</v>
      </c>
      <c r="G96" s="17">
        <f>'OD demand'!G42*'Modal Split'!BN118</f>
        <v>109.32988467695681</v>
      </c>
      <c r="H96" s="17">
        <f>'OD demand'!H42*'Modal Split'!BO118</f>
        <v>109.32988467695681</v>
      </c>
      <c r="I96" s="17">
        <f>'OD demand'!I42*'Modal Split'!BP118</f>
        <v>218.65976935391362</v>
      </c>
      <c r="J96" s="17">
        <f>'OD demand'!J42*'Modal Split'!BQ118</f>
        <v>437.31953870782723</v>
      </c>
      <c r="K96" s="17">
        <f>'OD demand'!K42*'Modal Split'!BR118</f>
        <v>655.97930806174088</v>
      </c>
      <c r="L96" s="17">
        <f>'OD demand'!L42*'Modal Split'!BS118</f>
        <v>2295.927578216093</v>
      </c>
      <c r="M96" s="17">
        <f>'OD demand'!M42*'Modal Split'!BT118</f>
        <v>1749.2781548313089</v>
      </c>
      <c r="N96" s="17">
        <f>'OD demand'!N42*'Modal Split'!BU118</f>
        <v>765.30919273869767</v>
      </c>
      <c r="O96" s="17">
        <f>'OD demand'!O42*'Modal Split'!BV118</f>
        <v>655.97930806174088</v>
      </c>
      <c r="P96" s="17">
        <f>'OD demand'!P42*'Modal Split'!BW118</f>
        <v>0</v>
      </c>
      <c r="Q96" s="17">
        <f>'OD demand'!Q42*'Modal Split'!BX118</f>
        <v>1421.2885008004387</v>
      </c>
      <c r="R96" s="17">
        <f>'OD demand'!R42*'Modal Split'!BY118</f>
        <v>765.30919273869767</v>
      </c>
      <c r="S96" s="17">
        <f>'OD demand'!S42*'Modal Split'!BZ118</f>
        <v>765.30919273869767</v>
      </c>
      <c r="T96" s="17">
        <f>'OD demand'!T42*'Modal Split'!CA118</f>
        <v>109.32988467695681</v>
      </c>
      <c r="U96" s="17">
        <f>'OD demand'!U42*'Modal Split'!CB118</f>
        <v>327.98965403087044</v>
      </c>
      <c r="V96" s="17">
        <f>'OD demand'!V42*'Modal Split'!CC118</f>
        <v>546.64942338478409</v>
      </c>
      <c r="W96" s="17">
        <f>'OD demand'!W42*'Modal Split'!CD118</f>
        <v>437.31953870782723</v>
      </c>
      <c r="X96" s="17">
        <f>'OD demand'!X42*'Modal Split'!CE118</f>
        <v>1311.9586161234818</v>
      </c>
      <c r="Y96" s="17">
        <f>'OD demand'!Y42*'Modal Split'!CF118</f>
        <v>1202.6287314465249</v>
      </c>
      <c r="Z96" s="17">
        <f>'OD demand'!Z42*'Modal Split'!CG118</f>
        <v>437.31953870782723</v>
      </c>
    </row>
    <row r="97" spans="2:26" x14ac:dyDescent="0.3">
      <c r="B97" s="2">
        <v>15</v>
      </c>
      <c r="C97" s="17">
        <f>'OD demand'!C43*'Modal Split'!BJ119</f>
        <v>546.6006793027816</v>
      </c>
      <c r="D97" s="17">
        <f>'OD demand'!D43*'Modal Split'!BK119</f>
        <v>109.32988467695681</v>
      </c>
      <c r="E97" s="17">
        <f>'OD demand'!E43*'Modal Split'!BL119</f>
        <v>109.32984758648932</v>
      </c>
      <c r="F97" s="17">
        <f>'OD demand'!F43*'Modal Split'!BM119</f>
        <v>546.64942267927222</v>
      </c>
      <c r="G97" s="17">
        <f>'OD demand'!G43*'Modal Split'!BN119</f>
        <v>218.65976935391362</v>
      </c>
      <c r="H97" s="17">
        <f>'OD demand'!H43*'Modal Split'!BO119</f>
        <v>218.65976935391362</v>
      </c>
      <c r="I97" s="17">
        <f>'OD demand'!I43*'Modal Split'!BP119</f>
        <v>546.64942338478409</v>
      </c>
      <c r="J97" s="17">
        <f>'OD demand'!J43*'Modal Split'!BQ119</f>
        <v>655.97930806174088</v>
      </c>
      <c r="K97" s="17">
        <f>'OD demand'!K43*'Modal Split'!BR119</f>
        <v>1093.2988467695682</v>
      </c>
      <c r="L97" s="17">
        <f>'OD demand'!L43*'Modal Split'!BS119</f>
        <v>4373.1953870704792</v>
      </c>
      <c r="M97" s="17">
        <f>'OD demand'!M43*'Modal Split'!BT119</f>
        <v>1530.6183854731769</v>
      </c>
      <c r="N97" s="17">
        <f>'OD demand'!N43*'Modal Split'!BU119</f>
        <v>765.30919273869767</v>
      </c>
      <c r="O97" s="17">
        <f>'OD demand'!O43*'Modal Split'!BV119</f>
        <v>757.61721247916944</v>
      </c>
      <c r="P97" s="17">
        <f>'OD demand'!P43*'Modal Split'!BW119</f>
        <v>1421.2885008004387</v>
      </c>
      <c r="Q97" s="17">
        <f>'OD demand'!Q43*'Modal Split'!BX119</f>
        <v>0</v>
      </c>
      <c r="R97" s="17">
        <f>'OD demand'!R43*'Modal Split'!BY119</f>
        <v>1311.9580697096799</v>
      </c>
      <c r="S97" s="17">
        <f>'OD demand'!S43*'Modal Split'!BZ119</f>
        <v>1277.5624922740196</v>
      </c>
      <c r="T97" s="17">
        <f>'OD demand'!T43*'Modal Split'!CA119</f>
        <v>218.65976935391362</v>
      </c>
      <c r="U97" s="17">
        <f>'OD demand'!U43*'Modal Split'!CB119</f>
        <v>698.82875043567981</v>
      </c>
      <c r="V97" s="17">
        <f>'OD demand'!V43*'Modal Split'!CC119</f>
        <v>1202.6287314465249</v>
      </c>
      <c r="W97" s="17">
        <f>'OD demand'!W43*'Modal Split'!CD119</f>
        <v>874.63907741565447</v>
      </c>
      <c r="X97" s="17">
        <f>'OD demand'!X43*'Modal Split'!CE119</f>
        <v>2271.1934389159596</v>
      </c>
      <c r="Y97" s="17">
        <f>'OD demand'!Y43*'Modal Split'!CF119</f>
        <v>828.37001377101672</v>
      </c>
      <c r="Z97" s="17">
        <f>'OD demand'!Z43*'Modal Split'!CG119</f>
        <v>433.85455011698633</v>
      </c>
    </row>
    <row r="98" spans="2:26" x14ac:dyDescent="0.3">
      <c r="B98" s="2">
        <v>16</v>
      </c>
      <c r="C98" s="17">
        <f>'OD demand'!C44*'Modal Split'!BJ120</f>
        <v>546.64362214091</v>
      </c>
      <c r="D98" s="17">
        <f>'OD demand'!D44*'Modal Split'!BK120</f>
        <v>437.31953870782723</v>
      </c>
      <c r="E98" s="17">
        <f>'OD demand'!E44*'Modal Split'!BL120</f>
        <v>217.85023992017199</v>
      </c>
      <c r="F98" s="17">
        <f>'OD demand'!F44*'Modal Split'!BM120</f>
        <v>874.62671312588247</v>
      </c>
      <c r="G98" s="17">
        <f>'OD demand'!G44*'Modal Split'!BN120</f>
        <v>546.64942338478409</v>
      </c>
      <c r="H98" s="17">
        <f>'OD demand'!H44*'Modal Split'!BO120</f>
        <v>983.96896209261126</v>
      </c>
      <c r="I98" s="17">
        <f>'OD demand'!I44*'Modal Split'!BP120</f>
        <v>1192.391683334675</v>
      </c>
      <c r="J98" s="17">
        <f>'OD demand'!J44*'Modal Split'!BQ120</f>
        <v>2405.2485885543542</v>
      </c>
      <c r="K98" s="17">
        <f>'OD demand'!K44*'Modal Split'!BR120</f>
        <v>1530.6183854773953</v>
      </c>
      <c r="L98" s="17">
        <f>'OD demand'!L44*'Modal Split'!BS120</f>
        <v>3796.370359234943</v>
      </c>
      <c r="M98" s="17">
        <f>'OD demand'!M44*'Modal Split'!BT120</f>
        <v>1.3720148032372694</v>
      </c>
      <c r="N98" s="17">
        <f>'OD demand'!N44*'Modal Split'!BU120</f>
        <v>765.30919273869767</v>
      </c>
      <c r="O98" s="17">
        <f>'OD demand'!O44*'Modal Split'!BV120</f>
        <v>655.97930806174088</v>
      </c>
      <c r="P98" s="17">
        <f>'OD demand'!P44*'Modal Split'!BW120</f>
        <v>765.30919273869767</v>
      </c>
      <c r="Q98" s="17">
        <f>'OD demand'!Q44*'Modal Split'!BX120</f>
        <v>1311.9580697096799</v>
      </c>
      <c r="R98" s="17">
        <f>'OD demand'!R44*'Modal Split'!BY120</f>
        <v>0</v>
      </c>
      <c r="S98" s="17">
        <f>'OD demand'!S44*'Modal Split'!BZ120</f>
        <v>3061.2367697489285</v>
      </c>
      <c r="T98" s="17">
        <f>'OD demand'!T44*'Modal Split'!CA120</f>
        <v>436.7679695760051</v>
      </c>
      <c r="U98" s="17">
        <f>'OD demand'!U44*'Modal Split'!CB120</f>
        <v>1421.2884917297363</v>
      </c>
      <c r="V98" s="17">
        <f>'OD demand'!V44*'Modal Split'!CC120</f>
        <v>1749.2781548313089</v>
      </c>
      <c r="W98" s="17">
        <f>'OD demand'!W44*'Modal Split'!CD120</f>
        <v>655.97930806174088</v>
      </c>
      <c r="X98" s="17">
        <f>'OD demand'!X44*'Modal Split'!CE120</f>
        <v>1311.9229584443863</v>
      </c>
      <c r="Y98" s="17">
        <f>'OD demand'!Y44*'Modal Split'!CF120</f>
        <v>542.77158231787871</v>
      </c>
      <c r="Z98" s="17">
        <f>'OD demand'!Z44*'Modal Split'!CG120</f>
        <v>327.98965403087044</v>
      </c>
    </row>
    <row r="99" spans="2:26" x14ac:dyDescent="0.3">
      <c r="B99" s="2">
        <v>17</v>
      </c>
      <c r="C99" s="17">
        <f>'OD demand'!C45*'Modal Split'!BJ121</f>
        <v>437.24435929015129</v>
      </c>
      <c r="D99" s="17">
        <f>'OD demand'!D45*'Modal Split'!BK121</f>
        <v>218.65976935391362</v>
      </c>
      <c r="E99" s="17">
        <f>'OD demand'!E45*'Modal Split'!BL121</f>
        <v>103.12145807788717</v>
      </c>
      <c r="F99" s="17">
        <f>'OD demand'!F45*'Modal Split'!BM121</f>
        <v>546.52424948635144</v>
      </c>
      <c r="G99" s="17">
        <f>'OD demand'!G45*'Modal Split'!BN121</f>
        <v>218.65976935391362</v>
      </c>
      <c r="H99" s="17">
        <f>'OD demand'!H45*'Modal Split'!BO121</f>
        <v>546.64942338478409</v>
      </c>
      <c r="I99" s="17">
        <f>'OD demand'!I45*'Modal Split'!BP121</f>
        <v>1093.2988467695682</v>
      </c>
      <c r="J99" s="17">
        <f>'OD demand'!J45*'Modal Split'!BQ121</f>
        <v>1530.6183854773953</v>
      </c>
      <c r="K99" s="17">
        <f>'OD demand'!K45*'Modal Split'!BR121</f>
        <v>983.96896209261126</v>
      </c>
      <c r="L99" s="17">
        <f>'OD demand'!L45*'Modal Split'!BS121</f>
        <v>4263.1548798601216</v>
      </c>
      <c r="M99" s="17">
        <f>'OD demand'!M45*'Modal Split'!BT121</f>
        <v>644.94764404229215</v>
      </c>
      <c r="N99" s="17">
        <f>'OD demand'!N45*'Modal Split'!BU121</f>
        <v>655.97930806174088</v>
      </c>
      <c r="O99" s="17">
        <f>'OD demand'!O45*'Modal Split'!BV121</f>
        <v>539.25892016794478</v>
      </c>
      <c r="P99" s="17">
        <f>'OD demand'!P45*'Modal Split'!BW121</f>
        <v>765.30919273869767</v>
      </c>
      <c r="Q99" s="17">
        <f>'OD demand'!Q45*'Modal Split'!BX121</f>
        <v>1277.5624922740196</v>
      </c>
      <c r="R99" s="17">
        <f>'OD demand'!R45*'Modal Split'!BY121</f>
        <v>3061.2367697489285</v>
      </c>
      <c r="S99" s="17">
        <f>'OD demand'!S45*'Modal Split'!BZ121</f>
        <v>0</v>
      </c>
      <c r="T99" s="17">
        <f>'OD demand'!T45*'Modal Split'!CA121</f>
        <v>655.97930806174088</v>
      </c>
      <c r="U99" s="17">
        <f>'OD demand'!U45*'Modal Split'!CB121</f>
        <v>1502.6003142629895</v>
      </c>
      <c r="V99" s="17">
        <f>'OD demand'!V45*'Modal Split'!CC121</f>
        <v>1858.6080395082658</v>
      </c>
      <c r="W99" s="17">
        <f>'OD demand'!W45*'Modal Split'!CD121</f>
        <v>655.97930806174088</v>
      </c>
      <c r="X99" s="17">
        <f>'OD demand'!X45*'Modal Split'!CE121</f>
        <v>1387.437981368274</v>
      </c>
      <c r="Y99" s="17">
        <f>'OD demand'!Y45*'Modal Split'!CF121</f>
        <v>458.03765055713831</v>
      </c>
      <c r="Z99" s="17">
        <f>'OD demand'!Z45*'Modal Split'!CG121</f>
        <v>324.49141717393292</v>
      </c>
    </row>
    <row r="100" spans="2:26" x14ac:dyDescent="0.3">
      <c r="B100" s="2">
        <v>18</v>
      </c>
      <c r="C100" s="17">
        <f>'OD demand'!C46*'Modal Split'!BJ122</f>
        <v>109.32988467695681</v>
      </c>
      <c r="D100" s="17">
        <f>'OD demand'!D46*'Modal Split'!BK122</f>
        <v>0</v>
      </c>
      <c r="E100" s="17">
        <f>'OD demand'!E46*'Modal Split'!BL122</f>
        <v>0</v>
      </c>
      <c r="F100" s="17">
        <f>'OD demand'!F46*'Modal Split'!BM122</f>
        <v>109.32988467695681</v>
      </c>
      <c r="G100" s="17">
        <f>'OD demand'!G46*'Modal Split'!BN122</f>
        <v>0</v>
      </c>
      <c r="H100" s="17">
        <f>'OD demand'!H46*'Modal Split'!BO122</f>
        <v>109.32988467695681</v>
      </c>
      <c r="I100" s="17">
        <f>'OD demand'!I46*'Modal Split'!BP122</f>
        <v>176.77650761664813</v>
      </c>
      <c r="J100" s="17">
        <f>'OD demand'!J46*'Modal Split'!BQ122</f>
        <v>255.51250357171608</v>
      </c>
      <c r="K100" s="17">
        <f>'OD demand'!K46*'Modal Split'!BR122</f>
        <v>218.65976875159728</v>
      </c>
      <c r="L100" s="17">
        <f>'OD demand'!L46*'Modal Split'!BS122</f>
        <v>579.85919288047285</v>
      </c>
      <c r="M100" s="17">
        <f>'OD demand'!M46*'Modal Split'!BT122</f>
        <v>0.1637389065668314</v>
      </c>
      <c r="N100" s="17">
        <f>'OD demand'!N46*'Modal Split'!BU122</f>
        <v>218.65976935391362</v>
      </c>
      <c r="O100" s="17">
        <f>'OD demand'!O46*'Modal Split'!BV122</f>
        <v>109.32988467695681</v>
      </c>
      <c r="P100" s="17">
        <f>'OD demand'!P46*'Modal Split'!BW122</f>
        <v>109.32988467695681</v>
      </c>
      <c r="Q100" s="17">
        <f>'OD demand'!Q46*'Modal Split'!BX122</f>
        <v>218.65976935391362</v>
      </c>
      <c r="R100" s="17">
        <f>'OD demand'!R46*'Modal Split'!BY122</f>
        <v>436.7679695760051</v>
      </c>
      <c r="S100" s="17">
        <f>'OD demand'!S46*'Modal Split'!BZ122</f>
        <v>655.97930806174088</v>
      </c>
      <c r="T100" s="17">
        <f>'OD demand'!T46*'Modal Split'!CA122</f>
        <v>0</v>
      </c>
      <c r="U100" s="17">
        <f>'OD demand'!U46*'Modal Split'!CB122</f>
        <v>327.98965403087044</v>
      </c>
      <c r="V100" s="17">
        <f>'OD demand'!V46*'Modal Split'!CC122</f>
        <v>437.31953870782723</v>
      </c>
      <c r="W100" s="17">
        <f>'OD demand'!W46*'Modal Split'!CD122</f>
        <v>109.32988467695681</v>
      </c>
      <c r="X100" s="17">
        <f>'OD demand'!X46*'Modal Split'!CE122</f>
        <v>327.98965403087044</v>
      </c>
      <c r="Y100" s="17">
        <f>'OD demand'!Y46*'Modal Split'!CF122</f>
        <v>109.32988467695681</v>
      </c>
      <c r="Z100" s="17">
        <f>'OD demand'!Z46*'Modal Split'!CG122</f>
        <v>0</v>
      </c>
    </row>
    <row r="101" spans="2:26" x14ac:dyDescent="0.3">
      <c r="B101" s="2">
        <v>19</v>
      </c>
      <c r="C101" s="17">
        <f>'OD demand'!C47*'Modal Split'!BJ123</f>
        <v>327.07851497364396</v>
      </c>
      <c r="D101" s="17">
        <f>'OD demand'!D47*'Modal Split'!BK123</f>
        <v>109.32988467695681</v>
      </c>
      <c r="E101" s="17">
        <f>'OD demand'!E47*'Modal Split'!BL123</f>
        <v>0</v>
      </c>
      <c r="F101" s="17">
        <f>'OD demand'!F47*'Modal Split'!BM123</f>
        <v>217.85137633538082</v>
      </c>
      <c r="G101" s="17">
        <f>'OD demand'!G47*'Modal Split'!BN123</f>
        <v>109.32988467695681</v>
      </c>
      <c r="H101" s="17">
        <f>'OD demand'!H47*'Modal Split'!BO123</f>
        <v>218.65976935391362</v>
      </c>
      <c r="I101" s="17">
        <f>'OD demand'!I47*'Modal Split'!BP123</f>
        <v>437.31953870782723</v>
      </c>
      <c r="J101" s="17">
        <f>'OD demand'!J47*'Modal Split'!BQ123</f>
        <v>765.30919273869767</v>
      </c>
      <c r="K101" s="17">
        <f>'OD demand'!K47*'Modal Split'!BR123</f>
        <v>437.31953870782723</v>
      </c>
      <c r="L101" s="17">
        <f>'OD demand'!L47*'Modal Split'!BS123</f>
        <v>1967.5650655461104</v>
      </c>
      <c r="M101" s="17">
        <f>'OD demand'!M47*'Modal Split'!BT123</f>
        <v>429.84179445760071</v>
      </c>
      <c r="N101" s="17">
        <f>'OD demand'!N47*'Modal Split'!BU123</f>
        <v>327.98965403087044</v>
      </c>
      <c r="O101" s="17">
        <f>'OD demand'!O47*'Modal Split'!BV123</f>
        <v>324.05075926407136</v>
      </c>
      <c r="P101" s="17">
        <f>'OD demand'!P47*'Modal Split'!BW123</f>
        <v>327.98965403087044</v>
      </c>
      <c r="Q101" s="17">
        <f>'OD demand'!Q47*'Modal Split'!BX123</f>
        <v>698.82875043567981</v>
      </c>
      <c r="R101" s="17">
        <f>'OD demand'!R47*'Modal Split'!BY123</f>
        <v>1421.2884917297363</v>
      </c>
      <c r="S101" s="17">
        <f>'OD demand'!S47*'Modal Split'!BZ123</f>
        <v>1502.6003142629895</v>
      </c>
      <c r="T101" s="17">
        <f>'OD demand'!T47*'Modal Split'!CA123</f>
        <v>327.98965403087044</v>
      </c>
      <c r="U101" s="17">
        <f>'OD demand'!U47*'Modal Split'!CB123</f>
        <v>0</v>
      </c>
      <c r="V101" s="17">
        <f>'OD demand'!V47*'Modal Split'!CC123</f>
        <v>1311.9586161234818</v>
      </c>
      <c r="W101" s="17">
        <f>'OD demand'!W47*'Modal Split'!CD123</f>
        <v>437.31953870782723</v>
      </c>
      <c r="X101" s="17">
        <f>'OD demand'!X47*'Modal Split'!CE123</f>
        <v>1008.2726311807976</v>
      </c>
      <c r="Y101" s="17">
        <f>'OD demand'!Y47*'Modal Split'!CF123</f>
        <v>237.17180267675963</v>
      </c>
      <c r="Z101" s="17">
        <f>'OD demand'!Z47*'Modal Split'!CG123</f>
        <v>108.29441657437221</v>
      </c>
    </row>
    <row r="102" spans="2:26" x14ac:dyDescent="0.3">
      <c r="B102" s="2">
        <v>20</v>
      </c>
      <c r="C102" s="17">
        <f>'OD demand'!C48*'Modal Split'!BJ124</f>
        <v>327.98965403087044</v>
      </c>
      <c r="D102" s="17">
        <f>'OD demand'!D48*'Modal Split'!BK124</f>
        <v>109.32988467695681</v>
      </c>
      <c r="E102" s="17">
        <f>'OD demand'!E48*'Modal Split'!BL124</f>
        <v>0</v>
      </c>
      <c r="F102" s="17">
        <f>'OD demand'!F48*'Modal Split'!BM124</f>
        <v>327.98965403087044</v>
      </c>
      <c r="G102" s="17">
        <f>'OD demand'!G48*'Modal Split'!BN124</f>
        <v>109.32988467695681</v>
      </c>
      <c r="H102" s="17">
        <f>'OD demand'!H48*'Modal Split'!BO124</f>
        <v>327.98965403087044</v>
      </c>
      <c r="I102" s="17">
        <f>'OD demand'!I48*'Modal Split'!BP124</f>
        <v>546.64942338478409</v>
      </c>
      <c r="J102" s="17">
        <f>'OD demand'!J48*'Modal Split'!BQ124</f>
        <v>983.96896209261126</v>
      </c>
      <c r="K102" s="17">
        <f>'OD demand'!K48*'Modal Split'!BR124</f>
        <v>655.97930806174088</v>
      </c>
      <c r="L102" s="17">
        <f>'OD demand'!L48*'Modal Split'!BS124</f>
        <v>2733.2471169239202</v>
      </c>
      <c r="M102" s="17">
        <f>'OD demand'!M48*'Modal Split'!BT124</f>
        <v>655.97930806174088</v>
      </c>
      <c r="N102" s="17">
        <f>'OD demand'!N48*'Modal Split'!BU124</f>
        <v>546.64942338478409</v>
      </c>
      <c r="O102" s="17">
        <f>'OD demand'!O48*'Modal Split'!BV124</f>
        <v>655.97930806174088</v>
      </c>
      <c r="P102" s="17">
        <f>'OD demand'!P48*'Modal Split'!BW124</f>
        <v>546.64942338478409</v>
      </c>
      <c r="Q102" s="17">
        <f>'OD demand'!Q48*'Modal Split'!BX124</f>
        <v>1202.6287314465249</v>
      </c>
      <c r="R102" s="17">
        <f>'OD demand'!R48*'Modal Split'!BY124</f>
        <v>1749.2781548313089</v>
      </c>
      <c r="S102" s="17">
        <f>'OD demand'!S48*'Modal Split'!BZ124</f>
        <v>1858.6080395082658</v>
      </c>
      <c r="T102" s="17">
        <f>'OD demand'!T48*'Modal Split'!CA124</f>
        <v>437.31953870782723</v>
      </c>
      <c r="U102" s="17">
        <f>'OD demand'!U48*'Modal Split'!CB124</f>
        <v>1311.9586161234818</v>
      </c>
      <c r="V102" s="17">
        <f>'OD demand'!V48*'Modal Split'!CC124</f>
        <v>0</v>
      </c>
      <c r="W102" s="17">
        <f>'OD demand'!W48*'Modal Split'!CD124</f>
        <v>1311.9586161234818</v>
      </c>
      <c r="X102" s="17">
        <f>'OD demand'!X48*'Modal Split'!CE124</f>
        <v>2623.9172322469635</v>
      </c>
      <c r="Y102" s="17">
        <f>'OD demand'!Y48*'Modal Split'!CF124</f>
        <v>765.30919273869767</v>
      </c>
      <c r="Z102" s="17">
        <f>'OD demand'!Z48*'Modal Split'!CG124</f>
        <v>437.31953870782723</v>
      </c>
    </row>
    <row r="103" spans="2:26" x14ac:dyDescent="0.3">
      <c r="B103" s="2">
        <v>21</v>
      </c>
      <c r="C103" s="17">
        <f>'OD demand'!C49*'Modal Split'!BJ125</f>
        <v>109.32988467695681</v>
      </c>
      <c r="D103" s="17">
        <f>'OD demand'!D49*'Modal Split'!BK125</f>
        <v>0</v>
      </c>
      <c r="E103" s="17">
        <f>'OD demand'!E49*'Modal Split'!BL125</f>
        <v>0</v>
      </c>
      <c r="F103" s="17">
        <f>'OD demand'!F49*'Modal Split'!BM125</f>
        <v>218.65976935391362</v>
      </c>
      <c r="G103" s="17">
        <f>'OD demand'!G49*'Modal Split'!BN125</f>
        <v>109.32988467695681</v>
      </c>
      <c r="H103" s="17">
        <f>'OD demand'!H49*'Modal Split'!BO125</f>
        <v>109.32988467695681</v>
      </c>
      <c r="I103" s="17">
        <f>'OD demand'!I49*'Modal Split'!BP125</f>
        <v>218.65976935391362</v>
      </c>
      <c r="J103" s="17">
        <f>'OD demand'!J49*'Modal Split'!BQ125</f>
        <v>437.31953870782723</v>
      </c>
      <c r="K103" s="17">
        <f>'OD demand'!K49*'Modal Split'!BR125</f>
        <v>327.98965403087044</v>
      </c>
      <c r="L103" s="17">
        <f>'OD demand'!L49*'Modal Split'!BS125</f>
        <v>1311.9586161234818</v>
      </c>
      <c r="M103" s="17">
        <f>'OD demand'!M49*'Modal Split'!BT125</f>
        <v>437.31953870782723</v>
      </c>
      <c r="N103" s="17">
        <f>'OD demand'!N49*'Modal Split'!BU125</f>
        <v>327.98965403087044</v>
      </c>
      <c r="O103" s="17">
        <f>'OD demand'!O49*'Modal Split'!BV125</f>
        <v>655.97930806174088</v>
      </c>
      <c r="P103" s="17">
        <f>'OD demand'!P49*'Modal Split'!BW125</f>
        <v>437.31953870782723</v>
      </c>
      <c r="Q103" s="17">
        <f>'OD demand'!Q49*'Modal Split'!BX125</f>
        <v>874.63907741565447</v>
      </c>
      <c r="R103" s="17">
        <f>'OD demand'!R49*'Modal Split'!BY125</f>
        <v>655.97930806174088</v>
      </c>
      <c r="S103" s="17">
        <f>'OD demand'!S49*'Modal Split'!BZ125</f>
        <v>655.97930806174088</v>
      </c>
      <c r="T103" s="17">
        <f>'OD demand'!T49*'Modal Split'!CA125</f>
        <v>109.32988467695681</v>
      </c>
      <c r="U103" s="17">
        <f>'OD demand'!U49*'Modal Split'!CB125</f>
        <v>437.31953870782723</v>
      </c>
      <c r="V103" s="17">
        <f>'OD demand'!V49*'Modal Split'!CC125</f>
        <v>1311.9586161234818</v>
      </c>
      <c r="W103" s="17">
        <f>'OD demand'!W49*'Modal Split'!CD125</f>
        <v>0</v>
      </c>
      <c r="X103" s="17">
        <f>'OD demand'!X49*'Modal Split'!CE125</f>
        <v>1967.9379241852225</v>
      </c>
      <c r="Y103" s="17">
        <f>'OD demand'!Y49*'Modal Split'!CF125</f>
        <v>765.30919273869767</v>
      </c>
      <c r="Z103" s="17">
        <f>'OD demand'!Z49*'Modal Split'!CG125</f>
        <v>546.64942338478409</v>
      </c>
    </row>
    <row r="104" spans="2:26" x14ac:dyDescent="0.3">
      <c r="B104" s="2">
        <v>22</v>
      </c>
      <c r="C104" s="17">
        <f>'OD demand'!C50*'Modal Split'!BJ126</f>
        <v>437.31953870752682</v>
      </c>
      <c r="D104" s="17">
        <f>'OD demand'!D50*'Modal Split'!BK126</f>
        <v>109.32988467695681</v>
      </c>
      <c r="E104" s="17">
        <f>'OD demand'!E50*'Modal Split'!BL126</f>
        <v>109.32988467695652</v>
      </c>
      <c r="F104" s="17">
        <f>'OD demand'!F50*'Modal Split'!BM126</f>
        <v>437.31950187481141</v>
      </c>
      <c r="G104" s="17">
        <f>'OD demand'!G50*'Modal Split'!BN126</f>
        <v>218.65976935391362</v>
      </c>
      <c r="H104" s="17">
        <f>'OD demand'!H50*'Modal Split'!BO126</f>
        <v>218.65976935391362</v>
      </c>
      <c r="I104" s="17">
        <f>'OD demand'!I50*'Modal Split'!BP126</f>
        <v>546.64942338478409</v>
      </c>
      <c r="J104" s="17">
        <f>'OD demand'!J50*'Modal Split'!BQ126</f>
        <v>546.64942338478409</v>
      </c>
      <c r="K104" s="17">
        <f>'OD demand'!K50*'Modal Split'!BR126</f>
        <v>765.30919273869767</v>
      </c>
      <c r="L104" s="17">
        <f>'OD demand'!L50*'Modal Split'!BS126</f>
        <v>2842.577001488562</v>
      </c>
      <c r="M104" s="17">
        <f>'OD demand'!M50*'Modal Split'!BT126</f>
        <v>1202.6287314192091</v>
      </c>
      <c r="N104" s="17">
        <f>'OD demand'!N50*'Modal Split'!BU126</f>
        <v>765.30919273869767</v>
      </c>
      <c r="O104" s="17">
        <f>'OD demand'!O50*'Modal Split'!BV126</f>
        <v>1409.3367890558372</v>
      </c>
      <c r="P104" s="17">
        <f>'OD demand'!P50*'Modal Split'!BW126</f>
        <v>1311.9586161234818</v>
      </c>
      <c r="Q104" s="17">
        <f>'OD demand'!Q50*'Modal Split'!BX126</f>
        <v>2271.1934389159596</v>
      </c>
      <c r="R104" s="17">
        <f>'OD demand'!R50*'Modal Split'!BY126</f>
        <v>1311.9229584443863</v>
      </c>
      <c r="S104" s="17">
        <f>'OD demand'!S50*'Modal Split'!BZ126</f>
        <v>1387.437981368274</v>
      </c>
      <c r="T104" s="17">
        <f>'OD demand'!T50*'Modal Split'!CA126</f>
        <v>327.98965403087044</v>
      </c>
      <c r="U104" s="17">
        <f>'OD demand'!U50*'Modal Split'!CB126</f>
        <v>1008.2726311807976</v>
      </c>
      <c r="V104" s="17">
        <f>'OD demand'!V50*'Modal Split'!CC126</f>
        <v>2623.9172322469635</v>
      </c>
      <c r="W104" s="17">
        <f>'OD demand'!W50*'Modal Split'!CD126</f>
        <v>1967.9379241852225</v>
      </c>
      <c r="X104" s="17">
        <f>'OD demand'!X50*'Modal Split'!CE126</f>
        <v>0</v>
      </c>
      <c r="Y104" s="17">
        <f>'OD demand'!Y50*'Modal Split'!CF126</f>
        <v>1811.9040350894047</v>
      </c>
      <c r="Z104" s="17">
        <f>'OD demand'!Z50*'Modal Split'!CG126</f>
        <v>1194.6592749394824</v>
      </c>
    </row>
    <row r="105" spans="2:26" x14ac:dyDescent="0.3">
      <c r="B105" s="2">
        <v>23</v>
      </c>
      <c r="C105" s="17">
        <f>'OD demand'!C51*'Modal Split'!BJ127</f>
        <v>327.98965403087044</v>
      </c>
      <c r="D105" s="17">
        <f>'OD demand'!D51*'Modal Split'!BK127</f>
        <v>0</v>
      </c>
      <c r="E105" s="17">
        <f>'OD demand'!E51*'Modal Split'!BL127</f>
        <v>109.32988467695681</v>
      </c>
      <c r="F105" s="17">
        <f>'OD demand'!F51*'Modal Split'!BM127</f>
        <v>546.64942338478409</v>
      </c>
      <c r="G105" s="17">
        <f>'OD demand'!G51*'Modal Split'!BN127</f>
        <v>109.32988467695681</v>
      </c>
      <c r="H105" s="17">
        <f>'OD demand'!H51*'Modal Split'!BO127</f>
        <v>109.32988467695681</v>
      </c>
      <c r="I105" s="17">
        <f>'OD demand'!I51*'Modal Split'!BP127</f>
        <v>218.65976935391362</v>
      </c>
      <c r="J105" s="17">
        <f>'OD demand'!J51*'Modal Split'!BQ127</f>
        <v>327.98965403087044</v>
      </c>
      <c r="K105" s="17">
        <f>'OD demand'!K51*'Modal Split'!BR127</f>
        <v>546.64942338478409</v>
      </c>
      <c r="L105" s="17">
        <f>'OD demand'!L51*'Modal Split'!BS127</f>
        <v>1967.93790448452</v>
      </c>
      <c r="M105" s="17">
        <f>'OD demand'!M51*'Modal Split'!BT127</f>
        <v>1421.2885008004387</v>
      </c>
      <c r="N105" s="17">
        <f>'OD demand'!N51*'Modal Split'!BU127</f>
        <v>765.30919273869767</v>
      </c>
      <c r="O105" s="17">
        <f>'OD demand'!O51*'Modal Split'!BV127</f>
        <v>672.18180761064627</v>
      </c>
      <c r="P105" s="17">
        <f>'OD demand'!P51*'Modal Split'!BW127</f>
        <v>1202.6287314465249</v>
      </c>
      <c r="Q105" s="17">
        <f>'OD demand'!Q51*'Modal Split'!BX127</f>
        <v>828.37001377101672</v>
      </c>
      <c r="R105" s="17">
        <f>'OD demand'!R51*'Modal Split'!BY127</f>
        <v>542.77158231787871</v>
      </c>
      <c r="S105" s="17">
        <f>'OD demand'!S51*'Modal Split'!BZ127</f>
        <v>458.03765055713831</v>
      </c>
      <c r="T105" s="17">
        <f>'OD demand'!T51*'Modal Split'!CA127</f>
        <v>109.32988467695681</v>
      </c>
      <c r="U105" s="17">
        <f>'OD demand'!U51*'Modal Split'!CB127</f>
        <v>237.17180267675963</v>
      </c>
      <c r="V105" s="17">
        <f>'OD demand'!V51*'Modal Split'!CC127</f>
        <v>765.30919273869767</v>
      </c>
      <c r="W105" s="17">
        <f>'OD demand'!W51*'Modal Split'!CD127</f>
        <v>765.30919273869767</v>
      </c>
      <c r="X105" s="17">
        <f>'OD demand'!X51*'Modal Split'!CE127</f>
        <v>1811.9040350894047</v>
      </c>
      <c r="Y105" s="17">
        <f>'OD demand'!Y51*'Modal Split'!CF127</f>
        <v>0</v>
      </c>
      <c r="Z105" s="17">
        <f>'OD demand'!Z51*'Modal Split'!CG127</f>
        <v>618.71777665826846</v>
      </c>
    </row>
    <row r="106" spans="2:26" x14ac:dyDescent="0.3">
      <c r="B106" s="2">
        <v>24</v>
      </c>
      <c r="C106" s="17">
        <f>'OD demand'!C52*'Modal Split'!BJ128</f>
        <v>109.32988467695681</v>
      </c>
      <c r="D106" s="17">
        <f>'OD demand'!D52*'Modal Split'!BK128</f>
        <v>0</v>
      </c>
      <c r="E106" s="17">
        <f>'OD demand'!E52*'Modal Split'!BL128</f>
        <v>0</v>
      </c>
      <c r="F106" s="17">
        <f>'OD demand'!F52*'Modal Split'!BM128</f>
        <v>218.65976935391362</v>
      </c>
      <c r="G106" s="17">
        <f>'OD demand'!G52*'Modal Split'!BN128</f>
        <v>0</v>
      </c>
      <c r="H106" s="17">
        <f>'OD demand'!H52*'Modal Split'!BO128</f>
        <v>109.32988467695681</v>
      </c>
      <c r="I106" s="17">
        <f>'OD demand'!I52*'Modal Split'!BP128</f>
        <v>109.32988467695681</v>
      </c>
      <c r="J106" s="17">
        <f>'OD demand'!J52*'Modal Split'!BQ128</f>
        <v>218.65976935391362</v>
      </c>
      <c r="K106" s="17">
        <f>'OD demand'!K52*'Modal Split'!BR128</f>
        <v>218.65976935391362</v>
      </c>
      <c r="L106" s="17">
        <f>'OD demand'!L52*'Modal Split'!BS128</f>
        <v>874.63907741561468</v>
      </c>
      <c r="M106" s="17">
        <f>'OD demand'!M52*'Modal Split'!BT128</f>
        <v>655.97930806174088</v>
      </c>
      <c r="N106" s="17">
        <f>'OD demand'!N52*'Modal Split'!BU128</f>
        <v>546.64942338478409</v>
      </c>
      <c r="O106" s="17">
        <f>'OD demand'!O52*'Modal Split'!BV128</f>
        <v>603.96801474269319</v>
      </c>
      <c r="P106" s="17">
        <f>'OD demand'!P52*'Modal Split'!BW128</f>
        <v>437.31953870782723</v>
      </c>
      <c r="Q106" s="17">
        <f>'OD demand'!Q52*'Modal Split'!BX128</f>
        <v>433.85455011698633</v>
      </c>
      <c r="R106" s="17">
        <f>'OD demand'!R52*'Modal Split'!BY128</f>
        <v>327.98965403087044</v>
      </c>
      <c r="S106" s="17">
        <f>'OD demand'!S52*'Modal Split'!BZ128</f>
        <v>324.49141717393292</v>
      </c>
      <c r="T106" s="17">
        <f>'OD demand'!T52*'Modal Split'!CA128</f>
        <v>0</v>
      </c>
      <c r="U106" s="17">
        <f>'OD demand'!U52*'Modal Split'!CB128</f>
        <v>108.29441657437221</v>
      </c>
      <c r="V106" s="17">
        <f>'OD demand'!V52*'Modal Split'!CC128</f>
        <v>437.31953870782723</v>
      </c>
      <c r="W106" s="17">
        <f>'OD demand'!W52*'Modal Split'!CD128</f>
        <v>546.64942338478409</v>
      </c>
      <c r="X106" s="17">
        <f>'OD demand'!X52*'Modal Split'!CE128</f>
        <v>1194.6592749394824</v>
      </c>
      <c r="Y106" s="17">
        <f>'OD demand'!Y52*'Modal Split'!CF128</f>
        <v>618.71777665826846</v>
      </c>
      <c r="Z106" s="17">
        <f>'OD demand'!Z52*'Modal Split'!CG128</f>
        <v>0</v>
      </c>
    </row>
    <row r="108" spans="2:26" x14ac:dyDescent="0.3">
      <c r="B108" s="2" t="s">
        <v>54</v>
      </c>
      <c r="C108" s="2">
        <v>1</v>
      </c>
      <c r="D108" s="2">
        <v>2</v>
      </c>
      <c r="E108" s="2">
        <v>3</v>
      </c>
      <c r="F108" s="2">
        <v>4</v>
      </c>
      <c r="G108" s="2">
        <v>5</v>
      </c>
      <c r="H108" s="2">
        <v>6</v>
      </c>
      <c r="I108" s="2">
        <v>7</v>
      </c>
      <c r="J108" s="2">
        <v>8</v>
      </c>
      <c r="K108" s="2">
        <v>9</v>
      </c>
      <c r="L108" s="2">
        <v>10</v>
      </c>
      <c r="M108" s="2">
        <v>11</v>
      </c>
      <c r="N108" s="2">
        <v>12</v>
      </c>
      <c r="O108" s="2">
        <v>13</v>
      </c>
      <c r="P108" s="2">
        <v>14</v>
      </c>
      <c r="Q108" s="2">
        <v>15</v>
      </c>
      <c r="R108" s="2">
        <v>16</v>
      </c>
      <c r="S108" s="2">
        <v>17</v>
      </c>
      <c r="T108" s="2">
        <v>18</v>
      </c>
      <c r="U108" s="2">
        <v>19</v>
      </c>
      <c r="V108" s="2">
        <v>20</v>
      </c>
      <c r="W108" s="2">
        <v>21</v>
      </c>
      <c r="X108" s="2">
        <v>22</v>
      </c>
      <c r="Y108" s="2">
        <v>23</v>
      </c>
      <c r="Z108" s="2">
        <v>24</v>
      </c>
    </row>
    <row r="109" spans="2:26" x14ac:dyDescent="0.3">
      <c r="B109" s="2">
        <v>1</v>
      </c>
      <c r="C109" s="17">
        <f>'OD demand'!C29*'Modal Split'!BJ132</f>
        <v>0</v>
      </c>
      <c r="D109" s="17">
        <f>'OD demand'!D29*'Modal Split'!BK132</f>
        <v>0</v>
      </c>
      <c r="E109" s="17">
        <f>'OD demand'!E29*'Modal Split'!BL132</f>
        <v>5.5142559937578514E-7</v>
      </c>
      <c r="F109" s="17">
        <f>'OD demand'!F29*'Modal Split'!BM132</f>
        <v>6.8554166052770395E-4</v>
      </c>
      <c r="G109" s="17">
        <f>'OD demand'!G29*'Modal Split'!BN132</f>
        <v>0</v>
      </c>
      <c r="H109" s="17">
        <f>'OD demand'!H29*'Modal Split'!BO132</f>
        <v>0</v>
      </c>
      <c r="I109" s="17">
        <f>'OD demand'!I29*'Modal Split'!BP132</f>
        <v>0</v>
      </c>
      <c r="J109" s="17">
        <f>'OD demand'!J29*'Modal Split'!BQ132</f>
        <v>0</v>
      </c>
      <c r="K109" s="17">
        <f>'OD demand'!K29*'Modal Split'!BR132</f>
        <v>0</v>
      </c>
      <c r="L109" s="17">
        <f>'OD demand'!L29*'Modal Split'!BS132</f>
        <v>204.20120743851956</v>
      </c>
      <c r="M109" s="17">
        <f>'OD demand'!M29*'Modal Split'!BT132</f>
        <v>5.214867921715954E-4</v>
      </c>
      <c r="N109" s="17">
        <f>'OD demand'!N29*'Modal Split'!BU132</f>
        <v>0</v>
      </c>
      <c r="O109" s="17">
        <f>'OD demand'!O29*'Modal Split'!BV132</f>
        <v>0</v>
      </c>
      <c r="P109" s="17">
        <f>'OD demand'!P29*'Modal Split'!BW132</f>
        <v>0</v>
      </c>
      <c r="Q109" s="17">
        <f>'OD demand'!Q29*'Modal Split'!BX132</f>
        <v>4.8744082002477485E-2</v>
      </c>
      <c r="R109" s="17">
        <f>'OD demand'!R29*'Modal Split'!BY132</f>
        <v>5.8012438741744925E-3</v>
      </c>
      <c r="S109" s="17">
        <f>'OD demand'!S29*'Modal Split'!BZ132</f>
        <v>7.5179417675932517E-2</v>
      </c>
      <c r="T109" s="17">
        <f>'OD demand'!T29*'Modal Split'!CA132</f>
        <v>0</v>
      </c>
      <c r="U109" s="17">
        <f>'OD demand'!U29*'Modal Split'!CB132</f>
        <v>0.91113905722647637</v>
      </c>
      <c r="V109" s="17">
        <f>'OD demand'!V29*'Modal Split'!CC132</f>
        <v>0</v>
      </c>
      <c r="W109" s="17">
        <f>'OD demand'!W29*'Modal Split'!CD132</f>
        <v>0</v>
      </c>
      <c r="X109" s="17">
        <f>'OD demand'!X29*'Modal Split'!CE132</f>
        <v>3.0041512065030878E-10</v>
      </c>
      <c r="Y109" s="17">
        <f>'OD demand'!Y29*'Modal Split'!CF132</f>
        <v>1.5483793947474079E-19</v>
      </c>
      <c r="Z109" s="17">
        <f>'OD demand'!Z29*'Modal Split'!CG132</f>
        <v>0</v>
      </c>
    </row>
    <row r="110" spans="2:26" x14ac:dyDescent="0.3">
      <c r="B110" s="2">
        <v>2</v>
      </c>
      <c r="C110" s="17">
        <f>'OD demand'!C30*'Modal Split'!BJ133</f>
        <v>0</v>
      </c>
      <c r="D110" s="17">
        <f>'OD demand'!D30*'Modal Split'!BK133</f>
        <v>0</v>
      </c>
      <c r="E110" s="17">
        <f>'OD demand'!E30*'Modal Split'!BL133</f>
        <v>0</v>
      </c>
      <c r="F110" s="17">
        <f>'OD demand'!F30*'Modal Split'!BM133</f>
        <v>0</v>
      </c>
      <c r="G110" s="17">
        <f>'OD demand'!G30*'Modal Split'!BN133</f>
        <v>0</v>
      </c>
      <c r="H110" s="17">
        <f>'OD demand'!H30*'Modal Split'!BO133</f>
        <v>0</v>
      </c>
      <c r="I110" s="17">
        <f>'OD demand'!I30*'Modal Split'!BP133</f>
        <v>0</v>
      </c>
      <c r="J110" s="17">
        <f>'OD demand'!J30*'Modal Split'!BQ133</f>
        <v>0</v>
      </c>
      <c r="K110" s="17">
        <f>'OD demand'!K30*'Modal Split'!BR133</f>
        <v>0</v>
      </c>
      <c r="L110" s="17">
        <f>'OD demand'!L30*'Modal Split'!BS133</f>
        <v>0</v>
      </c>
      <c r="M110" s="17">
        <f>'OD demand'!M30*'Modal Split'!BT133</f>
        <v>0</v>
      </c>
      <c r="N110" s="17">
        <f>'OD demand'!N30*'Modal Split'!BU133</f>
        <v>0</v>
      </c>
      <c r="O110" s="17">
        <f>'OD demand'!O30*'Modal Split'!BV133</f>
        <v>0</v>
      </c>
      <c r="P110" s="17">
        <f>'OD demand'!P30*'Modal Split'!BW133</f>
        <v>0</v>
      </c>
      <c r="Q110" s="17">
        <f>'OD demand'!Q30*'Modal Split'!BX133</f>
        <v>0</v>
      </c>
      <c r="R110" s="17">
        <f>'OD demand'!R30*'Modal Split'!BY133</f>
        <v>0</v>
      </c>
      <c r="S110" s="17">
        <f>'OD demand'!S30*'Modal Split'!BZ133</f>
        <v>0</v>
      </c>
      <c r="T110" s="17">
        <f>'OD demand'!T30*'Modal Split'!CA133</f>
        <v>0</v>
      </c>
      <c r="U110" s="17">
        <f>'OD demand'!U30*'Modal Split'!CB133</f>
        <v>0</v>
      </c>
      <c r="V110" s="17">
        <f>'OD demand'!V30*'Modal Split'!CC133</f>
        <v>0</v>
      </c>
      <c r="W110" s="17">
        <f>'OD demand'!W30*'Modal Split'!CD133</f>
        <v>0</v>
      </c>
      <c r="X110" s="17">
        <f>'OD demand'!X30*'Modal Split'!CE133</f>
        <v>0</v>
      </c>
      <c r="Y110" s="17">
        <f>'OD demand'!Y30*'Modal Split'!CF133</f>
        <v>0</v>
      </c>
      <c r="Z110" s="17">
        <f>'OD demand'!Z30*'Modal Split'!CG133</f>
        <v>0</v>
      </c>
    </row>
    <row r="111" spans="2:26" x14ac:dyDescent="0.3">
      <c r="B111" s="2">
        <v>3</v>
      </c>
      <c r="C111" s="17">
        <f>'OD demand'!C31*'Modal Split'!BJ134</f>
        <v>5.5142559937578514E-7</v>
      </c>
      <c r="D111" s="17">
        <f>'OD demand'!D31*'Modal Split'!BK134</f>
        <v>0</v>
      </c>
      <c r="E111" s="17">
        <f>'OD demand'!E31*'Modal Split'!BL134</f>
        <v>0</v>
      </c>
      <c r="F111" s="17">
        <f>'OD demand'!F31*'Modal Split'!BM134</f>
        <v>1.1028511987515703E-6</v>
      </c>
      <c r="G111" s="17">
        <f>'OD demand'!G31*'Modal Split'!BN134</f>
        <v>0</v>
      </c>
      <c r="H111" s="17">
        <f>'OD demand'!H31*'Modal Split'!BO134</f>
        <v>0</v>
      </c>
      <c r="I111" s="17">
        <f>'OD demand'!I31*'Modal Split'!BP134</f>
        <v>0</v>
      </c>
      <c r="J111" s="17">
        <f>'OD demand'!J31*'Modal Split'!BQ134</f>
        <v>0</v>
      </c>
      <c r="K111" s="17">
        <f>'OD demand'!K31*'Modal Split'!BR134</f>
        <v>0</v>
      </c>
      <c r="L111" s="17">
        <f>'OD demand'!L31*'Modal Split'!BS134</f>
        <v>0.20921433902797024</v>
      </c>
      <c r="M111" s="17">
        <f>'OD demand'!M31*'Modal Split'!BT134</f>
        <v>1.5131492973298689E-6</v>
      </c>
      <c r="N111" s="17">
        <f>'OD demand'!N31*'Modal Split'!BU134</f>
        <v>0</v>
      </c>
      <c r="O111" s="17">
        <f>'OD demand'!O31*'Modal Split'!BV134</f>
        <v>0</v>
      </c>
      <c r="P111" s="17">
        <f>'OD demand'!P31*'Modal Split'!BW134</f>
        <v>0</v>
      </c>
      <c r="Q111" s="17">
        <f>'OD demand'!Q31*'Modal Split'!BX134</f>
        <v>3.7090467479359983E-5</v>
      </c>
      <c r="R111" s="17">
        <f>'OD demand'!R31*'Modal Split'!BY134</f>
        <v>0.80952943374164577</v>
      </c>
      <c r="S111" s="17">
        <f>'OD demand'!S31*'Modal Split'!BZ134</f>
        <v>6.2084265990696492</v>
      </c>
      <c r="T111" s="17">
        <f>'OD demand'!T31*'Modal Split'!CA134</f>
        <v>0</v>
      </c>
      <c r="U111" s="17">
        <f>'OD demand'!U31*'Modal Split'!CB134</f>
        <v>0</v>
      </c>
      <c r="V111" s="17">
        <f>'OD demand'!V31*'Modal Split'!CC134</f>
        <v>0</v>
      </c>
      <c r="W111" s="17">
        <f>'OD demand'!W31*'Modal Split'!CD134</f>
        <v>0</v>
      </c>
      <c r="X111" s="17">
        <f>'OD demand'!X31*'Modal Split'!CE134</f>
        <v>2.8571538887460371E-13</v>
      </c>
      <c r="Y111" s="17">
        <f>'OD demand'!Y31*'Modal Split'!CF134</f>
        <v>1.9634867021682925E-22</v>
      </c>
      <c r="Z111" s="17">
        <f>'OD demand'!Z31*'Modal Split'!CG134</f>
        <v>0</v>
      </c>
    </row>
    <row r="112" spans="2:26" x14ac:dyDescent="0.3">
      <c r="B112" s="2">
        <v>4</v>
      </c>
      <c r="C112" s="17">
        <f>'OD demand'!C32*'Modal Split'!BJ135</f>
        <v>6.8554166052770395E-4</v>
      </c>
      <c r="D112" s="17">
        <f>'OD demand'!D32*'Modal Split'!BK135</f>
        <v>0</v>
      </c>
      <c r="E112" s="17">
        <f>'OD demand'!E32*'Modal Split'!BL135</f>
        <v>1.1028511987515703E-6</v>
      </c>
      <c r="F112" s="17">
        <f>'OD demand'!F32*'Modal Split'!BM135</f>
        <v>0</v>
      </c>
      <c r="G112" s="17">
        <f>'OD demand'!G32*'Modal Split'!BN135</f>
        <v>0</v>
      </c>
      <c r="H112" s="17">
        <f>'OD demand'!H32*'Modal Split'!BO135</f>
        <v>0</v>
      </c>
      <c r="I112" s="17">
        <f>'OD demand'!I32*'Modal Split'!BP135</f>
        <v>0</v>
      </c>
      <c r="J112" s="17">
        <f>'OD demand'!J32*'Modal Split'!BQ135</f>
        <v>0</v>
      </c>
      <c r="K112" s="17">
        <f>'OD demand'!K32*'Modal Split'!BR135</f>
        <v>0</v>
      </c>
      <c r="L112" s="17">
        <f>'OD demand'!L32*'Modal Split'!BS135</f>
        <v>3.185659325658053E-3</v>
      </c>
      <c r="M112" s="17">
        <f>'OD demand'!M32*'Modal Split'!BT135</f>
        <v>3.414845883407236E-8</v>
      </c>
      <c r="N112" s="17">
        <f>'OD demand'!N32*'Modal Split'!BU135</f>
        <v>0</v>
      </c>
      <c r="O112" s="17">
        <f>'OD demand'!O32*'Modal Split'!BV135</f>
        <v>0</v>
      </c>
      <c r="P112" s="17">
        <f>'OD demand'!P32*'Modal Split'!BW135</f>
        <v>0</v>
      </c>
      <c r="Q112" s="17">
        <f>'OD demand'!Q32*'Modal Split'!BX135</f>
        <v>7.0551181964159056E-7</v>
      </c>
      <c r="R112" s="17">
        <f>'OD demand'!R32*'Modal Split'!BY135</f>
        <v>1.2364289771960212E-2</v>
      </c>
      <c r="S112" s="17">
        <f>'OD demand'!S32*'Modal Split'!BZ135</f>
        <v>0.12517389843266963</v>
      </c>
      <c r="T112" s="17">
        <f>'OD demand'!T32*'Modal Split'!CA135</f>
        <v>0</v>
      </c>
      <c r="U112" s="17">
        <f>'OD demand'!U32*'Modal Split'!CB135</f>
        <v>0.80839301853279311</v>
      </c>
      <c r="V112" s="17">
        <f>'OD demand'!V32*'Modal Split'!CC135</f>
        <v>0</v>
      </c>
      <c r="W112" s="17">
        <f>'OD demand'!W32*'Modal Split'!CD135</f>
        <v>0</v>
      </c>
      <c r="X112" s="17">
        <f>'OD demand'!X32*'Modal Split'!CE135</f>
        <v>3.6833015801891891E-5</v>
      </c>
      <c r="Y112" s="17">
        <f>'OD demand'!Y32*'Modal Split'!CF135</f>
        <v>7.0077675017848798E-16</v>
      </c>
      <c r="Z112" s="17">
        <f>'OD demand'!Z32*'Modal Split'!CG135</f>
        <v>0</v>
      </c>
    </row>
    <row r="113" spans="2:26" x14ac:dyDescent="0.3">
      <c r="B113" s="2">
        <v>5</v>
      </c>
      <c r="C113" s="17">
        <f>'OD demand'!C33*'Modal Split'!BJ136</f>
        <v>0</v>
      </c>
      <c r="D113" s="17">
        <f>'OD demand'!D33*'Modal Split'!BK136</f>
        <v>0</v>
      </c>
      <c r="E113" s="17">
        <f>'OD demand'!E33*'Modal Split'!BL136</f>
        <v>0</v>
      </c>
      <c r="F113" s="17">
        <f>'OD demand'!F33*'Modal Split'!BM136</f>
        <v>0</v>
      </c>
      <c r="G113" s="17">
        <f>'OD demand'!G33*'Modal Split'!BN136</f>
        <v>0</v>
      </c>
      <c r="H113" s="17">
        <f>'OD demand'!H33*'Modal Split'!BO136</f>
        <v>0</v>
      </c>
      <c r="I113" s="17">
        <f>'OD demand'!I33*'Modal Split'!BP136</f>
        <v>0</v>
      </c>
      <c r="J113" s="17">
        <f>'OD demand'!J33*'Modal Split'!BQ136</f>
        <v>0</v>
      </c>
      <c r="K113" s="17">
        <f>'OD demand'!K33*'Modal Split'!BR136</f>
        <v>0</v>
      </c>
      <c r="L113" s="17">
        <f>'OD demand'!L33*'Modal Split'!BS136</f>
        <v>0</v>
      </c>
      <c r="M113" s="17">
        <f>'OD demand'!M33*'Modal Split'!BT136</f>
        <v>0</v>
      </c>
      <c r="N113" s="17">
        <f>'OD demand'!N33*'Modal Split'!BU136</f>
        <v>0</v>
      </c>
      <c r="O113" s="17">
        <f>'OD demand'!O33*'Modal Split'!BV136</f>
        <v>0</v>
      </c>
      <c r="P113" s="17">
        <f>'OD demand'!P33*'Modal Split'!BW136</f>
        <v>0</v>
      </c>
      <c r="Q113" s="17">
        <f>'OD demand'!Q33*'Modal Split'!BX136</f>
        <v>0</v>
      </c>
      <c r="R113" s="17">
        <f>'OD demand'!R33*'Modal Split'!BY136</f>
        <v>0</v>
      </c>
      <c r="S113" s="17">
        <f>'OD demand'!S33*'Modal Split'!BZ136</f>
        <v>0</v>
      </c>
      <c r="T113" s="17">
        <f>'OD demand'!T33*'Modal Split'!CA136</f>
        <v>0</v>
      </c>
      <c r="U113" s="17">
        <f>'OD demand'!U33*'Modal Split'!CB136</f>
        <v>0</v>
      </c>
      <c r="V113" s="17">
        <f>'OD demand'!V33*'Modal Split'!CC136</f>
        <v>0</v>
      </c>
      <c r="W113" s="17">
        <f>'OD demand'!W33*'Modal Split'!CD136</f>
        <v>0</v>
      </c>
      <c r="X113" s="17">
        <f>'OD demand'!X33*'Modal Split'!CE136</f>
        <v>0</v>
      </c>
      <c r="Y113" s="17">
        <f>'OD demand'!Y33*'Modal Split'!CF136</f>
        <v>0</v>
      </c>
      <c r="Z113" s="17">
        <f>'OD demand'!Z33*'Modal Split'!CG136</f>
        <v>0</v>
      </c>
    </row>
    <row r="114" spans="2:26" x14ac:dyDescent="0.3">
      <c r="B114" s="2">
        <v>6</v>
      </c>
      <c r="C114" s="17">
        <f>'OD demand'!C34*'Modal Split'!BJ137</f>
        <v>0</v>
      </c>
      <c r="D114" s="17">
        <f>'OD demand'!D34*'Modal Split'!BK137</f>
        <v>0</v>
      </c>
      <c r="E114" s="17">
        <f>'OD demand'!E34*'Modal Split'!BL137</f>
        <v>0</v>
      </c>
      <c r="F114" s="17">
        <f>'OD demand'!F34*'Modal Split'!BM137</f>
        <v>0</v>
      </c>
      <c r="G114" s="17">
        <f>'OD demand'!G34*'Modal Split'!BN137</f>
        <v>0</v>
      </c>
      <c r="H114" s="17">
        <f>'OD demand'!H34*'Modal Split'!BO137</f>
        <v>0</v>
      </c>
      <c r="I114" s="17">
        <f>'OD demand'!I34*'Modal Split'!BP137</f>
        <v>0</v>
      </c>
      <c r="J114" s="17">
        <f>'OD demand'!J34*'Modal Split'!BQ137</f>
        <v>0</v>
      </c>
      <c r="K114" s="17">
        <f>'OD demand'!K34*'Modal Split'!BR137</f>
        <v>0</v>
      </c>
      <c r="L114" s="17">
        <f>'OD demand'!L34*'Modal Split'!BS137</f>
        <v>0</v>
      </c>
      <c r="M114" s="17">
        <f>'OD demand'!M34*'Modal Split'!BT137</f>
        <v>0</v>
      </c>
      <c r="N114" s="17">
        <f>'OD demand'!N34*'Modal Split'!BU137</f>
        <v>0</v>
      </c>
      <c r="O114" s="17">
        <f>'OD demand'!O34*'Modal Split'!BV137</f>
        <v>0</v>
      </c>
      <c r="P114" s="17">
        <f>'OD demand'!P34*'Modal Split'!BW137</f>
        <v>0</v>
      </c>
      <c r="Q114" s="17">
        <f>'OD demand'!Q34*'Modal Split'!BX137</f>
        <v>0</v>
      </c>
      <c r="R114" s="17">
        <f>'OD demand'!R34*'Modal Split'!BY137</f>
        <v>0</v>
      </c>
      <c r="S114" s="17">
        <f>'OD demand'!S34*'Modal Split'!BZ137</f>
        <v>0</v>
      </c>
      <c r="T114" s="17">
        <f>'OD demand'!T34*'Modal Split'!CA137</f>
        <v>0</v>
      </c>
      <c r="U114" s="17">
        <f>'OD demand'!U34*'Modal Split'!CB137</f>
        <v>0</v>
      </c>
      <c r="V114" s="17">
        <f>'OD demand'!V34*'Modal Split'!CC137</f>
        <v>0</v>
      </c>
      <c r="W114" s="17">
        <f>'OD demand'!W34*'Modal Split'!CD137</f>
        <v>0</v>
      </c>
      <c r="X114" s="17">
        <f>'OD demand'!X34*'Modal Split'!CE137</f>
        <v>0</v>
      </c>
      <c r="Y114" s="17">
        <f>'OD demand'!Y34*'Modal Split'!CF137</f>
        <v>0</v>
      </c>
      <c r="Z114" s="17">
        <f>'OD demand'!Z34*'Modal Split'!CG137</f>
        <v>0</v>
      </c>
    </row>
    <row r="115" spans="2:26" x14ac:dyDescent="0.3">
      <c r="B115" s="2">
        <v>7</v>
      </c>
      <c r="C115" s="17">
        <f>'OD demand'!C35*'Modal Split'!BJ138</f>
        <v>0</v>
      </c>
      <c r="D115" s="17">
        <f>'OD demand'!D35*'Modal Split'!BK138</f>
        <v>0</v>
      </c>
      <c r="E115" s="17">
        <f>'OD demand'!E35*'Modal Split'!BL138</f>
        <v>0</v>
      </c>
      <c r="F115" s="17">
        <f>'OD demand'!F35*'Modal Split'!BM138</f>
        <v>0</v>
      </c>
      <c r="G115" s="17">
        <f>'OD demand'!G35*'Modal Split'!BN138</f>
        <v>0</v>
      </c>
      <c r="H115" s="17">
        <f>'OD demand'!H35*'Modal Split'!BO138</f>
        <v>0</v>
      </c>
      <c r="I115" s="17">
        <f>'OD demand'!I35*'Modal Split'!BP138</f>
        <v>0</v>
      </c>
      <c r="J115" s="17">
        <f>'OD demand'!J35*'Modal Split'!BQ138</f>
        <v>0</v>
      </c>
      <c r="K115" s="17">
        <f>'OD demand'!K35*'Modal Split'!BR138</f>
        <v>0</v>
      </c>
      <c r="L115" s="17">
        <f>'OD demand'!L35*'Modal Split'!BS138</f>
        <v>0</v>
      </c>
      <c r="M115" s="17">
        <f>'OD demand'!M35*'Modal Split'!BT138</f>
        <v>0</v>
      </c>
      <c r="N115" s="17">
        <f>'OD demand'!N35*'Modal Split'!BU138</f>
        <v>0</v>
      </c>
      <c r="O115" s="17">
        <f>'OD demand'!O35*'Modal Split'!BV138</f>
        <v>0</v>
      </c>
      <c r="P115" s="17">
        <f>'OD demand'!P35*'Modal Split'!BW138</f>
        <v>0</v>
      </c>
      <c r="Q115" s="17">
        <f>'OD demand'!Q35*'Modal Split'!BX138</f>
        <v>0</v>
      </c>
      <c r="R115" s="17">
        <f>'OD demand'!R35*'Modal Split'!BY138</f>
        <v>0</v>
      </c>
      <c r="S115" s="17">
        <f>'OD demand'!S35*'Modal Split'!BZ138</f>
        <v>0</v>
      </c>
      <c r="T115" s="17">
        <f>'OD demand'!T35*'Modal Split'!CA138</f>
        <v>0</v>
      </c>
      <c r="U115" s="17">
        <f>'OD demand'!U35*'Modal Split'!CB138</f>
        <v>0</v>
      </c>
      <c r="V115" s="17">
        <f>'OD demand'!V35*'Modal Split'!CC138</f>
        <v>0</v>
      </c>
      <c r="W115" s="17">
        <f>'OD demand'!W35*'Modal Split'!CD138</f>
        <v>0</v>
      </c>
      <c r="X115" s="17">
        <f>'OD demand'!X35*'Modal Split'!CE138</f>
        <v>0</v>
      </c>
      <c r="Y115" s="17">
        <f>'OD demand'!Y35*'Modal Split'!CF138</f>
        <v>0</v>
      </c>
      <c r="Z115" s="17">
        <f>'OD demand'!Z35*'Modal Split'!CG138</f>
        <v>0</v>
      </c>
    </row>
    <row r="116" spans="2:26" x14ac:dyDescent="0.3">
      <c r="B116" s="2">
        <v>8</v>
      </c>
      <c r="C116" s="17">
        <f>'OD demand'!C36*'Modal Split'!BJ139</f>
        <v>0</v>
      </c>
      <c r="D116" s="17">
        <f>'OD demand'!D36*'Modal Split'!BK139</f>
        <v>0</v>
      </c>
      <c r="E116" s="17">
        <f>'OD demand'!E36*'Modal Split'!BL139</f>
        <v>0</v>
      </c>
      <c r="F116" s="17">
        <f>'OD demand'!F36*'Modal Split'!BM139</f>
        <v>0</v>
      </c>
      <c r="G116" s="17">
        <f>'OD demand'!G36*'Modal Split'!BN139</f>
        <v>0</v>
      </c>
      <c r="H116" s="17">
        <f>'OD demand'!H36*'Modal Split'!BO139</f>
        <v>0</v>
      </c>
      <c r="I116" s="17">
        <f>'OD demand'!I36*'Modal Split'!BP139</f>
        <v>0</v>
      </c>
      <c r="J116" s="17">
        <f>'OD demand'!J36*'Modal Split'!BQ139</f>
        <v>0</v>
      </c>
      <c r="K116" s="17">
        <f>'OD demand'!K36*'Modal Split'!BR139</f>
        <v>0</v>
      </c>
      <c r="L116" s="17">
        <f>'OD demand'!L36*'Modal Split'!BS139</f>
        <v>0</v>
      </c>
      <c r="M116" s="17">
        <f>'OD demand'!M36*'Modal Split'!BT139</f>
        <v>0</v>
      </c>
      <c r="N116" s="17">
        <f>'OD demand'!N36*'Modal Split'!BU139</f>
        <v>0</v>
      </c>
      <c r="O116" s="17">
        <f>'OD demand'!O36*'Modal Split'!BV139</f>
        <v>0</v>
      </c>
      <c r="P116" s="17">
        <f>'OD demand'!P36*'Modal Split'!BW139</f>
        <v>0</v>
      </c>
      <c r="Q116" s="17">
        <f>'OD demand'!Q36*'Modal Split'!BX139</f>
        <v>0</v>
      </c>
      <c r="R116" s="17">
        <f>'OD demand'!R36*'Modal Split'!BY139</f>
        <v>0</v>
      </c>
      <c r="S116" s="17">
        <f>'OD demand'!S36*'Modal Split'!BZ139</f>
        <v>0</v>
      </c>
      <c r="T116" s="17">
        <f>'OD demand'!T36*'Modal Split'!CA139</f>
        <v>0</v>
      </c>
      <c r="U116" s="17">
        <f>'OD demand'!U36*'Modal Split'!CB139</f>
        <v>0</v>
      </c>
      <c r="V116" s="17">
        <f>'OD demand'!V36*'Modal Split'!CC139</f>
        <v>0</v>
      </c>
      <c r="W116" s="17">
        <f>'OD demand'!W36*'Modal Split'!CD139</f>
        <v>0</v>
      </c>
      <c r="X116" s="17">
        <f>'OD demand'!X36*'Modal Split'!CE139</f>
        <v>0</v>
      </c>
      <c r="Y116" s="17">
        <f>'OD demand'!Y36*'Modal Split'!CF139</f>
        <v>0</v>
      </c>
      <c r="Z116" s="17">
        <f>'OD demand'!Z36*'Modal Split'!CG139</f>
        <v>0</v>
      </c>
    </row>
    <row r="117" spans="2:26" x14ac:dyDescent="0.3">
      <c r="B117" s="2">
        <v>9</v>
      </c>
      <c r="C117" s="17">
        <f>'OD demand'!C37*'Modal Split'!BJ140</f>
        <v>0</v>
      </c>
      <c r="D117" s="17">
        <f>'OD demand'!D37*'Modal Split'!BK140</f>
        <v>0</v>
      </c>
      <c r="E117" s="17">
        <f>'OD demand'!E37*'Modal Split'!BL140</f>
        <v>0</v>
      </c>
      <c r="F117" s="17">
        <f>'OD demand'!F37*'Modal Split'!BM140</f>
        <v>0</v>
      </c>
      <c r="G117" s="17">
        <f>'OD demand'!G37*'Modal Split'!BN140</f>
        <v>0</v>
      </c>
      <c r="H117" s="17">
        <f>'OD demand'!H37*'Modal Split'!BO140</f>
        <v>0</v>
      </c>
      <c r="I117" s="17">
        <f>'OD demand'!I37*'Modal Split'!BP140</f>
        <v>0</v>
      </c>
      <c r="J117" s="17">
        <f>'OD demand'!J37*'Modal Split'!BQ140</f>
        <v>0</v>
      </c>
      <c r="K117" s="17">
        <f>'OD demand'!K37*'Modal Split'!BR140</f>
        <v>0</v>
      </c>
      <c r="L117" s="17">
        <f>'OD demand'!L37*'Modal Split'!BS140</f>
        <v>0</v>
      </c>
      <c r="M117" s="17">
        <f>'OD demand'!M37*'Modal Split'!BT140</f>
        <v>0</v>
      </c>
      <c r="N117" s="17">
        <f>'OD demand'!N37*'Modal Split'!BU140</f>
        <v>0</v>
      </c>
      <c r="O117" s="17">
        <f>'OD demand'!O37*'Modal Split'!BV140</f>
        <v>0</v>
      </c>
      <c r="P117" s="17">
        <f>'OD demand'!P37*'Modal Split'!BW140</f>
        <v>0</v>
      </c>
      <c r="Q117" s="17">
        <f>'OD demand'!Q37*'Modal Split'!BX140</f>
        <v>0</v>
      </c>
      <c r="R117" s="17">
        <f>'OD demand'!R37*'Modal Split'!BY140</f>
        <v>0</v>
      </c>
      <c r="S117" s="17">
        <f>'OD demand'!S37*'Modal Split'!BZ140</f>
        <v>0</v>
      </c>
      <c r="T117" s="17">
        <f>'OD demand'!T37*'Modal Split'!CA140</f>
        <v>0</v>
      </c>
      <c r="U117" s="17">
        <f>'OD demand'!U37*'Modal Split'!CB140</f>
        <v>0</v>
      </c>
      <c r="V117" s="17">
        <f>'OD demand'!V37*'Modal Split'!CC140</f>
        <v>0</v>
      </c>
      <c r="W117" s="17">
        <f>'OD demand'!W37*'Modal Split'!CD140</f>
        <v>0</v>
      </c>
      <c r="X117" s="17">
        <f>'OD demand'!X37*'Modal Split'!CE140</f>
        <v>0</v>
      </c>
      <c r="Y117" s="17">
        <f>'OD demand'!Y37*'Modal Split'!CF140</f>
        <v>0</v>
      </c>
      <c r="Z117" s="17">
        <f>'OD demand'!Z37*'Modal Split'!CG140</f>
        <v>0</v>
      </c>
    </row>
    <row r="118" spans="2:26" x14ac:dyDescent="0.3">
      <c r="B118" s="2">
        <v>10</v>
      </c>
      <c r="C118" s="17">
        <f>'OD demand'!C38*'Modal Split'!BJ141</f>
        <v>204.20120743851956</v>
      </c>
      <c r="D118" s="17">
        <f>'OD demand'!D38*'Modal Split'!BK141</f>
        <v>0</v>
      </c>
      <c r="E118" s="17">
        <f>'OD demand'!E38*'Modal Split'!BL141</f>
        <v>0.20921433902797024</v>
      </c>
      <c r="F118" s="17">
        <f>'OD demand'!F38*'Modal Split'!BM141</f>
        <v>3.185659325658053E-3</v>
      </c>
      <c r="G118" s="17">
        <f>'OD demand'!G38*'Modal Split'!BN141</f>
        <v>0</v>
      </c>
      <c r="H118" s="17">
        <f>'OD demand'!H38*'Modal Split'!BO141</f>
        <v>0</v>
      </c>
      <c r="I118" s="17">
        <f>'OD demand'!I38*'Modal Split'!BP141</f>
        <v>0</v>
      </c>
      <c r="J118" s="17">
        <f>'OD demand'!J38*'Modal Split'!BQ141</f>
        <v>0</v>
      </c>
      <c r="K118" s="17">
        <f>'OD demand'!K38*'Modal Split'!BR141</f>
        <v>0</v>
      </c>
      <c r="L118" s="17">
        <f>'OD demand'!L38*'Modal Split'!BS141</f>
        <v>0</v>
      </c>
      <c r="M118" s="17">
        <f>'OD demand'!M38*'Modal Split'!BT141</f>
        <v>1.2825432076492695E-7</v>
      </c>
      <c r="N118" s="17">
        <f>'OD demand'!N38*'Modal Split'!BU141</f>
        <v>0</v>
      </c>
      <c r="O118" s="17">
        <f>'OD demand'!O38*'Modal Split'!BV141</f>
        <v>0</v>
      </c>
      <c r="P118" s="17">
        <f>'OD demand'!P38*'Modal Split'!BW141</f>
        <v>0</v>
      </c>
      <c r="Q118" s="17">
        <f>'OD demand'!Q38*'Modal Split'!BX141</f>
        <v>2.5516368818651908E-9</v>
      </c>
      <c r="R118" s="17">
        <f>'OD demand'!R38*'Modal Split'!BY141</f>
        <v>2.4262726372534545E-5</v>
      </c>
      <c r="S118" s="17">
        <f>'OD demand'!S38*'Modal Split'!BZ141</f>
        <v>4.4142816726663457E-4</v>
      </c>
      <c r="T118" s="17">
        <f>'OD demand'!T38*'Modal Split'!CA141</f>
        <v>0</v>
      </c>
      <c r="U118" s="17">
        <f>'OD demand'!U38*'Modal Split'!CB141</f>
        <v>3.3007751303984717E-3</v>
      </c>
      <c r="V118" s="17">
        <f>'OD demand'!V38*'Modal Split'!CC141</f>
        <v>0</v>
      </c>
      <c r="W118" s="17">
        <f>'OD demand'!W38*'Modal Split'!CD141</f>
        <v>0</v>
      </c>
      <c r="X118" s="17">
        <f>'OD demand'!X38*'Modal Split'!CE141</f>
        <v>1.0823687923635987E-7</v>
      </c>
      <c r="Y118" s="17">
        <f>'OD demand'!Y38*'Modal Split'!CF141</f>
        <v>1.9697113112234041E-5</v>
      </c>
      <c r="Z118" s="17">
        <f>'OD demand'!Z38*'Modal Split'!CG141</f>
        <v>0</v>
      </c>
    </row>
    <row r="119" spans="2:26" x14ac:dyDescent="0.3">
      <c r="B119" s="2">
        <v>11</v>
      </c>
      <c r="C119" s="17">
        <f>'OD demand'!C39*'Modal Split'!BJ142</f>
        <v>3.8832738102931157</v>
      </c>
      <c r="D119" s="17">
        <f>'OD demand'!D39*'Modal Split'!BK142</f>
        <v>0</v>
      </c>
      <c r="E119" s="17">
        <f>'OD demand'!E39*'Modal Split'!BL142</f>
        <v>8.9269976289683695E-3</v>
      </c>
      <c r="F119" s="17">
        <f>'OD demand'!F39*'Modal Split'!BM142</f>
        <v>1.6980834728009894E-4</v>
      </c>
      <c r="G119" s="17">
        <f>'OD demand'!G39*'Modal Split'!BN142</f>
        <v>0</v>
      </c>
      <c r="H119" s="17">
        <f>'OD demand'!H39*'Modal Split'!BO142</f>
        <v>0</v>
      </c>
      <c r="I119" s="17">
        <f>'OD demand'!I39*'Modal Split'!BP142</f>
        <v>0</v>
      </c>
      <c r="J119" s="17">
        <f>'OD demand'!J39*'Modal Split'!BQ142</f>
        <v>0</v>
      </c>
      <c r="K119" s="17">
        <f>'OD demand'!K39*'Modal Split'!BR142</f>
        <v>0</v>
      </c>
      <c r="L119" s="17">
        <f>'OD demand'!L39*'Modal Split'!BS142</f>
        <v>1.0976392849082154E-4</v>
      </c>
      <c r="M119" s="17">
        <f>'OD demand'!M39*'Modal Split'!BT142</f>
        <v>0</v>
      </c>
      <c r="N119" s="17">
        <f>'OD demand'!N39*'Modal Split'!BU142</f>
        <v>0</v>
      </c>
      <c r="O119" s="17">
        <f>'OD demand'!O39*'Modal Split'!BV142</f>
        <v>0</v>
      </c>
      <c r="P119" s="17">
        <f>'OD demand'!P39*'Modal Split'!BW142</f>
        <v>0</v>
      </c>
      <c r="Q119" s="17">
        <f>'OD demand'!Q39*'Modal Split'!BX142</f>
        <v>4.6384860755869922E-10</v>
      </c>
      <c r="R119" s="17">
        <f>'OD demand'!R39*'Modal Split'!BY142</f>
        <v>1.0357341774500903E-2</v>
      </c>
      <c r="S119" s="17">
        <f>'OD demand'!S39*'Modal Split'!BZ142</f>
        <v>0.11984874883256175</v>
      </c>
      <c r="T119" s="17">
        <f>'OD demand'!T39*'Modal Split'!CA142</f>
        <v>0</v>
      </c>
      <c r="U119" s="17">
        <f>'OD demand'!U39*'Modal Split'!CB142</f>
        <v>1.7203624307280278E-2</v>
      </c>
      <c r="V119" s="17">
        <f>'OD demand'!V39*'Modal Split'!CC142</f>
        <v>0</v>
      </c>
      <c r="W119" s="17">
        <f>'OD demand'!W39*'Modal Split'!CD142</f>
        <v>0</v>
      </c>
      <c r="X119" s="17">
        <f>'OD demand'!X39*'Modal Split'!CE142</f>
        <v>2.378394769092988E-8</v>
      </c>
      <c r="Y119" s="17">
        <f>'OD demand'!Y39*'Modal Split'!CF142</f>
        <v>4.2782579297554513E-19</v>
      </c>
      <c r="Z119" s="17">
        <f>'OD demand'!Z39*'Modal Split'!CG142</f>
        <v>0</v>
      </c>
    </row>
    <row r="120" spans="2:26" x14ac:dyDescent="0.3">
      <c r="B120" s="2">
        <v>12</v>
      </c>
      <c r="C120" s="17">
        <f>'OD demand'!C40*'Modal Split'!BJ143</f>
        <v>0</v>
      </c>
      <c r="D120" s="17">
        <f>'OD demand'!D40*'Modal Split'!BK143</f>
        <v>0</v>
      </c>
      <c r="E120" s="17">
        <f>'OD demand'!E40*'Modal Split'!BL143</f>
        <v>0</v>
      </c>
      <c r="F120" s="17">
        <f>'OD demand'!F40*'Modal Split'!BM143</f>
        <v>0</v>
      </c>
      <c r="G120" s="17">
        <f>'OD demand'!G40*'Modal Split'!BN143</f>
        <v>0</v>
      </c>
      <c r="H120" s="17">
        <f>'OD demand'!H40*'Modal Split'!BO143</f>
        <v>0</v>
      </c>
      <c r="I120" s="17">
        <f>'OD demand'!I40*'Modal Split'!BP143</f>
        <v>0</v>
      </c>
      <c r="J120" s="17">
        <f>'OD demand'!J40*'Modal Split'!BQ143</f>
        <v>0</v>
      </c>
      <c r="K120" s="17">
        <f>'OD demand'!K40*'Modal Split'!BR143</f>
        <v>0</v>
      </c>
      <c r="L120" s="17">
        <f>'OD demand'!L40*'Modal Split'!BS143</f>
        <v>0</v>
      </c>
      <c r="M120" s="17">
        <f>'OD demand'!M40*'Modal Split'!BT143</f>
        <v>0</v>
      </c>
      <c r="N120" s="17">
        <f>'OD demand'!N40*'Modal Split'!BU143</f>
        <v>0</v>
      </c>
      <c r="O120" s="17">
        <f>'OD demand'!O40*'Modal Split'!BV143</f>
        <v>0</v>
      </c>
      <c r="P120" s="17">
        <f>'OD demand'!P40*'Modal Split'!BW143</f>
        <v>0</v>
      </c>
      <c r="Q120" s="17">
        <f>'OD demand'!Q40*'Modal Split'!BX143</f>
        <v>0</v>
      </c>
      <c r="R120" s="17">
        <f>'OD demand'!R40*'Modal Split'!BY143</f>
        <v>0</v>
      </c>
      <c r="S120" s="17">
        <f>'OD demand'!S40*'Modal Split'!BZ143</f>
        <v>0</v>
      </c>
      <c r="T120" s="17">
        <f>'OD demand'!T40*'Modal Split'!CA143</f>
        <v>0</v>
      </c>
      <c r="U120" s="17">
        <f>'OD demand'!U40*'Modal Split'!CB143</f>
        <v>0</v>
      </c>
      <c r="V120" s="17">
        <f>'OD demand'!V40*'Modal Split'!CC143</f>
        <v>0</v>
      </c>
      <c r="W120" s="17">
        <f>'OD demand'!W40*'Modal Split'!CD143</f>
        <v>0</v>
      </c>
      <c r="X120" s="17">
        <f>'OD demand'!X40*'Modal Split'!CE143</f>
        <v>0</v>
      </c>
      <c r="Y120" s="17">
        <f>'OD demand'!Y40*'Modal Split'!CF143</f>
        <v>0</v>
      </c>
      <c r="Z120" s="17">
        <f>'OD demand'!Z40*'Modal Split'!CG143</f>
        <v>0</v>
      </c>
    </row>
    <row r="121" spans="2:26" x14ac:dyDescent="0.3">
      <c r="B121" s="2">
        <v>13</v>
      </c>
      <c r="C121" s="17">
        <f>'OD demand'!C41*'Modal Split'!BJ144</f>
        <v>0</v>
      </c>
      <c r="D121" s="17">
        <f>'OD demand'!D41*'Modal Split'!BK144</f>
        <v>0</v>
      </c>
      <c r="E121" s="17">
        <f>'OD demand'!E41*'Modal Split'!BL144</f>
        <v>0</v>
      </c>
      <c r="F121" s="17">
        <f>'OD demand'!F41*'Modal Split'!BM144</f>
        <v>0</v>
      </c>
      <c r="G121" s="17">
        <f>'OD demand'!G41*'Modal Split'!BN144</f>
        <v>0</v>
      </c>
      <c r="H121" s="17">
        <f>'OD demand'!H41*'Modal Split'!BO144</f>
        <v>0</v>
      </c>
      <c r="I121" s="17">
        <f>'OD demand'!I41*'Modal Split'!BP144</f>
        <v>0</v>
      </c>
      <c r="J121" s="17">
        <f>'OD demand'!J41*'Modal Split'!BQ144</f>
        <v>0</v>
      </c>
      <c r="K121" s="17">
        <f>'OD demand'!K41*'Modal Split'!BR144</f>
        <v>0</v>
      </c>
      <c r="L121" s="17">
        <f>'OD demand'!L41*'Modal Split'!BS144</f>
        <v>0</v>
      </c>
      <c r="M121" s="17">
        <f>'OD demand'!M41*'Modal Split'!BT144</f>
        <v>0</v>
      </c>
      <c r="N121" s="17">
        <f>'OD demand'!N41*'Modal Split'!BU144</f>
        <v>0</v>
      </c>
      <c r="O121" s="17">
        <f>'OD demand'!O41*'Modal Split'!BV144</f>
        <v>0</v>
      </c>
      <c r="P121" s="17">
        <f>'OD demand'!P41*'Modal Split'!BW144</f>
        <v>0</v>
      </c>
      <c r="Q121" s="17">
        <f>'OD demand'!Q41*'Modal Split'!BX144</f>
        <v>0</v>
      </c>
      <c r="R121" s="17">
        <f>'OD demand'!R41*'Modal Split'!BY144</f>
        <v>0</v>
      </c>
      <c r="S121" s="17">
        <f>'OD demand'!S41*'Modal Split'!BZ144</f>
        <v>0</v>
      </c>
      <c r="T121" s="17">
        <f>'OD demand'!T41*'Modal Split'!CA144</f>
        <v>0</v>
      </c>
      <c r="U121" s="17">
        <f>'OD demand'!U41*'Modal Split'!CB144</f>
        <v>0</v>
      </c>
      <c r="V121" s="17">
        <f>'OD demand'!V41*'Modal Split'!CC144</f>
        <v>0</v>
      </c>
      <c r="W121" s="17">
        <f>'OD demand'!W41*'Modal Split'!CD144</f>
        <v>0</v>
      </c>
      <c r="X121" s="17">
        <f>'OD demand'!X41*'Modal Split'!CE144</f>
        <v>0</v>
      </c>
      <c r="Y121" s="17">
        <f>'OD demand'!Y41*'Modal Split'!CF144</f>
        <v>0</v>
      </c>
      <c r="Z121" s="17">
        <f>'OD demand'!Z41*'Modal Split'!CG144</f>
        <v>0</v>
      </c>
    </row>
    <row r="122" spans="2:26" x14ac:dyDescent="0.3">
      <c r="B122" s="2">
        <v>14</v>
      </c>
      <c r="C122" s="17">
        <f>'OD demand'!C42*'Modal Split'!BJ145</f>
        <v>0</v>
      </c>
      <c r="D122" s="17">
        <f>'OD demand'!D42*'Modal Split'!BK145</f>
        <v>0</v>
      </c>
      <c r="E122" s="17">
        <f>'OD demand'!E42*'Modal Split'!BL145</f>
        <v>0</v>
      </c>
      <c r="F122" s="17">
        <f>'OD demand'!F42*'Modal Split'!BM145</f>
        <v>0</v>
      </c>
      <c r="G122" s="17">
        <f>'OD demand'!G42*'Modal Split'!BN145</f>
        <v>0</v>
      </c>
      <c r="H122" s="17">
        <f>'OD demand'!H42*'Modal Split'!BO145</f>
        <v>0</v>
      </c>
      <c r="I122" s="17">
        <f>'OD demand'!I42*'Modal Split'!BP145</f>
        <v>0</v>
      </c>
      <c r="J122" s="17">
        <f>'OD demand'!J42*'Modal Split'!BQ145</f>
        <v>0</v>
      </c>
      <c r="K122" s="17">
        <f>'OD demand'!K42*'Modal Split'!BR145</f>
        <v>0</v>
      </c>
      <c r="L122" s="17">
        <f>'OD demand'!L42*'Modal Split'!BS145</f>
        <v>0</v>
      </c>
      <c r="M122" s="17">
        <f>'OD demand'!M42*'Modal Split'!BT145</f>
        <v>0</v>
      </c>
      <c r="N122" s="17">
        <f>'OD demand'!N42*'Modal Split'!BU145</f>
        <v>0</v>
      </c>
      <c r="O122" s="17">
        <f>'OD demand'!O42*'Modal Split'!BV145</f>
        <v>0</v>
      </c>
      <c r="P122" s="17">
        <f>'OD demand'!P42*'Modal Split'!BW145</f>
        <v>0</v>
      </c>
      <c r="Q122" s="17">
        <f>'OD demand'!Q42*'Modal Split'!BX145</f>
        <v>0</v>
      </c>
      <c r="R122" s="17">
        <f>'OD demand'!R42*'Modal Split'!BY145</f>
        <v>0</v>
      </c>
      <c r="S122" s="17">
        <f>'OD demand'!S42*'Modal Split'!BZ145</f>
        <v>0</v>
      </c>
      <c r="T122" s="17">
        <f>'OD demand'!T42*'Modal Split'!CA145</f>
        <v>0</v>
      </c>
      <c r="U122" s="17">
        <f>'OD demand'!U42*'Modal Split'!CB145</f>
        <v>0</v>
      </c>
      <c r="V122" s="17">
        <f>'OD demand'!V42*'Modal Split'!CC145</f>
        <v>0</v>
      </c>
      <c r="W122" s="17">
        <f>'OD demand'!W42*'Modal Split'!CD145</f>
        <v>0</v>
      </c>
      <c r="X122" s="17">
        <f>'OD demand'!X42*'Modal Split'!CE145</f>
        <v>0</v>
      </c>
      <c r="Y122" s="17">
        <f>'OD demand'!Y42*'Modal Split'!CF145</f>
        <v>0</v>
      </c>
      <c r="Z122" s="17">
        <f>'OD demand'!Z42*'Modal Split'!CG145</f>
        <v>0</v>
      </c>
    </row>
    <row r="123" spans="2:26" x14ac:dyDescent="0.3">
      <c r="B123" s="2">
        <v>15</v>
      </c>
      <c r="C123" s="17">
        <f>'OD demand'!C43*'Modal Split'!BJ146</f>
        <v>4.8744082002477485E-2</v>
      </c>
      <c r="D123" s="17">
        <f>'OD demand'!D43*'Modal Split'!BK146</f>
        <v>0</v>
      </c>
      <c r="E123" s="17">
        <f>'OD demand'!E43*'Modal Split'!BL146</f>
        <v>3.7090467479359983E-5</v>
      </c>
      <c r="F123" s="17">
        <f>'OD demand'!F43*'Modal Split'!BM146</f>
        <v>7.0551181964159056E-7</v>
      </c>
      <c r="G123" s="17">
        <f>'OD demand'!G43*'Modal Split'!BN146</f>
        <v>0</v>
      </c>
      <c r="H123" s="17">
        <f>'OD demand'!H43*'Modal Split'!BO146</f>
        <v>0</v>
      </c>
      <c r="I123" s="17">
        <f>'OD demand'!I43*'Modal Split'!BP146</f>
        <v>0</v>
      </c>
      <c r="J123" s="17">
        <f>'OD demand'!J43*'Modal Split'!BQ146</f>
        <v>0</v>
      </c>
      <c r="K123" s="17">
        <f>'OD demand'!K43*'Modal Split'!BR146</f>
        <v>0</v>
      </c>
      <c r="L123" s="17">
        <f>'OD demand'!L43*'Modal Split'!BS146</f>
        <v>2.5516368818651908E-9</v>
      </c>
      <c r="M123" s="17">
        <f>'OD demand'!M43*'Modal Split'!BT146</f>
        <v>4.6384860755756144E-10</v>
      </c>
      <c r="N123" s="17">
        <f>'OD demand'!N43*'Modal Split'!BU146</f>
        <v>0</v>
      </c>
      <c r="O123" s="17">
        <f>'OD demand'!O43*'Modal Split'!BV146</f>
        <v>0</v>
      </c>
      <c r="P123" s="17">
        <f>'OD demand'!P43*'Modal Split'!BW146</f>
        <v>0</v>
      </c>
      <c r="Q123" s="17">
        <f>'OD demand'!Q43*'Modal Split'!BX146</f>
        <v>0</v>
      </c>
      <c r="R123" s="17">
        <f>'OD demand'!R43*'Modal Split'!BY146</f>
        <v>5.464138020406773E-4</v>
      </c>
      <c r="S123" s="17">
        <f>'OD demand'!S43*'Modal Split'!BZ146</f>
        <v>3.2841724535838599E-5</v>
      </c>
      <c r="T123" s="17">
        <f>'OD demand'!T43*'Modal Split'!CA146</f>
        <v>0</v>
      </c>
      <c r="U123" s="17">
        <f>'OD demand'!U43*'Modal Split'!CB146</f>
        <v>1.1088087911616926E-6</v>
      </c>
      <c r="V123" s="17">
        <f>'OD demand'!V43*'Modal Split'!CC146</f>
        <v>0</v>
      </c>
      <c r="W123" s="17">
        <f>'OD demand'!W43*'Modal Split'!CD146</f>
        <v>0</v>
      </c>
      <c r="X123" s="17">
        <f>'OD demand'!X43*'Modal Split'!CE146</f>
        <v>3.6036285712755009E-6</v>
      </c>
      <c r="Y123" s="17">
        <f>'OD demand'!Y43*'Modal Split'!CF146</f>
        <v>3.4549234582847553E-4</v>
      </c>
      <c r="Z123" s="17">
        <f>'OD demand'!Z43*'Modal Split'!CG146</f>
        <v>0</v>
      </c>
    </row>
    <row r="124" spans="2:26" x14ac:dyDescent="0.3">
      <c r="B124" s="2">
        <v>16</v>
      </c>
      <c r="C124" s="17">
        <f>'OD demand'!C44*'Modal Split'!BJ147</f>
        <v>5.8012438741744925E-3</v>
      </c>
      <c r="D124" s="17">
        <f>'OD demand'!D44*'Modal Split'!BK147</f>
        <v>0</v>
      </c>
      <c r="E124" s="17">
        <f>'OD demand'!E44*'Modal Split'!BL147</f>
        <v>0.80952943374164577</v>
      </c>
      <c r="F124" s="17">
        <f>'OD demand'!F44*'Modal Split'!BM147</f>
        <v>1.2364289771960212E-2</v>
      </c>
      <c r="G124" s="17">
        <f>'OD demand'!G44*'Modal Split'!BN147</f>
        <v>0</v>
      </c>
      <c r="H124" s="17">
        <f>'OD demand'!H44*'Modal Split'!BO147</f>
        <v>0</v>
      </c>
      <c r="I124" s="17">
        <f>'OD demand'!I44*'Modal Split'!BP147</f>
        <v>0</v>
      </c>
      <c r="J124" s="17">
        <f>'OD demand'!J44*'Modal Split'!BQ147</f>
        <v>0</v>
      </c>
      <c r="K124" s="17">
        <f>'OD demand'!K44*'Modal Split'!BR147</f>
        <v>0</v>
      </c>
      <c r="L124" s="17">
        <f>'OD demand'!L44*'Modal Split'!BS147</f>
        <v>2.4262726372534545E-5</v>
      </c>
      <c r="M124" s="17">
        <f>'OD demand'!M44*'Modal Split'!BT147</f>
        <v>9.2841707188170326E-6</v>
      </c>
      <c r="N124" s="17">
        <f>'OD demand'!N44*'Modal Split'!BU147</f>
        <v>0</v>
      </c>
      <c r="O124" s="17">
        <f>'OD demand'!O44*'Modal Split'!BV147</f>
        <v>0</v>
      </c>
      <c r="P124" s="17">
        <f>'OD demand'!P44*'Modal Split'!BW147</f>
        <v>0</v>
      </c>
      <c r="Q124" s="17">
        <f>'OD demand'!Q44*'Modal Split'!BX147</f>
        <v>5.464138020406773E-4</v>
      </c>
      <c r="R124" s="17">
        <f>'OD demand'!R44*'Modal Split'!BY147</f>
        <v>0</v>
      </c>
      <c r="S124" s="17">
        <f>'OD demand'!S44*'Modal Split'!BZ147</f>
        <v>1.2058622176320412E-6</v>
      </c>
      <c r="T124" s="17">
        <f>'OD demand'!T44*'Modal Split'!CA147</f>
        <v>0</v>
      </c>
      <c r="U124" s="17">
        <f>'OD demand'!U44*'Modal Split'!CB147</f>
        <v>9.0707022406105523E-6</v>
      </c>
      <c r="V124" s="17">
        <f>'OD demand'!V44*'Modal Split'!CC147</f>
        <v>0</v>
      </c>
      <c r="W124" s="17">
        <f>'OD demand'!W44*'Modal Split'!CD147</f>
        <v>0</v>
      </c>
      <c r="X124" s="17">
        <f>'OD demand'!X44*'Modal Split'!CE147</f>
        <v>3.5657679095546874E-2</v>
      </c>
      <c r="Y124" s="17">
        <f>'OD demand'!Y44*'Modal Split'!CF147</f>
        <v>3.8778410669054568</v>
      </c>
      <c r="Z124" s="17">
        <f>'OD demand'!Z44*'Modal Split'!CG147</f>
        <v>0</v>
      </c>
    </row>
    <row r="125" spans="2:26" x14ac:dyDescent="0.3">
      <c r="B125" s="2">
        <v>17</v>
      </c>
      <c r="C125" s="17">
        <f>'OD demand'!C45*'Modal Split'!BJ148</f>
        <v>7.5179417675932517E-2</v>
      </c>
      <c r="D125" s="17">
        <f>'OD demand'!D45*'Modal Split'!BK148</f>
        <v>0</v>
      </c>
      <c r="E125" s="17">
        <f>'OD demand'!E45*'Modal Split'!BL148</f>
        <v>6.2084265990696492</v>
      </c>
      <c r="F125" s="17">
        <f>'OD demand'!F45*'Modal Split'!BM148</f>
        <v>0.12517389843266963</v>
      </c>
      <c r="G125" s="17">
        <f>'OD demand'!G45*'Modal Split'!BN148</f>
        <v>0</v>
      </c>
      <c r="H125" s="17">
        <f>'OD demand'!H45*'Modal Split'!BO148</f>
        <v>0</v>
      </c>
      <c r="I125" s="17">
        <f>'OD demand'!I45*'Modal Split'!BP148</f>
        <v>0</v>
      </c>
      <c r="J125" s="17">
        <f>'OD demand'!J45*'Modal Split'!BQ148</f>
        <v>0</v>
      </c>
      <c r="K125" s="17">
        <f>'OD demand'!K45*'Modal Split'!BR148</f>
        <v>0</v>
      </c>
      <c r="L125" s="17">
        <f>'OD demand'!L45*'Modal Split'!BS148</f>
        <v>4.4142816726663457E-4</v>
      </c>
      <c r="M125" s="17">
        <f>'OD demand'!M45*'Modal Split'!BT148</f>
        <v>7.0707695940853535E-2</v>
      </c>
      <c r="N125" s="17">
        <f>'OD demand'!N45*'Modal Split'!BU148</f>
        <v>0</v>
      </c>
      <c r="O125" s="17">
        <f>'OD demand'!O45*'Modal Split'!BV148</f>
        <v>0</v>
      </c>
      <c r="P125" s="17">
        <f>'OD demand'!P45*'Modal Split'!BW148</f>
        <v>0</v>
      </c>
      <c r="Q125" s="17">
        <f>'OD demand'!Q45*'Modal Split'!BX148</f>
        <v>3.2841724535838599E-5</v>
      </c>
      <c r="R125" s="17">
        <f>'OD demand'!R45*'Modal Split'!BY148</f>
        <v>1.2058622176320412E-6</v>
      </c>
      <c r="S125" s="17">
        <f>'OD demand'!S45*'Modal Split'!BZ148</f>
        <v>0</v>
      </c>
      <c r="T125" s="17">
        <f>'OD demand'!T45*'Modal Split'!CA148</f>
        <v>0</v>
      </c>
      <c r="U125" s="17">
        <f>'OD demand'!U45*'Modal Split'!CB148</f>
        <v>5.918944150538144E-7</v>
      </c>
      <c r="V125" s="17">
        <f>'OD demand'!V45*'Modal Split'!CC148</f>
        <v>0</v>
      </c>
      <c r="W125" s="17">
        <f>'OD demand'!W45*'Modal Split'!CD148</f>
        <v>0</v>
      </c>
      <c r="X125" s="17">
        <f>'OD demand'!X45*'Modal Split'!CE148</f>
        <v>2.3275574790709921E-3</v>
      </c>
      <c r="Y125" s="17">
        <f>'OD demand'!Y45*'Modal Split'!CF148</f>
        <v>0.20198363235529698</v>
      </c>
      <c r="Z125" s="17">
        <f>'OD demand'!Z45*'Modal Split'!CG148</f>
        <v>0</v>
      </c>
    </row>
    <row r="126" spans="2:26" x14ac:dyDescent="0.3">
      <c r="B126" s="2">
        <v>18</v>
      </c>
      <c r="C126" s="17">
        <f>'OD demand'!C46*'Modal Split'!BJ149</f>
        <v>0</v>
      </c>
      <c r="D126" s="17">
        <f>'OD demand'!D46*'Modal Split'!BK149</f>
        <v>0</v>
      </c>
      <c r="E126" s="17">
        <f>'OD demand'!E46*'Modal Split'!BL149</f>
        <v>0</v>
      </c>
      <c r="F126" s="17">
        <f>'OD demand'!F46*'Modal Split'!BM149</f>
        <v>0</v>
      </c>
      <c r="G126" s="17">
        <f>'OD demand'!G46*'Modal Split'!BN149</f>
        <v>0</v>
      </c>
      <c r="H126" s="17">
        <f>'OD demand'!H46*'Modal Split'!BO149</f>
        <v>0</v>
      </c>
      <c r="I126" s="17">
        <f>'OD demand'!I46*'Modal Split'!BP149</f>
        <v>0</v>
      </c>
      <c r="J126" s="17">
        <f>'OD demand'!J46*'Modal Split'!BQ149</f>
        <v>0</v>
      </c>
      <c r="K126" s="17">
        <f>'OD demand'!K46*'Modal Split'!BR149</f>
        <v>0</v>
      </c>
      <c r="L126" s="17">
        <f>'OD demand'!L46*'Modal Split'!BS149</f>
        <v>0</v>
      </c>
      <c r="M126" s="17">
        <f>'OD demand'!M46*'Modal Split'!BT149</f>
        <v>0</v>
      </c>
      <c r="N126" s="17">
        <f>'OD demand'!N46*'Modal Split'!BU149</f>
        <v>0</v>
      </c>
      <c r="O126" s="17">
        <f>'OD demand'!O46*'Modal Split'!BV149</f>
        <v>0</v>
      </c>
      <c r="P126" s="17">
        <f>'OD demand'!P46*'Modal Split'!BW149</f>
        <v>0</v>
      </c>
      <c r="Q126" s="17">
        <f>'OD demand'!Q46*'Modal Split'!BX149</f>
        <v>0</v>
      </c>
      <c r="R126" s="17">
        <f>'OD demand'!R46*'Modal Split'!BY149</f>
        <v>0</v>
      </c>
      <c r="S126" s="17">
        <f>'OD demand'!S46*'Modal Split'!BZ149</f>
        <v>0</v>
      </c>
      <c r="T126" s="17">
        <f>'OD demand'!T46*'Modal Split'!CA149</f>
        <v>0</v>
      </c>
      <c r="U126" s="17">
        <f>'OD demand'!U46*'Modal Split'!CB149</f>
        <v>0</v>
      </c>
      <c r="V126" s="17">
        <f>'OD demand'!V46*'Modal Split'!CC149</f>
        <v>0</v>
      </c>
      <c r="W126" s="17">
        <f>'OD demand'!W46*'Modal Split'!CD149</f>
        <v>0</v>
      </c>
      <c r="X126" s="17">
        <f>'OD demand'!X46*'Modal Split'!CE149</f>
        <v>0</v>
      </c>
      <c r="Y126" s="17">
        <f>'OD demand'!Y46*'Modal Split'!CF149</f>
        <v>0</v>
      </c>
      <c r="Z126" s="17">
        <f>'OD demand'!Z46*'Modal Split'!CG149</f>
        <v>0</v>
      </c>
    </row>
    <row r="127" spans="2:26" x14ac:dyDescent="0.3">
      <c r="B127" s="2">
        <v>19</v>
      </c>
      <c r="C127" s="17">
        <f>'OD demand'!C47*'Modal Split'!BJ150</f>
        <v>0.91113905722647637</v>
      </c>
      <c r="D127" s="17">
        <f>'OD demand'!D47*'Modal Split'!BK150</f>
        <v>0</v>
      </c>
      <c r="E127" s="17">
        <f>'OD demand'!E47*'Modal Split'!BL150</f>
        <v>0</v>
      </c>
      <c r="F127" s="17">
        <f>'OD demand'!F47*'Modal Split'!BM150</f>
        <v>0.80839301853279311</v>
      </c>
      <c r="G127" s="17">
        <f>'OD demand'!G47*'Modal Split'!BN150</f>
        <v>0</v>
      </c>
      <c r="H127" s="17">
        <f>'OD demand'!H47*'Modal Split'!BO150</f>
        <v>0</v>
      </c>
      <c r="I127" s="17">
        <f>'OD demand'!I47*'Modal Split'!BP150</f>
        <v>0</v>
      </c>
      <c r="J127" s="17">
        <f>'OD demand'!J47*'Modal Split'!BQ150</f>
        <v>0</v>
      </c>
      <c r="K127" s="17">
        <f>'OD demand'!K47*'Modal Split'!BR150</f>
        <v>0</v>
      </c>
      <c r="L127" s="17">
        <f>'OD demand'!L47*'Modal Split'!BS150</f>
        <v>3.3007751303984717E-3</v>
      </c>
      <c r="M127" s="17">
        <f>'OD demand'!M47*'Modal Split'!BT150</f>
        <v>1.6910124072407294E-2</v>
      </c>
      <c r="N127" s="17">
        <f>'OD demand'!N47*'Modal Split'!BU150</f>
        <v>0</v>
      </c>
      <c r="O127" s="17">
        <f>'OD demand'!O47*'Modal Split'!BV150</f>
        <v>0</v>
      </c>
      <c r="P127" s="17">
        <f>'OD demand'!P47*'Modal Split'!BW150</f>
        <v>0</v>
      </c>
      <c r="Q127" s="17">
        <f>'OD demand'!Q47*'Modal Split'!BX150</f>
        <v>1.1088087911616926E-6</v>
      </c>
      <c r="R127" s="17">
        <f>'OD demand'!R47*'Modal Split'!BY150</f>
        <v>9.0707022406105523E-6</v>
      </c>
      <c r="S127" s="17">
        <f>'OD demand'!S47*'Modal Split'!BZ150</f>
        <v>5.918944150538144E-7</v>
      </c>
      <c r="T127" s="17">
        <f>'OD demand'!T47*'Modal Split'!CA150</f>
        <v>0</v>
      </c>
      <c r="U127" s="17">
        <f>'OD demand'!U47*'Modal Split'!CB150</f>
        <v>0</v>
      </c>
      <c r="V127" s="17">
        <f>'OD demand'!V47*'Modal Split'!CC150</f>
        <v>0</v>
      </c>
      <c r="W127" s="17">
        <f>'OD demand'!W47*'Modal Split'!CD150</f>
        <v>0</v>
      </c>
      <c r="X127" s="17">
        <f>'OD demand'!X47*'Modal Split'!CE150</f>
        <v>1.044015411661165E-4</v>
      </c>
      <c r="Y127" s="17">
        <f>'OD demand'!Y47*'Modal Split'!CF150</f>
        <v>6.4553552865897566E-3</v>
      </c>
      <c r="Z127" s="17">
        <f>'OD demand'!Z47*'Modal Split'!CG150</f>
        <v>0</v>
      </c>
    </row>
    <row r="128" spans="2:26" x14ac:dyDescent="0.3">
      <c r="B128" s="2">
        <v>20</v>
      </c>
      <c r="C128" s="17">
        <f>'OD demand'!C48*'Modal Split'!BJ151</f>
        <v>0</v>
      </c>
      <c r="D128" s="17">
        <f>'OD demand'!D48*'Modal Split'!BK151</f>
        <v>0</v>
      </c>
      <c r="E128" s="17">
        <f>'OD demand'!E48*'Modal Split'!BL151</f>
        <v>0</v>
      </c>
      <c r="F128" s="17">
        <f>'OD demand'!F48*'Modal Split'!BM151</f>
        <v>0</v>
      </c>
      <c r="G128" s="17">
        <f>'OD demand'!G48*'Modal Split'!BN151</f>
        <v>0</v>
      </c>
      <c r="H128" s="17">
        <f>'OD demand'!H48*'Modal Split'!BO151</f>
        <v>0</v>
      </c>
      <c r="I128" s="17">
        <f>'OD demand'!I48*'Modal Split'!BP151</f>
        <v>0</v>
      </c>
      <c r="J128" s="17">
        <f>'OD demand'!J48*'Modal Split'!BQ151</f>
        <v>0</v>
      </c>
      <c r="K128" s="17">
        <f>'OD demand'!K48*'Modal Split'!BR151</f>
        <v>0</v>
      </c>
      <c r="L128" s="17">
        <f>'OD demand'!L48*'Modal Split'!BS151</f>
        <v>0</v>
      </c>
      <c r="M128" s="17">
        <f>'OD demand'!M48*'Modal Split'!BT151</f>
        <v>0</v>
      </c>
      <c r="N128" s="17">
        <f>'OD demand'!N48*'Modal Split'!BU151</f>
        <v>0</v>
      </c>
      <c r="O128" s="17">
        <f>'OD demand'!O48*'Modal Split'!BV151</f>
        <v>0</v>
      </c>
      <c r="P128" s="17">
        <f>'OD demand'!P48*'Modal Split'!BW151</f>
        <v>0</v>
      </c>
      <c r="Q128" s="17">
        <f>'OD demand'!Q48*'Modal Split'!BX151</f>
        <v>0</v>
      </c>
      <c r="R128" s="17">
        <f>'OD demand'!R48*'Modal Split'!BY151</f>
        <v>0</v>
      </c>
      <c r="S128" s="17">
        <f>'OD demand'!S48*'Modal Split'!BZ151</f>
        <v>0</v>
      </c>
      <c r="T128" s="17">
        <f>'OD demand'!T48*'Modal Split'!CA151</f>
        <v>0</v>
      </c>
      <c r="U128" s="17">
        <f>'OD demand'!U48*'Modal Split'!CB151</f>
        <v>0</v>
      </c>
      <c r="V128" s="17">
        <f>'OD demand'!V48*'Modal Split'!CC151</f>
        <v>0</v>
      </c>
      <c r="W128" s="17">
        <f>'OD demand'!W48*'Modal Split'!CD151</f>
        <v>0</v>
      </c>
      <c r="X128" s="17">
        <f>'OD demand'!X48*'Modal Split'!CE151</f>
        <v>0</v>
      </c>
      <c r="Y128" s="17">
        <f>'OD demand'!Y48*'Modal Split'!CF151</f>
        <v>0</v>
      </c>
      <c r="Z128" s="17">
        <f>'OD demand'!Z48*'Modal Split'!CG151</f>
        <v>0</v>
      </c>
    </row>
    <row r="129" spans="2:26" x14ac:dyDescent="0.3">
      <c r="B129" s="2">
        <v>21</v>
      </c>
      <c r="C129" s="17">
        <f>'OD demand'!C49*'Modal Split'!BJ152</f>
        <v>0</v>
      </c>
      <c r="D129" s="17">
        <f>'OD demand'!D49*'Modal Split'!BK152</f>
        <v>0</v>
      </c>
      <c r="E129" s="17">
        <f>'OD demand'!E49*'Modal Split'!BL152</f>
        <v>0</v>
      </c>
      <c r="F129" s="17">
        <f>'OD demand'!F49*'Modal Split'!BM152</f>
        <v>0</v>
      </c>
      <c r="G129" s="17">
        <f>'OD demand'!G49*'Modal Split'!BN152</f>
        <v>0</v>
      </c>
      <c r="H129" s="17">
        <f>'OD demand'!H49*'Modal Split'!BO152</f>
        <v>0</v>
      </c>
      <c r="I129" s="17">
        <f>'OD demand'!I49*'Modal Split'!BP152</f>
        <v>0</v>
      </c>
      <c r="J129" s="17">
        <f>'OD demand'!J49*'Modal Split'!BQ152</f>
        <v>0</v>
      </c>
      <c r="K129" s="17">
        <f>'OD demand'!K49*'Modal Split'!BR152</f>
        <v>0</v>
      </c>
      <c r="L129" s="17">
        <f>'OD demand'!L49*'Modal Split'!BS152</f>
        <v>0</v>
      </c>
      <c r="M129" s="17">
        <f>'OD demand'!M49*'Modal Split'!BT152</f>
        <v>0</v>
      </c>
      <c r="N129" s="17">
        <f>'OD demand'!N49*'Modal Split'!BU152</f>
        <v>0</v>
      </c>
      <c r="O129" s="17">
        <f>'OD demand'!O49*'Modal Split'!BV152</f>
        <v>0</v>
      </c>
      <c r="P129" s="17">
        <f>'OD demand'!P49*'Modal Split'!BW152</f>
        <v>0</v>
      </c>
      <c r="Q129" s="17">
        <f>'OD demand'!Q49*'Modal Split'!BX152</f>
        <v>0</v>
      </c>
      <c r="R129" s="17">
        <f>'OD demand'!R49*'Modal Split'!BY152</f>
        <v>0</v>
      </c>
      <c r="S129" s="17">
        <f>'OD demand'!S49*'Modal Split'!BZ152</f>
        <v>0</v>
      </c>
      <c r="T129" s="17">
        <f>'OD demand'!T49*'Modal Split'!CA152</f>
        <v>0</v>
      </c>
      <c r="U129" s="17">
        <f>'OD demand'!U49*'Modal Split'!CB152</f>
        <v>0</v>
      </c>
      <c r="V129" s="17">
        <f>'OD demand'!V49*'Modal Split'!CC152</f>
        <v>0</v>
      </c>
      <c r="W129" s="17">
        <f>'OD demand'!W49*'Modal Split'!CD152</f>
        <v>0</v>
      </c>
      <c r="X129" s="17">
        <f>'OD demand'!X49*'Modal Split'!CE152</f>
        <v>0</v>
      </c>
      <c r="Y129" s="17">
        <f>'OD demand'!Y49*'Modal Split'!CF152</f>
        <v>0</v>
      </c>
      <c r="Z129" s="17">
        <f>'OD demand'!Z49*'Modal Split'!CG152</f>
        <v>0</v>
      </c>
    </row>
    <row r="130" spans="2:26" x14ac:dyDescent="0.3">
      <c r="B130" s="2">
        <v>22</v>
      </c>
      <c r="C130" s="17">
        <f>'OD demand'!C50*'Modal Split'!BJ153</f>
        <v>3.0041512065030878E-10</v>
      </c>
      <c r="D130" s="17">
        <f>'OD demand'!D50*'Modal Split'!BK153</f>
        <v>0</v>
      </c>
      <c r="E130" s="17">
        <f>'OD demand'!E50*'Modal Split'!BL153</f>
        <v>2.8571538887460371E-13</v>
      </c>
      <c r="F130" s="17">
        <f>'OD demand'!F50*'Modal Split'!BM153</f>
        <v>3.6833015801891891E-5</v>
      </c>
      <c r="G130" s="17">
        <f>'OD demand'!G50*'Modal Split'!BN153</f>
        <v>0</v>
      </c>
      <c r="H130" s="17">
        <f>'OD demand'!H50*'Modal Split'!BO153</f>
        <v>0</v>
      </c>
      <c r="I130" s="17">
        <f>'OD demand'!I50*'Modal Split'!BP153</f>
        <v>0</v>
      </c>
      <c r="J130" s="17">
        <f>'OD demand'!J50*'Modal Split'!BQ153</f>
        <v>0</v>
      </c>
      <c r="K130" s="17">
        <f>'OD demand'!K50*'Modal Split'!BR153</f>
        <v>0</v>
      </c>
      <c r="L130" s="17">
        <f>'OD demand'!L50*'Modal Split'!BS153</f>
        <v>1.0823687923635987E-7</v>
      </c>
      <c r="M130" s="17">
        <f>'OD demand'!M50*'Modal Split'!BT153</f>
        <v>2.3783947690860036E-8</v>
      </c>
      <c r="N130" s="17">
        <f>'OD demand'!N50*'Modal Split'!BU153</f>
        <v>0</v>
      </c>
      <c r="O130" s="17">
        <f>'OD demand'!O50*'Modal Split'!BV153</f>
        <v>0</v>
      </c>
      <c r="P130" s="17">
        <f>'OD demand'!P50*'Modal Split'!BW153</f>
        <v>0</v>
      </c>
      <c r="Q130" s="17">
        <f>'OD demand'!Q50*'Modal Split'!BX153</f>
        <v>3.6036285712755009E-6</v>
      </c>
      <c r="R130" s="17">
        <f>'OD demand'!R50*'Modal Split'!BY153</f>
        <v>3.5657679095546874E-2</v>
      </c>
      <c r="S130" s="17">
        <f>'OD demand'!S50*'Modal Split'!BZ153</f>
        <v>2.3275574790709921E-3</v>
      </c>
      <c r="T130" s="17">
        <f>'OD demand'!T50*'Modal Split'!CA153</f>
        <v>0</v>
      </c>
      <c r="U130" s="17">
        <f>'OD demand'!U50*'Modal Split'!CB153</f>
        <v>1.044015411661165E-4</v>
      </c>
      <c r="V130" s="17">
        <f>'OD demand'!V50*'Modal Split'!CC153</f>
        <v>0</v>
      </c>
      <c r="W130" s="17">
        <f>'OD demand'!W50*'Modal Split'!CD153</f>
        <v>0</v>
      </c>
      <c r="X130" s="17">
        <f>'OD demand'!X50*'Modal Split'!CE153</f>
        <v>0</v>
      </c>
      <c r="Y130" s="17">
        <f>'OD demand'!Y50*'Modal Split'!CF153</f>
        <v>1.1579937586891487E-5</v>
      </c>
      <c r="Z130" s="17">
        <f>'OD demand'!Z50*'Modal Split'!CG153</f>
        <v>0</v>
      </c>
    </row>
    <row r="131" spans="2:26" x14ac:dyDescent="0.3">
      <c r="B131" s="2">
        <v>23</v>
      </c>
      <c r="C131" s="17">
        <f>'OD demand'!C51*'Modal Split'!BJ154</f>
        <v>1.548379394747386E-19</v>
      </c>
      <c r="D131" s="17">
        <f>'OD demand'!D51*'Modal Split'!BK154</f>
        <v>0</v>
      </c>
      <c r="E131" s="17">
        <f>'OD demand'!E51*'Modal Split'!BL154</f>
        <v>1.9634867021682925E-22</v>
      </c>
      <c r="F131" s="17">
        <f>'OD demand'!F51*'Modal Split'!BM154</f>
        <v>7.0077675017848798E-16</v>
      </c>
      <c r="G131" s="17">
        <f>'OD demand'!G51*'Modal Split'!BN154</f>
        <v>0</v>
      </c>
      <c r="H131" s="17">
        <f>'OD demand'!H51*'Modal Split'!BO154</f>
        <v>0</v>
      </c>
      <c r="I131" s="17">
        <f>'OD demand'!I51*'Modal Split'!BP154</f>
        <v>0</v>
      </c>
      <c r="J131" s="17">
        <f>'OD demand'!J51*'Modal Split'!BQ154</f>
        <v>0</v>
      </c>
      <c r="K131" s="17">
        <f>'OD demand'!K51*'Modal Split'!BR154</f>
        <v>0</v>
      </c>
      <c r="L131" s="17">
        <f>'OD demand'!L51*'Modal Split'!BS154</f>
        <v>1.9697113112234041E-5</v>
      </c>
      <c r="M131" s="17">
        <f>'OD demand'!M51*'Modal Split'!BT154</f>
        <v>4.2782579297554513E-19</v>
      </c>
      <c r="N131" s="17">
        <f>'OD demand'!N51*'Modal Split'!BU154</f>
        <v>0</v>
      </c>
      <c r="O131" s="17">
        <f>'OD demand'!O51*'Modal Split'!BV154</f>
        <v>0</v>
      </c>
      <c r="P131" s="17">
        <f>'OD demand'!P51*'Modal Split'!BW154</f>
        <v>0</v>
      </c>
      <c r="Q131" s="17">
        <f>'OD demand'!Q51*'Modal Split'!BX154</f>
        <v>3.4549234582847553E-4</v>
      </c>
      <c r="R131" s="17">
        <f>'OD demand'!R51*'Modal Split'!BY154</f>
        <v>3.8778410669054568</v>
      </c>
      <c r="S131" s="17">
        <f>'OD demand'!S51*'Modal Split'!BZ154</f>
        <v>0.20198363235529698</v>
      </c>
      <c r="T131" s="17">
        <f>'OD demand'!T51*'Modal Split'!CA154</f>
        <v>0</v>
      </c>
      <c r="U131" s="17">
        <f>'OD demand'!U51*'Modal Split'!CB154</f>
        <v>6.4553552865897566E-3</v>
      </c>
      <c r="V131" s="17">
        <f>'OD demand'!V51*'Modal Split'!CC154</f>
        <v>0</v>
      </c>
      <c r="W131" s="17">
        <f>'OD demand'!W51*'Modal Split'!CD154</f>
        <v>0</v>
      </c>
      <c r="X131" s="17">
        <f>'OD demand'!X51*'Modal Split'!CE154</f>
        <v>1.1579937586891487E-5</v>
      </c>
      <c r="Y131" s="17">
        <f>'OD demand'!Y51*'Modal Split'!CF154</f>
        <v>0</v>
      </c>
      <c r="Z131" s="17">
        <f>'OD demand'!Z51*'Modal Split'!CG154</f>
        <v>0</v>
      </c>
    </row>
    <row r="132" spans="2:26" x14ac:dyDescent="0.3">
      <c r="B132" s="2">
        <v>24</v>
      </c>
      <c r="C132" s="17">
        <f>'OD demand'!C52*'Modal Split'!BJ155</f>
        <v>0</v>
      </c>
      <c r="D132" s="17">
        <f>'OD demand'!D52*'Modal Split'!BK155</f>
        <v>0</v>
      </c>
      <c r="E132" s="17">
        <f>'OD demand'!E52*'Modal Split'!BL155</f>
        <v>0</v>
      </c>
      <c r="F132" s="17">
        <f>'OD demand'!F52*'Modal Split'!BM155</f>
        <v>0</v>
      </c>
      <c r="G132" s="17">
        <f>'OD demand'!G52*'Modal Split'!BN155</f>
        <v>0</v>
      </c>
      <c r="H132" s="17">
        <f>'OD demand'!H52*'Modal Split'!BO155</f>
        <v>0</v>
      </c>
      <c r="I132" s="17">
        <f>'OD demand'!I52*'Modal Split'!BP155</f>
        <v>0</v>
      </c>
      <c r="J132" s="17">
        <f>'OD demand'!J52*'Modal Split'!BQ155</f>
        <v>0</v>
      </c>
      <c r="K132" s="17">
        <f>'OD demand'!K52*'Modal Split'!BR155</f>
        <v>0</v>
      </c>
      <c r="L132" s="17">
        <f>'OD demand'!L52*'Modal Split'!BS155</f>
        <v>0</v>
      </c>
      <c r="M132" s="17">
        <f>'OD demand'!M52*'Modal Split'!BT155</f>
        <v>0</v>
      </c>
      <c r="N132" s="17">
        <f>'OD demand'!N52*'Modal Split'!BU155</f>
        <v>0</v>
      </c>
      <c r="O132" s="17">
        <f>'OD demand'!O52*'Modal Split'!BV155</f>
        <v>0</v>
      </c>
      <c r="P132" s="17">
        <f>'OD demand'!P52*'Modal Split'!BW155</f>
        <v>0</v>
      </c>
      <c r="Q132" s="17">
        <f>'OD demand'!Q52*'Modal Split'!BX155</f>
        <v>0</v>
      </c>
      <c r="R132" s="17">
        <f>'OD demand'!R52*'Modal Split'!BY155</f>
        <v>0</v>
      </c>
      <c r="S132" s="17">
        <f>'OD demand'!S52*'Modal Split'!BZ155</f>
        <v>0</v>
      </c>
      <c r="T132" s="17">
        <f>'OD demand'!T52*'Modal Split'!CA155</f>
        <v>0</v>
      </c>
      <c r="U132" s="17">
        <f>'OD demand'!U52*'Modal Split'!CB155</f>
        <v>0</v>
      </c>
      <c r="V132" s="17">
        <f>'OD demand'!V52*'Modal Split'!CC155</f>
        <v>0</v>
      </c>
      <c r="W132" s="17">
        <f>'OD demand'!W52*'Modal Split'!CD155</f>
        <v>0</v>
      </c>
      <c r="X132" s="17">
        <f>'OD demand'!X52*'Modal Split'!CE155</f>
        <v>0</v>
      </c>
      <c r="Y132" s="17">
        <f>'OD demand'!Y52*'Modal Split'!CF155</f>
        <v>0</v>
      </c>
      <c r="Z132" s="17">
        <f>'OD demand'!Z52*'Modal Split'!CG155</f>
        <v>0</v>
      </c>
    </row>
    <row r="134" spans="2:26" x14ac:dyDescent="0.3">
      <c r="B134" s="2" t="s">
        <v>55</v>
      </c>
      <c r="C134" s="2">
        <v>1</v>
      </c>
      <c r="D134" s="2">
        <v>2</v>
      </c>
      <c r="E134" s="2">
        <v>3</v>
      </c>
      <c r="F134" s="2">
        <v>4</v>
      </c>
      <c r="G134" s="2">
        <v>5</v>
      </c>
      <c r="H134" s="2">
        <v>6</v>
      </c>
      <c r="I134" s="2">
        <v>7</v>
      </c>
      <c r="J134" s="2">
        <v>8</v>
      </c>
      <c r="K134" s="2">
        <v>9</v>
      </c>
      <c r="L134" s="2">
        <v>10</v>
      </c>
      <c r="M134" s="2">
        <v>11</v>
      </c>
      <c r="N134" s="2">
        <v>12</v>
      </c>
      <c r="O134" s="2">
        <v>13</v>
      </c>
      <c r="P134" s="2">
        <v>14</v>
      </c>
      <c r="Q134" s="2">
        <v>15</v>
      </c>
      <c r="R134" s="2">
        <v>16</v>
      </c>
      <c r="S134" s="2">
        <v>17</v>
      </c>
      <c r="T134" s="2">
        <v>18</v>
      </c>
      <c r="U134" s="2">
        <v>19</v>
      </c>
      <c r="V134" s="2">
        <v>20</v>
      </c>
      <c r="W134" s="2">
        <v>21</v>
      </c>
      <c r="X134" s="2">
        <v>22</v>
      </c>
      <c r="Y134" s="2">
        <v>23</v>
      </c>
      <c r="Z134" s="2">
        <v>24</v>
      </c>
    </row>
    <row r="135" spans="2:26" x14ac:dyDescent="0.3">
      <c r="B135" s="2">
        <v>1</v>
      </c>
      <c r="C135" s="17">
        <f>'OD demand'!C29*'Modal Split'!BJ158</f>
        <v>0</v>
      </c>
      <c r="D135" s="17">
        <f>'OD demand'!D29*'Modal Split'!BK158</f>
        <v>25.307158725626028</v>
      </c>
      <c r="E135" s="17">
        <f>'OD demand'!E29*'Modal Split'!BL158</f>
        <v>23.048739597464319</v>
      </c>
      <c r="F135" s="17">
        <f>'OD demand'!F29*'Modal Split'!BM158</f>
        <v>138.57874404410501</v>
      </c>
      <c r="G135" s="17">
        <f>'OD demand'!G29*'Modal Split'!BN158</f>
        <v>60.542122230628827</v>
      </c>
      <c r="H135" s="17">
        <f>'OD demand'!H29*'Modal Split'!BO158</f>
        <v>0</v>
      </c>
      <c r="I135" s="17">
        <f>'OD demand'!I29*'Modal Split'!BP158</f>
        <v>8.5877722745091826E-18</v>
      </c>
      <c r="J135" s="17">
        <f>'OD demand'!J29*'Modal Split'!BQ158</f>
        <v>1.1476976581249837E-17</v>
      </c>
      <c r="K135" s="17">
        <f>'OD demand'!K29*'Modal Split'!BR158</f>
        <v>186.26511217740503</v>
      </c>
      <c r="L135" s="17">
        <f>'OD demand'!L29*'Modal Split'!BS158</f>
        <v>1.4512849733347664E-38</v>
      </c>
      <c r="M135" s="17">
        <f>'OD demand'!M29*'Modal Split'!BT158</f>
        <v>546.57601355890779</v>
      </c>
      <c r="N135" s="17">
        <f>'OD demand'!N29*'Modal Split'!BU158</f>
        <v>0</v>
      </c>
      <c r="O135" s="17">
        <f>'OD demand'!O29*'Modal Split'!BV158</f>
        <v>7.723142474623275E-93</v>
      </c>
      <c r="P135" s="17">
        <f>'OD demand'!P29*'Modal Split'!BW158</f>
        <v>0</v>
      </c>
      <c r="Q135" s="17">
        <f>'OD demand'!Q29*'Modal Split'!BX158</f>
        <v>8.2329414112649421E-52</v>
      </c>
      <c r="R135" s="17">
        <f>'OD demand'!R29*'Modal Split'!BY158</f>
        <v>2.1308480636980258E-32</v>
      </c>
      <c r="S135" s="17">
        <f>'OD demand'!S29*'Modal Split'!BZ158</f>
        <v>9.9459135677302989E-49</v>
      </c>
      <c r="T135" s="17">
        <f>'OD demand'!T29*'Modal Split'!CA158</f>
        <v>3.2764233339607705E-28</v>
      </c>
      <c r="U135" s="17">
        <f>'OD demand'!U29*'Modal Split'!CB158</f>
        <v>8.3885678255677698E-49</v>
      </c>
      <c r="V135" s="17">
        <f>'OD demand'!V29*'Modal Split'!CC158</f>
        <v>0</v>
      </c>
      <c r="W135" s="17">
        <f>'OD demand'!W29*'Modal Split'!CD158</f>
        <v>0</v>
      </c>
      <c r="X135" s="17">
        <f>'OD demand'!X29*'Modal Split'!CE158</f>
        <v>9.3086111641667508E-62</v>
      </c>
      <c r="Y135" s="17">
        <f>'OD demand'!Y29*'Modal Split'!CF158</f>
        <v>2.3202938888019093E-73</v>
      </c>
      <c r="Z135" s="17">
        <f>'OD demand'!Z29*'Modal Split'!CG158</f>
        <v>2.0984043365219766E-80</v>
      </c>
    </row>
    <row r="136" spans="2:26" x14ac:dyDescent="0.3">
      <c r="B136" s="2">
        <v>2</v>
      </c>
      <c r="C136" s="17">
        <f>'OD demand'!C30*'Modal Split'!BJ159</f>
        <v>25.307158725626028</v>
      </c>
      <c r="D136" s="17">
        <f>'OD demand'!D30*'Modal Split'!BK159</f>
        <v>0</v>
      </c>
      <c r="E136" s="17">
        <f>'OD demand'!E30*'Modal Split'!BL159</f>
        <v>30.271061115314414</v>
      </c>
      <c r="F136" s="17">
        <f>'OD demand'!F30*'Modal Split'!BM159</f>
        <v>1.1563482136973263E-3</v>
      </c>
      <c r="G136" s="17">
        <f>'OD demand'!G30*'Modal Split'!BN159</f>
        <v>1.5686583604915244E-10</v>
      </c>
      <c r="H136" s="17">
        <f>'OD demand'!H30*'Modal Split'!BO159</f>
        <v>0</v>
      </c>
      <c r="I136" s="17">
        <f>'OD demand'!I30*'Modal Split'!BP159</f>
        <v>6.8602953240445322E-38</v>
      </c>
      <c r="J136" s="17">
        <f>'OD demand'!J30*'Modal Split'!BQ159</f>
        <v>1.146040065131692E-37</v>
      </c>
      <c r="K136" s="17">
        <f>'OD demand'!K30*'Modal Split'!BR159</f>
        <v>4.234934607972327E-10</v>
      </c>
      <c r="L136" s="17">
        <f>'OD demand'!L30*'Modal Split'!BS159</f>
        <v>6.4918924407587636E-52</v>
      </c>
      <c r="M136" s="17">
        <f>'OD demand'!M30*'Modal Split'!BT159</f>
        <v>22.8641740579199</v>
      </c>
      <c r="N136" s="17">
        <f>'OD demand'!N30*'Modal Split'!BU159</f>
        <v>0</v>
      </c>
      <c r="O136" s="17">
        <f>'OD demand'!O30*'Modal Split'!BV159</f>
        <v>6.6418843690306737E-93</v>
      </c>
      <c r="P136" s="17">
        <f>'OD demand'!P30*'Modal Split'!BW159</f>
        <v>0</v>
      </c>
      <c r="Q136" s="17">
        <f>'OD demand'!Q30*'Modal Split'!BX159</f>
        <v>6.7042469131291091E-69</v>
      </c>
      <c r="R136" s="17">
        <f>'OD demand'!R30*'Modal Split'!BY159</f>
        <v>3.404468976632121E-52</v>
      </c>
      <c r="S136" s="17">
        <f>'OD demand'!S30*'Modal Split'!BZ159</f>
        <v>9.9332565383904419E-69</v>
      </c>
      <c r="T136" s="17">
        <f>'OD demand'!T30*'Modal Split'!CA159</f>
        <v>0</v>
      </c>
      <c r="U136" s="17">
        <f>'OD demand'!U30*'Modal Split'!CB159</f>
        <v>5.5998577364827209E-69</v>
      </c>
      <c r="V136" s="17">
        <f>'OD demand'!V30*'Modal Split'!CC159</f>
        <v>0</v>
      </c>
      <c r="W136" s="17">
        <f>'OD demand'!W30*'Modal Split'!CD159</f>
        <v>0</v>
      </c>
      <c r="X136" s="17">
        <f>'OD demand'!X30*'Modal Split'!CE159</f>
        <v>1.7777104747129186E-70</v>
      </c>
      <c r="Y136" s="17">
        <f>'OD demand'!Y30*'Modal Split'!CF159</f>
        <v>0</v>
      </c>
      <c r="Z136" s="17">
        <f>'OD demand'!Z30*'Modal Split'!CG159</f>
        <v>0</v>
      </c>
    </row>
    <row r="137" spans="2:26" x14ac:dyDescent="0.3">
      <c r="B137" s="2">
        <v>3</v>
      </c>
      <c r="C137" s="17">
        <f>'OD demand'!C31*'Modal Split'!BJ160</f>
        <v>23.048739597464319</v>
      </c>
      <c r="D137" s="17">
        <f>'OD demand'!D31*'Modal Split'!BK160</f>
        <v>30.271061115314414</v>
      </c>
      <c r="E137" s="17">
        <f>'OD demand'!E31*'Modal Split'!BL160</f>
        <v>0</v>
      </c>
      <c r="F137" s="17">
        <f>'OD demand'!F31*'Modal Split'!BM160</f>
        <v>46.097479194928638</v>
      </c>
      <c r="G137" s="17">
        <f>'OD demand'!G31*'Modal Split'!BN160</f>
        <v>25.307158725626028</v>
      </c>
      <c r="H137" s="17">
        <f>'OD demand'!H31*'Modal Split'!BO160</f>
        <v>0</v>
      </c>
      <c r="I137" s="17">
        <f>'OD demand'!I31*'Modal Split'!BP160</f>
        <v>1.2435572039210918E-13</v>
      </c>
      <c r="J137" s="17">
        <f>'OD demand'!J31*'Modal Split'!BQ160</f>
        <v>2.0774125772423626E-13</v>
      </c>
      <c r="K137" s="17">
        <f>'OD demand'!K31*'Modal Split'!BR160</f>
        <v>31.601857543825357</v>
      </c>
      <c r="L137" s="17">
        <f>'OD demand'!L31*'Modal Split'!BS160</f>
        <v>3.0745625157194491E-39</v>
      </c>
      <c r="M137" s="17">
        <f>'OD demand'!M31*'Modal Split'!BT160</f>
        <v>327.93405893214225</v>
      </c>
      <c r="N137" s="17">
        <f>'OD demand'!N31*'Modal Split'!BU160</f>
        <v>0</v>
      </c>
      <c r="O137" s="17">
        <f>'OD demand'!O31*'Modal Split'!BV160</f>
        <v>1.2150478091050327E-93</v>
      </c>
      <c r="P137" s="17">
        <f>'OD demand'!P31*'Modal Split'!BW160</f>
        <v>0</v>
      </c>
      <c r="Q137" s="17">
        <f>'OD demand'!Q31*'Modal Split'!BX160</f>
        <v>1.2953672854754986E-52</v>
      </c>
      <c r="R137" s="17">
        <f>'OD demand'!R31*'Modal Split'!BY160</f>
        <v>6.1483912221600426E-28</v>
      </c>
      <c r="S137" s="17">
        <f>'OD demand'!S31*'Modal Split'!BZ160</f>
        <v>1.6983404865331631E-44</v>
      </c>
      <c r="T137" s="17">
        <f>'OD demand'!T31*'Modal Split'!CA160</f>
        <v>0</v>
      </c>
      <c r="U137" s="17">
        <f>'OD demand'!U31*'Modal Split'!CB160</f>
        <v>0</v>
      </c>
      <c r="V137" s="17">
        <f>'OD demand'!V31*'Modal Split'!CC160</f>
        <v>0</v>
      </c>
      <c r="W137" s="17">
        <f>'OD demand'!W31*'Modal Split'!CD160</f>
        <v>0</v>
      </c>
      <c r="X137" s="17">
        <f>'OD demand'!X31*'Modal Split'!CE160</f>
        <v>1.8306032223934315E-62</v>
      </c>
      <c r="Y137" s="17">
        <f>'OD demand'!Y31*'Modal Split'!CF160</f>
        <v>6.0840260626468356E-74</v>
      </c>
      <c r="Z137" s="17">
        <f>'OD demand'!Z31*'Modal Split'!CG160</f>
        <v>0</v>
      </c>
    </row>
    <row r="138" spans="2:26" x14ac:dyDescent="0.3">
      <c r="B138" s="2">
        <v>4</v>
      </c>
      <c r="C138" s="17">
        <f>'OD demand'!C32*'Modal Split'!BJ161</f>
        <v>138.57874404410501</v>
      </c>
      <c r="D138" s="17">
        <f>'OD demand'!D32*'Modal Split'!BK161</f>
        <v>1.1563482136973263E-3</v>
      </c>
      <c r="E138" s="17">
        <f>'OD demand'!E32*'Modal Split'!BL161</f>
        <v>46.097479194928638</v>
      </c>
      <c r="F138" s="17">
        <f>'OD demand'!F32*'Modal Split'!BM161</f>
        <v>0</v>
      </c>
      <c r="G138" s="17">
        <f>'OD demand'!G32*'Modal Split'!BN161</f>
        <v>104.70815434316374</v>
      </c>
      <c r="H138" s="17">
        <f>'OD demand'!H32*'Modal Split'!BO161</f>
        <v>0</v>
      </c>
      <c r="I138" s="17">
        <f>'OD demand'!I32*'Modal Split'!BP161</f>
        <v>3.9128669737374306E-13</v>
      </c>
      <c r="J138" s="17">
        <f>'OD demand'!J32*'Modal Split'!BQ161</f>
        <v>5.7195271426612366E-13</v>
      </c>
      <c r="K138" s="17">
        <f>'OD demand'!K32*'Modal Split'!BR161</f>
        <v>185.44999985822483</v>
      </c>
      <c r="L138" s="17">
        <f>'OD demand'!L32*'Modal Split'!BS161</f>
        <v>9.6802974102122805E-39</v>
      </c>
      <c r="M138" s="17">
        <f>'OD demand'!M32*'Modal Split'!BT161</f>
        <v>1530.2885918783738</v>
      </c>
      <c r="N138" s="17">
        <f>'OD demand'!N32*'Modal Split'!BU161</f>
        <v>0</v>
      </c>
      <c r="O138" s="17">
        <f>'OD demand'!O32*'Modal Split'!BV161</f>
        <v>9.9039798893464277E-80</v>
      </c>
      <c r="P138" s="17">
        <f>'OD demand'!P32*'Modal Split'!BW161</f>
        <v>0</v>
      </c>
      <c r="Q138" s="17">
        <f>'OD demand'!Q32*'Modal Split'!BX161</f>
        <v>5.0948617072164088E-52</v>
      </c>
      <c r="R138" s="17">
        <f>'OD demand'!R32*'Modal Split'!BY161</f>
        <v>1.9417598335970919E-27</v>
      </c>
      <c r="S138" s="17">
        <f>'OD demand'!S32*'Modal Split'!BZ161</f>
        <v>7.0803459585573419E-44</v>
      </c>
      <c r="T138" s="17">
        <f>'OD demand'!T32*'Modal Split'!CA161</f>
        <v>1.8660556320134999E-23</v>
      </c>
      <c r="U138" s="17">
        <f>'OD demand'!U32*'Modal Split'!CB161</f>
        <v>3.1821502963400048E-44</v>
      </c>
      <c r="V138" s="17">
        <f>'OD demand'!V32*'Modal Split'!CC161</f>
        <v>0</v>
      </c>
      <c r="W138" s="17">
        <f>'OD demand'!W32*'Modal Split'!CD161</f>
        <v>0</v>
      </c>
      <c r="X138" s="17">
        <f>'OD demand'!X32*'Modal Split'!CE161</f>
        <v>4.8797251141725554E-52</v>
      </c>
      <c r="Y138" s="17">
        <f>'OD demand'!Y32*'Modal Split'!CF161</f>
        <v>4.4899372837707329E-65</v>
      </c>
      <c r="Z138" s="17">
        <f>'OD demand'!Z32*'Modal Split'!CG161</f>
        <v>4.4849089208005613E-67</v>
      </c>
    </row>
    <row r="139" spans="2:26" x14ac:dyDescent="0.3">
      <c r="B139" s="2">
        <v>5</v>
      </c>
      <c r="C139" s="17">
        <f>'OD demand'!C33*'Modal Split'!BJ162</f>
        <v>60.542122230628827</v>
      </c>
      <c r="D139" s="17">
        <f>'OD demand'!D33*'Modal Split'!BK162</f>
        <v>1.5686583604915244E-10</v>
      </c>
      <c r="E139" s="17">
        <f>'OD demand'!E33*'Modal Split'!BL162</f>
        <v>25.307158725626028</v>
      </c>
      <c r="F139" s="17">
        <f>'OD demand'!F33*'Modal Split'!BM162</f>
        <v>104.70815434316374</v>
      </c>
      <c r="G139" s="17">
        <f>'OD demand'!G33*'Modal Split'!BN162</f>
        <v>0</v>
      </c>
      <c r="H139" s="17">
        <f>'OD demand'!H33*'Modal Split'!BO162</f>
        <v>0</v>
      </c>
      <c r="I139" s="17">
        <f>'OD demand'!I33*'Modal Split'!BP162</f>
        <v>1.7352008425816644E-13</v>
      </c>
      <c r="J139" s="17">
        <f>'OD demand'!J33*'Modal Split'!BQ162</f>
        <v>3.6234039365605252E-13</v>
      </c>
      <c r="K139" s="17">
        <f>'OD demand'!K33*'Modal Split'!BR162</f>
        <v>193.27240122441165</v>
      </c>
      <c r="L139" s="17">
        <f>'OD demand'!L33*'Modal Split'!BS162</f>
        <v>7.1547287117497178E-39</v>
      </c>
      <c r="M139" s="17">
        <f>'OD demand'!M33*'Modal Split'!BT162</f>
        <v>546.54495632070314</v>
      </c>
      <c r="N139" s="17">
        <f>'OD demand'!N33*'Modal Split'!BU162</f>
        <v>0</v>
      </c>
      <c r="O139" s="17">
        <f>'OD demand'!O33*'Modal Split'!BV162</f>
        <v>1.2168052125293671E-73</v>
      </c>
      <c r="P139" s="17">
        <f>'OD demand'!P33*'Modal Split'!BW162</f>
        <v>0</v>
      </c>
      <c r="Q139" s="17">
        <f>'OD demand'!Q33*'Modal Split'!BX162</f>
        <v>8.1609183038934747E-51</v>
      </c>
      <c r="R139" s="17">
        <f>'OD demand'!R33*'Modal Split'!BY162</f>
        <v>1.076381765973391E-27</v>
      </c>
      <c r="S139" s="17">
        <f>'OD demand'!S33*'Modal Split'!BZ162</f>
        <v>2.5124567239232522E-44</v>
      </c>
      <c r="T139" s="17">
        <f>'OD demand'!T33*'Modal Split'!CA162</f>
        <v>0</v>
      </c>
      <c r="U139" s="17">
        <f>'OD demand'!U33*'Modal Split'!CB162</f>
        <v>1.4163935229764462E-44</v>
      </c>
      <c r="V139" s="17">
        <f>'OD demand'!V33*'Modal Split'!CC162</f>
        <v>0</v>
      </c>
      <c r="W139" s="17">
        <f>'OD demand'!W33*'Modal Split'!CD162</f>
        <v>0</v>
      </c>
      <c r="X139" s="17">
        <f>'OD demand'!X33*'Modal Split'!CE162</f>
        <v>9.7703930924397904E-51</v>
      </c>
      <c r="Y139" s="17">
        <f>'OD demand'!Y33*'Modal Split'!CF162</f>
        <v>3.3098082701272781E-59</v>
      </c>
      <c r="Z139" s="17">
        <f>'OD demand'!Z33*'Modal Split'!CG162</f>
        <v>0</v>
      </c>
    </row>
    <row r="140" spans="2:26" x14ac:dyDescent="0.3">
      <c r="B140" s="2">
        <v>6</v>
      </c>
      <c r="C140" s="17">
        <f>'OD demand'!C34*'Modal Split'!BJ163</f>
        <v>0</v>
      </c>
      <c r="D140" s="17">
        <f>'OD demand'!D34*'Modal Split'!BK163</f>
        <v>0</v>
      </c>
      <c r="E140" s="17">
        <f>'OD demand'!E34*'Modal Split'!BL163</f>
        <v>0</v>
      </c>
      <c r="F140" s="17">
        <f>'OD demand'!F34*'Modal Split'!BM163</f>
        <v>0</v>
      </c>
      <c r="G140" s="17">
        <f>'OD demand'!G34*'Modal Split'!BN163</f>
        <v>0</v>
      </c>
      <c r="H140" s="17">
        <f>'OD demand'!H34*'Modal Split'!BO163</f>
        <v>0</v>
      </c>
      <c r="I140" s="17">
        <f>'OD demand'!I34*'Modal Split'!BP163</f>
        <v>0</v>
      </c>
      <c r="J140" s="17">
        <f>'OD demand'!J34*'Modal Split'!BQ163</f>
        <v>0</v>
      </c>
      <c r="K140" s="17">
        <f>'OD demand'!K34*'Modal Split'!BR163</f>
        <v>0</v>
      </c>
      <c r="L140" s="17">
        <f>'OD demand'!L34*'Modal Split'!BS163</f>
        <v>0</v>
      </c>
      <c r="M140" s="17">
        <f>'OD demand'!M34*'Modal Split'!BT163</f>
        <v>0</v>
      </c>
      <c r="N140" s="17">
        <f>'OD demand'!N34*'Modal Split'!BU163</f>
        <v>0</v>
      </c>
      <c r="O140" s="17">
        <f>'OD demand'!O34*'Modal Split'!BV163</f>
        <v>0</v>
      </c>
      <c r="P140" s="17">
        <f>'OD demand'!P34*'Modal Split'!BW163</f>
        <v>0</v>
      </c>
      <c r="Q140" s="17">
        <f>'OD demand'!Q34*'Modal Split'!BX163</f>
        <v>0</v>
      </c>
      <c r="R140" s="17">
        <f>'OD demand'!R34*'Modal Split'!BY163</f>
        <v>0</v>
      </c>
      <c r="S140" s="17">
        <f>'OD demand'!S34*'Modal Split'!BZ163</f>
        <v>0</v>
      </c>
      <c r="T140" s="17">
        <f>'OD demand'!T34*'Modal Split'!CA163</f>
        <v>0</v>
      </c>
      <c r="U140" s="17">
        <f>'OD demand'!U34*'Modal Split'!CB163</f>
        <v>0</v>
      </c>
      <c r="V140" s="17">
        <f>'OD demand'!V34*'Modal Split'!CC163</f>
        <v>0</v>
      </c>
      <c r="W140" s="17">
        <f>'OD demand'!W34*'Modal Split'!CD163</f>
        <v>0</v>
      </c>
      <c r="X140" s="17">
        <f>'OD demand'!X34*'Modal Split'!CE163</f>
        <v>0</v>
      </c>
      <c r="Y140" s="17">
        <f>'OD demand'!Y34*'Modal Split'!CF163</f>
        <v>0</v>
      </c>
      <c r="Z140" s="17">
        <f>'OD demand'!Z34*'Modal Split'!CG163</f>
        <v>0</v>
      </c>
    </row>
    <row r="141" spans="2:26" x14ac:dyDescent="0.3">
      <c r="B141" s="2">
        <v>7</v>
      </c>
      <c r="C141" s="17">
        <f>'OD demand'!C35*'Modal Split'!BJ164</f>
        <v>0</v>
      </c>
      <c r="D141" s="17">
        <f>'OD demand'!D35*'Modal Split'!BK164</f>
        <v>0</v>
      </c>
      <c r="E141" s="17">
        <f>'OD demand'!E35*'Modal Split'!BL164</f>
        <v>0</v>
      </c>
      <c r="F141" s="17">
        <f>'OD demand'!F35*'Modal Split'!BM164</f>
        <v>0</v>
      </c>
      <c r="G141" s="17">
        <f>'OD demand'!G35*'Modal Split'!BN164</f>
        <v>0</v>
      </c>
      <c r="H141" s="17">
        <f>'OD demand'!H35*'Modal Split'!BO164</f>
        <v>0</v>
      </c>
      <c r="I141" s="17">
        <f>'OD demand'!I35*'Modal Split'!BP164</f>
        <v>0</v>
      </c>
      <c r="J141" s="17">
        <f>'OD demand'!J35*'Modal Split'!BQ164</f>
        <v>219.76290761755803</v>
      </c>
      <c r="K141" s="17">
        <f>'OD demand'!K35*'Modal Split'!BR164</f>
        <v>6.5931259367384296</v>
      </c>
      <c r="L141" s="17">
        <f>'OD demand'!L35*'Modal Split'!BS164</f>
        <v>1.2673199646788394E-7</v>
      </c>
      <c r="M141" s="17">
        <f>'OD demand'!M35*'Modal Split'!BT164</f>
        <v>1.391521574681126E-4</v>
      </c>
      <c r="N141" s="17">
        <f>'OD demand'!N35*'Modal Split'!BU164</f>
        <v>0</v>
      </c>
      <c r="O141" s="17">
        <f>'OD demand'!O35*'Modal Split'!BV164</f>
        <v>4.2569685523850506E-34</v>
      </c>
      <c r="P141" s="17">
        <f>'OD demand'!P35*'Modal Split'!BW164</f>
        <v>0</v>
      </c>
      <c r="Q141" s="17">
        <f>'OD demand'!Q35*'Modal Split'!BX164</f>
        <v>2.0664867040811135E-24</v>
      </c>
      <c r="R141" s="17">
        <f>'OD demand'!R35*'Modal Split'!BY164</f>
        <v>7.3456466861122787E-8</v>
      </c>
      <c r="S141" s="17">
        <f>'OD demand'!S35*'Modal Split'!BZ164</f>
        <v>3.0617820063596164E-24</v>
      </c>
      <c r="T141" s="17">
        <f>'OD demand'!T35*'Modal Split'!CA164</f>
        <v>8.7651426578714435E-9</v>
      </c>
      <c r="U141" s="17">
        <f>'OD demand'!U35*'Modal Split'!CB164</f>
        <v>1.3808598289571322E-24</v>
      </c>
      <c r="V141" s="17">
        <f>'OD demand'!V35*'Modal Split'!CC164</f>
        <v>0</v>
      </c>
      <c r="W141" s="17">
        <f>'OD demand'!W35*'Modal Split'!CD164</f>
        <v>0</v>
      </c>
      <c r="X141" s="17">
        <f>'OD demand'!X35*'Modal Split'!CE164</f>
        <v>5.9532993107200577E-31</v>
      </c>
      <c r="Y141" s="17">
        <f>'OD demand'!Y35*'Modal Split'!CF164</f>
        <v>3.0272506761447354E-31</v>
      </c>
      <c r="Z141" s="17">
        <f>'OD demand'!Z35*'Modal Split'!CG164</f>
        <v>8.3716251674755705E-35</v>
      </c>
    </row>
    <row r="142" spans="2:26" x14ac:dyDescent="0.3">
      <c r="B142" s="2">
        <v>8</v>
      </c>
      <c r="C142" s="17">
        <f>'OD demand'!C36*'Modal Split'!BJ165</f>
        <v>0</v>
      </c>
      <c r="D142" s="17">
        <f>'OD demand'!D36*'Modal Split'!BK165</f>
        <v>0</v>
      </c>
      <c r="E142" s="17">
        <f>'OD demand'!E36*'Modal Split'!BL165</f>
        <v>0</v>
      </c>
      <c r="F142" s="17">
        <f>'OD demand'!F36*'Modal Split'!BM165</f>
        <v>0</v>
      </c>
      <c r="G142" s="17">
        <f>'OD demand'!G36*'Modal Split'!BN165</f>
        <v>0</v>
      </c>
      <c r="H142" s="17">
        <f>'OD demand'!H36*'Modal Split'!BO165</f>
        <v>0</v>
      </c>
      <c r="I142" s="17">
        <f>'OD demand'!I36*'Modal Split'!BP165</f>
        <v>219.76290761755803</v>
      </c>
      <c r="J142" s="17">
        <f>'OD demand'!J36*'Modal Split'!BQ165</f>
        <v>0</v>
      </c>
      <c r="K142" s="17">
        <f>'OD demand'!K36*'Modal Split'!BR165</f>
        <v>242.16848892251531</v>
      </c>
      <c r="L142" s="17">
        <f>'OD demand'!L36*'Modal Split'!BS165</f>
        <v>1.3881606740653315E-12</v>
      </c>
      <c r="M142" s="17">
        <f>'OD demand'!M36*'Modal Split'!BT165</f>
        <v>2.8959903874077429E-9</v>
      </c>
      <c r="N142" s="17">
        <f>'OD demand'!N36*'Modal Split'!BU165</f>
        <v>0</v>
      </c>
      <c r="O142" s="17">
        <f>'OD demand'!O36*'Modal Split'!BV165</f>
        <v>8.3057485597316563E-39</v>
      </c>
      <c r="P142" s="17">
        <f>'OD demand'!P36*'Modal Split'!BW165</f>
        <v>0</v>
      </c>
      <c r="Q142" s="17">
        <f>'OD demand'!Q36*'Modal Split'!BX165</f>
        <v>3.2255289189787442E-29</v>
      </c>
      <c r="R142" s="17">
        <f>'OD demand'!R36*'Modal Split'!BY165</f>
        <v>1.5014530600529935E-12</v>
      </c>
      <c r="S142" s="17">
        <f>'OD demand'!S36*'Modal Split'!BZ165</f>
        <v>5.5755713872023048E-29</v>
      </c>
      <c r="T142" s="17">
        <f>'OD demand'!T36*'Modal Split'!CA165</f>
        <v>1.5740671470240597E-8</v>
      </c>
      <c r="U142" s="17">
        <f>'OD demand'!U36*'Modal Split'!CB165</f>
        <v>3.1432195924133058E-29</v>
      </c>
      <c r="V142" s="17">
        <f>'OD demand'!V36*'Modal Split'!CC165</f>
        <v>0</v>
      </c>
      <c r="W142" s="17">
        <f>'OD demand'!W36*'Modal Split'!CD165</f>
        <v>0</v>
      </c>
      <c r="X142" s="17">
        <f>'OD demand'!X36*'Modal Split'!CE165</f>
        <v>7.1273933026551559E-31</v>
      </c>
      <c r="Y142" s="17">
        <f>'OD demand'!Y36*'Modal Split'!CF165</f>
        <v>5.436415608004073E-31</v>
      </c>
      <c r="Z142" s="17">
        <f>'OD demand'!Z36*'Modal Split'!CG165</f>
        <v>2.0045310016098569E-34</v>
      </c>
    </row>
    <row r="143" spans="2:26" x14ac:dyDescent="0.3">
      <c r="B143" s="2">
        <v>9</v>
      </c>
      <c r="C143" s="17">
        <f>'OD demand'!C37*'Modal Split'!BJ166</f>
        <v>0</v>
      </c>
      <c r="D143" s="17">
        <f>'OD demand'!D37*'Modal Split'!BK166</f>
        <v>0</v>
      </c>
      <c r="E143" s="17">
        <f>'OD demand'!E37*'Modal Split'!BL166</f>
        <v>0</v>
      </c>
      <c r="F143" s="17">
        <f>'OD demand'!F37*'Modal Split'!BM166</f>
        <v>0</v>
      </c>
      <c r="G143" s="17">
        <f>'OD demand'!G37*'Modal Split'!BN166</f>
        <v>0</v>
      </c>
      <c r="H143" s="17">
        <f>'OD demand'!H37*'Modal Split'!BO166</f>
        <v>0</v>
      </c>
      <c r="I143" s="17">
        <f>'OD demand'!I37*'Modal Split'!BP166</f>
        <v>6.5931259367384296</v>
      </c>
      <c r="J143" s="17">
        <f>'OD demand'!J37*'Modal Split'!BQ166</f>
        <v>242.16848892251531</v>
      </c>
      <c r="K143" s="17">
        <f>'OD demand'!K37*'Modal Split'!BR166</f>
        <v>0</v>
      </c>
      <c r="L143" s="17">
        <f>'OD demand'!L37*'Modal Split'!BS166</f>
        <v>1.4840989502356673E-38</v>
      </c>
      <c r="M143" s="17">
        <f>'OD demand'!M37*'Modal Split'!BT166</f>
        <v>3.0961374818894774E-35</v>
      </c>
      <c r="N143" s="17">
        <f>'OD demand'!N37*'Modal Split'!BU166</f>
        <v>0</v>
      </c>
      <c r="O143" s="17">
        <f>'OD demand'!O37*'Modal Split'!BV166</f>
        <v>2.1086852299675221E-58</v>
      </c>
      <c r="P143" s="17">
        <f>'OD demand'!P37*'Modal Split'!BW166</f>
        <v>0</v>
      </c>
      <c r="Q143" s="17">
        <f>'OD demand'!Q37*'Modal Split'!BX166</f>
        <v>2.7205906396586404E-50</v>
      </c>
      <c r="R143" s="17">
        <f>'OD demand'!R37*'Modal Split'!BY166</f>
        <v>1.0080869552889396E-25</v>
      </c>
      <c r="S143" s="17">
        <f>'OD demand'!S37*'Modal Split'!BZ166</f>
        <v>3.7816796383810977E-42</v>
      </c>
      <c r="T143" s="17">
        <f>'OD demand'!T37*'Modal Split'!CA166</f>
        <v>1.0190577696175459E-16</v>
      </c>
      <c r="U143" s="17">
        <f>'OD demand'!U37*'Modal Split'!CB166</f>
        <v>1.8950363937584618E-42</v>
      </c>
      <c r="V143" s="17">
        <f>'OD demand'!V37*'Modal Split'!CC166</f>
        <v>0</v>
      </c>
      <c r="W143" s="17">
        <f>'OD demand'!W37*'Modal Split'!CD166</f>
        <v>0</v>
      </c>
      <c r="X143" s="17">
        <f>'OD demand'!X37*'Modal Split'!CE166</f>
        <v>2.5333298291357743E-50</v>
      </c>
      <c r="Y143" s="17">
        <f>'OD demand'!Y37*'Modal Split'!CF166</f>
        <v>2.3003524234090924E-50</v>
      </c>
      <c r="Z143" s="17">
        <f>'OD demand'!Z37*'Modal Split'!CG166</f>
        <v>2.2977762166130588E-52</v>
      </c>
    </row>
    <row r="144" spans="2:26" x14ac:dyDescent="0.3">
      <c r="B144" s="2">
        <v>10</v>
      </c>
      <c r="C144" s="17">
        <f>'OD demand'!C38*'Modal Split'!BJ167</f>
        <v>0</v>
      </c>
      <c r="D144" s="17">
        <f>'OD demand'!D38*'Modal Split'!BK167</f>
        <v>0</v>
      </c>
      <c r="E144" s="17">
        <f>'OD demand'!E38*'Modal Split'!BL167</f>
        <v>0</v>
      </c>
      <c r="F144" s="17">
        <f>'OD demand'!F38*'Modal Split'!BM167</f>
        <v>0</v>
      </c>
      <c r="G144" s="17">
        <f>'OD demand'!G38*'Modal Split'!BN167</f>
        <v>0</v>
      </c>
      <c r="H144" s="17">
        <f>'OD demand'!H38*'Modal Split'!BO167</f>
        <v>0</v>
      </c>
      <c r="I144" s="17">
        <f>'OD demand'!I38*'Modal Split'!BP167</f>
        <v>550.53288759462237</v>
      </c>
      <c r="J144" s="17">
        <f>'OD demand'!J38*'Modal Split'!BQ167</f>
        <v>8.2047158079666688E-3</v>
      </c>
      <c r="K144" s="17">
        <f>'OD demand'!K38*'Modal Split'!BR167</f>
        <v>8.7717995890776188E-29</v>
      </c>
      <c r="L144" s="17">
        <f>'OD demand'!L38*'Modal Split'!BS167</f>
        <v>0</v>
      </c>
      <c r="M144" s="17">
        <f>'OD demand'!M38*'Modal Split'!BT167</f>
        <v>4368.2132478512749</v>
      </c>
      <c r="N144" s="17">
        <f>'OD demand'!N38*'Modal Split'!BU167</f>
        <v>0</v>
      </c>
      <c r="O144" s="17">
        <f>'OD demand'!O38*'Modal Split'!BV167</f>
        <v>2.894334879731376E-17</v>
      </c>
      <c r="P144" s="17">
        <f>'OD demand'!P38*'Modal Split'!BW167</f>
        <v>0</v>
      </c>
      <c r="Q144" s="17">
        <f>'OD demand'!Q38*'Modal Split'!BX167</f>
        <v>5.241014401597462E-9</v>
      </c>
      <c r="R144" s="17">
        <f>'OD demand'!R38*'Modal Split'!BY167</f>
        <v>1014.14454228843</v>
      </c>
      <c r="S144" s="17">
        <f>'OD demand'!S38*'Modal Split'!BZ167</f>
        <v>0.71018111302738574</v>
      </c>
      <c r="T144" s="17">
        <f>'OD demand'!T38*'Modal Split'!CA167</f>
        <v>185.44999985822483</v>
      </c>
      <c r="U144" s="17">
        <f>'OD demand'!U38*'Modal Split'!CB167</f>
        <v>0.36955786398172957</v>
      </c>
      <c r="V144" s="17">
        <f>'OD demand'!V38*'Modal Split'!CC167</f>
        <v>0</v>
      </c>
      <c r="W144" s="17">
        <f>'OD demand'!W38*'Modal Split'!CD167</f>
        <v>0</v>
      </c>
      <c r="X144" s="17">
        <f>'OD demand'!X38*'Modal Split'!CE167</f>
        <v>4.078511737122666E-9</v>
      </c>
      <c r="Y144" s="17">
        <f>'OD demand'!Y38*'Modal Split'!CF167</f>
        <v>3.5894800583264157E-9</v>
      </c>
      <c r="Z144" s="17">
        <f>'OD demand'!Z38*'Modal Split'!CG167</f>
        <v>3.9838446330919643E-11</v>
      </c>
    </row>
    <row r="145" spans="1:26" x14ac:dyDescent="0.3">
      <c r="B145" s="2">
        <v>11</v>
      </c>
      <c r="C145" s="17">
        <f>'OD demand'!C39*'Modal Split'!BJ168</f>
        <v>0</v>
      </c>
      <c r="D145" s="17">
        <f>'OD demand'!D39*'Modal Split'!BK168</f>
        <v>0</v>
      </c>
      <c r="E145" s="17">
        <f>'OD demand'!E39*'Modal Split'!BL168</f>
        <v>0</v>
      </c>
      <c r="F145" s="17">
        <f>'OD demand'!F39*'Modal Split'!BM168</f>
        <v>0</v>
      </c>
      <c r="G145" s="17">
        <f>'OD demand'!G39*'Modal Split'!BN168</f>
        <v>0</v>
      </c>
      <c r="H145" s="17">
        <f>'OD demand'!H39*'Modal Split'!BO168</f>
        <v>0</v>
      </c>
      <c r="I145" s="17">
        <f>'OD demand'!I39*'Modal Split'!BP168</f>
        <v>0</v>
      </c>
      <c r="J145" s="17">
        <f>'OD demand'!J39*'Modal Split'!BQ168</f>
        <v>0</v>
      </c>
      <c r="K145" s="17">
        <f>'OD demand'!K39*'Modal Split'!BR168</f>
        <v>0</v>
      </c>
      <c r="L145" s="17">
        <f>'OD demand'!L39*'Modal Split'!BS168</f>
        <v>0</v>
      </c>
      <c r="M145" s="17">
        <f>'OD demand'!M39*'Modal Split'!BT168</f>
        <v>0</v>
      </c>
      <c r="N145" s="17">
        <f>'OD demand'!N39*'Modal Split'!BU168</f>
        <v>0</v>
      </c>
      <c r="O145" s="17">
        <f>'OD demand'!O39*'Modal Split'!BV168</f>
        <v>0</v>
      </c>
      <c r="P145" s="17">
        <f>'OD demand'!P39*'Modal Split'!BW168</f>
        <v>0</v>
      </c>
      <c r="Q145" s="17">
        <f>'OD demand'!Q39*'Modal Split'!BX168</f>
        <v>0</v>
      </c>
      <c r="R145" s="17">
        <f>'OD demand'!R39*'Modal Split'!BY168</f>
        <v>0</v>
      </c>
      <c r="S145" s="17">
        <f>'OD demand'!S39*'Modal Split'!BZ168</f>
        <v>0</v>
      </c>
      <c r="T145" s="17">
        <f>'OD demand'!T39*'Modal Split'!CA168</f>
        <v>0</v>
      </c>
      <c r="U145" s="17">
        <f>'OD demand'!U39*'Modal Split'!CB168</f>
        <v>0</v>
      </c>
      <c r="V145" s="17">
        <f>'OD demand'!V39*'Modal Split'!CC168</f>
        <v>0</v>
      </c>
      <c r="W145" s="17">
        <f>'OD demand'!W39*'Modal Split'!CD168</f>
        <v>0</v>
      </c>
      <c r="X145" s="17">
        <f>'OD demand'!X39*'Modal Split'!CE168</f>
        <v>0</v>
      </c>
      <c r="Y145" s="17">
        <f>'OD demand'!Y39*'Modal Split'!CF168</f>
        <v>0</v>
      </c>
      <c r="Z145" s="17">
        <f>'OD demand'!Z39*'Modal Split'!CG168</f>
        <v>0</v>
      </c>
    </row>
    <row r="146" spans="1:26" x14ac:dyDescent="0.3">
      <c r="B146" s="2">
        <v>12</v>
      </c>
      <c r="C146" s="17">
        <f>'OD demand'!C40*'Modal Split'!BJ169</f>
        <v>0</v>
      </c>
      <c r="D146" s="17">
        <f>'OD demand'!D40*'Modal Split'!BK169</f>
        <v>0</v>
      </c>
      <c r="E146" s="17">
        <f>'OD demand'!E40*'Modal Split'!BL169</f>
        <v>0</v>
      </c>
      <c r="F146" s="17">
        <f>'OD demand'!F40*'Modal Split'!BM169</f>
        <v>0</v>
      </c>
      <c r="G146" s="17">
        <f>'OD demand'!G40*'Modal Split'!BN169</f>
        <v>0</v>
      </c>
      <c r="H146" s="17">
        <f>'OD demand'!H40*'Modal Split'!BO169</f>
        <v>0</v>
      </c>
      <c r="I146" s="17">
        <f>'OD demand'!I40*'Modal Split'!BP169</f>
        <v>0</v>
      </c>
      <c r="J146" s="17">
        <f>'OD demand'!J40*'Modal Split'!BQ169</f>
        <v>0</v>
      </c>
      <c r="K146" s="17">
        <f>'OD demand'!K40*'Modal Split'!BR169</f>
        <v>0</v>
      </c>
      <c r="L146" s="17">
        <f>'OD demand'!L40*'Modal Split'!BS169</f>
        <v>0</v>
      </c>
      <c r="M146" s="17">
        <f>'OD demand'!M40*'Modal Split'!BT169</f>
        <v>0</v>
      </c>
      <c r="N146" s="17">
        <f>'OD demand'!N40*'Modal Split'!BU169</f>
        <v>0</v>
      </c>
      <c r="O146" s="17">
        <f>'OD demand'!O40*'Modal Split'!BV169</f>
        <v>0</v>
      </c>
      <c r="P146" s="17">
        <f>'OD demand'!P40*'Modal Split'!BW169</f>
        <v>0</v>
      </c>
      <c r="Q146" s="17">
        <f>'OD demand'!Q40*'Modal Split'!BX169</f>
        <v>0</v>
      </c>
      <c r="R146" s="17">
        <f>'OD demand'!R40*'Modal Split'!BY169</f>
        <v>0</v>
      </c>
      <c r="S146" s="17">
        <f>'OD demand'!S40*'Modal Split'!BZ169</f>
        <v>0</v>
      </c>
      <c r="T146" s="17">
        <f>'OD demand'!T40*'Modal Split'!CA169</f>
        <v>0</v>
      </c>
      <c r="U146" s="17">
        <f>'OD demand'!U40*'Modal Split'!CB169</f>
        <v>0</v>
      </c>
      <c r="V146" s="17">
        <f>'OD demand'!V40*'Modal Split'!CC169</f>
        <v>0</v>
      </c>
      <c r="W146" s="17">
        <f>'OD demand'!W40*'Modal Split'!CD169</f>
        <v>0</v>
      </c>
      <c r="X146" s="17">
        <f>'OD demand'!X40*'Modal Split'!CE169</f>
        <v>0</v>
      </c>
      <c r="Y146" s="17">
        <f>'OD demand'!Y40*'Modal Split'!CF169</f>
        <v>0</v>
      </c>
      <c r="Z146" s="17">
        <f>'OD demand'!Z40*'Modal Split'!CG169</f>
        <v>0</v>
      </c>
    </row>
    <row r="147" spans="1:26" x14ac:dyDescent="0.3">
      <c r="B147" s="2">
        <v>13</v>
      </c>
      <c r="C147" s="17">
        <f>'OD demand'!C41*'Modal Split'!BJ170</f>
        <v>0</v>
      </c>
      <c r="D147" s="17">
        <f>'OD demand'!D41*'Modal Split'!BK170</f>
        <v>0</v>
      </c>
      <c r="E147" s="17">
        <f>'OD demand'!E41*'Modal Split'!BL170</f>
        <v>0</v>
      </c>
      <c r="F147" s="17">
        <f>'OD demand'!F41*'Modal Split'!BM170</f>
        <v>0</v>
      </c>
      <c r="G147" s="17">
        <f>'OD demand'!G41*'Modal Split'!BN170</f>
        <v>0</v>
      </c>
      <c r="H147" s="17">
        <f>'OD demand'!H41*'Modal Split'!BO170</f>
        <v>0</v>
      </c>
      <c r="I147" s="17">
        <f>'OD demand'!I41*'Modal Split'!BP170</f>
        <v>2.5160906550468166E-24</v>
      </c>
      <c r="J147" s="17">
        <f>'OD demand'!J41*'Modal Split'!BQ170</f>
        <v>4.9091310112217876E-29</v>
      </c>
      <c r="K147" s="17">
        <f>'OD demand'!K41*'Modal Split'!BR170</f>
        <v>1.246343057569438E-48</v>
      </c>
      <c r="L147" s="17">
        <f>'OD demand'!L41*'Modal Split'!BS170</f>
        <v>2.894334879731376E-17</v>
      </c>
      <c r="M147" s="17">
        <f>'OD demand'!M41*'Modal Split'!BT170</f>
        <v>1.8053557421783491E-30</v>
      </c>
      <c r="N147" s="17">
        <f>'OD demand'!N41*'Modal Split'!BU170</f>
        <v>0</v>
      </c>
      <c r="O147" s="17">
        <f>'OD demand'!O41*'Modal Split'!BV170</f>
        <v>0</v>
      </c>
      <c r="P147" s="17">
        <f>'OD demand'!P41*'Modal Split'!BW170</f>
        <v>0</v>
      </c>
      <c r="Q147" s="17">
        <f>'OD demand'!Q41*'Modal Split'!BX170</f>
        <v>7.6919802595281679</v>
      </c>
      <c r="R147" s="17">
        <f>'OD demand'!R41*'Modal Split'!BY170</f>
        <v>1.1619223441907677E-17</v>
      </c>
      <c r="S147" s="17">
        <f>'OD demand'!S41*'Modal Split'!BZ170</f>
        <v>7.3905032168393241</v>
      </c>
      <c r="T147" s="17">
        <f>'OD demand'!T41*'Modal Split'!CA170</f>
        <v>5.5789305564851778E-25</v>
      </c>
      <c r="U147" s="17">
        <f>'OD demand'!U41*'Modal Split'!CB170</f>
        <v>3.9388947667991077</v>
      </c>
      <c r="V147" s="17">
        <f>'OD demand'!V41*'Modal Split'!CC170</f>
        <v>0</v>
      </c>
      <c r="W147" s="17">
        <f>'OD demand'!W41*'Modal Split'!CD170</f>
        <v>0</v>
      </c>
      <c r="X147" s="17">
        <f>'OD demand'!X41*'Modal Split'!CE170</f>
        <v>11.951711744601324</v>
      </c>
      <c r="Y147" s="17">
        <f>'OD demand'!Y41*'Modal Split'!CF170</f>
        <v>202.45726980500822</v>
      </c>
      <c r="Z147" s="17">
        <f>'OD demand'!Z41*'Modal Split'!CG170</f>
        <v>184.38991770971936</v>
      </c>
    </row>
    <row r="148" spans="1:26" x14ac:dyDescent="0.3">
      <c r="B148" s="2">
        <v>14</v>
      </c>
      <c r="C148" s="17">
        <f>'OD demand'!C42*'Modal Split'!BJ171</f>
        <v>0</v>
      </c>
      <c r="D148" s="17">
        <f>'OD demand'!D42*'Modal Split'!BK171</f>
        <v>0</v>
      </c>
      <c r="E148" s="17">
        <f>'OD demand'!E42*'Modal Split'!BL171</f>
        <v>0</v>
      </c>
      <c r="F148" s="17">
        <f>'OD demand'!F42*'Modal Split'!BM171</f>
        <v>0</v>
      </c>
      <c r="G148" s="17">
        <f>'OD demand'!G42*'Modal Split'!BN171</f>
        <v>0</v>
      </c>
      <c r="H148" s="17">
        <f>'OD demand'!H42*'Modal Split'!BO171</f>
        <v>0</v>
      </c>
      <c r="I148" s="17">
        <f>'OD demand'!I42*'Modal Split'!BP171</f>
        <v>0</v>
      </c>
      <c r="J148" s="17">
        <f>'OD demand'!J42*'Modal Split'!BQ171</f>
        <v>0</v>
      </c>
      <c r="K148" s="17">
        <f>'OD demand'!K42*'Modal Split'!BR171</f>
        <v>0</v>
      </c>
      <c r="L148" s="17">
        <f>'OD demand'!L42*'Modal Split'!BS171</f>
        <v>0</v>
      </c>
      <c r="M148" s="17">
        <f>'OD demand'!M42*'Modal Split'!BT171</f>
        <v>0</v>
      </c>
      <c r="N148" s="17">
        <f>'OD demand'!N42*'Modal Split'!BU171</f>
        <v>0</v>
      </c>
      <c r="O148" s="17">
        <f>'OD demand'!O42*'Modal Split'!BV171</f>
        <v>0</v>
      </c>
      <c r="P148" s="17">
        <f>'OD demand'!P42*'Modal Split'!BW171</f>
        <v>0</v>
      </c>
      <c r="Q148" s="17">
        <f>'OD demand'!Q42*'Modal Split'!BX171</f>
        <v>0</v>
      </c>
      <c r="R148" s="17">
        <f>'OD demand'!R42*'Modal Split'!BY171</f>
        <v>0</v>
      </c>
      <c r="S148" s="17">
        <f>'OD demand'!S42*'Modal Split'!BZ171</f>
        <v>0</v>
      </c>
      <c r="T148" s="17">
        <f>'OD demand'!T42*'Modal Split'!CA171</f>
        <v>0</v>
      </c>
      <c r="U148" s="17">
        <f>'OD demand'!U42*'Modal Split'!CB171</f>
        <v>0</v>
      </c>
      <c r="V148" s="17">
        <f>'OD demand'!V42*'Modal Split'!CC171</f>
        <v>0</v>
      </c>
      <c r="W148" s="17">
        <f>'OD demand'!W42*'Modal Split'!CD171</f>
        <v>0</v>
      </c>
      <c r="X148" s="17">
        <f>'OD demand'!X42*'Modal Split'!CE171</f>
        <v>0</v>
      </c>
      <c r="Y148" s="17">
        <f>'OD demand'!Y42*'Modal Split'!CF171</f>
        <v>0</v>
      </c>
      <c r="Z148" s="17">
        <f>'OD demand'!Z42*'Modal Split'!CG171</f>
        <v>0</v>
      </c>
    </row>
    <row r="149" spans="1:26" x14ac:dyDescent="0.3">
      <c r="B149" s="2">
        <v>15</v>
      </c>
      <c r="C149" s="17">
        <f>'OD demand'!C43*'Modal Split'!BJ172</f>
        <v>0</v>
      </c>
      <c r="D149" s="17">
        <f>'OD demand'!D43*'Modal Split'!BK172</f>
        <v>0</v>
      </c>
      <c r="E149" s="17">
        <f>'OD demand'!E43*'Modal Split'!BL172</f>
        <v>0</v>
      </c>
      <c r="F149" s="17">
        <f>'OD demand'!F43*'Modal Split'!BM172</f>
        <v>0</v>
      </c>
      <c r="G149" s="17">
        <f>'OD demand'!G43*'Modal Split'!BN172</f>
        <v>0</v>
      </c>
      <c r="H149" s="17">
        <f>'OD demand'!H43*'Modal Split'!BO172</f>
        <v>0</v>
      </c>
      <c r="I149" s="17">
        <f>'OD demand'!I43*'Modal Split'!BP172</f>
        <v>1.2214015257415705E-14</v>
      </c>
      <c r="J149" s="17">
        <f>'OD demand'!J43*'Modal Split'!BQ172</f>
        <v>1.9064559840543534E-19</v>
      </c>
      <c r="K149" s="17">
        <f>'OD demand'!K43*'Modal Split'!BR172</f>
        <v>1.7866790000174494E-40</v>
      </c>
      <c r="L149" s="17">
        <f>'OD demand'!L43*'Modal Split'!BS172</f>
        <v>5.241014401597462E-9</v>
      </c>
      <c r="M149" s="17">
        <f>'OD demand'!M43*'Modal Split'!BT172</f>
        <v>3.7544542803459299E-9</v>
      </c>
      <c r="N149" s="17">
        <f>'OD demand'!N43*'Modal Split'!BU172</f>
        <v>0</v>
      </c>
      <c r="O149" s="17">
        <f>'OD demand'!O43*'Modal Split'!BV172</f>
        <v>7.6919802595281679</v>
      </c>
      <c r="P149" s="17">
        <f>'OD demand'!P43*'Modal Split'!BW172</f>
        <v>0</v>
      </c>
      <c r="Q149" s="17">
        <f>'OD demand'!Q43*'Modal Split'!BX172</f>
        <v>0</v>
      </c>
      <c r="R149" s="17">
        <f>'OD demand'!R43*'Modal Split'!BY172</f>
        <v>2.1716067076442533E-14</v>
      </c>
      <c r="S149" s="17">
        <f>'OD demand'!S43*'Modal Split'!BZ172</f>
        <v>362.38574503860821</v>
      </c>
      <c r="T149" s="17">
        <f>'OD demand'!T43*'Modal Split'!CA172</f>
        <v>4.3331438984708753E-15</v>
      </c>
      <c r="U149" s="17">
        <f>'OD demand'!U43*'Modal Split'!CB172</f>
        <v>175.8103258711659</v>
      </c>
      <c r="V149" s="17">
        <f>'OD demand'!V43*'Modal Split'!CC172</f>
        <v>0</v>
      </c>
      <c r="W149" s="17">
        <f>'OD demand'!W43*'Modal Split'!CD172</f>
        <v>0</v>
      </c>
      <c r="X149" s="17">
        <f>'OD demand'!X43*'Modal Split'!CE172</f>
        <v>571.38355908128915</v>
      </c>
      <c r="Y149" s="17">
        <f>'OD demand'!Y43*'Modal Split'!CF172</f>
        <v>264.92848750620556</v>
      </c>
      <c r="Z149" s="17">
        <f>'OD demand'!Z43*'Modal Split'!CG172</f>
        <v>3.4649885908408744</v>
      </c>
    </row>
    <row r="150" spans="1:26" x14ac:dyDescent="0.3">
      <c r="B150" s="2">
        <v>16</v>
      </c>
      <c r="C150" s="17">
        <f>'OD demand'!C44*'Modal Split'!BJ173</f>
        <v>0</v>
      </c>
      <c r="D150" s="17">
        <f>'OD demand'!D44*'Modal Split'!BK173</f>
        <v>0</v>
      </c>
      <c r="E150" s="17">
        <f>'OD demand'!E44*'Modal Split'!BL173</f>
        <v>0</v>
      </c>
      <c r="F150" s="17">
        <f>'OD demand'!F44*'Modal Split'!BM173</f>
        <v>0</v>
      </c>
      <c r="G150" s="17">
        <f>'OD demand'!G44*'Modal Split'!BN173</f>
        <v>0</v>
      </c>
      <c r="H150" s="17">
        <f>'OD demand'!H44*'Modal Split'!BO173</f>
        <v>0</v>
      </c>
      <c r="I150" s="17">
        <f>'OD demand'!I44*'Modal Split'!BP173</f>
        <v>338.2267021427204</v>
      </c>
      <c r="J150" s="17">
        <f>'OD demand'!J44*'Modal Split'!BQ173</f>
        <v>8.8743386955223505E-3</v>
      </c>
      <c r="K150" s="17">
        <f>'OD demand'!K44*'Modal Split'!BR173</f>
        <v>5.9583201906812521E-16</v>
      </c>
      <c r="L150" s="17">
        <f>'OD demand'!L44*'Modal Split'!BS173</f>
        <v>1014.14454228843</v>
      </c>
      <c r="M150" s="17">
        <f>'OD demand'!M44*'Modal Split'!BT173</f>
        <v>1529.2463613899874</v>
      </c>
      <c r="N150" s="17">
        <f>'OD demand'!N44*'Modal Split'!BU173</f>
        <v>0</v>
      </c>
      <c r="O150" s="17">
        <f>'OD demand'!O44*'Modal Split'!BV173</f>
        <v>1.1619223441907677E-17</v>
      </c>
      <c r="P150" s="17">
        <f>'OD demand'!P44*'Modal Split'!BW173</f>
        <v>0</v>
      </c>
      <c r="Q150" s="17">
        <f>'OD demand'!Q44*'Modal Split'!BX173</f>
        <v>2.1716067076442533E-14</v>
      </c>
      <c r="R150" s="17">
        <f>'OD demand'!R44*'Modal Split'!BY173</f>
        <v>0</v>
      </c>
      <c r="S150" s="17">
        <f>'OD demand'!S44*'Modal Split'!BZ173</f>
        <v>3.7537884686731873E-14</v>
      </c>
      <c r="T150" s="17">
        <f>'OD demand'!T44*'Modal Split'!CA173</f>
        <v>109.88145380877901</v>
      </c>
      <c r="U150" s="17">
        <f>'OD demand'!U44*'Modal Split'!CB173</f>
        <v>1.9650357324835615E-14</v>
      </c>
      <c r="V150" s="17">
        <f>'OD demand'!V44*'Modal Split'!CC173</f>
        <v>0</v>
      </c>
      <c r="W150" s="17">
        <f>'OD demand'!W44*'Modal Split'!CD173</f>
        <v>0</v>
      </c>
      <c r="X150" s="17">
        <f>'OD demand'!X44*'Modal Split'!CE173</f>
        <v>2.5998156768591715E-14</v>
      </c>
      <c r="Y150" s="17">
        <f>'OD demand'!Y44*'Modal Split'!CF173</f>
        <v>1.3673572668696668E-14</v>
      </c>
      <c r="Z150" s="17">
        <f>'OD demand'!Z44*'Modal Split'!CG173</f>
        <v>2.063376158620497E-16</v>
      </c>
    </row>
    <row r="151" spans="1:26" x14ac:dyDescent="0.3">
      <c r="B151" s="2">
        <v>17</v>
      </c>
      <c r="C151" s="17">
        <f>'OD demand'!C45*'Modal Split'!BJ174</f>
        <v>0</v>
      </c>
      <c r="D151" s="17">
        <f>'OD demand'!D45*'Modal Split'!BK174</f>
        <v>0</v>
      </c>
      <c r="E151" s="17">
        <f>'OD demand'!E45*'Modal Split'!BL174</f>
        <v>0</v>
      </c>
      <c r="F151" s="17">
        <f>'OD demand'!F45*'Modal Split'!BM174</f>
        <v>0</v>
      </c>
      <c r="G151" s="17">
        <f>'OD demand'!G45*'Modal Split'!BN174</f>
        <v>0</v>
      </c>
      <c r="H151" s="17">
        <f>'OD demand'!H45*'Modal Split'!BO174</f>
        <v>0</v>
      </c>
      <c r="I151" s="17">
        <f>'OD demand'!I45*'Modal Split'!BP174</f>
        <v>1.8096730100756232E-14</v>
      </c>
      <c r="J151" s="17">
        <f>'OD demand'!J45*'Modal Split'!BQ174</f>
        <v>3.2954537698020593E-19</v>
      </c>
      <c r="K151" s="17">
        <f>'OD demand'!K45*'Modal Split'!BR174</f>
        <v>2.2351700937937416E-32</v>
      </c>
      <c r="L151" s="17">
        <f>'OD demand'!L45*'Modal Split'!BS174</f>
        <v>0.71018111302738574</v>
      </c>
      <c r="M151" s="17">
        <f>'OD demand'!M45*'Modal Split'!BT174</f>
        <v>448.28049503133525</v>
      </c>
      <c r="N151" s="17">
        <f>'OD demand'!N45*'Modal Split'!BU174</f>
        <v>0</v>
      </c>
      <c r="O151" s="17">
        <f>'OD demand'!O45*'Modal Split'!BV174</f>
        <v>7.3905032168393241</v>
      </c>
      <c r="P151" s="17">
        <f>'OD demand'!P45*'Modal Split'!BW174</f>
        <v>0</v>
      </c>
      <c r="Q151" s="17">
        <f>'OD demand'!Q45*'Modal Split'!BX174</f>
        <v>362.38574503860821</v>
      </c>
      <c r="R151" s="17">
        <f>'OD demand'!R45*'Modal Split'!BY174</f>
        <v>3.7537884686731873E-14</v>
      </c>
      <c r="S151" s="17">
        <f>'OD demand'!S45*'Modal Split'!BZ174</f>
        <v>0</v>
      </c>
      <c r="T151" s="17">
        <f>'OD demand'!T45*'Modal Split'!CA174</f>
        <v>9.6302158584691378E-15</v>
      </c>
      <c r="U151" s="17">
        <f>'OD demand'!U45*'Modal Split'!CB174</f>
        <v>356.00772465338207</v>
      </c>
      <c r="V151" s="17">
        <f>'OD demand'!V45*'Modal Split'!CC174</f>
        <v>0</v>
      </c>
      <c r="W151" s="17">
        <f>'OD demand'!W45*'Modal Split'!CD174</f>
        <v>0</v>
      </c>
      <c r="X151" s="17">
        <f>'OD demand'!X45*'Modal Split'!CE174</f>
        <v>471.16773058251306</v>
      </c>
      <c r="Y151" s="17">
        <f>'OD demand'!Y45*'Modal Split'!CF174</f>
        <v>197.73967387224738</v>
      </c>
      <c r="Z151" s="17">
        <f>'OD demand'!Z45*'Modal Split'!CG174</f>
        <v>3.4982368569375097</v>
      </c>
    </row>
    <row r="152" spans="1:26" x14ac:dyDescent="0.3">
      <c r="B152" s="2">
        <v>18</v>
      </c>
      <c r="C152" s="17">
        <f>'OD demand'!C46*'Modal Split'!BJ175</f>
        <v>0</v>
      </c>
      <c r="D152" s="17">
        <f>'OD demand'!D46*'Modal Split'!BK175</f>
        <v>0</v>
      </c>
      <c r="E152" s="17">
        <f>'OD demand'!E46*'Modal Split'!BL175</f>
        <v>0</v>
      </c>
      <c r="F152" s="17">
        <f>'OD demand'!F46*'Modal Split'!BM175</f>
        <v>0</v>
      </c>
      <c r="G152" s="17">
        <f>'OD demand'!G46*'Modal Split'!BN175</f>
        <v>0</v>
      </c>
      <c r="H152" s="17">
        <f>'OD demand'!H46*'Modal Split'!BO175</f>
        <v>0</v>
      </c>
      <c r="I152" s="17">
        <f>'OD demand'!I46*'Modal Split'!BP175</f>
        <v>41.883261737265492</v>
      </c>
      <c r="J152" s="17">
        <f>'OD demand'!J46*'Modal Split'!BQ175</f>
        <v>72.477150459154373</v>
      </c>
      <c r="K152" s="17">
        <f>'OD demand'!K46*'Modal Split'!BR175</f>
        <v>6.0231634142285115E-7</v>
      </c>
      <c r="L152" s="17">
        <f>'OD demand'!L46*'Modal Split'!BS175</f>
        <v>185.44999985822483</v>
      </c>
      <c r="M152" s="17">
        <f>'OD demand'!M46*'Modal Split'!BT175</f>
        <v>218.49603044734678</v>
      </c>
      <c r="N152" s="17">
        <f>'OD demand'!N46*'Modal Split'!BU175</f>
        <v>0</v>
      </c>
      <c r="O152" s="17">
        <f>'OD demand'!O46*'Modal Split'!BV175</f>
        <v>5.5789305564851778E-25</v>
      </c>
      <c r="P152" s="17">
        <f>'OD demand'!P46*'Modal Split'!BW175</f>
        <v>0</v>
      </c>
      <c r="Q152" s="17">
        <f>'OD demand'!Q46*'Modal Split'!BX175</f>
        <v>4.3331438984708753E-15</v>
      </c>
      <c r="R152" s="17">
        <f>'OD demand'!R46*'Modal Split'!BY175</f>
        <v>109.88145380877901</v>
      </c>
      <c r="S152" s="17">
        <f>'OD demand'!S46*'Modal Split'!BZ175</f>
        <v>9.6302158584691378E-15</v>
      </c>
      <c r="T152" s="17">
        <f>'OD demand'!T46*'Modal Split'!CA175</f>
        <v>0</v>
      </c>
      <c r="U152" s="17">
        <f>'OD demand'!U46*'Modal Split'!CB175</f>
        <v>5.4290190302268695E-15</v>
      </c>
      <c r="V152" s="17">
        <f>'OD demand'!V46*'Modal Split'!CC175</f>
        <v>0</v>
      </c>
      <c r="W152" s="17">
        <f>'OD demand'!W46*'Modal Split'!CD175</f>
        <v>0</v>
      </c>
      <c r="X152" s="17">
        <f>'OD demand'!X46*'Modal Split'!CE175</f>
        <v>1.8724898543797797E-21</v>
      </c>
      <c r="Y152" s="17">
        <f>'OD demand'!Y46*'Modal Split'!CF175</f>
        <v>7.9346704545525023E-22</v>
      </c>
      <c r="Z152" s="17">
        <f>'OD demand'!Z46*'Modal Split'!CG175</f>
        <v>0</v>
      </c>
    </row>
    <row r="153" spans="1:26" x14ac:dyDescent="0.3">
      <c r="B153" s="2">
        <v>19</v>
      </c>
      <c r="C153" s="17">
        <f>'OD demand'!C47*'Modal Split'!BJ176</f>
        <v>0</v>
      </c>
      <c r="D153" s="17">
        <f>'OD demand'!D47*'Modal Split'!BK176</f>
        <v>0</v>
      </c>
      <c r="E153" s="17">
        <f>'OD demand'!E47*'Modal Split'!BL176</f>
        <v>0</v>
      </c>
      <c r="F153" s="17">
        <f>'OD demand'!F47*'Modal Split'!BM176</f>
        <v>0</v>
      </c>
      <c r="G153" s="17">
        <f>'OD demand'!G47*'Modal Split'!BN176</f>
        <v>0</v>
      </c>
      <c r="H153" s="17">
        <f>'OD demand'!H47*'Modal Split'!BO176</f>
        <v>0</v>
      </c>
      <c r="I153" s="17">
        <f>'OD demand'!I47*'Modal Split'!BP176</f>
        <v>8.1616024849936949E-15</v>
      </c>
      <c r="J153" s="17">
        <f>'OD demand'!J47*'Modal Split'!BQ176</f>
        <v>1.8578068749885922E-19</v>
      </c>
      <c r="K153" s="17">
        <f>'OD demand'!K47*'Modal Split'!BR176</f>
        <v>1.1200654415541481E-32</v>
      </c>
      <c r="L153" s="17">
        <f>'OD demand'!L47*'Modal Split'!BS176</f>
        <v>0.36955786398172957</v>
      </c>
      <c r="M153" s="17">
        <f>'OD demand'!M47*'Modal Split'!BT176</f>
        <v>7.4608341261541922</v>
      </c>
      <c r="N153" s="17">
        <f>'OD demand'!N47*'Modal Split'!BU176</f>
        <v>0</v>
      </c>
      <c r="O153" s="17">
        <f>'OD demand'!O47*'Modal Split'!BV176</f>
        <v>3.9388947667991077</v>
      </c>
      <c r="P153" s="17">
        <f>'OD demand'!P47*'Modal Split'!BW176</f>
        <v>0</v>
      </c>
      <c r="Q153" s="17">
        <f>'OD demand'!Q47*'Modal Split'!BX176</f>
        <v>175.8103258711659</v>
      </c>
      <c r="R153" s="17">
        <f>'OD demand'!R47*'Modal Split'!BY176</f>
        <v>1.9650357324835615E-14</v>
      </c>
      <c r="S153" s="17">
        <f>'OD demand'!S47*'Modal Split'!BZ176</f>
        <v>356.00772465338207</v>
      </c>
      <c r="T153" s="17">
        <f>'OD demand'!T47*'Modal Split'!CA176</f>
        <v>5.4290190302268695E-15</v>
      </c>
      <c r="U153" s="17">
        <f>'OD demand'!U47*'Modal Split'!CB176</f>
        <v>0</v>
      </c>
      <c r="V153" s="17">
        <f>'OD demand'!V47*'Modal Split'!CC176</f>
        <v>0</v>
      </c>
      <c r="W153" s="17">
        <f>'OD demand'!W47*'Modal Split'!CD176</f>
        <v>0</v>
      </c>
      <c r="X153" s="17">
        <f>'OD demand'!X47*'Modal Split'!CE176</f>
        <v>303.68588054114304</v>
      </c>
      <c r="Y153" s="17">
        <f>'OD demand'!Y47*'Modal Split'!CF176</f>
        <v>90.811395998824224</v>
      </c>
      <c r="Z153" s="17">
        <f>'OD demand'!Z47*'Modal Split'!CG176</f>
        <v>1.0354681025846015</v>
      </c>
    </row>
    <row r="154" spans="1:26" x14ac:dyDescent="0.3">
      <c r="B154" s="2">
        <v>20</v>
      </c>
      <c r="C154" s="17">
        <f>'OD demand'!C48*'Modal Split'!BJ177</f>
        <v>0</v>
      </c>
      <c r="D154" s="17">
        <f>'OD demand'!D48*'Modal Split'!BK177</f>
        <v>0</v>
      </c>
      <c r="E154" s="17">
        <f>'OD demand'!E48*'Modal Split'!BL177</f>
        <v>0</v>
      </c>
      <c r="F154" s="17">
        <f>'OD demand'!F48*'Modal Split'!BM177</f>
        <v>0</v>
      </c>
      <c r="G154" s="17">
        <f>'OD demand'!G48*'Modal Split'!BN177</f>
        <v>0</v>
      </c>
      <c r="H154" s="17">
        <f>'OD demand'!H48*'Modal Split'!BO177</f>
        <v>0</v>
      </c>
      <c r="I154" s="17">
        <f>'OD demand'!I48*'Modal Split'!BP177</f>
        <v>0</v>
      </c>
      <c r="J154" s="17">
        <f>'OD demand'!J48*'Modal Split'!BQ177</f>
        <v>0</v>
      </c>
      <c r="K154" s="17">
        <f>'OD demand'!K48*'Modal Split'!BR177</f>
        <v>0</v>
      </c>
      <c r="L154" s="17">
        <f>'OD demand'!L48*'Modal Split'!BS177</f>
        <v>0</v>
      </c>
      <c r="M154" s="17">
        <f>'OD demand'!M48*'Modal Split'!BT177</f>
        <v>0</v>
      </c>
      <c r="N154" s="17">
        <f>'OD demand'!N48*'Modal Split'!BU177</f>
        <v>0</v>
      </c>
      <c r="O154" s="17">
        <f>'OD demand'!O48*'Modal Split'!BV177</f>
        <v>0</v>
      </c>
      <c r="P154" s="17">
        <f>'OD demand'!P48*'Modal Split'!BW177</f>
        <v>0</v>
      </c>
      <c r="Q154" s="17">
        <f>'OD demand'!Q48*'Modal Split'!BX177</f>
        <v>0</v>
      </c>
      <c r="R154" s="17">
        <f>'OD demand'!R48*'Modal Split'!BY177</f>
        <v>0</v>
      </c>
      <c r="S154" s="17">
        <f>'OD demand'!S48*'Modal Split'!BZ177</f>
        <v>0</v>
      </c>
      <c r="T154" s="17">
        <f>'OD demand'!T48*'Modal Split'!CA177</f>
        <v>0</v>
      </c>
      <c r="U154" s="17">
        <f>'OD demand'!U48*'Modal Split'!CB177</f>
        <v>0</v>
      </c>
      <c r="V154" s="17">
        <f>'OD demand'!V48*'Modal Split'!CC177</f>
        <v>0</v>
      </c>
      <c r="W154" s="17">
        <f>'OD demand'!W48*'Modal Split'!CD177</f>
        <v>0</v>
      </c>
      <c r="X154" s="17">
        <f>'OD demand'!X48*'Modal Split'!CE177</f>
        <v>0</v>
      </c>
      <c r="Y154" s="17">
        <f>'OD demand'!Y48*'Modal Split'!CF177</f>
        <v>0</v>
      </c>
      <c r="Z154" s="17">
        <f>'OD demand'!Z48*'Modal Split'!CG177</f>
        <v>0</v>
      </c>
    </row>
    <row r="155" spans="1:26" x14ac:dyDescent="0.3">
      <c r="B155" s="2">
        <v>21</v>
      </c>
      <c r="C155" s="17">
        <f>'OD demand'!C49*'Modal Split'!BJ178</f>
        <v>0</v>
      </c>
      <c r="D155" s="17">
        <f>'OD demand'!D49*'Modal Split'!BK178</f>
        <v>0</v>
      </c>
      <c r="E155" s="17">
        <f>'OD demand'!E49*'Modal Split'!BL178</f>
        <v>0</v>
      </c>
      <c r="F155" s="17">
        <f>'OD demand'!F49*'Modal Split'!BM178</f>
        <v>0</v>
      </c>
      <c r="G155" s="17">
        <f>'OD demand'!G49*'Modal Split'!BN178</f>
        <v>0</v>
      </c>
      <c r="H155" s="17">
        <f>'OD demand'!H49*'Modal Split'!BO178</f>
        <v>0</v>
      </c>
      <c r="I155" s="17">
        <f>'OD demand'!I49*'Modal Split'!BP178</f>
        <v>0</v>
      </c>
      <c r="J155" s="17">
        <f>'OD demand'!J49*'Modal Split'!BQ178</f>
        <v>0</v>
      </c>
      <c r="K155" s="17">
        <f>'OD demand'!K49*'Modal Split'!BR178</f>
        <v>0</v>
      </c>
      <c r="L155" s="17">
        <f>'OD demand'!L49*'Modal Split'!BS178</f>
        <v>0</v>
      </c>
      <c r="M155" s="17">
        <f>'OD demand'!M49*'Modal Split'!BT178</f>
        <v>0</v>
      </c>
      <c r="N155" s="17">
        <f>'OD demand'!N49*'Modal Split'!BU178</f>
        <v>0</v>
      </c>
      <c r="O155" s="17">
        <f>'OD demand'!O49*'Modal Split'!BV178</f>
        <v>0</v>
      </c>
      <c r="P155" s="17">
        <f>'OD demand'!P49*'Modal Split'!BW178</f>
        <v>0</v>
      </c>
      <c r="Q155" s="17">
        <f>'OD demand'!Q49*'Modal Split'!BX178</f>
        <v>0</v>
      </c>
      <c r="R155" s="17">
        <f>'OD demand'!R49*'Modal Split'!BY178</f>
        <v>0</v>
      </c>
      <c r="S155" s="17">
        <f>'OD demand'!S49*'Modal Split'!BZ178</f>
        <v>0</v>
      </c>
      <c r="T155" s="17">
        <f>'OD demand'!T49*'Modal Split'!CA178</f>
        <v>0</v>
      </c>
      <c r="U155" s="17">
        <f>'OD demand'!U49*'Modal Split'!CB178</f>
        <v>0</v>
      </c>
      <c r="V155" s="17">
        <f>'OD demand'!V49*'Modal Split'!CC178</f>
        <v>0</v>
      </c>
      <c r="W155" s="17">
        <f>'OD demand'!W49*'Modal Split'!CD178</f>
        <v>0</v>
      </c>
      <c r="X155" s="17">
        <f>'OD demand'!X49*'Modal Split'!CE178</f>
        <v>0</v>
      </c>
      <c r="Y155" s="17">
        <f>'OD demand'!Y49*'Modal Split'!CF178</f>
        <v>0</v>
      </c>
      <c r="Z155" s="17">
        <f>'OD demand'!Z49*'Modal Split'!CG178</f>
        <v>0</v>
      </c>
    </row>
    <row r="156" spans="1:26" x14ac:dyDescent="0.3">
      <c r="B156" s="2">
        <v>22</v>
      </c>
      <c r="C156" s="17">
        <f>'OD demand'!C50*'Modal Split'!BJ179</f>
        <v>0</v>
      </c>
      <c r="D156" s="17">
        <f>'OD demand'!D50*'Modal Split'!BK179</f>
        <v>0</v>
      </c>
      <c r="E156" s="17">
        <f>'OD demand'!E50*'Modal Split'!BL179</f>
        <v>0</v>
      </c>
      <c r="F156" s="17">
        <f>'OD demand'!F50*'Modal Split'!BM179</f>
        <v>0</v>
      </c>
      <c r="G156" s="17">
        <f>'OD demand'!G50*'Modal Split'!BN179</f>
        <v>0</v>
      </c>
      <c r="H156" s="17">
        <f>'OD demand'!H50*'Modal Split'!BO179</f>
        <v>0</v>
      </c>
      <c r="I156" s="17">
        <f>'OD demand'!I50*'Modal Split'!BP179</f>
        <v>3.5187106923792251E-21</v>
      </c>
      <c r="J156" s="17">
        <f>'OD demand'!J50*'Modal Split'!BQ179</f>
        <v>4.2126615367187734E-21</v>
      </c>
      <c r="K156" s="17">
        <f>'OD demand'!K50*'Modal Split'!BR179</f>
        <v>1.4973301848022016E-40</v>
      </c>
      <c r="L156" s="17">
        <f>'OD demand'!L50*'Modal Split'!BS179</f>
        <v>4.078511737122666E-9</v>
      </c>
      <c r="M156" s="17">
        <f>'OD demand'!M50*'Modal Split'!BT179</f>
        <v>3.5317054562329633E-9</v>
      </c>
      <c r="N156" s="17">
        <f>'OD demand'!N50*'Modal Split'!BU179</f>
        <v>0</v>
      </c>
      <c r="O156" s="17">
        <f>'OD demand'!O50*'Modal Split'!BV179</f>
        <v>11.951711744601324</v>
      </c>
      <c r="P156" s="17">
        <f>'OD demand'!P50*'Modal Split'!BW179</f>
        <v>0</v>
      </c>
      <c r="Q156" s="17">
        <f>'OD demand'!Q50*'Modal Split'!BX179</f>
        <v>571.38355908128915</v>
      </c>
      <c r="R156" s="17">
        <f>'OD demand'!R50*'Modal Split'!BY179</f>
        <v>2.5998156768591715E-14</v>
      </c>
      <c r="S156" s="17">
        <f>'OD demand'!S50*'Modal Split'!BZ179</f>
        <v>471.16773058251306</v>
      </c>
      <c r="T156" s="17">
        <f>'OD demand'!T50*'Modal Split'!CA179</f>
        <v>1.8724898543797797E-21</v>
      </c>
      <c r="U156" s="17">
        <f>'OD demand'!U50*'Modal Split'!CB179</f>
        <v>303.68588054114304</v>
      </c>
      <c r="V156" s="17">
        <f>'OD demand'!V50*'Modal Split'!CC179</f>
        <v>0</v>
      </c>
      <c r="W156" s="17">
        <f>'OD demand'!W50*'Modal Split'!CD179</f>
        <v>0</v>
      </c>
      <c r="X156" s="17">
        <f>'OD demand'!X50*'Modal Split'!CE179</f>
        <v>0</v>
      </c>
      <c r="Y156" s="17">
        <f>'OD demand'!Y50*'Modal Split'!CF179</f>
        <v>484.02353154675069</v>
      </c>
      <c r="Z156" s="17">
        <f>'OD demand'!Z50*'Modal Split'!CG179</f>
        <v>7.9694565070423371</v>
      </c>
    </row>
    <row r="157" spans="1:26" x14ac:dyDescent="0.3">
      <c r="B157" s="2">
        <v>23</v>
      </c>
      <c r="C157" s="17">
        <f>'OD demand'!C51*'Modal Split'!BJ180</f>
        <v>0</v>
      </c>
      <c r="D157" s="17">
        <f>'OD demand'!D51*'Modal Split'!BK180</f>
        <v>0</v>
      </c>
      <c r="E157" s="17">
        <f>'OD demand'!E51*'Modal Split'!BL180</f>
        <v>0</v>
      </c>
      <c r="F157" s="17">
        <f>'OD demand'!F51*'Modal Split'!BM180</f>
        <v>0</v>
      </c>
      <c r="G157" s="17">
        <f>'OD demand'!G51*'Modal Split'!BN180</f>
        <v>0</v>
      </c>
      <c r="H157" s="17">
        <f>'OD demand'!H51*'Modal Split'!BO180</f>
        <v>0</v>
      </c>
      <c r="I157" s="17">
        <f>'OD demand'!I51*'Modal Split'!BP180</f>
        <v>1.7892631911655633E-21</v>
      </c>
      <c r="J157" s="17">
        <f>'OD demand'!J51*'Modal Split'!BQ180</f>
        <v>3.2132054394872255E-21</v>
      </c>
      <c r="K157" s="17">
        <f>'OD demand'!K51*'Modal Split'!BR180</f>
        <v>1.3596283751288534E-40</v>
      </c>
      <c r="L157" s="17">
        <f>'OD demand'!L51*'Modal Split'!BS180</f>
        <v>3.5894800583264157E-9</v>
      </c>
      <c r="M157" s="17">
        <f>'OD demand'!M51*'Modal Split'!BT180</f>
        <v>3.0723452036751556E-22</v>
      </c>
      <c r="N157" s="17">
        <f>'OD demand'!N51*'Modal Split'!BU180</f>
        <v>0</v>
      </c>
      <c r="O157" s="17">
        <f>'OD demand'!O51*'Modal Split'!BV180</f>
        <v>202.45726980500822</v>
      </c>
      <c r="P157" s="17">
        <f>'OD demand'!P51*'Modal Split'!BW180</f>
        <v>0</v>
      </c>
      <c r="Q157" s="17">
        <f>'OD demand'!Q51*'Modal Split'!BX180</f>
        <v>264.92848750620556</v>
      </c>
      <c r="R157" s="17">
        <f>'OD demand'!R51*'Modal Split'!BY180</f>
        <v>1.3673572668696668E-14</v>
      </c>
      <c r="S157" s="17">
        <f>'OD demand'!S51*'Modal Split'!BZ180</f>
        <v>197.73967387224738</v>
      </c>
      <c r="T157" s="17">
        <f>'OD demand'!T51*'Modal Split'!CA180</f>
        <v>7.9346704545525023E-22</v>
      </c>
      <c r="U157" s="17">
        <f>'OD demand'!U51*'Modal Split'!CB180</f>
        <v>90.811395998824224</v>
      </c>
      <c r="V157" s="17">
        <f>'OD demand'!V51*'Modal Split'!CC180</f>
        <v>0</v>
      </c>
      <c r="W157" s="17">
        <f>'OD demand'!W51*'Modal Split'!CD180</f>
        <v>0</v>
      </c>
      <c r="X157" s="17">
        <f>'OD demand'!X51*'Modal Split'!CE180</f>
        <v>484.02353154675069</v>
      </c>
      <c r="Y157" s="17">
        <f>'OD demand'!Y51*'Modal Split'!CF180</f>
        <v>0</v>
      </c>
      <c r="Z157" s="17">
        <f>'OD demand'!Z51*'Modal Split'!CG180</f>
        <v>146.59141608042924</v>
      </c>
    </row>
    <row r="158" spans="1:26" x14ac:dyDescent="0.3">
      <c r="B158" s="2">
        <v>24</v>
      </c>
      <c r="C158" s="17">
        <f>'OD demand'!C52*'Modal Split'!BJ181</f>
        <v>0</v>
      </c>
      <c r="D158" s="17">
        <f>'OD demand'!D52*'Modal Split'!BK181</f>
        <v>0</v>
      </c>
      <c r="E158" s="17">
        <f>'OD demand'!E52*'Modal Split'!BL181</f>
        <v>0</v>
      </c>
      <c r="F158" s="17">
        <f>'OD demand'!F52*'Modal Split'!BM181</f>
        <v>0</v>
      </c>
      <c r="G158" s="17">
        <f>'OD demand'!G52*'Modal Split'!BN181</f>
        <v>0</v>
      </c>
      <c r="H158" s="17">
        <f>'OD demand'!H52*'Modal Split'!BO181</f>
        <v>0</v>
      </c>
      <c r="I158" s="17">
        <f>'OD demand'!I52*'Modal Split'!BP181</f>
        <v>4.9480675255725415E-25</v>
      </c>
      <c r="J158" s="17">
        <f>'OD demand'!J52*'Modal Split'!BQ181</f>
        <v>1.1847824711029231E-24</v>
      </c>
      <c r="K158" s="17">
        <f>'OD demand'!K52*'Modal Split'!BR181</f>
        <v>1.3581057024181667E-42</v>
      </c>
      <c r="L158" s="17">
        <f>'OD demand'!L52*'Modal Split'!BS181</f>
        <v>3.9838446330919643E-11</v>
      </c>
      <c r="M158" s="17">
        <f>'OD demand'!M52*'Modal Split'!BT181</f>
        <v>1.598796712665565E-22</v>
      </c>
      <c r="N158" s="17">
        <f>'OD demand'!N52*'Modal Split'!BU181</f>
        <v>0</v>
      </c>
      <c r="O158" s="17">
        <f>'OD demand'!O52*'Modal Split'!BV181</f>
        <v>161.34117799600446</v>
      </c>
      <c r="P158" s="17">
        <f>'OD demand'!P52*'Modal Split'!BW181</f>
        <v>0</v>
      </c>
      <c r="Q158" s="17">
        <f>'OD demand'!Q52*'Modal Split'!BX181</f>
        <v>3.4649885908408744</v>
      </c>
      <c r="R158" s="17">
        <f>'OD demand'!R52*'Modal Split'!BY181</f>
        <v>2.063376158620497E-16</v>
      </c>
      <c r="S158" s="17">
        <f>'OD demand'!S52*'Modal Split'!BZ181</f>
        <v>3.4982368569375097</v>
      </c>
      <c r="T158" s="17">
        <f>'OD demand'!T52*'Modal Split'!CA181</f>
        <v>0</v>
      </c>
      <c r="U158" s="17">
        <f>'OD demand'!U52*'Modal Split'!CB181</f>
        <v>1.0354681025846015</v>
      </c>
      <c r="V158" s="17">
        <f>'OD demand'!V52*'Modal Split'!CC181</f>
        <v>0</v>
      </c>
      <c r="W158" s="17">
        <f>'OD demand'!W52*'Modal Split'!CD181</f>
        <v>0</v>
      </c>
      <c r="X158" s="17">
        <f>'OD demand'!X52*'Modal Split'!CE181</f>
        <v>7.9694565070423371</v>
      </c>
      <c r="Y158" s="17">
        <f>'OD demand'!Y52*'Modal Split'!CF181</f>
        <v>146.59141608042924</v>
      </c>
      <c r="Z158" s="17">
        <f>'OD demand'!Z52*'Modal Split'!CG181</f>
        <v>0</v>
      </c>
    </row>
    <row r="160" spans="1:26" x14ac:dyDescent="0.3">
      <c r="A160" s="7" t="s">
        <v>92</v>
      </c>
    </row>
    <row r="161" spans="2:26" x14ac:dyDescent="0.3">
      <c r="B161" s="2" t="s">
        <v>53</v>
      </c>
      <c r="C161" s="2">
        <v>1</v>
      </c>
      <c r="D161" s="2">
        <v>2</v>
      </c>
      <c r="E161" s="2">
        <v>3</v>
      </c>
      <c r="F161" s="2">
        <v>4</v>
      </c>
      <c r="G161" s="2">
        <v>5</v>
      </c>
      <c r="H161" s="2">
        <v>6</v>
      </c>
      <c r="I161" s="2">
        <v>7</v>
      </c>
      <c r="J161" s="2">
        <v>8</v>
      </c>
      <c r="K161" s="2">
        <v>9</v>
      </c>
      <c r="L161" s="2">
        <v>10</v>
      </c>
      <c r="M161" s="2">
        <v>11</v>
      </c>
      <c r="N161" s="2">
        <v>12</v>
      </c>
      <c r="O161" s="2">
        <v>13</v>
      </c>
      <c r="P161" s="2">
        <v>14</v>
      </c>
      <c r="Q161" s="2">
        <v>15</v>
      </c>
      <c r="R161" s="2">
        <v>16</v>
      </c>
      <c r="S161" s="2">
        <v>17</v>
      </c>
      <c r="T161" s="2">
        <v>18</v>
      </c>
      <c r="U161" s="2">
        <v>19</v>
      </c>
      <c r="V161" s="2">
        <v>20</v>
      </c>
      <c r="W161" s="2">
        <v>21</v>
      </c>
      <c r="X161" s="2">
        <v>22</v>
      </c>
      <c r="Y161" s="2">
        <v>23</v>
      </c>
      <c r="Z161" s="2">
        <v>24</v>
      </c>
    </row>
    <row r="162" spans="2:26" x14ac:dyDescent="0.3">
      <c r="B162" s="2">
        <v>1</v>
      </c>
      <c r="C162" s="17">
        <f>'OD demand'!C55*'Modal Split'!BJ105</f>
        <v>0</v>
      </c>
      <c r="D162" s="17">
        <f>'OD demand'!D55*'Modal Split'!BK105</f>
        <v>91.861949385025412</v>
      </c>
      <c r="E162" s="17">
        <f>'OD demand'!E55*'Modal Split'!BL105</f>
        <v>94.331075810493957</v>
      </c>
      <c r="F162" s="17">
        <f>'OD demand'!F55*'Modal Split'!BM105</f>
        <v>446.14245362173176</v>
      </c>
      <c r="G162" s="17">
        <f>'OD demand'!G55*'Modal Split'!BN105</f>
        <v>172.86984125380476</v>
      </c>
      <c r="H162" s="17">
        <f>'OD demand'!H55*'Modal Split'!BO105</f>
        <v>358.59071050430026</v>
      </c>
      <c r="I162" s="17">
        <f>'OD demand'!I55*'Modal Split'!BP105</f>
        <v>597.65118417383383</v>
      </c>
      <c r="J162" s="17">
        <f>'OD demand'!J55*'Modal Split'!BQ105</f>
        <v>956.24189467813403</v>
      </c>
      <c r="K162" s="17">
        <f>'OD demand'!K55*'Modal Split'!BR105</f>
        <v>394.00775183687267</v>
      </c>
      <c r="L162" s="17">
        <f>'OD demand'!L55*'Modal Split'!BS105</f>
        <v>1330.640134250481</v>
      </c>
      <c r="M162" s="17">
        <f>'OD demand'!M55*'Modal Split'!BT105</f>
        <v>7.9688737063561971E-2</v>
      </c>
      <c r="N162" s="17">
        <f>'OD demand'!N55*'Modal Split'!BU105</f>
        <v>239.06047366953351</v>
      </c>
      <c r="O162" s="17">
        <f>'OD demand'!O55*'Modal Split'!BV105</f>
        <v>597.65118417383383</v>
      </c>
      <c r="P162" s="17">
        <f>'OD demand'!P55*'Modal Split'!BW105</f>
        <v>358.59071050430026</v>
      </c>
      <c r="Q162" s="17">
        <f>'OD demand'!Q55*'Modal Split'!BX105</f>
        <v>597.5978923251937</v>
      </c>
      <c r="R162" s="17">
        <f>'OD demand'!R55*'Modal Split'!BY105</f>
        <v>597.64484168059641</v>
      </c>
      <c r="S162" s="17">
        <f>'OD demand'!S55*'Modal Split'!BZ105</f>
        <v>478.03875376842109</v>
      </c>
      <c r="T162" s="17">
        <f>'OD demand'!T55*'Modal Split'!CA105</f>
        <v>119.53023683476675</v>
      </c>
      <c r="U162" s="17">
        <f>'OD demand'!U55*'Modal Split'!CB105</f>
        <v>357.59456322378787</v>
      </c>
      <c r="V162" s="17">
        <f>'OD demand'!V55*'Modal Split'!CC105</f>
        <v>358.59071050430026</v>
      </c>
      <c r="W162" s="17">
        <f>'OD demand'!W55*'Modal Split'!CD105</f>
        <v>119.53023683476675</v>
      </c>
      <c r="X162" s="17">
        <f>'OD demand'!X55*'Modal Split'!CE105</f>
        <v>478.12094733873852</v>
      </c>
      <c r="Y162" s="17">
        <f>'OD demand'!Y55*'Modal Split'!CF105</f>
        <v>358.59071050430026</v>
      </c>
      <c r="Z162" s="17">
        <f>'OD demand'!Z55*'Modal Split'!CG105</f>
        <v>119.53023683476675</v>
      </c>
    </row>
    <row r="163" spans="2:26" x14ac:dyDescent="0.3">
      <c r="B163" s="2">
        <v>2</v>
      </c>
      <c r="C163" s="17">
        <f>'OD demand'!C56*'Modal Split'!BJ106</f>
        <v>91.861949385025412</v>
      </c>
      <c r="D163" s="17">
        <f>'OD demand'!D56*'Modal Split'!BK106</f>
        <v>0</v>
      </c>
      <c r="E163" s="17">
        <f>'OD demand'!E56*'Modal Split'!BL106</f>
        <v>86.434920626902382</v>
      </c>
      <c r="F163" s="17">
        <f>'OD demand'!F56*'Modal Split'!BM106</f>
        <v>239.05920943536501</v>
      </c>
      <c r="G163" s="17">
        <f>'OD demand'!G56*'Modal Split'!BN106</f>
        <v>119.53023683459526</v>
      </c>
      <c r="H163" s="17">
        <f>'OD demand'!H56*'Modal Split'!BO106</f>
        <v>478.12094733906702</v>
      </c>
      <c r="I163" s="17">
        <f>'OD demand'!I56*'Modal Split'!BP106</f>
        <v>239.06047366953351</v>
      </c>
      <c r="J163" s="17">
        <f>'OD demand'!J56*'Modal Split'!BQ106</f>
        <v>478.12094733906702</v>
      </c>
      <c r="K163" s="17">
        <f>'OD demand'!K56*'Modal Split'!BR106</f>
        <v>239.06047366907049</v>
      </c>
      <c r="L163" s="17">
        <f>'OD demand'!L56*'Modal Split'!BS106</f>
        <v>717.18142100860052</v>
      </c>
      <c r="M163" s="17">
        <f>'OD demand'!M56*'Modal Split'!BT106</f>
        <v>214.06309853967102</v>
      </c>
      <c r="N163" s="17">
        <f>'OD demand'!N56*'Modal Split'!BU106</f>
        <v>119.53023683476675</v>
      </c>
      <c r="O163" s="17">
        <f>'OD demand'!O56*'Modal Split'!BV106</f>
        <v>358.59071050430026</v>
      </c>
      <c r="P163" s="17">
        <f>'OD demand'!P56*'Modal Split'!BW106</f>
        <v>119.53023683476675</v>
      </c>
      <c r="Q163" s="17">
        <f>'OD demand'!Q56*'Modal Split'!BX106</f>
        <v>119.53023683476675</v>
      </c>
      <c r="R163" s="17">
        <f>'OD demand'!R56*'Modal Split'!BY106</f>
        <v>478.12094733906702</v>
      </c>
      <c r="S163" s="17">
        <f>'OD demand'!S56*'Modal Split'!BZ106</f>
        <v>239.06047366953351</v>
      </c>
      <c r="T163" s="17">
        <f>'OD demand'!T56*'Modal Split'!CA106</f>
        <v>0</v>
      </c>
      <c r="U163" s="17">
        <f>'OD demand'!U56*'Modal Split'!CB106</f>
        <v>119.53023683476675</v>
      </c>
      <c r="V163" s="17">
        <f>'OD demand'!V56*'Modal Split'!CC106</f>
        <v>119.53023683476675</v>
      </c>
      <c r="W163" s="17">
        <f>'OD demand'!W56*'Modal Split'!CD106</f>
        <v>0</v>
      </c>
      <c r="X163" s="17">
        <f>'OD demand'!X56*'Modal Split'!CE106</f>
        <v>119.53023683476675</v>
      </c>
      <c r="Y163" s="17">
        <f>'OD demand'!Y56*'Modal Split'!CF106</f>
        <v>0</v>
      </c>
      <c r="Z163" s="17">
        <f>'OD demand'!Z56*'Modal Split'!CG106</f>
        <v>0</v>
      </c>
    </row>
    <row r="164" spans="2:26" x14ac:dyDescent="0.3">
      <c r="B164" s="2">
        <v>3</v>
      </c>
      <c r="C164" s="17">
        <f>'OD demand'!C57*'Modal Split'!BJ107</f>
        <v>94.331075810493957</v>
      </c>
      <c r="D164" s="17">
        <f>'OD demand'!D57*'Modal Split'!BK107</f>
        <v>86.434920626902382</v>
      </c>
      <c r="E164" s="17">
        <f>'OD demand'!E57*'Modal Split'!BL107</f>
        <v>0</v>
      </c>
      <c r="F164" s="17">
        <f>'OD demand'!F57*'Modal Split'!BM107</f>
        <v>188.66215162098791</v>
      </c>
      <c r="G164" s="17">
        <f>'OD demand'!G57*'Modal Split'!BN107</f>
        <v>91.861949385025412</v>
      </c>
      <c r="H164" s="17">
        <f>'OD demand'!H57*'Modal Split'!BO107</f>
        <v>358.59071050430026</v>
      </c>
      <c r="I164" s="17">
        <f>'OD demand'!I57*'Modal Split'!BP107</f>
        <v>119.53023683476663</v>
      </c>
      <c r="J164" s="17">
        <f>'OD demand'!J57*'Modal Split'!BQ107</f>
        <v>239.06047366953331</v>
      </c>
      <c r="K164" s="17">
        <f>'OD demand'!K57*'Modal Split'!BR107</f>
        <v>84.97996242632631</v>
      </c>
      <c r="L164" s="17">
        <f>'OD demand'!L57*'Modal Split'!BS107</f>
        <v>358.36197670871331</v>
      </c>
      <c r="M164" s="17">
        <f>'OD demand'!M57*'Modal Split'!BT107</f>
        <v>6.078040300112298E-2</v>
      </c>
      <c r="N164" s="17">
        <f>'OD demand'!N57*'Modal Split'!BU107</f>
        <v>239.06047366953351</v>
      </c>
      <c r="O164" s="17">
        <f>'OD demand'!O57*'Modal Split'!BV107</f>
        <v>119.53023683476675</v>
      </c>
      <c r="P164" s="17">
        <f>'OD demand'!P57*'Modal Split'!BW107</f>
        <v>119.53023683476675</v>
      </c>
      <c r="Q164" s="17">
        <f>'OD demand'!Q57*'Modal Split'!BX107</f>
        <v>119.53019628380143</v>
      </c>
      <c r="R164" s="17">
        <f>'OD demand'!R57*'Modal Split'!BY107</f>
        <v>238.17541607319774</v>
      </c>
      <c r="S164" s="17">
        <f>'OD demand'!S57*'Modal Split'!BZ107</f>
        <v>112.74257119375041</v>
      </c>
      <c r="T164" s="17">
        <f>'OD demand'!T57*'Modal Split'!CA107</f>
        <v>0</v>
      </c>
      <c r="U164" s="17">
        <f>'OD demand'!U57*'Modal Split'!CB107</f>
        <v>0</v>
      </c>
      <c r="V164" s="17">
        <f>'OD demand'!V57*'Modal Split'!CC107</f>
        <v>0</v>
      </c>
      <c r="W164" s="17">
        <f>'OD demand'!W57*'Modal Split'!CD107</f>
        <v>0</v>
      </c>
      <c r="X164" s="17">
        <f>'OD demand'!X57*'Modal Split'!CE107</f>
        <v>119.53023683476644</v>
      </c>
      <c r="Y164" s="17">
        <f>'OD demand'!Y57*'Modal Split'!CF107</f>
        <v>119.53023683476675</v>
      </c>
      <c r="Z164" s="17">
        <f>'OD demand'!Z57*'Modal Split'!CG107</f>
        <v>0</v>
      </c>
    </row>
    <row r="165" spans="2:26" x14ac:dyDescent="0.3">
      <c r="B165" s="2">
        <v>4</v>
      </c>
      <c r="C165" s="17">
        <f>'OD demand'!C58*'Modal Split'!BJ108</f>
        <v>446.14245362173176</v>
      </c>
      <c r="D165" s="17">
        <f>'OD demand'!D58*'Modal Split'!BK108</f>
        <v>239.05920943536501</v>
      </c>
      <c r="E165" s="17">
        <f>'OD demand'!E58*'Modal Split'!BL108</f>
        <v>188.66215162098791</v>
      </c>
      <c r="F165" s="17">
        <f>'OD demand'!F58*'Modal Split'!BM108</f>
        <v>0</v>
      </c>
      <c r="G165" s="17">
        <f>'OD demand'!G58*'Modal Split'!BN108</f>
        <v>483.17387978308301</v>
      </c>
      <c r="H165" s="17">
        <f>'OD demand'!H58*'Modal Split'!BO108</f>
        <v>478.12094733906702</v>
      </c>
      <c r="I165" s="17">
        <f>'OD demand'!I58*'Modal Split'!BP108</f>
        <v>478.12094733906662</v>
      </c>
      <c r="J165" s="17">
        <f>'OD demand'!J58*'Modal Split'!BQ108</f>
        <v>836.71165784336665</v>
      </c>
      <c r="K165" s="17">
        <f>'OD demand'!K58*'Modal Split'!BR108</f>
        <v>633.95938686495344</v>
      </c>
      <c r="L165" s="17">
        <f>'OD demand'!L58*'Modal Split'!BS108</f>
        <v>1434.3593591395343</v>
      </c>
      <c r="M165" s="17">
        <f>'OD demand'!M58*'Modal Split'!BT108</f>
        <v>0.3605629241475759</v>
      </c>
      <c r="N165" s="17">
        <f>'OD demand'!N58*'Modal Split'!BU108</f>
        <v>717.18142100860052</v>
      </c>
      <c r="O165" s="17">
        <f>'OD demand'!O58*'Modal Split'!BV108</f>
        <v>717.18142100860052</v>
      </c>
      <c r="P165" s="17">
        <f>'OD demand'!P58*'Modal Split'!BW108</f>
        <v>597.65118417383383</v>
      </c>
      <c r="Q165" s="17">
        <f>'OD demand'!Q58*'Modal Split'!BX108</f>
        <v>597.65118340249853</v>
      </c>
      <c r="R165" s="17">
        <f>'OD demand'!R58*'Modal Split'!BY108</f>
        <v>956.22837681438523</v>
      </c>
      <c r="S165" s="17">
        <f>'OD demand'!S58*'Modal Split'!BZ108</f>
        <v>597.51433169503173</v>
      </c>
      <c r="T165" s="17">
        <f>'OD demand'!T58*'Modal Split'!CA108</f>
        <v>119.53023683476675</v>
      </c>
      <c r="U165" s="17">
        <f>'OD demand'!U58*'Modal Split'!CB108</f>
        <v>238.17665851463502</v>
      </c>
      <c r="V165" s="17">
        <f>'OD demand'!V58*'Modal Split'!CC108</f>
        <v>358.59071050430026</v>
      </c>
      <c r="W165" s="17">
        <f>'OD demand'!W58*'Modal Split'!CD108</f>
        <v>239.06047366953351</v>
      </c>
      <c r="X165" s="17">
        <f>'OD demand'!X58*'Modal Split'!CE108</f>
        <v>478.12090706957332</v>
      </c>
      <c r="Y165" s="17">
        <f>'OD demand'!Y58*'Modal Split'!CF108</f>
        <v>597.65118417383383</v>
      </c>
      <c r="Z165" s="17">
        <f>'OD demand'!Z58*'Modal Split'!CG108</f>
        <v>239.06047366953351</v>
      </c>
    </row>
    <row r="166" spans="2:26" x14ac:dyDescent="0.3">
      <c r="B166" s="2">
        <v>5</v>
      </c>
      <c r="C166" s="17">
        <f>'OD demand'!C59*'Modal Split'!BJ109</f>
        <v>172.86984125380476</v>
      </c>
      <c r="D166" s="17">
        <f>'OD demand'!D59*'Modal Split'!BK109</f>
        <v>119.53023683459526</v>
      </c>
      <c r="E166" s="17">
        <f>'OD demand'!E59*'Modal Split'!BL109</f>
        <v>91.861949385025412</v>
      </c>
      <c r="F166" s="17">
        <f>'OD demand'!F59*'Modal Split'!BM109</f>
        <v>483.17387978308301</v>
      </c>
      <c r="G166" s="17">
        <f>'OD demand'!G59*'Modal Split'!BN109</f>
        <v>0</v>
      </c>
      <c r="H166" s="17">
        <f>'OD demand'!H59*'Modal Split'!BO109</f>
        <v>239.06047366953351</v>
      </c>
      <c r="I166" s="17">
        <f>'OD demand'!I59*'Modal Split'!BP109</f>
        <v>239.06047366953331</v>
      </c>
      <c r="J166" s="17">
        <f>'OD demand'!J59*'Modal Split'!BQ109</f>
        <v>597.65118417383337</v>
      </c>
      <c r="K166" s="17">
        <f>'OD demand'!K59*'Modal Split'!BR109</f>
        <v>744.93740130709955</v>
      </c>
      <c r="L166" s="17">
        <f>'OD demand'!L59*'Modal Split'!BS109</f>
        <v>1195.3023683476677</v>
      </c>
      <c r="M166" s="17">
        <f>'OD demand'!M59*'Modal Split'!BT109</f>
        <v>0.11421372068508366</v>
      </c>
      <c r="N166" s="17">
        <f>'OD demand'!N59*'Modal Split'!BU109</f>
        <v>239.06047366953351</v>
      </c>
      <c r="O166" s="17">
        <f>'OD demand'!O59*'Modal Split'!BV109</f>
        <v>239.06047366953351</v>
      </c>
      <c r="P166" s="17">
        <f>'OD demand'!P59*'Modal Split'!BW109</f>
        <v>119.53023683476675</v>
      </c>
      <c r="Q166" s="17">
        <f>'OD demand'!Q59*'Modal Split'!BX109</f>
        <v>239.06047366953351</v>
      </c>
      <c r="R166" s="17">
        <f>'OD demand'!R59*'Modal Split'!BY109</f>
        <v>597.65118417383383</v>
      </c>
      <c r="S166" s="17">
        <f>'OD demand'!S59*'Modal Split'!BZ109</f>
        <v>239.06047366953351</v>
      </c>
      <c r="T166" s="17">
        <f>'OD demand'!T59*'Modal Split'!CA109</f>
        <v>0</v>
      </c>
      <c r="U166" s="17">
        <f>'OD demand'!U59*'Modal Split'!CB109</f>
        <v>119.53023683476675</v>
      </c>
      <c r="V166" s="17">
        <f>'OD demand'!V59*'Modal Split'!CC109</f>
        <v>119.53023683476675</v>
      </c>
      <c r="W166" s="17">
        <f>'OD demand'!W59*'Modal Split'!CD109</f>
        <v>119.53023683476675</v>
      </c>
      <c r="X166" s="17">
        <f>'OD demand'!X59*'Modal Split'!CE109</f>
        <v>239.06047366953351</v>
      </c>
      <c r="Y166" s="17">
        <f>'OD demand'!Y59*'Modal Split'!CF109</f>
        <v>119.53023683476675</v>
      </c>
      <c r="Z166" s="17">
        <f>'OD demand'!Z59*'Modal Split'!CG109</f>
        <v>0</v>
      </c>
    </row>
    <row r="167" spans="2:26" x14ac:dyDescent="0.3">
      <c r="B167" s="2">
        <v>6</v>
      </c>
      <c r="C167" s="17">
        <f>'OD demand'!C60*'Modal Split'!BJ110</f>
        <v>358.59071050430026</v>
      </c>
      <c r="D167" s="17">
        <f>'OD demand'!D60*'Modal Split'!BK110</f>
        <v>478.12094733906702</v>
      </c>
      <c r="E167" s="17">
        <f>'OD demand'!E60*'Modal Split'!BL110</f>
        <v>358.59071050430026</v>
      </c>
      <c r="F167" s="17">
        <f>'OD demand'!F60*'Modal Split'!BM110</f>
        <v>478.12094733906702</v>
      </c>
      <c r="G167" s="17">
        <f>'OD demand'!G60*'Modal Split'!BN110</f>
        <v>239.06047366953351</v>
      </c>
      <c r="H167" s="17">
        <f>'OD demand'!H60*'Modal Split'!BO110</f>
        <v>0</v>
      </c>
      <c r="I167" s="17">
        <f>'OD demand'!I60*'Modal Split'!BP110</f>
        <v>478.12094733906702</v>
      </c>
      <c r="J167" s="17">
        <f>'OD demand'!J60*'Modal Split'!BQ110</f>
        <v>956.24189467813403</v>
      </c>
      <c r="K167" s="17">
        <f>'OD demand'!K60*'Modal Split'!BR110</f>
        <v>478.12094733906702</v>
      </c>
      <c r="L167" s="17">
        <f>'OD demand'!L60*'Modal Split'!BS110</f>
        <v>956.24189467813403</v>
      </c>
      <c r="M167" s="17">
        <f>'OD demand'!M60*'Modal Split'!BT110</f>
        <v>478.12094733906702</v>
      </c>
      <c r="N167" s="17">
        <f>'OD demand'!N60*'Modal Split'!BU110</f>
        <v>239.06047366953351</v>
      </c>
      <c r="O167" s="17">
        <f>'OD demand'!O60*'Modal Split'!BV110</f>
        <v>239.06047366953351</v>
      </c>
      <c r="P167" s="17">
        <f>'OD demand'!P60*'Modal Split'!BW110</f>
        <v>119.53023683476675</v>
      </c>
      <c r="Q167" s="17">
        <f>'OD demand'!Q60*'Modal Split'!BX110</f>
        <v>239.06047366953351</v>
      </c>
      <c r="R167" s="17">
        <f>'OD demand'!R60*'Modal Split'!BY110</f>
        <v>1075.7721315129008</v>
      </c>
      <c r="S167" s="17">
        <f>'OD demand'!S60*'Modal Split'!BZ110</f>
        <v>597.65118417383383</v>
      </c>
      <c r="T167" s="17">
        <f>'OD demand'!T60*'Modal Split'!CA110</f>
        <v>119.53023683476675</v>
      </c>
      <c r="U167" s="17">
        <f>'OD demand'!U60*'Modal Split'!CB110</f>
        <v>239.06047366953351</v>
      </c>
      <c r="V167" s="17">
        <f>'OD demand'!V60*'Modal Split'!CC110</f>
        <v>358.59071050430026</v>
      </c>
      <c r="W167" s="17">
        <f>'OD demand'!W60*'Modal Split'!CD110</f>
        <v>119.53023683476675</v>
      </c>
      <c r="X167" s="17">
        <f>'OD demand'!X60*'Modal Split'!CE110</f>
        <v>239.06047366953351</v>
      </c>
      <c r="Y167" s="17">
        <f>'OD demand'!Y60*'Modal Split'!CF110</f>
        <v>119.53023683476675</v>
      </c>
      <c r="Z167" s="17">
        <f>'OD demand'!Z60*'Modal Split'!CG110</f>
        <v>119.53023683476675</v>
      </c>
    </row>
    <row r="168" spans="2:26" x14ac:dyDescent="0.3">
      <c r="B168" s="2">
        <v>7</v>
      </c>
      <c r="C168" s="17">
        <f>'OD demand'!C61*'Modal Split'!BJ111</f>
        <v>597.65118417383383</v>
      </c>
      <c r="D168" s="17">
        <f>'OD demand'!D61*'Modal Split'!BK111</f>
        <v>239.06047366953351</v>
      </c>
      <c r="E168" s="17">
        <f>'OD demand'!E61*'Modal Split'!BL111</f>
        <v>119.53023683476675</v>
      </c>
      <c r="F168" s="17">
        <f>'OD demand'!F61*'Modal Split'!BM111</f>
        <v>478.12094733906702</v>
      </c>
      <c r="G168" s="17">
        <f>'OD demand'!G61*'Modal Split'!BN111</f>
        <v>239.06047366953351</v>
      </c>
      <c r="H168" s="17">
        <f>'OD demand'!H61*'Modal Split'!BO111</f>
        <v>478.12094733906702</v>
      </c>
      <c r="I168" s="17">
        <f>'OD demand'!I61*'Modal Split'!BP111</f>
        <v>0</v>
      </c>
      <c r="J168" s="17">
        <f>'OD demand'!J61*'Modal Split'!BQ111</f>
        <v>955.03583488666436</v>
      </c>
      <c r="K168" s="17">
        <f>'OD demand'!K61*'Modal Split'!BR111</f>
        <v>709.97316402535773</v>
      </c>
      <c r="L168" s="17">
        <f>'OD demand'!L61*'Modal Split'!BS111</f>
        <v>2271.0744997220122</v>
      </c>
      <c r="M168" s="17">
        <f>'OD demand'!M61*'Modal Split'!BT111</f>
        <v>597.65103203894046</v>
      </c>
      <c r="N168" s="17">
        <f>'OD demand'!N61*'Modal Split'!BU111</f>
        <v>836.71165784336733</v>
      </c>
      <c r="O168" s="17">
        <f>'OD demand'!O61*'Modal Split'!BV111</f>
        <v>478.12094733906702</v>
      </c>
      <c r="P168" s="17">
        <f>'OD demand'!P61*'Modal Split'!BW111</f>
        <v>239.06047366953351</v>
      </c>
      <c r="Q168" s="17">
        <f>'OD demand'!Q61*'Modal Split'!BX111</f>
        <v>597.65118417383383</v>
      </c>
      <c r="R168" s="17">
        <f>'OD demand'!R61*'Modal Split'!BY111</f>
        <v>1673.4233156064247</v>
      </c>
      <c r="S168" s="17">
        <f>'OD demand'!S61*'Modal Split'!BZ111</f>
        <v>1195.3023683476677</v>
      </c>
      <c r="T168" s="17">
        <f>'OD demand'!T61*'Modal Split'!CA111</f>
        <v>239.06047365995059</v>
      </c>
      <c r="U168" s="17">
        <f>'OD demand'!U61*'Modal Split'!CB111</f>
        <v>478.12094733906702</v>
      </c>
      <c r="V168" s="17">
        <f>'OD demand'!V61*'Modal Split'!CC111</f>
        <v>597.65118417383383</v>
      </c>
      <c r="W168" s="17">
        <f>'OD demand'!W61*'Modal Split'!CD111</f>
        <v>239.06047366953351</v>
      </c>
      <c r="X168" s="17">
        <f>'OD demand'!X61*'Modal Split'!CE111</f>
        <v>597.65118417383383</v>
      </c>
      <c r="Y168" s="17">
        <f>'OD demand'!Y61*'Modal Split'!CF111</f>
        <v>239.06047366953351</v>
      </c>
      <c r="Z168" s="17">
        <f>'OD demand'!Z61*'Modal Split'!CG111</f>
        <v>119.53023683476675</v>
      </c>
    </row>
    <row r="169" spans="2:26" x14ac:dyDescent="0.3">
      <c r="B169" s="2">
        <v>8</v>
      </c>
      <c r="C169" s="17">
        <f>'OD demand'!C62*'Modal Split'!BJ112</f>
        <v>956.24189467813403</v>
      </c>
      <c r="D169" s="17">
        <f>'OD demand'!D62*'Modal Split'!BK112</f>
        <v>478.12094733906702</v>
      </c>
      <c r="E169" s="17">
        <f>'OD demand'!E62*'Modal Split'!BL112</f>
        <v>239.06047366953351</v>
      </c>
      <c r="F169" s="17">
        <f>'OD demand'!F62*'Modal Split'!BM112</f>
        <v>836.71165784336733</v>
      </c>
      <c r="G169" s="17">
        <f>'OD demand'!G62*'Modal Split'!BN112</f>
        <v>597.65118417383383</v>
      </c>
      <c r="H169" s="17">
        <f>'OD demand'!H62*'Modal Split'!BO112</f>
        <v>956.24189467813403</v>
      </c>
      <c r="I169" s="17">
        <f>'OD demand'!I62*'Modal Split'!BP112</f>
        <v>955.03583488666436</v>
      </c>
      <c r="J169" s="17">
        <f>'OD demand'!J62*'Modal Split'!BQ112</f>
        <v>0</v>
      </c>
      <c r="K169" s="17">
        <f>'OD demand'!K62*'Modal Split'!BR112</f>
        <v>691.47936501521906</v>
      </c>
      <c r="L169" s="17">
        <f>'OD demand'!L62*'Modal Split'!BS112</f>
        <v>1912.4837893562665</v>
      </c>
      <c r="M169" s="17">
        <f>'OD demand'!M62*'Modal Split'!BT112</f>
        <v>956.24189467496774</v>
      </c>
      <c r="N169" s="17">
        <f>'OD demand'!N62*'Modal Split'!BU112</f>
        <v>717.18142100860052</v>
      </c>
      <c r="O169" s="17">
        <f>'OD demand'!O62*'Modal Split'!BV112</f>
        <v>717.18142100860052</v>
      </c>
      <c r="P169" s="17">
        <f>'OD demand'!P62*'Modal Split'!BW112</f>
        <v>478.12094733906702</v>
      </c>
      <c r="Q169" s="17">
        <f>'OD demand'!Q62*'Modal Split'!BX112</f>
        <v>717.18142100860052</v>
      </c>
      <c r="R169" s="17">
        <f>'OD demand'!R62*'Modal Split'!BY112</f>
        <v>2629.6652103648667</v>
      </c>
      <c r="S169" s="17">
        <f>'OD demand'!S62*'Modal Split'!BZ112</f>
        <v>1673.4233156867347</v>
      </c>
      <c r="T169" s="17">
        <f>'OD demand'!T62*'Modal Split'!CA112</f>
        <v>358.59071048709097</v>
      </c>
      <c r="U169" s="17">
        <f>'OD demand'!U62*'Modal Split'!CB112</f>
        <v>836.71165784336733</v>
      </c>
      <c r="V169" s="17">
        <f>'OD demand'!V62*'Modal Split'!CC112</f>
        <v>1075.7721315129008</v>
      </c>
      <c r="W169" s="17">
        <f>'OD demand'!W62*'Modal Split'!CD112</f>
        <v>478.12094733906702</v>
      </c>
      <c r="X169" s="17">
        <f>'OD demand'!X62*'Modal Split'!CE112</f>
        <v>597.65118417383383</v>
      </c>
      <c r="Y169" s="17">
        <f>'OD demand'!Y62*'Modal Split'!CF112</f>
        <v>358.59071050430026</v>
      </c>
      <c r="Z169" s="17">
        <f>'OD demand'!Z62*'Modal Split'!CG112</f>
        <v>239.06047366953351</v>
      </c>
    </row>
    <row r="170" spans="2:26" x14ac:dyDescent="0.3">
      <c r="B170" s="2">
        <v>9</v>
      </c>
      <c r="C170" s="17">
        <f>'OD demand'!C63*'Modal Split'!BJ113</f>
        <v>597.65118417383383</v>
      </c>
      <c r="D170" s="17">
        <f>'OD demand'!D63*'Modal Split'!BK113</f>
        <v>239.06047366953351</v>
      </c>
      <c r="E170" s="17">
        <f>'OD demand'!E63*'Modal Split'!BL113</f>
        <v>119.53023683476675</v>
      </c>
      <c r="F170" s="17">
        <f>'OD demand'!F63*'Modal Split'!BM113</f>
        <v>836.71165784336733</v>
      </c>
      <c r="G170" s="17">
        <f>'OD demand'!G63*'Modal Split'!BN113</f>
        <v>956.24189467813403</v>
      </c>
      <c r="H170" s="17">
        <f>'OD demand'!H63*'Modal Split'!BO113</f>
        <v>478.12094733906702</v>
      </c>
      <c r="I170" s="17">
        <f>'OD demand'!I63*'Modal Split'!BP113</f>
        <v>709.97316402535773</v>
      </c>
      <c r="J170" s="17">
        <f>'OD demand'!J63*'Modal Split'!BQ113</f>
        <v>691.47936501521906</v>
      </c>
      <c r="K170" s="17">
        <f>'OD demand'!K63*'Modal Split'!BR113</f>
        <v>0</v>
      </c>
      <c r="L170" s="17">
        <f>'OD demand'!L63*'Modal Split'!BS113</f>
        <v>3346.8466313734693</v>
      </c>
      <c r="M170" s="17">
        <f>'OD demand'!M63*'Modal Split'!BT113</f>
        <v>1673.4233156867347</v>
      </c>
      <c r="N170" s="17">
        <f>'OD demand'!N63*'Modal Split'!BU113</f>
        <v>717.18142100860052</v>
      </c>
      <c r="O170" s="17">
        <f>'OD demand'!O63*'Modal Split'!BV113</f>
        <v>717.18142100860052</v>
      </c>
      <c r="P170" s="17">
        <f>'OD demand'!P63*'Modal Split'!BW113</f>
        <v>717.18142100860052</v>
      </c>
      <c r="Q170" s="17">
        <f>'OD demand'!Q63*'Modal Split'!BX113</f>
        <v>1075.7721315129008</v>
      </c>
      <c r="R170" s="17">
        <f>'OD demand'!R63*'Modal Split'!BY113</f>
        <v>1673.4233156867347</v>
      </c>
      <c r="S170" s="17">
        <f>'OD demand'!S63*'Modal Split'!BZ113</f>
        <v>1075.7721315129008</v>
      </c>
      <c r="T170" s="17">
        <f>'OD demand'!T63*'Modal Split'!CA113</f>
        <v>239.06047366953351</v>
      </c>
      <c r="U170" s="17">
        <f>'OD demand'!U63*'Modal Split'!CB113</f>
        <v>478.12094733906702</v>
      </c>
      <c r="V170" s="17">
        <f>'OD demand'!V63*'Modal Split'!CC113</f>
        <v>717.18142100860052</v>
      </c>
      <c r="W170" s="17">
        <f>'OD demand'!W63*'Modal Split'!CD113</f>
        <v>358.59071050430026</v>
      </c>
      <c r="X170" s="17">
        <f>'OD demand'!X63*'Modal Split'!CE113</f>
        <v>836.71165784336733</v>
      </c>
      <c r="Y170" s="17">
        <f>'OD demand'!Y63*'Modal Split'!CF113</f>
        <v>597.65118417383383</v>
      </c>
      <c r="Z170" s="17">
        <f>'OD demand'!Z63*'Modal Split'!CG113</f>
        <v>239.06047366953351</v>
      </c>
    </row>
    <row r="171" spans="2:26" x14ac:dyDescent="0.3">
      <c r="B171" s="2">
        <v>10</v>
      </c>
      <c r="C171" s="17">
        <f>'OD demand'!C64*'Modal Split'!BJ114</f>
        <v>1330.640134250481</v>
      </c>
      <c r="D171" s="17">
        <f>'OD demand'!D64*'Modal Split'!BK114</f>
        <v>717.18142100860052</v>
      </c>
      <c r="E171" s="17">
        <f>'OD demand'!E64*'Modal Split'!BL114</f>
        <v>358.36197670871331</v>
      </c>
      <c r="F171" s="17">
        <f>'OD demand'!F64*'Modal Split'!BM114</f>
        <v>1434.3593591395343</v>
      </c>
      <c r="G171" s="17">
        <f>'OD demand'!G64*'Modal Split'!BN114</f>
        <v>1195.3023683476677</v>
      </c>
      <c r="H171" s="17">
        <f>'OD demand'!H64*'Modal Split'!BO114</f>
        <v>956.24189467813403</v>
      </c>
      <c r="I171" s="17">
        <f>'OD demand'!I64*'Modal Split'!BP114</f>
        <v>1669.1775287446474</v>
      </c>
      <c r="J171" s="17">
        <f>'OD demand'!J64*'Modal Split'!BQ114</f>
        <v>1912.474819149937</v>
      </c>
      <c r="K171" s="17">
        <f>'OD demand'!K64*'Modal Split'!BR114</f>
        <v>3346.8466313734693</v>
      </c>
      <c r="L171" s="17">
        <f>'OD demand'!L64*'Modal Split'!BS114</f>
        <v>0</v>
      </c>
      <c r="M171" s="17">
        <f>'OD demand'!M64*'Modal Split'!BT114</f>
        <v>5.4469669311016355</v>
      </c>
      <c r="N171" s="17">
        <f>'OD demand'!N64*'Modal Split'!BU114</f>
        <v>2390.6047366953353</v>
      </c>
      <c r="O171" s="17">
        <f>'OD demand'!O64*'Modal Split'!BV114</f>
        <v>2271.0744998605683</v>
      </c>
      <c r="P171" s="17">
        <f>'OD demand'!P64*'Modal Split'!BW114</f>
        <v>2510.1349735301019</v>
      </c>
      <c r="Q171" s="17">
        <f>'OD demand'!Q64*'Modal Split'!BX114</f>
        <v>4781.2094733821505</v>
      </c>
      <c r="R171" s="17">
        <f>'OD demand'!R64*'Modal Split'!BY114</f>
        <v>4150.5673356617344</v>
      </c>
      <c r="S171" s="17">
        <f>'OD demand'!S64*'Modal Split'!BZ114</f>
        <v>4660.9023137511267</v>
      </c>
      <c r="T171" s="17">
        <f>'OD demand'!T64*'Modal Split'!CA114</f>
        <v>633.95938686495344</v>
      </c>
      <c r="U171" s="17">
        <f>'OD demand'!U64*'Modal Split'!CB114</f>
        <v>2151.1366171056525</v>
      </c>
      <c r="V171" s="17">
        <f>'OD demand'!V64*'Modal Split'!CC114</f>
        <v>2988.2559208691691</v>
      </c>
      <c r="W171" s="17">
        <f>'OD demand'!W64*'Modal Split'!CD114</f>
        <v>1434.362842017201</v>
      </c>
      <c r="X171" s="17">
        <f>'OD demand'!X64*'Modal Split'!CE114</f>
        <v>3107.7861575811412</v>
      </c>
      <c r="Y171" s="17">
        <f>'OD demand'!Y64*'Modal Split'!CF114</f>
        <v>2151.5442414870463</v>
      </c>
      <c r="Z171" s="17">
        <f>'OD demand'!Z64*'Modal Split'!CG114</f>
        <v>956.24189467809049</v>
      </c>
    </row>
    <row r="172" spans="2:26" x14ac:dyDescent="0.3">
      <c r="B172" s="2">
        <v>11</v>
      </c>
      <c r="C172" s="17">
        <f>'OD demand'!C65*'Modal Split'!BJ115</f>
        <v>593.40560539534988</v>
      </c>
      <c r="D172" s="17">
        <f>'OD demand'!D65*'Modal Split'!BK115</f>
        <v>239.06047366953351</v>
      </c>
      <c r="E172" s="17">
        <f>'OD demand'!E65*'Modal Split'!BL115</f>
        <v>358.58095062808741</v>
      </c>
      <c r="F172" s="17">
        <f>'OD demand'!F65*'Modal Split'!BM115</f>
        <v>1792.9533668702311</v>
      </c>
      <c r="G172" s="17">
        <f>'OD demand'!G65*'Modal Split'!BN115</f>
        <v>597.65118417383383</v>
      </c>
      <c r="H172" s="17">
        <f>'OD demand'!H65*'Modal Split'!BO115</f>
        <v>478.12094733906702</v>
      </c>
      <c r="I172" s="17">
        <f>'OD demand'!I65*'Modal Split'!BP115</f>
        <v>597.65118417383383</v>
      </c>
      <c r="J172" s="17">
        <f>'OD demand'!J65*'Modal Split'!BQ115</f>
        <v>956.24189467813403</v>
      </c>
      <c r="K172" s="17">
        <f>'OD demand'!K65*'Modal Split'!BR115</f>
        <v>1673.4233156867347</v>
      </c>
      <c r="L172" s="17">
        <f>'OD demand'!L65*'Modal Split'!BS115</f>
        <v>4661.6791165511268</v>
      </c>
      <c r="M172" s="17">
        <f>'OD demand'!M65*'Modal Split'!BT115</f>
        <v>0</v>
      </c>
      <c r="N172" s="17">
        <f>'OD demand'!N65*'Modal Split'!BU115</f>
        <v>1673.4233156867347</v>
      </c>
      <c r="O172" s="17">
        <f>'OD demand'!O65*'Modal Split'!BV115</f>
        <v>1195.3023683476677</v>
      </c>
      <c r="P172" s="17">
        <f>'OD demand'!P65*'Modal Split'!BW115</f>
        <v>1912.4837893562681</v>
      </c>
      <c r="Q172" s="17">
        <f>'OD demand'!Q65*'Modal Split'!BX115</f>
        <v>1673.4233156862274</v>
      </c>
      <c r="R172" s="17">
        <f>'OD demand'!R65*'Modal Split'!BY115</f>
        <v>1673.4119920169171</v>
      </c>
      <c r="S172" s="17">
        <f>'OD demand'!S65*'Modal Split'!BZ115</f>
        <v>1195.1713378487823</v>
      </c>
      <c r="T172" s="17">
        <f>'OD demand'!T65*'Modal Split'!CA115</f>
        <v>119.53023683476675</v>
      </c>
      <c r="U172" s="17">
        <f>'OD demand'!U65*'Modal Split'!CB115</f>
        <v>478.10213863645168</v>
      </c>
      <c r="V172" s="17">
        <f>'OD demand'!V65*'Modal Split'!CC115</f>
        <v>717.18142100860052</v>
      </c>
      <c r="W172" s="17">
        <f>'OD demand'!W65*'Modal Split'!CD115</f>
        <v>478.12094733906702</v>
      </c>
      <c r="X172" s="17">
        <f>'OD demand'!X65*'Modal Split'!CE115</f>
        <v>1314.8326051564313</v>
      </c>
      <c r="Y172" s="17">
        <f>'OD demand'!Y65*'Modal Split'!CF115</f>
        <v>1553.8930788519679</v>
      </c>
      <c r="Z172" s="17">
        <f>'OD demand'!Z65*'Modal Split'!CG115</f>
        <v>717.18142100860052</v>
      </c>
    </row>
    <row r="173" spans="2:26" x14ac:dyDescent="0.3">
      <c r="B173" s="2">
        <v>12</v>
      </c>
      <c r="C173" s="17">
        <f>'OD demand'!C66*'Modal Split'!BJ116</f>
        <v>239.06047366953351</v>
      </c>
      <c r="D173" s="17">
        <f>'OD demand'!D66*'Modal Split'!BK116</f>
        <v>119.53023683476675</v>
      </c>
      <c r="E173" s="17">
        <f>'OD demand'!E66*'Modal Split'!BL116</f>
        <v>239.06047366953351</v>
      </c>
      <c r="F173" s="17">
        <f>'OD demand'!F66*'Modal Split'!BM116</f>
        <v>717.18142100860052</v>
      </c>
      <c r="G173" s="17">
        <f>'OD demand'!G66*'Modal Split'!BN116</f>
        <v>239.06047366953351</v>
      </c>
      <c r="H173" s="17">
        <f>'OD demand'!H66*'Modal Split'!BO116</f>
        <v>239.06047366953351</v>
      </c>
      <c r="I173" s="17">
        <f>'OD demand'!I66*'Modal Split'!BP116</f>
        <v>836.71165784336733</v>
      </c>
      <c r="J173" s="17">
        <f>'OD demand'!J66*'Modal Split'!BQ116</f>
        <v>717.18142100860052</v>
      </c>
      <c r="K173" s="17">
        <f>'OD demand'!K66*'Modal Split'!BR116</f>
        <v>717.18142100860052</v>
      </c>
      <c r="L173" s="17">
        <f>'OD demand'!L66*'Modal Split'!BS116</f>
        <v>2390.6047366953353</v>
      </c>
      <c r="M173" s="17">
        <f>'OD demand'!M66*'Modal Split'!BT116</f>
        <v>1673.4233156867347</v>
      </c>
      <c r="N173" s="17">
        <f>'OD demand'!N66*'Modal Split'!BU116</f>
        <v>0</v>
      </c>
      <c r="O173" s="17">
        <f>'OD demand'!O66*'Modal Split'!BV116</f>
        <v>1553.8930788519679</v>
      </c>
      <c r="P173" s="17">
        <f>'OD demand'!P66*'Modal Split'!BW116</f>
        <v>836.71165784336733</v>
      </c>
      <c r="Q173" s="17">
        <f>'OD demand'!Q66*'Modal Split'!BX116</f>
        <v>836.71165784336733</v>
      </c>
      <c r="R173" s="17">
        <f>'OD demand'!R66*'Modal Split'!BY116</f>
        <v>836.71165784336733</v>
      </c>
      <c r="S173" s="17">
        <f>'OD demand'!S66*'Modal Split'!BZ116</f>
        <v>717.18142100860052</v>
      </c>
      <c r="T173" s="17">
        <f>'OD demand'!T66*'Modal Split'!CA116</f>
        <v>239.06047366953351</v>
      </c>
      <c r="U173" s="17">
        <f>'OD demand'!U66*'Modal Split'!CB116</f>
        <v>358.59071050430026</v>
      </c>
      <c r="V173" s="17">
        <f>'OD demand'!V66*'Modal Split'!CC116</f>
        <v>478.12094733906702</v>
      </c>
      <c r="W173" s="17">
        <f>'OD demand'!W66*'Modal Split'!CD116</f>
        <v>358.59071050430026</v>
      </c>
      <c r="X173" s="17">
        <f>'OD demand'!X66*'Modal Split'!CE116</f>
        <v>836.71165784336733</v>
      </c>
      <c r="Y173" s="17">
        <f>'OD demand'!Y66*'Modal Split'!CF116</f>
        <v>836.71165784336733</v>
      </c>
      <c r="Z173" s="17">
        <f>'OD demand'!Z66*'Modal Split'!CG116</f>
        <v>597.65118417383383</v>
      </c>
    </row>
    <row r="174" spans="2:26" x14ac:dyDescent="0.3">
      <c r="B174" s="2">
        <v>13</v>
      </c>
      <c r="C174" s="17">
        <f>'OD demand'!C67*'Modal Split'!BJ117</f>
        <v>597.65118417383383</v>
      </c>
      <c r="D174" s="17">
        <f>'OD demand'!D67*'Modal Split'!BK117</f>
        <v>358.59071050430026</v>
      </c>
      <c r="E174" s="17">
        <f>'OD demand'!E67*'Modal Split'!BL117</f>
        <v>119.53023683476675</v>
      </c>
      <c r="F174" s="17">
        <f>'OD demand'!F67*'Modal Split'!BM117</f>
        <v>717.18142100860052</v>
      </c>
      <c r="G174" s="17">
        <f>'OD demand'!G67*'Modal Split'!BN117</f>
        <v>239.06047366953351</v>
      </c>
      <c r="H174" s="17">
        <f>'OD demand'!H67*'Modal Split'!BO117</f>
        <v>239.06047366953351</v>
      </c>
      <c r="I174" s="17">
        <f>'OD demand'!I67*'Modal Split'!BP117</f>
        <v>478.12094733906702</v>
      </c>
      <c r="J174" s="17">
        <f>'OD demand'!J67*'Modal Split'!BQ117</f>
        <v>717.18142100860052</v>
      </c>
      <c r="K174" s="17">
        <f>'OD demand'!K67*'Modal Split'!BR117</f>
        <v>717.18142100860052</v>
      </c>
      <c r="L174" s="17">
        <f>'OD demand'!L67*'Modal Split'!BS117</f>
        <v>2271.0744998605683</v>
      </c>
      <c r="M174" s="17">
        <f>'OD demand'!M67*'Modal Split'!BT117</f>
        <v>1195.3023683476677</v>
      </c>
      <c r="N174" s="17">
        <f>'OD demand'!N67*'Modal Split'!BU117</f>
        <v>1553.8930788519679</v>
      </c>
      <c r="O174" s="17">
        <f>'OD demand'!O67*'Modal Split'!BV117</f>
        <v>0</v>
      </c>
      <c r="P174" s="17">
        <f>'OD demand'!P67*'Modal Split'!BW117</f>
        <v>717.18142100860052</v>
      </c>
      <c r="Q174" s="17">
        <f>'OD demand'!Q67*'Modal Split'!BX117</f>
        <v>828.30202469625078</v>
      </c>
      <c r="R174" s="17">
        <f>'OD demand'!R67*'Modal Split'!BY117</f>
        <v>717.18142100860052</v>
      </c>
      <c r="S174" s="17">
        <f>'OD demand'!S67*'Modal Split'!BZ117</f>
        <v>589.57115552981656</v>
      </c>
      <c r="T174" s="17">
        <f>'OD demand'!T67*'Modal Split'!CA117</f>
        <v>119.53023683476675</v>
      </c>
      <c r="U174" s="17">
        <f>'OD demand'!U67*'Modal Split'!CB117</f>
        <v>354.28432139821217</v>
      </c>
      <c r="V174" s="17">
        <f>'OD demand'!V67*'Modal Split'!CC117</f>
        <v>717.18142100860052</v>
      </c>
      <c r="W174" s="17">
        <f>'OD demand'!W67*'Modal Split'!CD117</f>
        <v>717.18142100860052</v>
      </c>
      <c r="X174" s="17">
        <f>'OD demand'!X67*'Modal Split'!CE117</f>
        <v>1540.8262861846729</v>
      </c>
      <c r="Y174" s="17">
        <f>'OD demand'!Y67*'Modal Split'!CF117</f>
        <v>734.89559508020329</v>
      </c>
      <c r="Z174" s="17">
        <f>'OD demand'!Z67*'Modal Split'!CG117</f>
        <v>754.64861029016231</v>
      </c>
    </row>
    <row r="175" spans="2:26" x14ac:dyDescent="0.3">
      <c r="B175" s="2">
        <v>14</v>
      </c>
      <c r="C175" s="17">
        <f>'OD demand'!C68*'Modal Split'!BJ118</f>
        <v>358.59071050430026</v>
      </c>
      <c r="D175" s="17">
        <f>'OD demand'!D68*'Modal Split'!BK118</f>
        <v>119.53023683476675</v>
      </c>
      <c r="E175" s="17">
        <f>'OD demand'!E68*'Modal Split'!BL118</f>
        <v>119.53023683476675</v>
      </c>
      <c r="F175" s="17">
        <f>'OD demand'!F68*'Modal Split'!BM118</f>
        <v>597.65118417383383</v>
      </c>
      <c r="G175" s="17">
        <f>'OD demand'!G68*'Modal Split'!BN118</f>
        <v>119.53023683476675</v>
      </c>
      <c r="H175" s="17">
        <f>'OD demand'!H68*'Modal Split'!BO118</f>
        <v>119.53023683476675</v>
      </c>
      <c r="I175" s="17">
        <f>'OD demand'!I68*'Modal Split'!BP118</f>
        <v>239.06047366953351</v>
      </c>
      <c r="J175" s="17">
        <f>'OD demand'!J68*'Modal Split'!BQ118</f>
        <v>478.12094733906702</v>
      </c>
      <c r="K175" s="17">
        <f>'OD demand'!K68*'Modal Split'!BR118</f>
        <v>717.18142100860052</v>
      </c>
      <c r="L175" s="17">
        <f>'OD demand'!L68*'Modal Split'!BS118</f>
        <v>2510.1349735301019</v>
      </c>
      <c r="M175" s="17">
        <f>'OD demand'!M68*'Modal Split'!BT118</f>
        <v>1912.4837893562681</v>
      </c>
      <c r="N175" s="17">
        <f>'OD demand'!N68*'Modal Split'!BU118</f>
        <v>836.71165784336733</v>
      </c>
      <c r="O175" s="17">
        <f>'OD demand'!O68*'Modal Split'!BV118</f>
        <v>717.18142100860052</v>
      </c>
      <c r="P175" s="17">
        <f>'OD demand'!P68*'Modal Split'!BW118</f>
        <v>0</v>
      </c>
      <c r="Q175" s="17">
        <f>'OD demand'!Q68*'Modal Split'!BX118</f>
        <v>1553.8930788519679</v>
      </c>
      <c r="R175" s="17">
        <f>'OD demand'!R68*'Modal Split'!BY118</f>
        <v>836.71165784336733</v>
      </c>
      <c r="S175" s="17">
        <f>'OD demand'!S68*'Modal Split'!BZ118</f>
        <v>836.71165784336733</v>
      </c>
      <c r="T175" s="17">
        <f>'OD demand'!T68*'Modal Split'!CA118</f>
        <v>119.53023683476675</v>
      </c>
      <c r="U175" s="17">
        <f>'OD demand'!U68*'Modal Split'!CB118</f>
        <v>358.59071050430026</v>
      </c>
      <c r="V175" s="17">
        <f>'OD demand'!V68*'Modal Split'!CC118</f>
        <v>597.65118417383383</v>
      </c>
      <c r="W175" s="17">
        <f>'OD demand'!W68*'Modal Split'!CD118</f>
        <v>478.12094733906702</v>
      </c>
      <c r="X175" s="17">
        <f>'OD demand'!X68*'Modal Split'!CE118</f>
        <v>1434.362842017201</v>
      </c>
      <c r="Y175" s="17">
        <f>'OD demand'!Y68*'Modal Split'!CF118</f>
        <v>1314.8326051824342</v>
      </c>
      <c r="Z175" s="17">
        <f>'OD demand'!Z68*'Modal Split'!CG118</f>
        <v>478.12094733906702</v>
      </c>
    </row>
    <row r="176" spans="2:26" x14ac:dyDescent="0.3">
      <c r="B176" s="2">
        <v>15</v>
      </c>
      <c r="C176" s="17">
        <f>'OD demand'!C69*'Modal Split'!BJ119</f>
        <v>597.5978923251937</v>
      </c>
      <c r="D176" s="17">
        <f>'OD demand'!D69*'Modal Split'!BK119</f>
        <v>119.53023683476675</v>
      </c>
      <c r="E176" s="17">
        <f>'OD demand'!E69*'Modal Split'!BL119</f>
        <v>119.53019628380143</v>
      </c>
      <c r="F176" s="17">
        <f>'OD demand'!F69*'Modal Split'!BM119</f>
        <v>597.65118340249853</v>
      </c>
      <c r="G176" s="17">
        <f>'OD demand'!G69*'Modal Split'!BN119</f>
        <v>239.06047366953351</v>
      </c>
      <c r="H176" s="17">
        <f>'OD demand'!H69*'Modal Split'!BO119</f>
        <v>239.06047366953351</v>
      </c>
      <c r="I176" s="17">
        <f>'OD demand'!I69*'Modal Split'!BP119</f>
        <v>597.65118417383383</v>
      </c>
      <c r="J176" s="17">
        <f>'OD demand'!J69*'Modal Split'!BQ119</f>
        <v>717.18142100860052</v>
      </c>
      <c r="K176" s="17">
        <f>'OD demand'!K69*'Modal Split'!BR119</f>
        <v>1195.3023683476677</v>
      </c>
      <c r="L176" s="17">
        <f>'OD demand'!L69*'Modal Split'!BS119</f>
        <v>4781.2094733821505</v>
      </c>
      <c r="M176" s="17">
        <f>'OD demand'!M69*'Modal Split'!BT119</f>
        <v>1673.4233156821226</v>
      </c>
      <c r="N176" s="17">
        <f>'OD demand'!N69*'Modal Split'!BU119</f>
        <v>836.71165784336733</v>
      </c>
      <c r="O176" s="17">
        <f>'OD demand'!O69*'Modal Split'!BV119</f>
        <v>828.30202469625078</v>
      </c>
      <c r="P176" s="17">
        <f>'OD demand'!P69*'Modal Split'!BW119</f>
        <v>1553.8930788519679</v>
      </c>
      <c r="Q176" s="17">
        <f>'OD demand'!Q69*'Modal Split'!BX119</f>
        <v>0</v>
      </c>
      <c r="R176" s="17">
        <f>'OD demand'!R69*'Modal Split'!BY119</f>
        <v>1434.3622446236216</v>
      </c>
      <c r="S176" s="17">
        <f>'OD demand'!S69*'Modal Split'!BZ119</f>
        <v>1396.7575994792408</v>
      </c>
      <c r="T176" s="17">
        <f>'OD demand'!T69*'Modal Split'!CA119</f>
        <v>239.06047366953351</v>
      </c>
      <c r="U176" s="17">
        <f>'OD demand'!U69*'Modal Split'!CB119</f>
        <v>764.02866694074714</v>
      </c>
      <c r="V176" s="17">
        <f>'OD demand'!V69*'Modal Split'!CC119</f>
        <v>1314.8326051824342</v>
      </c>
      <c r="W176" s="17">
        <f>'OD demand'!W69*'Modal Split'!CD119</f>
        <v>956.24189467813403</v>
      </c>
      <c r="X176" s="17">
        <f>'OD demand'!X69*'Modal Split'!CE119</f>
        <v>2483.0931675574284</v>
      </c>
      <c r="Y176" s="17">
        <f>'OD demand'!Y69*'Modal Split'!CF119</f>
        <v>905.65598075434389</v>
      </c>
      <c r="Z176" s="17">
        <f>'OD demand'!Z69*'Modal Split'!CG119</f>
        <v>474.33267930863099</v>
      </c>
    </row>
    <row r="177" spans="2:26" x14ac:dyDescent="0.3">
      <c r="B177" s="2">
        <v>16</v>
      </c>
      <c r="C177" s="17">
        <f>'OD demand'!C70*'Modal Split'!BJ120</f>
        <v>597.64484168059641</v>
      </c>
      <c r="D177" s="17">
        <f>'OD demand'!D70*'Modal Split'!BK120</f>
        <v>478.12094733906702</v>
      </c>
      <c r="E177" s="17">
        <f>'OD demand'!E70*'Modal Split'!BL120</f>
        <v>238.17541607319774</v>
      </c>
      <c r="F177" s="17">
        <f>'OD demand'!F70*'Modal Split'!BM120</f>
        <v>956.22837681438523</v>
      </c>
      <c r="G177" s="17">
        <f>'OD demand'!G70*'Modal Split'!BN120</f>
        <v>597.65118417383383</v>
      </c>
      <c r="H177" s="17">
        <f>'OD demand'!H70*'Modal Split'!BO120</f>
        <v>1075.7721315129008</v>
      </c>
      <c r="I177" s="17">
        <f>'OD demand'!I70*'Modal Split'!BP120</f>
        <v>1303.6404522874243</v>
      </c>
      <c r="J177" s="17">
        <f>'OD demand'!J70*'Modal Split'!BQ120</f>
        <v>2629.6555080606067</v>
      </c>
      <c r="K177" s="17">
        <f>'OD demand'!K70*'Modal Split'!BR120</f>
        <v>1673.4233156867347</v>
      </c>
      <c r="L177" s="17">
        <f>'OD demand'!L70*'Modal Split'!BS120</f>
        <v>4150.5673356617344</v>
      </c>
      <c r="M177" s="17">
        <f>'OD demand'!M70*'Modal Split'!BT120</f>
        <v>1.5000222021300826</v>
      </c>
      <c r="N177" s="17">
        <f>'OD demand'!N70*'Modal Split'!BU120</f>
        <v>836.71165784336733</v>
      </c>
      <c r="O177" s="17">
        <f>'OD demand'!O70*'Modal Split'!BV120</f>
        <v>717.18142100860052</v>
      </c>
      <c r="P177" s="17">
        <f>'OD demand'!P70*'Modal Split'!BW120</f>
        <v>836.71165784336733</v>
      </c>
      <c r="Q177" s="17">
        <f>'OD demand'!Q70*'Modal Split'!BX120</f>
        <v>1434.3622446236216</v>
      </c>
      <c r="R177" s="17">
        <f>'OD demand'!R70*'Modal Split'!BY120</f>
        <v>0</v>
      </c>
      <c r="S177" s="17">
        <f>'OD demand'!S70*'Modal Split'!BZ120</f>
        <v>3346.8466300551017</v>
      </c>
      <c r="T177" s="17">
        <f>'OD demand'!T70*'Modal Split'!CA120</f>
        <v>477.51791744333218</v>
      </c>
      <c r="U177" s="17">
        <f>'OD demand'!U70*'Modal Split'!CB120</f>
        <v>1553.8930689349793</v>
      </c>
      <c r="V177" s="17">
        <f>'OD demand'!V70*'Modal Split'!CC120</f>
        <v>1912.4837893562681</v>
      </c>
      <c r="W177" s="17">
        <f>'OD demand'!W70*'Modal Split'!CD120</f>
        <v>717.18142100860052</v>
      </c>
      <c r="X177" s="17">
        <f>'OD demand'!X70*'Modal Split'!CE120</f>
        <v>1434.3238575177672</v>
      </c>
      <c r="Y177" s="17">
        <f>'OD demand'!Y70*'Modal Split'!CF120</f>
        <v>593.4115450074305</v>
      </c>
      <c r="Z177" s="17">
        <f>'OD demand'!Z70*'Modal Split'!CG120</f>
        <v>358.59071050430026</v>
      </c>
    </row>
    <row r="178" spans="2:26" x14ac:dyDescent="0.3">
      <c r="B178" s="2">
        <v>17</v>
      </c>
      <c r="C178" s="17">
        <f>'OD demand'!C71*'Modal Split'!BJ121</f>
        <v>478.03875376842109</v>
      </c>
      <c r="D178" s="17">
        <f>'OD demand'!D71*'Modal Split'!BK121</f>
        <v>239.06047366953351</v>
      </c>
      <c r="E178" s="17">
        <f>'OD demand'!E71*'Modal Split'!BL121</f>
        <v>112.74257119375041</v>
      </c>
      <c r="F178" s="17">
        <f>'OD demand'!F71*'Modal Split'!BM121</f>
        <v>597.51433169503173</v>
      </c>
      <c r="G178" s="17">
        <f>'OD demand'!G71*'Modal Split'!BN121</f>
        <v>239.06047366953351</v>
      </c>
      <c r="H178" s="17">
        <f>'OD demand'!H71*'Modal Split'!BO121</f>
        <v>597.65118417383383</v>
      </c>
      <c r="I178" s="17">
        <f>'OD demand'!I71*'Modal Split'!BP121</f>
        <v>1195.3023683476677</v>
      </c>
      <c r="J178" s="17">
        <f>'OD demand'!J71*'Modal Split'!BQ121</f>
        <v>1673.4233156867347</v>
      </c>
      <c r="K178" s="17">
        <f>'OD demand'!K71*'Modal Split'!BR121</f>
        <v>1075.7721315129008</v>
      </c>
      <c r="L178" s="17">
        <f>'OD demand'!L71*'Modal Split'!BS121</f>
        <v>4660.9023137511267</v>
      </c>
      <c r="M178" s="17">
        <f>'OD demand'!M71*'Modal Split'!BT121</f>
        <v>705.12051545818792</v>
      </c>
      <c r="N178" s="17">
        <f>'OD demand'!N71*'Modal Split'!BU121</f>
        <v>717.18142100860052</v>
      </c>
      <c r="O178" s="17">
        <f>'OD demand'!O71*'Modal Split'!BV121</f>
        <v>589.57115552981656</v>
      </c>
      <c r="P178" s="17">
        <f>'OD demand'!P71*'Modal Split'!BW121</f>
        <v>836.71165784336733</v>
      </c>
      <c r="Q178" s="17">
        <f>'OD demand'!Q71*'Modal Split'!BX121</f>
        <v>1396.7575994792408</v>
      </c>
      <c r="R178" s="17">
        <f>'OD demand'!R71*'Modal Split'!BY121</f>
        <v>3346.8466300551017</v>
      </c>
      <c r="S178" s="17">
        <f>'OD demand'!S71*'Modal Split'!BZ121</f>
        <v>0</v>
      </c>
      <c r="T178" s="17">
        <f>'OD demand'!T71*'Modal Split'!CA121</f>
        <v>717.18142100860052</v>
      </c>
      <c r="U178" s="17">
        <f>'OD demand'!U71*'Modal Split'!CB121</f>
        <v>1642.791190739317</v>
      </c>
      <c r="V178" s="17">
        <f>'OD demand'!V71*'Modal Split'!CC121</f>
        <v>2032.0140261910349</v>
      </c>
      <c r="W178" s="17">
        <f>'OD demand'!W71*'Modal Split'!CD121</f>
        <v>717.18142100860052</v>
      </c>
      <c r="X178" s="17">
        <f>'OD demand'!X71*'Modal Split'!CE121</f>
        <v>1516.8843449942315</v>
      </c>
      <c r="Y178" s="17">
        <f>'OD demand'!Y71*'Modal Split'!CF121</f>
        <v>500.77203513116172</v>
      </c>
      <c r="Z178" s="17">
        <f>'OD demand'!Z71*'Modal Split'!CG121</f>
        <v>354.76609218288365</v>
      </c>
    </row>
    <row r="179" spans="2:26" x14ac:dyDescent="0.3">
      <c r="B179" s="2">
        <v>18</v>
      </c>
      <c r="C179" s="17">
        <f>'OD demand'!C72*'Modal Split'!BJ122</f>
        <v>119.53023683476675</v>
      </c>
      <c r="D179" s="17">
        <f>'OD demand'!D72*'Modal Split'!BK122</f>
        <v>0</v>
      </c>
      <c r="E179" s="17">
        <f>'OD demand'!E72*'Modal Split'!BL122</f>
        <v>0</v>
      </c>
      <c r="F179" s="17">
        <f>'OD demand'!F72*'Modal Split'!BM122</f>
        <v>119.53023683476675</v>
      </c>
      <c r="G179" s="17">
        <f>'OD demand'!G72*'Modal Split'!BN122</f>
        <v>0</v>
      </c>
      <c r="H179" s="17">
        <f>'OD demand'!H72*'Modal Split'!BO122</f>
        <v>119.53023683476675</v>
      </c>
      <c r="I179" s="17">
        <f>'OD demand'!I72*'Modal Split'!BP122</f>
        <v>193.26955191323319</v>
      </c>
      <c r="J179" s="17">
        <f>'OD demand'!J72*'Modal Split'!BQ122</f>
        <v>279.35152549016232</v>
      </c>
      <c r="K179" s="17">
        <f>'OD demand'!K72*'Modal Split'!BR122</f>
        <v>239.06047301102174</v>
      </c>
      <c r="L179" s="17">
        <f>'OD demand'!L72*'Modal Split'!BS122</f>
        <v>633.95938686495344</v>
      </c>
      <c r="M179" s="17">
        <f>'OD demand'!M72*'Modal Split'!BT122</f>
        <v>0.17901555772082683</v>
      </c>
      <c r="N179" s="17">
        <f>'OD demand'!N72*'Modal Split'!BU122</f>
        <v>239.06047366953351</v>
      </c>
      <c r="O179" s="17">
        <f>'OD demand'!O72*'Modal Split'!BV122</f>
        <v>119.53023683476675</v>
      </c>
      <c r="P179" s="17">
        <f>'OD demand'!P72*'Modal Split'!BW122</f>
        <v>119.53023683476675</v>
      </c>
      <c r="Q179" s="17">
        <f>'OD demand'!Q72*'Modal Split'!BX122</f>
        <v>239.06047366953351</v>
      </c>
      <c r="R179" s="17">
        <f>'OD demand'!R72*'Modal Split'!BY122</f>
        <v>477.51791744333218</v>
      </c>
      <c r="S179" s="17">
        <f>'OD demand'!S72*'Modal Split'!BZ122</f>
        <v>717.18142100860052</v>
      </c>
      <c r="T179" s="17">
        <f>'OD demand'!T72*'Modal Split'!CA122</f>
        <v>0</v>
      </c>
      <c r="U179" s="17">
        <f>'OD demand'!U72*'Modal Split'!CB122</f>
        <v>358.59071050430026</v>
      </c>
      <c r="V179" s="17">
        <f>'OD demand'!V72*'Modal Split'!CC122</f>
        <v>478.12094733906702</v>
      </c>
      <c r="W179" s="17">
        <f>'OD demand'!W72*'Modal Split'!CD122</f>
        <v>119.53023683476675</v>
      </c>
      <c r="X179" s="17">
        <f>'OD demand'!X72*'Modal Split'!CE122</f>
        <v>358.59071050430026</v>
      </c>
      <c r="Y179" s="17">
        <f>'OD demand'!Y72*'Modal Split'!CF122</f>
        <v>119.53023683476675</v>
      </c>
      <c r="Z179" s="17">
        <f>'OD demand'!Z72*'Modal Split'!CG122</f>
        <v>0</v>
      </c>
    </row>
    <row r="180" spans="2:26" x14ac:dyDescent="0.3">
      <c r="B180" s="2">
        <v>19</v>
      </c>
      <c r="C180" s="17">
        <f>'OD demand'!C73*'Modal Split'!BJ123</f>
        <v>357.59456322378787</v>
      </c>
      <c r="D180" s="17">
        <f>'OD demand'!D73*'Modal Split'!BK123</f>
        <v>119.53023683476675</v>
      </c>
      <c r="E180" s="17">
        <f>'OD demand'!E73*'Modal Split'!BL123</f>
        <v>0</v>
      </c>
      <c r="F180" s="17">
        <f>'OD demand'!F73*'Modal Split'!BM123</f>
        <v>238.17665851463502</v>
      </c>
      <c r="G180" s="17">
        <f>'OD demand'!G73*'Modal Split'!BN123</f>
        <v>119.53023683476675</v>
      </c>
      <c r="H180" s="17">
        <f>'OD demand'!H73*'Modal Split'!BO123</f>
        <v>239.06047366953351</v>
      </c>
      <c r="I180" s="17">
        <f>'OD demand'!I73*'Modal Split'!BP123</f>
        <v>478.12094733906702</v>
      </c>
      <c r="J180" s="17">
        <f>'OD demand'!J73*'Modal Split'!BQ123</f>
        <v>836.71165784336733</v>
      </c>
      <c r="K180" s="17">
        <f>'OD demand'!K73*'Modal Split'!BR123</f>
        <v>478.12094733906702</v>
      </c>
      <c r="L180" s="17">
        <f>'OD demand'!L73*'Modal Split'!BS123</f>
        <v>2151.1366171056525</v>
      </c>
      <c r="M180" s="17">
        <f>'OD demand'!M73*'Modal Split'!BT123</f>
        <v>469.94553817385656</v>
      </c>
      <c r="N180" s="17">
        <f>'OD demand'!N73*'Modal Split'!BU123</f>
        <v>358.59071050430026</v>
      </c>
      <c r="O180" s="17">
        <f>'OD demand'!O73*'Modal Split'!BV123</f>
        <v>354.28432139821217</v>
      </c>
      <c r="P180" s="17">
        <f>'OD demand'!P73*'Modal Split'!BW123</f>
        <v>358.59071050430026</v>
      </c>
      <c r="Q180" s="17">
        <f>'OD demand'!Q73*'Modal Split'!BX123</f>
        <v>764.02866694074714</v>
      </c>
      <c r="R180" s="17">
        <f>'OD demand'!R73*'Modal Split'!BY123</f>
        <v>1553.8930689349793</v>
      </c>
      <c r="S180" s="17">
        <f>'OD demand'!S73*'Modal Split'!BZ123</f>
        <v>1642.791190739317</v>
      </c>
      <c r="T180" s="17">
        <f>'OD demand'!T73*'Modal Split'!CA123</f>
        <v>358.59071050430026</v>
      </c>
      <c r="U180" s="17">
        <f>'OD demand'!U73*'Modal Split'!CB123</f>
        <v>0</v>
      </c>
      <c r="V180" s="17">
        <f>'OD demand'!V73*'Modal Split'!CC123</f>
        <v>1434.362842017201</v>
      </c>
      <c r="W180" s="17">
        <f>'OD demand'!W73*'Modal Split'!CD123</f>
        <v>478.12094733906702</v>
      </c>
      <c r="X180" s="17">
        <f>'OD demand'!X73*'Modal Split'!CE123</f>
        <v>1102.343304899284</v>
      </c>
      <c r="Y180" s="17">
        <f>'OD demand'!Y73*'Modal Split'!CF123</f>
        <v>259.29965835276084</v>
      </c>
      <c r="Z180" s="17">
        <f>'OD demand'!Z73*'Modal Split'!CG123</f>
        <v>118.39816075234432</v>
      </c>
    </row>
    <row r="181" spans="2:26" x14ac:dyDescent="0.3">
      <c r="B181" s="2">
        <v>20</v>
      </c>
      <c r="C181" s="17">
        <f>'OD demand'!C74*'Modal Split'!BJ124</f>
        <v>358.59071050430026</v>
      </c>
      <c r="D181" s="17">
        <f>'OD demand'!D74*'Modal Split'!BK124</f>
        <v>119.53023683476675</v>
      </c>
      <c r="E181" s="17">
        <f>'OD demand'!E74*'Modal Split'!BL124</f>
        <v>0</v>
      </c>
      <c r="F181" s="17">
        <f>'OD demand'!F74*'Modal Split'!BM124</f>
        <v>358.59071050430026</v>
      </c>
      <c r="G181" s="17">
        <f>'OD demand'!G74*'Modal Split'!BN124</f>
        <v>119.53023683476675</v>
      </c>
      <c r="H181" s="17">
        <f>'OD demand'!H74*'Modal Split'!BO124</f>
        <v>358.59071050430026</v>
      </c>
      <c r="I181" s="17">
        <f>'OD demand'!I74*'Modal Split'!BP124</f>
        <v>597.65118417383383</v>
      </c>
      <c r="J181" s="17">
        <f>'OD demand'!J74*'Modal Split'!BQ124</f>
        <v>1075.7721315129008</v>
      </c>
      <c r="K181" s="17">
        <f>'OD demand'!K74*'Modal Split'!BR124</f>
        <v>717.18142100860052</v>
      </c>
      <c r="L181" s="17">
        <f>'OD demand'!L74*'Modal Split'!BS124</f>
        <v>2988.2559208691691</v>
      </c>
      <c r="M181" s="17">
        <f>'OD demand'!M74*'Modal Split'!BT124</f>
        <v>717.18142100860052</v>
      </c>
      <c r="N181" s="17">
        <f>'OD demand'!N74*'Modal Split'!BU124</f>
        <v>597.65118417383383</v>
      </c>
      <c r="O181" s="17">
        <f>'OD demand'!O74*'Modal Split'!BV124</f>
        <v>717.18142100860052</v>
      </c>
      <c r="P181" s="17">
        <f>'OD demand'!P74*'Modal Split'!BW124</f>
        <v>597.65118417383383</v>
      </c>
      <c r="Q181" s="17">
        <f>'OD demand'!Q74*'Modal Split'!BX124</f>
        <v>1314.8326051824342</v>
      </c>
      <c r="R181" s="17">
        <f>'OD demand'!R74*'Modal Split'!BY124</f>
        <v>1912.4837893562681</v>
      </c>
      <c r="S181" s="17">
        <f>'OD demand'!S74*'Modal Split'!BZ124</f>
        <v>2032.0140261910349</v>
      </c>
      <c r="T181" s="17">
        <f>'OD demand'!T74*'Modal Split'!CA124</f>
        <v>478.12094733906702</v>
      </c>
      <c r="U181" s="17">
        <f>'OD demand'!U74*'Modal Split'!CB124</f>
        <v>1434.362842017201</v>
      </c>
      <c r="V181" s="17">
        <f>'OD demand'!V74*'Modal Split'!CC124</f>
        <v>0</v>
      </c>
      <c r="W181" s="17">
        <f>'OD demand'!W74*'Modal Split'!CD124</f>
        <v>1434.362842017201</v>
      </c>
      <c r="X181" s="17">
        <f>'OD demand'!X74*'Modal Split'!CE124</f>
        <v>2868.7256840344021</v>
      </c>
      <c r="Y181" s="17">
        <f>'OD demand'!Y74*'Modal Split'!CF124</f>
        <v>836.71165784336733</v>
      </c>
      <c r="Z181" s="17">
        <f>'OD demand'!Z74*'Modal Split'!CG124</f>
        <v>478.12094733906702</v>
      </c>
    </row>
    <row r="182" spans="2:26" x14ac:dyDescent="0.3">
      <c r="B182" s="2">
        <v>21</v>
      </c>
      <c r="C182" s="17">
        <f>'OD demand'!C75*'Modal Split'!BJ125</f>
        <v>119.53023683476675</v>
      </c>
      <c r="D182" s="17">
        <f>'OD demand'!D75*'Modal Split'!BK125</f>
        <v>0</v>
      </c>
      <c r="E182" s="17">
        <f>'OD demand'!E75*'Modal Split'!BL125</f>
        <v>0</v>
      </c>
      <c r="F182" s="17">
        <f>'OD demand'!F75*'Modal Split'!BM125</f>
        <v>239.06047366953351</v>
      </c>
      <c r="G182" s="17">
        <f>'OD demand'!G75*'Modal Split'!BN125</f>
        <v>119.53023683476675</v>
      </c>
      <c r="H182" s="17">
        <f>'OD demand'!H75*'Modal Split'!BO125</f>
        <v>119.53023683476675</v>
      </c>
      <c r="I182" s="17">
        <f>'OD demand'!I75*'Modal Split'!BP125</f>
        <v>239.06047366953351</v>
      </c>
      <c r="J182" s="17">
        <f>'OD demand'!J75*'Modal Split'!BQ125</f>
        <v>478.12094733906702</v>
      </c>
      <c r="K182" s="17">
        <f>'OD demand'!K75*'Modal Split'!BR125</f>
        <v>358.59071050430026</v>
      </c>
      <c r="L182" s="17">
        <f>'OD demand'!L75*'Modal Split'!BS125</f>
        <v>1434.362842017201</v>
      </c>
      <c r="M182" s="17">
        <f>'OD demand'!M75*'Modal Split'!BT125</f>
        <v>478.12094733906702</v>
      </c>
      <c r="N182" s="17">
        <f>'OD demand'!N75*'Modal Split'!BU125</f>
        <v>358.59071050430026</v>
      </c>
      <c r="O182" s="17">
        <f>'OD demand'!O75*'Modal Split'!BV125</f>
        <v>717.18142100860052</v>
      </c>
      <c r="P182" s="17">
        <f>'OD demand'!P75*'Modal Split'!BW125</f>
        <v>478.12094733906702</v>
      </c>
      <c r="Q182" s="17">
        <f>'OD demand'!Q75*'Modal Split'!BX125</f>
        <v>956.24189467813403</v>
      </c>
      <c r="R182" s="17">
        <f>'OD demand'!R75*'Modal Split'!BY125</f>
        <v>717.18142100860052</v>
      </c>
      <c r="S182" s="17">
        <f>'OD demand'!S75*'Modal Split'!BZ125</f>
        <v>717.18142100860052</v>
      </c>
      <c r="T182" s="17">
        <f>'OD demand'!T75*'Modal Split'!CA125</f>
        <v>119.53023683476675</v>
      </c>
      <c r="U182" s="17">
        <f>'OD demand'!U75*'Modal Split'!CB125</f>
        <v>478.12094733906702</v>
      </c>
      <c r="V182" s="17">
        <f>'OD demand'!V75*'Modal Split'!CC125</f>
        <v>1434.362842017201</v>
      </c>
      <c r="W182" s="17">
        <f>'OD demand'!W75*'Modal Split'!CD125</f>
        <v>0</v>
      </c>
      <c r="X182" s="17">
        <f>'OD demand'!X75*'Modal Split'!CE125</f>
        <v>2151.5442630258017</v>
      </c>
      <c r="Y182" s="17">
        <f>'OD demand'!Y75*'Modal Split'!CF125</f>
        <v>836.71165784336733</v>
      </c>
      <c r="Z182" s="17">
        <f>'OD demand'!Z75*'Modal Split'!CG125</f>
        <v>597.65118417383383</v>
      </c>
    </row>
    <row r="183" spans="2:26" x14ac:dyDescent="0.3">
      <c r="B183" s="2">
        <v>22</v>
      </c>
      <c r="C183" s="17">
        <f>'OD demand'!C76*'Modal Split'!BJ126</f>
        <v>478.12094733873852</v>
      </c>
      <c r="D183" s="17">
        <f>'OD demand'!D76*'Modal Split'!BK126</f>
        <v>119.53023683476675</v>
      </c>
      <c r="E183" s="17">
        <f>'OD demand'!E76*'Modal Split'!BL126</f>
        <v>119.53023683476644</v>
      </c>
      <c r="F183" s="17">
        <f>'OD demand'!F76*'Modal Split'!BM126</f>
        <v>478.12090706957332</v>
      </c>
      <c r="G183" s="17">
        <f>'OD demand'!G76*'Modal Split'!BN126</f>
        <v>239.06047366953351</v>
      </c>
      <c r="H183" s="17">
        <f>'OD demand'!H76*'Modal Split'!BO126</f>
        <v>239.06047366953351</v>
      </c>
      <c r="I183" s="17">
        <f>'OD demand'!I76*'Modal Split'!BP126</f>
        <v>597.65118417383383</v>
      </c>
      <c r="J183" s="17">
        <f>'OD demand'!J76*'Modal Split'!BQ126</f>
        <v>597.65118417383383</v>
      </c>
      <c r="K183" s="17">
        <f>'OD demand'!K76*'Modal Split'!BR126</f>
        <v>836.71165784336733</v>
      </c>
      <c r="L183" s="17">
        <f>'OD demand'!L76*'Modal Split'!BS126</f>
        <v>3107.7861575811412</v>
      </c>
      <c r="M183" s="17">
        <f>'OD demand'!M76*'Modal Split'!BT126</f>
        <v>1314.8326051525698</v>
      </c>
      <c r="N183" s="17">
        <f>'OD demand'!N76*'Modal Split'!BU126</f>
        <v>836.71165784336733</v>
      </c>
      <c r="O183" s="17">
        <f>'OD demand'!O76*'Modal Split'!BV126</f>
        <v>1540.8262861846729</v>
      </c>
      <c r="P183" s="17">
        <f>'OD demand'!P76*'Modal Split'!BW126</f>
        <v>1434.362842017201</v>
      </c>
      <c r="Q183" s="17">
        <f>'OD demand'!Q76*'Modal Split'!BX126</f>
        <v>2483.0931675574284</v>
      </c>
      <c r="R183" s="17">
        <f>'OD demand'!R76*'Modal Split'!BY126</f>
        <v>1434.3238575177672</v>
      </c>
      <c r="S183" s="17">
        <f>'OD demand'!S76*'Modal Split'!BZ126</f>
        <v>1516.8843449942315</v>
      </c>
      <c r="T183" s="17">
        <f>'OD demand'!T76*'Modal Split'!CA126</f>
        <v>358.59071050430026</v>
      </c>
      <c r="U183" s="17">
        <f>'OD demand'!U76*'Modal Split'!CB126</f>
        <v>1102.343304899284</v>
      </c>
      <c r="V183" s="17">
        <f>'OD demand'!V76*'Modal Split'!CC126</f>
        <v>2868.7256840344021</v>
      </c>
      <c r="W183" s="17">
        <f>'OD demand'!W76*'Modal Split'!CD126</f>
        <v>2151.5442630258017</v>
      </c>
      <c r="X183" s="17">
        <f>'OD demand'!X76*'Modal Split'!CE126</f>
        <v>0</v>
      </c>
      <c r="Y183" s="17">
        <f>'OD demand'!Y76*'Modal Split'!CF126</f>
        <v>1980.9525920203732</v>
      </c>
      <c r="Z183" s="17">
        <f>'OD demand'!Z76*'Modal Split'!CG126</f>
        <v>1306.1196075739044</v>
      </c>
    </row>
    <row r="184" spans="2:26" x14ac:dyDescent="0.3">
      <c r="B184" s="2">
        <v>23</v>
      </c>
      <c r="C184" s="17">
        <f>'OD demand'!C77*'Modal Split'!BJ127</f>
        <v>358.59071050430026</v>
      </c>
      <c r="D184" s="17">
        <f>'OD demand'!D77*'Modal Split'!BK127</f>
        <v>0</v>
      </c>
      <c r="E184" s="17">
        <f>'OD demand'!E77*'Modal Split'!BL127</f>
        <v>119.53023683476675</v>
      </c>
      <c r="F184" s="17">
        <f>'OD demand'!F77*'Modal Split'!BM127</f>
        <v>597.65118417383383</v>
      </c>
      <c r="G184" s="17">
        <f>'OD demand'!G77*'Modal Split'!BN127</f>
        <v>119.53023683476675</v>
      </c>
      <c r="H184" s="17">
        <f>'OD demand'!H77*'Modal Split'!BO127</f>
        <v>119.53023683476675</v>
      </c>
      <c r="I184" s="17">
        <f>'OD demand'!I77*'Modal Split'!BP127</f>
        <v>239.06047366953351</v>
      </c>
      <c r="J184" s="17">
        <f>'OD demand'!J77*'Modal Split'!BQ127</f>
        <v>358.59071050430026</v>
      </c>
      <c r="K184" s="17">
        <f>'OD demand'!K77*'Modal Split'!BR127</f>
        <v>597.65118417383383</v>
      </c>
      <c r="L184" s="17">
        <f>'OD demand'!L77*'Modal Split'!BS127</f>
        <v>2151.5442414870463</v>
      </c>
      <c r="M184" s="17">
        <f>'OD demand'!M77*'Modal Split'!BT127</f>
        <v>1553.8930788519679</v>
      </c>
      <c r="N184" s="17">
        <f>'OD demand'!N77*'Modal Split'!BU127</f>
        <v>836.71165784336733</v>
      </c>
      <c r="O184" s="17">
        <f>'OD demand'!O77*'Modal Split'!BV127</f>
        <v>734.89559508020329</v>
      </c>
      <c r="P184" s="17">
        <f>'OD demand'!P77*'Modal Split'!BW127</f>
        <v>1314.8326051824342</v>
      </c>
      <c r="Q184" s="17">
        <f>'OD demand'!Q77*'Modal Split'!BX127</f>
        <v>905.65598075434389</v>
      </c>
      <c r="R184" s="17">
        <f>'OD demand'!R77*'Modal Split'!BY127</f>
        <v>593.4115450074305</v>
      </c>
      <c r="S184" s="17">
        <f>'OD demand'!S77*'Modal Split'!BZ127</f>
        <v>500.77203513116172</v>
      </c>
      <c r="T184" s="17">
        <f>'OD demand'!T77*'Modal Split'!CA127</f>
        <v>119.53023683476675</v>
      </c>
      <c r="U184" s="17">
        <f>'OD demand'!U77*'Modal Split'!CB127</f>
        <v>259.29965835276084</v>
      </c>
      <c r="V184" s="17">
        <f>'OD demand'!V77*'Modal Split'!CC127</f>
        <v>836.71165784336733</v>
      </c>
      <c r="W184" s="17">
        <f>'OD demand'!W77*'Modal Split'!CD127</f>
        <v>836.71165784336733</v>
      </c>
      <c r="X184" s="17">
        <f>'OD demand'!X77*'Modal Split'!CE127</f>
        <v>1980.9525920203732</v>
      </c>
      <c r="Y184" s="17">
        <f>'OD demand'!Y77*'Modal Split'!CF127</f>
        <v>0</v>
      </c>
      <c r="Z184" s="17">
        <f>'OD demand'!Z77*'Modal Split'!CG127</f>
        <v>676.44343169631622</v>
      </c>
    </row>
    <row r="185" spans="2:26" x14ac:dyDescent="0.3">
      <c r="B185" s="2">
        <v>24</v>
      </c>
      <c r="C185" s="17">
        <f>'OD demand'!C78*'Modal Split'!BJ128</f>
        <v>119.53023683476675</v>
      </c>
      <c r="D185" s="17">
        <f>'OD demand'!D78*'Modal Split'!BK128</f>
        <v>0</v>
      </c>
      <c r="E185" s="17">
        <f>'OD demand'!E78*'Modal Split'!BL128</f>
        <v>0</v>
      </c>
      <c r="F185" s="17">
        <f>'OD demand'!F78*'Modal Split'!BM128</f>
        <v>239.06047366953351</v>
      </c>
      <c r="G185" s="17">
        <f>'OD demand'!G78*'Modal Split'!BN128</f>
        <v>0</v>
      </c>
      <c r="H185" s="17">
        <f>'OD demand'!H78*'Modal Split'!BO128</f>
        <v>119.53023683476675</v>
      </c>
      <c r="I185" s="17">
        <f>'OD demand'!I78*'Modal Split'!BP128</f>
        <v>119.53023683476675</v>
      </c>
      <c r="J185" s="17">
        <f>'OD demand'!J78*'Modal Split'!BQ128</f>
        <v>239.06047366953351</v>
      </c>
      <c r="K185" s="17">
        <f>'OD demand'!K78*'Modal Split'!BR128</f>
        <v>239.06047366953351</v>
      </c>
      <c r="L185" s="17">
        <f>'OD demand'!L78*'Modal Split'!BS128</f>
        <v>956.24189467809049</v>
      </c>
      <c r="M185" s="17">
        <f>'OD demand'!M78*'Modal Split'!BT128</f>
        <v>717.18142100860052</v>
      </c>
      <c r="N185" s="17">
        <f>'OD demand'!N78*'Modal Split'!BU128</f>
        <v>597.65118417383383</v>
      </c>
      <c r="O185" s="17">
        <f>'OD demand'!O78*'Modal Split'!BV128</f>
        <v>660.31753400389209</v>
      </c>
      <c r="P185" s="17">
        <f>'OD demand'!P78*'Modal Split'!BW128</f>
        <v>478.12094733906702</v>
      </c>
      <c r="Q185" s="17">
        <f>'OD demand'!Q78*'Modal Split'!BX128</f>
        <v>474.33267930863099</v>
      </c>
      <c r="R185" s="17">
        <f>'OD demand'!R78*'Modal Split'!BY128</f>
        <v>358.59071050430026</v>
      </c>
      <c r="S185" s="17">
        <f>'OD demand'!S78*'Modal Split'!BZ128</f>
        <v>354.76609218288365</v>
      </c>
      <c r="T185" s="17">
        <f>'OD demand'!T78*'Modal Split'!CA128</f>
        <v>0</v>
      </c>
      <c r="U185" s="17">
        <f>'OD demand'!U78*'Modal Split'!CB128</f>
        <v>118.39816075234432</v>
      </c>
      <c r="V185" s="17">
        <f>'OD demand'!V78*'Modal Split'!CC128</f>
        <v>478.12094733906702</v>
      </c>
      <c r="W185" s="17">
        <f>'OD demand'!W78*'Modal Split'!CD128</f>
        <v>597.65118417383383</v>
      </c>
      <c r="X185" s="17">
        <f>'OD demand'!X78*'Modal Split'!CE128</f>
        <v>1306.1196075739044</v>
      </c>
      <c r="Y185" s="17">
        <f>'OD demand'!Y78*'Modal Split'!CF128</f>
        <v>676.44343169631622</v>
      </c>
      <c r="Z185" s="17">
        <f>'OD demand'!Z78*'Modal Split'!CG128</f>
        <v>0</v>
      </c>
    </row>
    <row r="187" spans="2:26" x14ac:dyDescent="0.3">
      <c r="B187" s="2" t="s">
        <v>54</v>
      </c>
      <c r="C187" s="2">
        <v>1</v>
      </c>
      <c r="D187" s="2">
        <v>2</v>
      </c>
      <c r="E187" s="2">
        <v>3</v>
      </c>
      <c r="F187" s="2">
        <v>4</v>
      </c>
      <c r="G187" s="2">
        <v>5</v>
      </c>
      <c r="H187" s="2">
        <v>6</v>
      </c>
      <c r="I187" s="2">
        <v>7</v>
      </c>
      <c r="J187" s="2">
        <v>8</v>
      </c>
      <c r="K187" s="2">
        <v>9</v>
      </c>
      <c r="L187" s="2">
        <v>10</v>
      </c>
      <c r="M187" s="2">
        <v>11</v>
      </c>
      <c r="N187" s="2">
        <v>12</v>
      </c>
      <c r="O187" s="2">
        <v>13</v>
      </c>
      <c r="P187" s="2">
        <v>14</v>
      </c>
      <c r="Q187" s="2">
        <v>15</v>
      </c>
      <c r="R187" s="2">
        <v>16</v>
      </c>
      <c r="S187" s="2">
        <v>17</v>
      </c>
      <c r="T187" s="2">
        <v>18</v>
      </c>
      <c r="U187" s="2">
        <v>19</v>
      </c>
      <c r="V187" s="2">
        <v>20</v>
      </c>
      <c r="W187" s="2">
        <v>21</v>
      </c>
      <c r="X187" s="2">
        <v>22</v>
      </c>
      <c r="Y187" s="2">
        <v>23</v>
      </c>
      <c r="Z187" s="2">
        <v>24</v>
      </c>
    </row>
    <row r="188" spans="2:26" x14ac:dyDescent="0.3">
      <c r="B188" s="2">
        <v>1</v>
      </c>
      <c r="C188" s="17">
        <f>'OD demand'!C55*'Modal Split'!BJ132</f>
        <v>0</v>
      </c>
      <c r="D188" s="17">
        <f>'OD demand'!D55*'Modal Split'!BK132</f>
        <v>0</v>
      </c>
      <c r="E188" s="17">
        <f>'OD demand'!E55*'Modal Split'!BL132</f>
        <v>6.0287297187676378E-7</v>
      </c>
      <c r="F188" s="17">
        <f>'OD demand'!F55*'Modal Split'!BM132</f>
        <v>7.4950190686743354E-4</v>
      </c>
      <c r="G188" s="17">
        <f>'OD demand'!G55*'Modal Split'!BN132</f>
        <v>0</v>
      </c>
      <c r="H188" s="17">
        <f>'OD demand'!H55*'Modal Split'!BO132</f>
        <v>0</v>
      </c>
      <c r="I188" s="17">
        <f>'OD demand'!I55*'Modal Split'!BP132</f>
        <v>0</v>
      </c>
      <c r="J188" s="17">
        <f>'OD demand'!J55*'Modal Split'!BQ132</f>
        <v>0</v>
      </c>
      <c r="K188" s="17">
        <f>'OD demand'!K55*'Modal Split'!BR132</f>
        <v>0</v>
      </c>
      <c r="L188" s="17">
        <f>'OD demand'!L55*'Modal Split'!BS132</f>
        <v>223.25294460148677</v>
      </c>
      <c r="M188" s="17">
        <f>'OD demand'!M55*'Modal Split'!BT132</f>
        <v>5.7014090848676662E-4</v>
      </c>
      <c r="N188" s="17">
        <f>'OD demand'!N55*'Modal Split'!BU132</f>
        <v>0</v>
      </c>
      <c r="O188" s="17">
        <f>'OD demand'!O55*'Modal Split'!BV132</f>
        <v>0</v>
      </c>
      <c r="P188" s="17">
        <f>'OD demand'!P55*'Modal Split'!BW132</f>
        <v>0</v>
      </c>
      <c r="Q188" s="17">
        <f>'OD demand'!Q55*'Modal Split'!BX132</f>
        <v>5.3291848640149894E-2</v>
      </c>
      <c r="R188" s="17">
        <f>'OD demand'!R55*'Modal Split'!BY132</f>
        <v>6.3424932374639949E-3</v>
      </c>
      <c r="S188" s="17">
        <f>'OD demand'!S55*'Modal Split'!BZ132</f>
        <v>8.2193570645904698E-2</v>
      </c>
      <c r="T188" s="17">
        <f>'OD demand'!T55*'Modal Split'!CA132</f>
        <v>0</v>
      </c>
      <c r="U188" s="17">
        <f>'OD demand'!U55*'Modal Split'!CB132</f>
        <v>0.99614728051241808</v>
      </c>
      <c r="V188" s="17">
        <f>'OD demand'!V55*'Modal Split'!CC132</f>
        <v>0</v>
      </c>
      <c r="W188" s="17">
        <f>'OD demand'!W55*'Modal Split'!CD132</f>
        <v>0</v>
      </c>
      <c r="X188" s="17">
        <f>'OD demand'!X55*'Modal Split'!CE132</f>
        <v>3.2844350495912327E-10</v>
      </c>
      <c r="Y188" s="17">
        <f>'OD demand'!Y55*'Modal Split'!CF132</f>
        <v>1.6928414066391029E-19</v>
      </c>
      <c r="Z188" s="17">
        <f>'OD demand'!Z55*'Modal Split'!CG132</f>
        <v>0</v>
      </c>
    </row>
    <row r="189" spans="2:26" x14ac:dyDescent="0.3">
      <c r="B189" s="2">
        <v>2</v>
      </c>
      <c r="C189" s="17">
        <f>'OD demand'!C56*'Modal Split'!BJ133</f>
        <v>0</v>
      </c>
      <c r="D189" s="17">
        <f>'OD demand'!D56*'Modal Split'!BK133</f>
        <v>0</v>
      </c>
      <c r="E189" s="17">
        <f>'OD demand'!E56*'Modal Split'!BL133</f>
        <v>0</v>
      </c>
      <c r="F189" s="17">
        <f>'OD demand'!F56*'Modal Split'!BM133</f>
        <v>0</v>
      </c>
      <c r="G189" s="17">
        <f>'OD demand'!G56*'Modal Split'!BN133</f>
        <v>0</v>
      </c>
      <c r="H189" s="17">
        <f>'OD demand'!H56*'Modal Split'!BO133</f>
        <v>0</v>
      </c>
      <c r="I189" s="17">
        <f>'OD demand'!I56*'Modal Split'!BP133</f>
        <v>0</v>
      </c>
      <c r="J189" s="17">
        <f>'OD demand'!J56*'Modal Split'!BQ133</f>
        <v>0</v>
      </c>
      <c r="K189" s="17">
        <f>'OD demand'!K56*'Modal Split'!BR133</f>
        <v>0</v>
      </c>
      <c r="L189" s="17">
        <f>'OD demand'!L56*'Modal Split'!BS133</f>
        <v>0</v>
      </c>
      <c r="M189" s="17">
        <f>'OD demand'!M56*'Modal Split'!BT133</f>
        <v>0</v>
      </c>
      <c r="N189" s="17">
        <f>'OD demand'!N56*'Modal Split'!BU133</f>
        <v>0</v>
      </c>
      <c r="O189" s="17">
        <f>'OD demand'!O56*'Modal Split'!BV133</f>
        <v>0</v>
      </c>
      <c r="P189" s="17">
        <f>'OD demand'!P56*'Modal Split'!BW133</f>
        <v>0</v>
      </c>
      <c r="Q189" s="17">
        <f>'OD demand'!Q56*'Modal Split'!BX133</f>
        <v>0</v>
      </c>
      <c r="R189" s="17">
        <f>'OD demand'!R56*'Modal Split'!BY133</f>
        <v>0</v>
      </c>
      <c r="S189" s="17">
        <f>'OD demand'!S56*'Modal Split'!BZ133</f>
        <v>0</v>
      </c>
      <c r="T189" s="17">
        <f>'OD demand'!T56*'Modal Split'!CA133</f>
        <v>0</v>
      </c>
      <c r="U189" s="17">
        <f>'OD demand'!U56*'Modal Split'!CB133</f>
        <v>0</v>
      </c>
      <c r="V189" s="17">
        <f>'OD demand'!V56*'Modal Split'!CC133</f>
        <v>0</v>
      </c>
      <c r="W189" s="17">
        <f>'OD demand'!W56*'Modal Split'!CD133</f>
        <v>0</v>
      </c>
      <c r="X189" s="17">
        <f>'OD demand'!X56*'Modal Split'!CE133</f>
        <v>0</v>
      </c>
      <c r="Y189" s="17">
        <f>'OD demand'!Y56*'Modal Split'!CF133</f>
        <v>0</v>
      </c>
      <c r="Z189" s="17">
        <f>'OD demand'!Z56*'Modal Split'!CG133</f>
        <v>0</v>
      </c>
    </row>
    <row r="190" spans="2:26" x14ac:dyDescent="0.3">
      <c r="B190" s="2">
        <v>3</v>
      </c>
      <c r="C190" s="17">
        <f>'OD demand'!C57*'Modal Split'!BJ134</f>
        <v>6.0287297187676378E-7</v>
      </c>
      <c r="D190" s="17">
        <f>'OD demand'!D57*'Modal Split'!BK134</f>
        <v>0</v>
      </c>
      <c r="E190" s="17">
        <f>'OD demand'!E57*'Modal Split'!BL134</f>
        <v>0</v>
      </c>
      <c r="F190" s="17">
        <f>'OD demand'!F57*'Modal Split'!BM134</f>
        <v>1.2057459437535276E-6</v>
      </c>
      <c r="G190" s="17">
        <f>'OD demand'!G57*'Modal Split'!BN134</f>
        <v>0</v>
      </c>
      <c r="H190" s="17">
        <f>'OD demand'!H57*'Modal Split'!BO134</f>
        <v>0</v>
      </c>
      <c r="I190" s="17">
        <f>'OD demand'!I57*'Modal Split'!BP134</f>
        <v>0</v>
      </c>
      <c r="J190" s="17">
        <f>'OD demand'!J57*'Modal Split'!BQ134</f>
        <v>0</v>
      </c>
      <c r="K190" s="17">
        <f>'OD demand'!K57*'Modal Split'!BR134</f>
        <v>0</v>
      </c>
      <c r="L190" s="17">
        <f>'OD demand'!L57*'Modal Split'!BS134</f>
        <v>0.22873379558693729</v>
      </c>
      <c r="M190" s="17">
        <f>'OD demand'!M57*'Modal Split'!BT134</f>
        <v>1.6543243817609278E-6</v>
      </c>
      <c r="N190" s="17">
        <f>'OD demand'!N57*'Modal Split'!BU134</f>
        <v>0</v>
      </c>
      <c r="O190" s="17">
        <f>'OD demand'!O57*'Modal Split'!BV134</f>
        <v>0</v>
      </c>
      <c r="P190" s="17">
        <f>'OD demand'!P57*'Modal Split'!BW134</f>
        <v>0</v>
      </c>
      <c r="Q190" s="17">
        <f>'OD demand'!Q57*'Modal Split'!BX134</f>
        <v>4.0550965321328443E-5</v>
      </c>
      <c r="R190" s="17">
        <f>'OD demand'!R57*'Modal Split'!BY134</f>
        <v>0.88505759633576275</v>
      </c>
      <c r="S190" s="17">
        <f>'OD demand'!S57*'Modal Split'!BZ134</f>
        <v>6.7876656410163596</v>
      </c>
      <c r="T190" s="17">
        <f>'OD demand'!T57*'Modal Split'!CA134</f>
        <v>0</v>
      </c>
      <c r="U190" s="17">
        <f>'OD demand'!U57*'Modal Split'!CB134</f>
        <v>0</v>
      </c>
      <c r="V190" s="17">
        <f>'OD demand'!V57*'Modal Split'!CC134</f>
        <v>0</v>
      </c>
      <c r="W190" s="17">
        <f>'OD demand'!W57*'Modal Split'!CD134</f>
        <v>0</v>
      </c>
      <c r="X190" s="17">
        <f>'OD demand'!X57*'Modal Split'!CE134</f>
        <v>3.123723051609229E-13</v>
      </c>
      <c r="Y190" s="17">
        <f>'OD demand'!Y57*'Modal Split'!CF134</f>
        <v>2.1466777471279766E-22</v>
      </c>
      <c r="Z190" s="17">
        <f>'OD demand'!Z57*'Modal Split'!CG134</f>
        <v>0</v>
      </c>
    </row>
    <row r="191" spans="2:26" x14ac:dyDescent="0.3">
      <c r="B191" s="2">
        <v>4</v>
      </c>
      <c r="C191" s="17">
        <f>'OD demand'!C58*'Modal Split'!BJ135</f>
        <v>7.4950190686743354E-4</v>
      </c>
      <c r="D191" s="17">
        <f>'OD demand'!D58*'Modal Split'!BK135</f>
        <v>0</v>
      </c>
      <c r="E191" s="17">
        <f>'OD demand'!E58*'Modal Split'!BL135</f>
        <v>1.2057459437535276E-6</v>
      </c>
      <c r="F191" s="17">
        <f>'OD demand'!F58*'Modal Split'!BM135</f>
        <v>0</v>
      </c>
      <c r="G191" s="17">
        <f>'OD demand'!G58*'Modal Split'!BN135</f>
        <v>0</v>
      </c>
      <c r="H191" s="17">
        <f>'OD demand'!H58*'Modal Split'!BO135</f>
        <v>0</v>
      </c>
      <c r="I191" s="17">
        <f>'OD demand'!I58*'Modal Split'!BP135</f>
        <v>0</v>
      </c>
      <c r="J191" s="17">
        <f>'OD demand'!J58*'Modal Split'!BQ135</f>
        <v>0</v>
      </c>
      <c r="K191" s="17">
        <f>'OD demand'!K58*'Modal Split'!BR135</f>
        <v>0</v>
      </c>
      <c r="L191" s="17">
        <f>'OD demand'!L58*'Modal Split'!BS135</f>
        <v>3.4828776669426692E-3</v>
      </c>
      <c r="M191" s="17">
        <f>'OD demand'!M58*'Modal Split'!BT135</f>
        <v>3.7334470662249387E-8</v>
      </c>
      <c r="N191" s="17">
        <f>'OD demand'!N58*'Modal Split'!BU135</f>
        <v>0</v>
      </c>
      <c r="O191" s="17">
        <f>'OD demand'!O58*'Modal Split'!BV135</f>
        <v>0</v>
      </c>
      <c r="P191" s="17">
        <f>'OD demand'!P58*'Modal Split'!BW135</f>
        <v>0</v>
      </c>
      <c r="Q191" s="17">
        <f>'OD demand'!Q58*'Modal Split'!BX135</f>
        <v>7.713352587964505E-7</v>
      </c>
      <c r="R191" s="17">
        <f>'OD demand'!R58*'Modal Split'!BY135</f>
        <v>1.3517863748808865E-2</v>
      </c>
      <c r="S191" s="17">
        <f>'OD demand'!S58*'Modal Split'!BZ135</f>
        <v>0.13685247880208876</v>
      </c>
      <c r="T191" s="17">
        <f>'OD demand'!T58*'Modal Split'!CA135</f>
        <v>0</v>
      </c>
      <c r="U191" s="17">
        <f>'OD demand'!U58*'Modal Split'!CB135</f>
        <v>0.88381515489847284</v>
      </c>
      <c r="V191" s="17">
        <f>'OD demand'!V58*'Modal Split'!CC135</f>
        <v>0</v>
      </c>
      <c r="W191" s="17">
        <f>'OD demand'!W58*'Modal Split'!CD135</f>
        <v>0</v>
      </c>
      <c r="X191" s="17">
        <f>'OD demand'!X58*'Modal Split'!CE135</f>
        <v>4.0269493699253683E-5</v>
      </c>
      <c r="Y191" s="17">
        <f>'OD demand'!Y58*'Modal Split'!CF135</f>
        <v>7.6615841281306665E-16</v>
      </c>
      <c r="Z191" s="17">
        <f>'OD demand'!Z58*'Modal Split'!CG135</f>
        <v>0</v>
      </c>
    </row>
    <row r="192" spans="2:26" x14ac:dyDescent="0.3">
      <c r="B192" s="2">
        <v>5</v>
      </c>
      <c r="C192" s="17">
        <f>'OD demand'!C59*'Modal Split'!BJ136</f>
        <v>0</v>
      </c>
      <c r="D192" s="17">
        <f>'OD demand'!D59*'Modal Split'!BK136</f>
        <v>0</v>
      </c>
      <c r="E192" s="17">
        <f>'OD demand'!E59*'Modal Split'!BL136</f>
        <v>0</v>
      </c>
      <c r="F192" s="17">
        <f>'OD demand'!F59*'Modal Split'!BM136</f>
        <v>0</v>
      </c>
      <c r="G192" s="17">
        <f>'OD demand'!G59*'Modal Split'!BN136</f>
        <v>0</v>
      </c>
      <c r="H192" s="17">
        <f>'OD demand'!H59*'Modal Split'!BO136</f>
        <v>0</v>
      </c>
      <c r="I192" s="17">
        <f>'OD demand'!I59*'Modal Split'!BP136</f>
        <v>0</v>
      </c>
      <c r="J192" s="17">
        <f>'OD demand'!J59*'Modal Split'!BQ136</f>
        <v>0</v>
      </c>
      <c r="K192" s="17">
        <f>'OD demand'!K59*'Modal Split'!BR136</f>
        <v>0</v>
      </c>
      <c r="L192" s="17">
        <f>'OD demand'!L59*'Modal Split'!BS136</f>
        <v>0</v>
      </c>
      <c r="M192" s="17">
        <f>'OD demand'!M59*'Modal Split'!BT136</f>
        <v>0</v>
      </c>
      <c r="N192" s="17">
        <f>'OD demand'!N59*'Modal Split'!BU136</f>
        <v>0</v>
      </c>
      <c r="O192" s="17">
        <f>'OD demand'!O59*'Modal Split'!BV136</f>
        <v>0</v>
      </c>
      <c r="P192" s="17">
        <f>'OD demand'!P59*'Modal Split'!BW136</f>
        <v>0</v>
      </c>
      <c r="Q192" s="17">
        <f>'OD demand'!Q59*'Modal Split'!BX136</f>
        <v>0</v>
      </c>
      <c r="R192" s="17">
        <f>'OD demand'!R59*'Modal Split'!BY136</f>
        <v>0</v>
      </c>
      <c r="S192" s="17">
        <f>'OD demand'!S59*'Modal Split'!BZ136</f>
        <v>0</v>
      </c>
      <c r="T192" s="17">
        <f>'OD demand'!T59*'Modal Split'!CA136</f>
        <v>0</v>
      </c>
      <c r="U192" s="17">
        <f>'OD demand'!U59*'Modal Split'!CB136</f>
        <v>0</v>
      </c>
      <c r="V192" s="17">
        <f>'OD demand'!V59*'Modal Split'!CC136</f>
        <v>0</v>
      </c>
      <c r="W192" s="17">
        <f>'OD demand'!W59*'Modal Split'!CD136</f>
        <v>0</v>
      </c>
      <c r="X192" s="17">
        <f>'OD demand'!X59*'Modal Split'!CE136</f>
        <v>0</v>
      </c>
      <c r="Y192" s="17">
        <f>'OD demand'!Y59*'Modal Split'!CF136</f>
        <v>0</v>
      </c>
      <c r="Z192" s="17">
        <f>'OD demand'!Z59*'Modal Split'!CG136</f>
        <v>0</v>
      </c>
    </row>
    <row r="193" spans="2:26" x14ac:dyDescent="0.3">
      <c r="B193" s="2">
        <v>6</v>
      </c>
      <c r="C193" s="17">
        <f>'OD demand'!C60*'Modal Split'!BJ137</f>
        <v>0</v>
      </c>
      <c r="D193" s="17">
        <f>'OD demand'!D60*'Modal Split'!BK137</f>
        <v>0</v>
      </c>
      <c r="E193" s="17">
        <f>'OD demand'!E60*'Modal Split'!BL137</f>
        <v>0</v>
      </c>
      <c r="F193" s="17">
        <f>'OD demand'!F60*'Modal Split'!BM137</f>
        <v>0</v>
      </c>
      <c r="G193" s="17">
        <f>'OD demand'!G60*'Modal Split'!BN137</f>
        <v>0</v>
      </c>
      <c r="H193" s="17">
        <f>'OD demand'!H60*'Modal Split'!BO137</f>
        <v>0</v>
      </c>
      <c r="I193" s="17">
        <f>'OD demand'!I60*'Modal Split'!BP137</f>
        <v>0</v>
      </c>
      <c r="J193" s="17">
        <f>'OD demand'!J60*'Modal Split'!BQ137</f>
        <v>0</v>
      </c>
      <c r="K193" s="17">
        <f>'OD demand'!K60*'Modal Split'!BR137</f>
        <v>0</v>
      </c>
      <c r="L193" s="17">
        <f>'OD demand'!L60*'Modal Split'!BS137</f>
        <v>0</v>
      </c>
      <c r="M193" s="17">
        <f>'OD demand'!M60*'Modal Split'!BT137</f>
        <v>0</v>
      </c>
      <c r="N193" s="17">
        <f>'OD demand'!N60*'Modal Split'!BU137</f>
        <v>0</v>
      </c>
      <c r="O193" s="17">
        <f>'OD demand'!O60*'Modal Split'!BV137</f>
        <v>0</v>
      </c>
      <c r="P193" s="17">
        <f>'OD demand'!P60*'Modal Split'!BW137</f>
        <v>0</v>
      </c>
      <c r="Q193" s="17">
        <f>'OD demand'!Q60*'Modal Split'!BX137</f>
        <v>0</v>
      </c>
      <c r="R193" s="17">
        <f>'OD demand'!R60*'Modal Split'!BY137</f>
        <v>0</v>
      </c>
      <c r="S193" s="17">
        <f>'OD demand'!S60*'Modal Split'!BZ137</f>
        <v>0</v>
      </c>
      <c r="T193" s="17">
        <f>'OD demand'!T60*'Modal Split'!CA137</f>
        <v>0</v>
      </c>
      <c r="U193" s="17">
        <f>'OD demand'!U60*'Modal Split'!CB137</f>
        <v>0</v>
      </c>
      <c r="V193" s="17">
        <f>'OD demand'!V60*'Modal Split'!CC137</f>
        <v>0</v>
      </c>
      <c r="W193" s="17">
        <f>'OD demand'!W60*'Modal Split'!CD137</f>
        <v>0</v>
      </c>
      <c r="X193" s="17">
        <f>'OD demand'!X60*'Modal Split'!CE137</f>
        <v>0</v>
      </c>
      <c r="Y193" s="17">
        <f>'OD demand'!Y60*'Modal Split'!CF137</f>
        <v>0</v>
      </c>
      <c r="Z193" s="17">
        <f>'OD demand'!Z60*'Modal Split'!CG137</f>
        <v>0</v>
      </c>
    </row>
    <row r="194" spans="2:26" x14ac:dyDescent="0.3">
      <c r="B194" s="2">
        <v>7</v>
      </c>
      <c r="C194" s="17">
        <f>'OD demand'!C61*'Modal Split'!BJ138</f>
        <v>0</v>
      </c>
      <c r="D194" s="17">
        <f>'OD demand'!D61*'Modal Split'!BK138</f>
        <v>0</v>
      </c>
      <c r="E194" s="17">
        <f>'OD demand'!E61*'Modal Split'!BL138</f>
        <v>0</v>
      </c>
      <c r="F194" s="17">
        <f>'OD demand'!F61*'Modal Split'!BM138</f>
        <v>0</v>
      </c>
      <c r="G194" s="17">
        <f>'OD demand'!G61*'Modal Split'!BN138</f>
        <v>0</v>
      </c>
      <c r="H194" s="17">
        <f>'OD demand'!H61*'Modal Split'!BO138</f>
        <v>0</v>
      </c>
      <c r="I194" s="17">
        <f>'OD demand'!I61*'Modal Split'!BP138</f>
        <v>0</v>
      </c>
      <c r="J194" s="17">
        <f>'OD demand'!J61*'Modal Split'!BQ138</f>
        <v>0</v>
      </c>
      <c r="K194" s="17">
        <f>'OD demand'!K61*'Modal Split'!BR138</f>
        <v>0</v>
      </c>
      <c r="L194" s="17">
        <f>'OD demand'!L61*'Modal Split'!BS138</f>
        <v>0</v>
      </c>
      <c r="M194" s="17">
        <f>'OD demand'!M61*'Modal Split'!BT138</f>
        <v>0</v>
      </c>
      <c r="N194" s="17">
        <f>'OD demand'!N61*'Modal Split'!BU138</f>
        <v>0</v>
      </c>
      <c r="O194" s="17">
        <f>'OD demand'!O61*'Modal Split'!BV138</f>
        <v>0</v>
      </c>
      <c r="P194" s="17">
        <f>'OD demand'!P61*'Modal Split'!BW138</f>
        <v>0</v>
      </c>
      <c r="Q194" s="17">
        <f>'OD demand'!Q61*'Modal Split'!BX138</f>
        <v>0</v>
      </c>
      <c r="R194" s="17">
        <f>'OD demand'!R61*'Modal Split'!BY138</f>
        <v>0</v>
      </c>
      <c r="S194" s="17">
        <f>'OD demand'!S61*'Modal Split'!BZ138</f>
        <v>0</v>
      </c>
      <c r="T194" s="17">
        <f>'OD demand'!T61*'Modal Split'!CA138</f>
        <v>0</v>
      </c>
      <c r="U194" s="17">
        <f>'OD demand'!U61*'Modal Split'!CB138</f>
        <v>0</v>
      </c>
      <c r="V194" s="17">
        <f>'OD demand'!V61*'Modal Split'!CC138</f>
        <v>0</v>
      </c>
      <c r="W194" s="17">
        <f>'OD demand'!W61*'Modal Split'!CD138</f>
        <v>0</v>
      </c>
      <c r="X194" s="17">
        <f>'OD demand'!X61*'Modal Split'!CE138</f>
        <v>0</v>
      </c>
      <c r="Y194" s="17">
        <f>'OD demand'!Y61*'Modal Split'!CF138</f>
        <v>0</v>
      </c>
      <c r="Z194" s="17">
        <f>'OD demand'!Z61*'Modal Split'!CG138</f>
        <v>0</v>
      </c>
    </row>
    <row r="195" spans="2:26" x14ac:dyDescent="0.3">
      <c r="B195" s="2">
        <v>8</v>
      </c>
      <c r="C195" s="17">
        <f>'OD demand'!C62*'Modal Split'!BJ139</f>
        <v>0</v>
      </c>
      <c r="D195" s="17">
        <f>'OD demand'!D62*'Modal Split'!BK139</f>
        <v>0</v>
      </c>
      <c r="E195" s="17">
        <f>'OD demand'!E62*'Modal Split'!BL139</f>
        <v>0</v>
      </c>
      <c r="F195" s="17">
        <f>'OD demand'!F62*'Modal Split'!BM139</f>
        <v>0</v>
      </c>
      <c r="G195" s="17">
        <f>'OD demand'!G62*'Modal Split'!BN139</f>
        <v>0</v>
      </c>
      <c r="H195" s="17">
        <f>'OD demand'!H62*'Modal Split'!BO139</f>
        <v>0</v>
      </c>
      <c r="I195" s="17">
        <f>'OD demand'!I62*'Modal Split'!BP139</f>
        <v>0</v>
      </c>
      <c r="J195" s="17">
        <f>'OD demand'!J62*'Modal Split'!BQ139</f>
        <v>0</v>
      </c>
      <c r="K195" s="17">
        <f>'OD demand'!K62*'Modal Split'!BR139</f>
        <v>0</v>
      </c>
      <c r="L195" s="17">
        <f>'OD demand'!L62*'Modal Split'!BS139</f>
        <v>0</v>
      </c>
      <c r="M195" s="17">
        <f>'OD demand'!M62*'Modal Split'!BT139</f>
        <v>0</v>
      </c>
      <c r="N195" s="17">
        <f>'OD demand'!N62*'Modal Split'!BU139</f>
        <v>0</v>
      </c>
      <c r="O195" s="17">
        <f>'OD demand'!O62*'Modal Split'!BV139</f>
        <v>0</v>
      </c>
      <c r="P195" s="17">
        <f>'OD demand'!P62*'Modal Split'!BW139</f>
        <v>0</v>
      </c>
      <c r="Q195" s="17">
        <f>'OD demand'!Q62*'Modal Split'!BX139</f>
        <v>0</v>
      </c>
      <c r="R195" s="17">
        <f>'OD demand'!R62*'Modal Split'!BY139</f>
        <v>0</v>
      </c>
      <c r="S195" s="17">
        <f>'OD demand'!S62*'Modal Split'!BZ139</f>
        <v>0</v>
      </c>
      <c r="T195" s="17">
        <f>'OD demand'!T62*'Modal Split'!CA139</f>
        <v>0</v>
      </c>
      <c r="U195" s="17">
        <f>'OD demand'!U62*'Modal Split'!CB139</f>
        <v>0</v>
      </c>
      <c r="V195" s="17">
        <f>'OD demand'!V62*'Modal Split'!CC139</f>
        <v>0</v>
      </c>
      <c r="W195" s="17">
        <f>'OD demand'!W62*'Modal Split'!CD139</f>
        <v>0</v>
      </c>
      <c r="X195" s="17">
        <f>'OD demand'!X62*'Modal Split'!CE139</f>
        <v>0</v>
      </c>
      <c r="Y195" s="17">
        <f>'OD demand'!Y62*'Modal Split'!CF139</f>
        <v>0</v>
      </c>
      <c r="Z195" s="17">
        <f>'OD demand'!Z62*'Modal Split'!CG139</f>
        <v>0</v>
      </c>
    </row>
    <row r="196" spans="2:26" x14ac:dyDescent="0.3">
      <c r="B196" s="2">
        <v>9</v>
      </c>
      <c r="C196" s="17">
        <f>'OD demand'!C63*'Modal Split'!BJ140</f>
        <v>0</v>
      </c>
      <c r="D196" s="17">
        <f>'OD demand'!D63*'Modal Split'!BK140</f>
        <v>0</v>
      </c>
      <c r="E196" s="17">
        <f>'OD demand'!E63*'Modal Split'!BL140</f>
        <v>0</v>
      </c>
      <c r="F196" s="17">
        <f>'OD demand'!F63*'Modal Split'!BM140</f>
        <v>0</v>
      </c>
      <c r="G196" s="17">
        <f>'OD demand'!G63*'Modal Split'!BN140</f>
        <v>0</v>
      </c>
      <c r="H196" s="17">
        <f>'OD demand'!H63*'Modal Split'!BO140</f>
        <v>0</v>
      </c>
      <c r="I196" s="17">
        <f>'OD demand'!I63*'Modal Split'!BP140</f>
        <v>0</v>
      </c>
      <c r="J196" s="17">
        <f>'OD demand'!J63*'Modal Split'!BQ140</f>
        <v>0</v>
      </c>
      <c r="K196" s="17">
        <f>'OD demand'!K63*'Modal Split'!BR140</f>
        <v>0</v>
      </c>
      <c r="L196" s="17">
        <f>'OD demand'!L63*'Modal Split'!BS140</f>
        <v>0</v>
      </c>
      <c r="M196" s="17">
        <f>'OD demand'!M63*'Modal Split'!BT140</f>
        <v>0</v>
      </c>
      <c r="N196" s="17">
        <f>'OD demand'!N63*'Modal Split'!BU140</f>
        <v>0</v>
      </c>
      <c r="O196" s="17">
        <f>'OD demand'!O63*'Modal Split'!BV140</f>
        <v>0</v>
      </c>
      <c r="P196" s="17">
        <f>'OD demand'!P63*'Modal Split'!BW140</f>
        <v>0</v>
      </c>
      <c r="Q196" s="17">
        <f>'OD demand'!Q63*'Modal Split'!BX140</f>
        <v>0</v>
      </c>
      <c r="R196" s="17">
        <f>'OD demand'!R63*'Modal Split'!BY140</f>
        <v>0</v>
      </c>
      <c r="S196" s="17">
        <f>'OD demand'!S63*'Modal Split'!BZ140</f>
        <v>0</v>
      </c>
      <c r="T196" s="17">
        <f>'OD demand'!T63*'Modal Split'!CA140</f>
        <v>0</v>
      </c>
      <c r="U196" s="17">
        <f>'OD demand'!U63*'Modal Split'!CB140</f>
        <v>0</v>
      </c>
      <c r="V196" s="17">
        <f>'OD demand'!V63*'Modal Split'!CC140</f>
        <v>0</v>
      </c>
      <c r="W196" s="17">
        <f>'OD demand'!W63*'Modal Split'!CD140</f>
        <v>0</v>
      </c>
      <c r="X196" s="17">
        <f>'OD demand'!X63*'Modal Split'!CE140</f>
        <v>0</v>
      </c>
      <c r="Y196" s="17">
        <f>'OD demand'!Y63*'Modal Split'!CF140</f>
        <v>0</v>
      </c>
      <c r="Z196" s="17">
        <f>'OD demand'!Z63*'Modal Split'!CG140</f>
        <v>0</v>
      </c>
    </row>
    <row r="197" spans="2:26" x14ac:dyDescent="0.3">
      <c r="B197" s="2">
        <v>10</v>
      </c>
      <c r="C197" s="17">
        <f>'OD demand'!C64*'Modal Split'!BJ141</f>
        <v>223.25294460148677</v>
      </c>
      <c r="D197" s="17">
        <f>'OD demand'!D64*'Modal Split'!BK141</f>
        <v>0</v>
      </c>
      <c r="E197" s="17">
        <f>'OD demand'!E64*'Modal Split'!BL141</f>
        <v>0.22873379558693729</v>
      </c>
      <c r="F197" s="17">
        <f>'OD demand'!F64*'Modal Split'!BM141</f>
        <v>3.4828776669426692E-3</v>
      </c>
      <c r="G197" s="17">
        <f>'OD demand'!G64*'Modal Split'!BN141</f>
        <v>0</v>
      </c>
      <c r="H197" s="17">
        <f>'OD demand'!H64*'Modal Split'!BO141</f>
        <v>0</v>
      </c>
      <c r="I197" s="17">
        <f>'OD demand'!I64*'Modal Split'!BP141</f>
        <v>0</v>
      </c>
      <c r="J197" s="17">
        <f>'OD demand'!J64*'Modal Split'!BQ141</f>
        <v>0</v>
      </c>
      <c r="K197" s="17">
        <f>'OD demand'!K64*'Modal Split'!BR141</f>
        <v>0</v>
      </c>
      <c r="L197" s="17">
        <f>'OD demand'!L64*'Modal Split'!BS141</f>
        <v>0</v>
      </c>
      <c r="M197" s="17">
        <f>'OD demand'!M64*'Modal Split'!BT141</f>
        <v>1.4022030098550891E-7</v>
      </c>
      <c r="N197" s="17">
        <f>'OD demand'!N64*'Modal Split'!BU141</f>
        <v>0</v>
      </c>
      <c r="O197" s="17">
        <f>'OD demand'!O64*'Modal Split'!BV141</f>
        <v>0</v>
      </c>
      <c r="P197" s="17">
        <f>'OD demand'!P64*'Modal Split'!BW141</f>
        <v>0</v>
      </c>
      <c r="Q197" s="17">
        <f>'OD demand'!Q64*'Modal Split'!BX141</f>
        <v>2.7897016603179099E-9</v>
      </c>
      <c r="R197" s="17">
        <f>'OD demand'!R64*'Modal Split'!BY141</f>
        <v>2.6526410762577604E-5</v>
      </c>
      <c r="S197" s="17">
        <f>'OD demand'!S64*'Modal Split'!BZ141</f>
        <v>4.826129062042155E-4</v>
      </c>
      <c r="T197" s="17">
        <f>'OD demand'!T64*'Modal Split'!CA141</f>
        <v>0</v>
      </c>
      <c r="U197" s="17">
        <f>'OD demand'!U64*'Modal Split'!CB141</f>
        <v>3.6087336435103204E-3</v>
      </c>
      <c r="V197" s="17">
        <f>'OD demand'!V64*'Modal Split'!CC141</f>
        <v>0</v>
      </c>
      <c r="W197" s="17">
        <f>'OD demand'!W64*'Modal Split'!CD141</f>
        <v>0</v>
      </c>
      <c r="X197" s="17">
        <f>'OD demand'!X64*'Modal Split'!CE141</f>
        <v>1.1833525524704925E-7</v>
      </c>
      <c r="Y197" s="17">
        <f>'OD demand'!Y64*'Modal Split'!CF141</f>
        <v>2.1534831050295218E-5</v>
      </c>
      <c r="Z197" s="17">
        <f>'OD demand'!Z64*'Modal Split'!CG141</f>
        <v>0</v>
      </c>
    </row>
    <row r="198" spans="2:26" x14ac:dyDescent="0.3">
      <c r="B198" s="2">
        <v>11</v>
      </c>
      <c r="C198" s="17">
        <f>'OD demand'!C65*'Modal Split'!BJ142</f>
        <v>4.2455787784839298</v>
      </c>
      <c r="D198" s="17">
        <f>'OD demand'!D65*'Modal Split'!BK142</f>
        <v>0</v>
      </c>
      <c r="E198" s="17">
        <f>'OD demand'!E65*'Modal Split'!BL142</f>
        <v>9.7598762128657864E-3</v>
      </c>
      <c r="F198" s="17">
        <f>'OD demand'!F65*'Modal Split'!BM142</f>
        <v>1.8565127025317848E-4</v>
      </c>
      <c r="G198" s="17">
        <f>'OD demand'!G65*'Modal Split'!BN142</f>
        <v>0</v>
      </c>
      <c r="H198" s="17">
        <f>'OD demand'!H65*'Modal Split'!BO142</f>
        <v>0</v>
      </c>
      <c r="I198" s="17">
        <f>'OD demand'!I65*'Modal Split'!BP142</f>
        <v>0</v>
      </c>
      <c r="J198" s="17">
        <f>'OD demand'!J65*'Modal Split'!BQ142</f>
        <v>0</v>
      </c>
      <c r="K198" s="17">
        <f>'OD demand'!K65*'Modal Split'!BR142</f>
        <v>0</v>
      </c>
      <c r="L198" s="17">
        <f>'OD demand'!L65*'Modal Split'!BS142</f>
        <v>1.2000477643591251E-4</v>
      </c>
      <c r="M198" s="17">
        <f>'OD demand'!M65*'Modal Split'!BT142</f>
        <v>0</v>
      </c>
      <c r="N198" s="17">
        <f>'OD demand'!N65*'Modal Split'!BU142</f>
        <v>0</v>
      </c>
      <c r="O198" s="17">
        <f>'OD demand'!O65*'Modal Split'!BV142</f>
        <v>0</v>
      </c>
      <c r="P198" s="17">
        <f>'OD demand'!P65*'Modal Split'!BW142</f>
        <v>0</v>
      </c>
      <c r="Q198" s="17">
        <f>'OD demand'!Q65*'Modal Split'!BX142</f>
        <v>5.0712514771959591E-10</v>
      </c>
      <c r="R198" s="17">
        <f>'OD demand'!R65*'Modal Split'!BY142</f>
        <v>1.132366981766011E-2</v>
      </c>
      <c r="S198" s="17">
        <f>'OD demand'!S65*'Modal Split'!BZ142</f>
        <v>0.13103049888541538</v>
      </c>
      <c r="T198" s="17">
        <f>'OD demand'!T65*'Modal Split'!CA142</f>
        <v>0</v>
      </c>
      <c r="U198" s="17">
        <f>'OD demand'!U65*'Modal Split'!CB142</f>
        <v>1.8808702615406438E-2</v>
      </c>
      <c r="V198" s="17">
        <f>'OD demand'!V65*'Modal Split'!CC142</f>
        <v>0</v>
      </c>
      <c r="W198" s="17">
        <f>'OD demand'!W65*'Modal Split'!CD142</f>
        <v>0</v>
      </c>
      <c r="X198" s="17">
        <f>'OD demand'!X65*'Modal Split'!CE142</f>
        <v>2.600296258212137E-8</v>
      </c>
      <c r="Y198" s="17">
        <f>'OD demand'!Y65*'Modal Split'!CF142</f>
        <v>4.6774144607843943E-19</v>
      </c>
      <c r="Z198" s="17">
        <f>'OD demand'!Z65*'Modal Split'!CG142</f>
        <v>0</v>
      </c>
    </row>
    <row r="199" spans="2:26" x14ac:dyDescent="0.3">
      <c r="B199" s="2">
        <v>12</v>
      </c>
      <c r="C199" s="17">
        <f>'OD demand'!C66*'Modal Split'!BJ143</f>
        <v>0</v>
      </c>
      <c r="D199" s="17">
        <f>'OD demand'!D66*'Modal Split'!BK143</f>
        <v>0</v>
      </c>
      <c r="E199" s="17">
        <f>'OD demand'!E66*'Modal Split'!BL143</f>
        <v>0</v>
      </c>
      <c r="F199" s="17">
        <f>'OD demand'!F66*'Modal Split'!BM143</f>
        <v>0</v>
      </c>
      <c r="G199" s="17">
        <f>'OD demand'!G66*'Modal Split'!BN143</f>
        <v>0</v>
      </c>
      <c r="H199" s="17">
        <f>'OD demand'!H66*'Modal Split'!BO143</f>
        <v>0</v>
      </c>
      <c r="I199" s="17">
        <f>'OD demand'!I66*'Modal Split'!BP143</f>
        <v>0</v>
      </c>
      <c r="J199" s="17">
        <f>'OD demand'!J66*'Modal Split'!BQ143</f>
        <v>0</v>
      </c>
      <c r="K199" s="17">
        <f>'OD demand'!K66*'Modal Split'!BR143</f>
        <v>0</v>
      </c>
      <c r="L199" s="17">
        <f>'OD demand'!L66*'Modal Split'!BS143</f>
        <v>0</v>
      </c>
      <c r="M199" s="17">
        <f>'OD demand'!M66*'Modal Split'!BT143</f>
        <v>0</v>
      </c>
      <c r="N199" s="17">
        <f>'OD demand'!N66*'Modal Split'!BU143</f>
        <v>0</v>
      </c>
      <c r="O199" s="17">
        <f>'OD demand'!O66*'Modal Split'!BV143</f>
        <v>0</v>
      </c>
      <c r="P199" s="17">
        <f>'OD demand'!P66*'Modal Split'!BW143</f>
        <v>0</v>
      </c>
      <c r="Q199" s="17">
        <f>'OD demand'!Q66*'Modal Split'!BX143</f>
        <v>0</v>
      </c>
      <c r="R199" s="17">
        <f>'OD demand'!R66*'Modal Split'!BY143</f>
        <v>0</v>
      </c>
      <c r="S199" s="17">
        <f>'OD demand'!S66*'Modal Split'!BZ143</f>
        <v>0</v>
      </c>
      <c r="T199" s="17">
        <f>'OD demand'!T66*'Modal Split'!CA143</f>
        <v>0</v>
      </c>
      <c r="U199" s="17">
        <f>'OD demand'!U66*'Modal Split'!CB143</f>
        <v>0</v>
      </c>
      <c r="V199" s="17">
        <f>'OD demand'!V66*'Modal Split'!CC143</f>
        <v>0</v>
      </c>
      <c r="W199" s="17">
        <f>'OD demand'!W66*'Modal Split'!CD143</f>
        <v>0</v>
      </c>
      <c r="X199" s="17">
        <f>'OD demand'!X66*'Modal Split'!CE143</f>
        <v>0</v>
      </c>
      <c r="Y199" s="17">
        <f>'OD demand'!Y66*'Modal Split'!CF143</f>
        <v>0</v>
      </c>
      <c r="Z199" s="17">
        <f>'OD demand'!Z66*'Modal Split'!CG143</f>
        <v>0</v>
      </c>
    </row>
    <row r="200" spans="2:26" x14ac:dyDescent="0.3">
      <c r="B200" s="2">
        <v>13</v>
      </c>
      <c r="C200" s="17">
        <f>'OD demand'!C67*'Modal Split'!BJ144</f>
        <v>0</v>
      </c>
      <c r="D200" s="17">
        <f>'OD demand'!D67*'Modal Split'!BK144</f>
        <v>0</v>
      </c>
      <c r="E200" s="17">
        <f>'OD demand'!E67*'Modal Split'!BL144</f>
        <v>0</v>
      </c>
      <c r="F200" s="17">
        <f>'OD demand'!F67*'Modal Split'!BM144</f>
        <v>0</v>
      </c>
      <c r="G200" s="17">
        <f>'OD demand'!G67*'Modal Split'!BN144</f>
        <v>0</v>
      </c>
      <c r="H200" s="17">
        <f>'OD demand'!H67*'Modal Split'!BO144</f>
        <v>0</v>
      </c>
      <c r="I200" s="17">
        <f>'OD demand'!I67*'Modal Split'!BP144</f>
        <v>0</v>
      </c>
      <c r="J200" s="17">
        <f>'OD demand'!J67*'Modal Split'!BQ144</f>
        <v>0</v>
      </c>
      <c r="K200" s="17">
        <f>'OD demand'!K67*'Modal Split'!BR144</f>
        <v>0</v>
      </c>
      <c r="L200" s="17">
        <f>'OD demand'!L67*'Modal Split'!BS144</f>
        <v>0</v>
      </c>
      <c r="M200" s="17">
        <f>'OD demand'!M67*'Modal Split'!BT144</f>
        <v>0</v>
      </c>
      <c r="N200" s="17">
        <f>'OD demand'!N67*'Modal Split'!BU144</f>
        <v>0</v>
      </c>
      <c r="O200" s="17">
        <f>'OD demand'!O67*'Modal Split'!BV144</f>
        <v>0</v>
      </c>
      <c r="P200" s="17">
        <f>'OD demand'!P67*'Modal Split'!BW144</f>
        <v>0</v>
      </c>
      <c r="Q200" s="17">
        <f>'OD demand'!Q67*'Modal Split'!BX144</f>
        <v>0</v>
      </c>
      <c r="R200" s="17">
        <f>'OD demand'!R67*'Modal Split'!BY144</f>
        <v>0</v>
      </c>
      <c r="S200" s="17">
        <f>'OD demand'!S67*'Modal Split'!BZ144</f>
        <v>0</v>
      </c>
      <c r="T200" s="17">
        <f>'OD demand'!T67*'Modal Split'!CA144</f>
        <v>0</v>
      </c>
      <c r="U200" s="17">
        <f>'OD demand'!U67*'Modal Split'!CB144</f>
        <v>0</v>
      </c>
      <c r="V200" s="17">
        <f>'OD demand'!V67*'Modal Split'!CC144</f>
        <v>0</v>
      </c>
      <c r="W200" s="17">
        <f>'OD demand'!W67*'Modal Split'!CD144</f>
        <v>0</v>
      </c>
      <c r="X200" s="17">
        <f>'OD demand'!X67*'Modal Split'!CE144</f>
        <v>0</v>
      </c>
      <c r="Y200" s="17">
        <f>'OD demand'!Y67*'Modal Split'!CF144</f>
        <v>0</v>
      </c>
      <c r="Z200" s="17">
        <f>'OD demand'!Z67*'Modal Split'!CG144</f>
        <v>0</v>
      </c>
    </row>
    <row r="201" spans="2:26" x14ac:dyDescent="0.3">
      <c r="B201" s="2">
        <v>14</v>
      </c>
      <c r="C201" s="17">
        <f>'OD demand'!C68*'Modal Split'!BJ145</f>
        <v>0</v>
      </c>
      <c r="D201" s="17">
        <f>'OD demand'!D68*'Modal Split'!BK145</f>
        <v>0</v>
      </c>
      <c r="E201" s="17">
        <f>'OD demand'!E68*'Modal Split'!BL145</f>
        <v>0</v>
      </c>
      <c r="F201" s="17">
        <f>'OD demand'!F68*'Modal Split'!BM145</f>
        <v>0</v>
      </c>
      <c r="G201" s="17">
        <f>'OD demand'!G68*'Modal Split'!BN145</f>
        <v>0</v>
      </c>
      <c r="H201" s="17">
        <f>'OD demand'!H68*'Modal Split'!BO145</f>
        <v>0</v>
      </c>
      <c r="I201" s="17">
        <f>'OD demand'!I68*'Modal Split'!BP145</f>
        <v>0</v>
      </c>
      <c r="J201" s="17">
        <f>'OD demand'!J68*'Modal Split'!BQ145</f>
        <v>0</v>
      </c>
      <c r="K201" s="17">
        <f>'OD demand'!K68*'Modal Split'!BR145</f>
        <v>0</v>
      </c>
      <c r="L201" s="17">
        <f>'OD demand'!L68*'Modal Split'!BS145</f>
        <v>0</v>
      </c>
      <c r="M201" s="17">
        <f>'OD demand'!M68*'Modal Split'!BT145</f>
        <v>0</v>
      </c>
      <c r="N201" s="17">
        <f>'OD demand'!N68*'Modal Split'!BU145</f>
        <v>0</v>
      </c>
      <c r="O201" s="17">
        <f>'OD demand'!O68*'Modal Split'!BV145</f>
        <v>0</v>
      </c>
      <c r="P201" s="17">
        <f>'OD demand'!P68*'Modal Split'!BW145</f>
        <v>0</v>
      </c>
      <c r="Q201" s="17">
        <f>'OD demand'!Q68*'Modal Split'!BX145</f>
        <v>0</v>
      </c>
      <c r="R201" s="17">
        <f>'OD demand'!R68*'Modal Split'!BY145</f>
        <v>0</v>
      </c>
      <c r="S201" s="17">
        <f>'OD demand'!S68*'Modal Split'!BZ145</f>
        <v>0</v>
      </c>
      <c r="T201" s="17">
        <f>'OD demand'!T68*'Modal Split'!CA145</f>
        <v>0</v>
      </c>
      <c r="U201" s="17">
        <f>'OD demand'!U68*'Modal Split'!CB145</f>
        <v>0</v>
      </c>
      <c r="V201" s="17">
        <f>'OD demand'!V68*'Modal Split'!CC145</f>
        <v>0</v>
      </c>
      <c r="W201" s="17">
        <f>'OD demand'!W68*'Modal Split'!CD145</f>
        <v>0</v>
      </c>
      <c r="X201" s="17">
        <f>'OD demand'!X68*'Modal Split'!CE145</f>
        <v>0</v>
      </c>
      <c r="Y201" s="17">
        <f>'OD demand'!Y68*'Modal Split'!CF145</f>
        <v>0</v>
      </c>
      <c r="Z201" s="17">
        <f>'OD demand'!Z68*'Modal Split'!CG145</f>
        <v>0</v>
      </c>
    </row>
    <row r="202" spans="2:26" x14ac:dyDescent="0.3">
      <c r="B202" s="2">
        <v>15</v>
      </c>
      <c r="C202" s="17">
        <f>'OD demand'!C69*'Modal Split'!BJ146</f>
        <v>5.3291848640149894E-2</v>
      </c>
      <c r="D202" s="17">
        <f>'OD demand'!D69*'Modal Split'!BK146</f>
        <v>0</v>
      </c>
      <c r="E202" s="17">
        <f>'OD demand'!E69*'Modal Split'!BL146</f>
        <v>4.0550965321328443E-5</v>
      </c>
      <c r="F202" s="17">
        <f>'OD demand'!F69*'Modal Split'!BM146</f>
        <v>7.713352587964505E-7</v>
      </c>
      <c r="G202" s="17">
        <f>'OD demand'!G69*'Modal Split'!BN146</f>
        <v>0</v>
      </c>
      <c r="H202" s="17">
        <f>'OD demand'!H69*'Modal Split'!BO146</f>
        <v>0</v>
      </c>
      <c r="I202" s="17">
        <f>'OD demand'!I69*'Modal Split'!BP146</f>
        <v>0</v>
      </c>
      <c r="J202" s="17">
        <f>'OD demand'!J69*'Modal Split'!BQ146</f>
        <v>0</v>
      </c>
      <c r="K202" s="17">
        <f>'OD demand'!K69*'Modal Split'!BR146</f>
        <v>0</v>
      </c>
      <c r="L202" s="17">
        <f>'OD demand'!L69*'Modal Split'!BS146</f>
        <v>2.7897016603179099E-9</v>
      </c>
      <c r="M202" s="17">
        <f>'OD demand'!M69*'Modal Split'!BT146</f>
        <v>5.0712514771835193E-10</v>
      </c>
      <c r="N202" s="17">
        <f>'OD demand'!N69*'Modal Split'!BU146</f>
        <v>0</v>
      </c>
      <c r="O202" s="17">
        <f>'OD demand'!O69*'Modal Split'!BV146</f>
        <v>0</v>
      </c>
      <c r="P202" s="17">
        <f>'OD demand'!P69*'Modal Split'!BW146</f>
        <v>0</v>
      </c>
      <c r="Q202" s="17">
        <f>'OD demand'!Q69*'Modal Split'!BX146</f>
        <v>0</v>
      </c>
      <c r="R202" s="17">
        <f>'OD demand'!R69*'Modal Split'!BY146</f>
        <v>5.9739357963004751E-4</v>
      </c>
      <c r="S202" s="17">
        <f>'OD demand'!S69*'Modal Split'!BZ146</f>
        <v>3.5905819560956165E-5</v>
      </c>
      <c r="T202" s="17">
        <f>'OD demand'!T69*'Modal Split'!CA146</f>
        <v>0</v>
      </c>
      <c r="U202" s="17">
        <f>'OD demand'!U69*'Modal Split'!CB146</f>
        <v>1.2122593726650371E-6</v>
      </c>
      <c r="V202" s="17">
        <f>'OD demand'!V69*'Modal Split'!CC146</f>
        <v>0</v>
      </c>
      <c r="W202" s="17">
        <f>'OD demand'!W69*'Modal Split'!CD146</f>
        <v>0</v>
      </c>
      <c r="X202" s="17">
        <f>'OD demand'!X69*'Modal Split'!CE146</f>
        <v>3.939842961161371E-6</v>
      </c>
      <c r="Y202" s="17">
        <f>'OD demand'!Y69*'Modal Split'!CF146</f>
        <v>3.7772638326198513E-4</v>
      </c>
      <c r="Z202" s="17">
        <f>'OD demand'!Z69*'Modal Split'!CG146</f>
        <v>0</v>
      </c>
    </row>
    <row r="203" spans="2:26" x14ac:dyDescent="0.3">
      <c r="B203" s="2">
        <v>16</v>
      </c>
      <c r="C203" s="17">
        <f>'OD demand'!C70*'Modal Split'!BJ147</f>
        <v>6.3424932374639949E-3</v>
      </c>
      <c r="D203" s="17">
        <f>'OD demand'!D70*'Modal Split'!BK147</f>
        <v>0</v>
      </c>
      <c r="E203" s="17">
        <f>'OD demand'!E70*'Modal Split'!BL147</f>
        <v>0.88505759633576275</v>
      </c>
      <c r="F203" s="17">
        <f>'OD demand'!F70*'Modal Split'!BM147</f>
        <v>1.3517863748808865E-2</v>
      </c>
      <c r="G203" s="17">
        <f>'OD demand'!G70*'Modal Split'!BN147</f>
        <v>0</v>
      </c>
      <c r="H203" s="17">
        <f>'OD demand'!H70*'Modal Split'!BO147</f>
        <v>0</v>
      </c>
      <c r="I203" s="17">
        <f>'OD demand'!I70*'Modal Split'!BP147</f>
        <v>0</v>
      </c>
      <c r="J203" s="17">
        <f>'OD demand'!J70*'Modal Split'!BQ147</f>
        <v>0</v>
      </c>
      <c r="K203" s="17">
        <f>'OD demand'!K70*'Modal Split'!BR147</f>
        <v>0</v>
      </c>
      <c r="L203" s="17">
        <f>'OD demand'!L70*'Modal Split'!BS147</f>
        <v>2.6526410762577604E-5</v>
      </c>
      <c r="M203" s="17">
        <f>'OD demand'!M70*'Modal Split'!BT147</f>
        <v>1.0150373140094455E-5</v>
      </c>
      <c r="N203" s="17">
        <f>'OD demand'!N70*'Modal Split'!BU147</f>
        <v>0</v>
      </c>
      <c r="O203" s="17">
        <f>'OD demand'!O70*'Modal Split'!BV147</f>
        <v>0</v>
      </c>
      <c r="P203" s="17">
        <f>'OD demand'!P70*'Modal Split'!BW147</f>
        <v>0</v>
      </c>
      <c r="Q203" s="17">
        <f>'OD demand'!Q70*'Modal Split'!BX147</f>
        <v>5.9739357963004751E-4</v>
      </c>
      <c r="R203" s="17">
        <f>'OD demand'!R70*'Modal Split'!BY147</f>
        <v>0</v>
      </c>
      <c r="S203" s="17">
        <f>'OD demand'!S70*'Modal Split'!BZ147</f>
        <v>1.3183677719001047E-6</v>
      </c>
      <c r="T203" s="17">
        <f>'OD demand'!T70*'Modal Split'!CA147</f>
        <v>0</v>
      </c>
      <c r="U203" s="17">
        <f>'OD demand'!U70*'Modal Split'!CB147</f>
        <v>9.9169882990496532E-6</v>
      </c>
      <c r="V203" s="17">
        <f>'OD demand'!V70*'Modal Split'!CC147</f>
        <v>0</v>
      </c>
      <c r="W203" s="17">
        <f>'OD demand'!W70*'Modal Split'!CD147</f>
        <v>0</v>
      </c>
      <c r="X203" s="17">
        <f>'OD demand'!X70*'Modal Split'!CE147</f>
        <v>3.8984499433640733E-2</v>
      </c>
      <c r="Y203" s="17">
        <f>'OD demand'!Y70*'Modal Split'!CF147</f>
        <v>4.2396391664034079</v>
      </c>
      <c r="Z203" s="17">
        <f>'OD demand'!Z70*'Modal Split'!CG147</f>
        <v>0</v>
      </c>
    </row>
    <row r="204" spans="2:26" x14ac:dyDescent="0.3">
      <c r="B204" s="2">
        <v>17</v>
      </c>
      <c r="C204" s="17">
        <f>'OD demand'!C71*'Modal Split'!BJ148</f>
        <v>8.2193570645904698E-2</v>
      </c>
      <c r="D204" s="17">
        <f>'OD demand'!D71*'Modal Split'!BK148</f>
        <v>0</v>
      </c>
      <c r="E204" s="17">
        <f>'OD demand'!E71*'Modal Split'!BL148</f>
        <v>6.7876656410163596</v>
      </c>
      <c r="F204" s="17">
        <f>'OD demand'!F71*'Modal Split'!BM148</f>
        <v>0.13685247880208876</v>
      </c>
      <c r="G204" s="17">
        <f>'OD demand'!G71*'Modal Split'!BN148</f>
        <v>0</v>
      </c>
      <c r="H204" s="17">
        <f>'OD demand'!H71*'Modal Split'!BO148</f>
        <v>0</v>
      </c>
      <c r="I204" s="17">
        <f>'OD demand'!I71*'Modal Split'!BP148</f>
        <v>0</v>
      </c>
      <c r="J204" s="17">
        <f>'OD demand'!J71*'Modal Split'!BQ148</f>
        <v>0</v>
      </c>
      <c r="K204" s="17">
        <f>'OD demand'!K71*'Modal Split'!BR148</f>
        <v>0</v>
      </c>
      <c r="L204" s="17">
        <f>'OD demand'!L71*'Modal Split'!BS148</f>
        <v>4.826129062042155E-4</v>
      </c>
      <c r="M204" s="17">
        <f>'OD demand'!M71*'Modal Split'!BT148</f>
        <v>7.7304642429868453E-2</v>
      </c>
      <c r="N204" s="17">
        <f>'OD demand'!N71*'Modal Split'!BU148</f>
        <v>0</v>
      </c>
      <c r="O204" s="17">
        <f>'OD demand'!O71*'Modal Split'!BV148</f>
        <v>0</v>
      </c>
      <c r="P204" s="17">
        <f>'OD demand'!P71*'Modal Split'!BW148</f>
        <v>0</v>
      </c>
      <c r="Q204" s="17">
        <f>'OD demand'!Q71*'Modal Split'!BX148</f>
        <v>3.5905819560956165E-5</v>
      </c>
      <c r="R204" s="17">
        <f>'OD demand'!R71*'Modal Split'!BY148</f>
        <v>1.3183677719001047E-6</v>
      </c>
      <c r="S204" s="17">
        <f>'OD demand'!S71*'Modal Split'!BZ148</f>
        <v>0</v>
      </c>
      <c r="T204" s="17">
        <f>'OD demand'!T71*'Modal Split'!CA148</f>
        <v>0</v>
      </c>
      <c r="U204" s="17">
        <f>'OD demand'!U71*'Modal Split'!CB148</f>
        <v>6.4711748138768339E-7</v>
      </c>
      <c r="V204" s="17">
        <f>'OD demand'!V71*'Modal Split'!CC148</f>
        <v>0</v>
      </c>
      <c r="W204" s="17">
        <f>'OD demand'!W71*'Modal Split'!CD148</f>
        <v>0</v>
      </c>
      <c r="X204" s="17">
        <f>'OD demand'!X71*'Modal Split'!CE148</f>
        <v>2.5447159076581989E-3</v>
      </c>
      <c r="Y204" s="17">
        <f>'OD demand'!Y71*'Modal Split'!CF148</f>
        <v>0.22082847232037461</v>
      </c>
      <c r="Z204" s="17">
        <f>'OD demand'!Z71*'Modal Split'!CG148</f>
        <v>0</v>
      </c>
    </row>
    <row r="205" spans="2:26" x14ac:dyDescent="0.3">
      <c r="B205" s="2">
        <v>18</v>
      </c>
      <c r="C205" s="17">
        <f>'OD demand'!C72*'Modal Split'!BJ149</f>
        <v>0</v>
      </c>
      <c r="D205" s="17">
        <f>'OD demand'!D72*'Modal Split'!BK149</f>
        <v>0</v>
      </c>
      <c r="E205" s="17">
        <f>'OD demand'!E72*'Modal Split'!BL149</f>
        <v>0</v>
      </c>
      <c r="F205" s="17">
        <f>'OD demand'!F72*'Modal Split'!BM149</f>
        <v>0</v>
      </c>
      <c r="G205" s="17">
        <f>'OD demand'!G72*'Modal Split'!BN149</f>
        <v>0</v>
      </c>
      <c r="H205" s="17">
        <f>'OD demand'!H72*'Modal Split'!BO149</f>
        <v>0</v>
      </c>
      <c r="I205" s="17">
        <f>'OD demand'!I72*'Modal Split'!BP149</f>
        <v>0</v>
      </c>
      <c r="J205" s="17">
        <f>'OD demand'!J72*'Modal Split'!BQ149</f>
        <v>0</v>
      </c>
      <c r="K205" s="17">
        <f>'OD demand'!K72*'Modal Split'!BR149</f>
        <v>0</v>
      </c>
      <c r="L205" s="17">
        <f>'OD demand'!L72*'Modal Split'!BS149</f>
        <v>0</v>
      </c>
      <c r="M205" s="17">
        <f>'OD demand'!M72*'Modal Split'!BT149</f>
        <v>0</v>
      </c>
      <c r="N205" s="17">
        <f>'OD demand'!N72*'Modal Split'!BU149</f>
        <v>0</v>
      </c>
      <c r="O205" s="17">
        <f>'OD demand'!O72*'Modal Split'!BV149</f>
        <v>0</v>
      </c>
      <c r="P205" s="17">
        <f>'OD demand'!P72*'Modal Split'!BW149</f>
        <v>0</v>
      </c>
      <c r="Q205" s="17">
        <f>'OD demand'!Q72*'Modal Split'!BX149</f>
        <v>0</v>
      </c>
      <c r="R205" s="17">
        <f>'OD demand'!R72*'Modal Split'!BY149</f>
        <v>0</v>
      </c>
      <c r="S205" s="17">
        <f>'OD demand'!S72*'Modal Split'!BZ149</f>
        <v>0</v>
      </c>
      <c r="T205" s="17">
        <f>'OD demand'!T72*'Modal Split'!CA149</f>
        <v>0</v>
      </c>
      <c r="U205" s="17">
        <f>'OD demand'!U72*'Modal Split'!CB149</f>
        <v>0</v>
      </c>
      <c r="V205" s="17">
        <f>'OD demand'!V72*'Modal Split'!CC149</f>
        <v>0</v>
      </c>
      <c r="W205" s="17">
        <f>'OD demand'!W72*'Modal Split'!CD149</f>
        <v>0</v>
      </c>
      <c r="X205" s="17">
        <f>'OD demand'!X72*'Modal Split'!CE149</f>
        <v>0</v>
      </c>
      <c r="Y205" s="17">
        <f>'OD demand'!Y72*'Modal Split'!CF149</f>
        <v>0</v>
      </c>
      <c r="Z205" s="17">
        <f>'OD demand'!Z72*'Modal Split'!CG149</f>
        <v>0</v>
      </c>
    </row>
    <row r="206" spans="2:26" x14ac:dyDescent="0.3">
      <c r="B206" s="2">
        <v>19</v>
      </c>
      <c r="C206" s="17">
        <f>'OD demand'!C73*'Modal Split'!BJ150</f>
        <v>0.99614728051241808</v>
      </c>
      <c r="D206" s="17">
        <f>'OD demand'!D73*'Modal Split'!BK150</f>
        <v>0</v>
      </c>
      <c r="E206" s="17">
        <f>'OD demand'!E73*'Modal Split'!BL150</f>
        <v>0</v>
      </c>
      <c r="F206" s="17">
        <f>'OD demand'!F73*'Modal Split'!BM150</f>
        <v>0.88381515489847284</v>
      </c>
      <c r="G206" s="17">
        <f>'OD demand'!G73*'Modal Split'!BN150</f>
        <v>0</v>
      </c>
      <c r="H206" s="17">
        <f>'OD demand'!H73*'Modal Split'!BO150</f>
        <v>0</v>
      </c>
      <c r="I206" s="17">
        <f>'OD demand'!I73*'Modal Split'!BP150</f>
        <v>0</v>
      </c>
      <c r="J206" s="17">
        <f>'OD demand'!J73*'Modal Split'!BQ150</f>
        <v>0</v>
      </c>
      <c r="K206" s="17">
        <f>'OD demand'!K73*'Modal Split'!BR150</f>
        <v>0</v>
      </c>
      <c r="L206" s="17">
        <f>'OD demand'!L73*'Modal Split'!BS150</f>
        <v>3.6087336435103204E-3</v>
      </c>
      <c r="M206" s="17">
        <f>'OD demand'!M73*'Modal Split'!BT150</f>
        <v>1.8487819147093208E-2</v>
      </c>
      <c r="N206" s="17">
        <f>'OD demand'!N73*'Modal Split'!BU150</f>
        <v>0</v>
      </c>
      <c r="O206" s="17">
        <f>'OD demand'!O73*'Modal Split'!BV150</f>
        <v>0</v>
      </c>
      <c r="P206" s="17">
        <f>'OD demand'!P73*'Modal Split'!BW150</f>
        <v>0</v>
      </c>
      <c r="Q206" s="17">
        <f>'OD demand'!Q73*'Modal Split'!BX150</f>
        <v>1.2122593726650371E-6</v>
      </c>
      <c r="R206" s="17">
        <f>'OD demand'!R73*'Modal Split'!BY150</f>
        <v>9.9169882990496532E-6</v>
      </c>
      <c r="S206" s="17">
        <f>'OD demand'!S73*'Modal Split'!BZ150</f>
        <v>6.4711748138768339E-7</v>
      </c>
      <c r="T206" s="17">
        <f>'OD demand'!T73*'Modal Split'!CA150</f>
        <v>0</v>
      </c>
      <c r="U206" s="17">
        <f>'OD demand'!U73*'Modal Split'!CB150</f>
        <v>0</v>
      </c>
      <c r="V206" s="17">
        <f>'OD demand'!V73*'Modal Split'!CC150</f>
        <v>0</v>
      </c>
      <c r="W206" s="17">
        <f>'OD demand'!W73*'Modal Split'!CD150</f>
        <v>0</v>
      </c>
      <c r="X206" s="17">
        <f>'OD demand'!X73*'Modal Split'!CE150</f>
        <v>1.1414208455788075E-4</v>
      </c>
      <c r="Y206" s="17">
        <f>'OD demand'!Y73*'Modal Split'!CF150</f>
        <v>7.0576324903164154E-3</v>
      </c>
      <c r="Z206" s="17">
        <f>'OD demand'!Z73*'Modal Split'!CG150</f>
        <v>0</v>
      </c>
    </row>
    <row r="207" spans="2:26" x14ac:dyDescent="0.3">
      <c r="B207" s="2">
        <v>20</v>
      </c>
      <c r="C207" s="17">
        <f>'OD demand'!C74*'Modal Split'!BJ151</f>
        <v>0</v>
      </c>
      <c r="D207" s="17">
        <f>'OD demand'!D74*'Modal Split'!BK151</f>
        <v>0</v>
      </c>
      <c r="E207" s="17">
        <f>'OD demand'!E74*'Modal Split'!BL151</f>
        <v>0</v>
      </c>
      <c r="F207" s="17">
        <f>'OD demand'!F74*'Modal Split'!BM151</f>
        <v>0</v>
      </c>
      <c r="G207" s="17">
        <f>'OD demand'!G74*'Modal Split'!BN151</f>
        <v>0</v>
      </c>
      <c r="H207" s="17">
        <f>'OD demand'!H74*'Modal Split'!BO151</f>
        <v>0</v>
      </c>
      <c r="I207" s="17">
        <f>'OD demand'!I74*'Modal Split'!BP151</f>
        <v>0</v>
      </c>
      <c r="J207" s="17">
        <f>'OD demand'!J74*'Modal Split'!BQ151</f>
        <v>0</v>
      </c>
      <c r="K207" s="17">
        <f>'OD demand'!K74*'Modal Split'!BR151</f>
        <v>0</v>
      </c>
      <c r="L207" s="17">
        <f>'OD demand'!L74*'Modal Split'!BS151</f>
        <v>0</v>
      </c>
      <c r="M207" s="17">
        <f>'OD demand'!M74*'Modal Split'!BT151</f>
        <v>0</v>
      </c>
      <c r="N207" s="17">
        <f>'OD demand'!N74*'Modal Split'!BU151</f>
        <v>0</v>
      </c>
      <c r="O207" s="17">
        <f>'OD demand'!O74*'Modal Split'!BV151</f>
        <v>0</v>
      </c>
      <c r="P207" s="17">
        <f>'OD demand'!P74*'Modal Split'!BW151</f>
        <v>0</v>
      </c>
      <c r="Q207" s="17">
        <f>'OD demand'!Q74*'Modal Split'!BX151</f>
        <v>0</v>
      </c>
      <c r="R207" s="17">
        <f>'OD demand'!R74*'Modal Split'!BY151</f>
        <v>0</v>
      </c>
      <c r="S207" s="17">
        <f>'OD demand'!S74*'Modal Split'!BZ151</f>
        <v>0</v>
      </c>
      <c r="T207" s="17">
        <f>'OD demand'!T74*'Modal Split'!CA151</f>
        <v>0</v>
      </c>
      <c r="U207" s="17">
        <f>'OD demand'!U74*'Modal Split'!CB151</f>
        <v>0</v>
      </c>
      <c r="V207" s="17">
        <f>'OD demand'!V74*'Modal Split'!CC151</f>
        <v>0</v>
      </c>
      <c r="W207" s="17">
        <f>'OD demand'!W74*'Modal Split'!CD151</f>
        <v>0</v>
      </c>
      <c r="X207" s="17">
        <f>'OD demand'!X74*'Modal Split'!CE151</f>
        <v>0</v>
      </c>
      <c r="Y207" s="17">
        <f>'OD demand'!Y74*'Modal Split'!CF151</f>
        <v>0</v>
      </c>
      <c r="Z207" s="17">
        <f>'OD demand'!Z74*'Modal Split'!CG151</f>
        <v>0</v>
      </c>
    </row>
    <row r="208" spans="2:26" x14ac:dyDescent="0.3">
      <c r="B208" s="2">
        <v>21</v>
      </c>
      <c r="C208" s="17">
        <f>'OD demand'!C75*'Modal Split'!BJ152</f>
        <v>0</v>
      </c>
      <c r="D208" s="17">
        <f>'OD demand'!D75*'Modal Split'!BK152</f>
        <v>0</v>
      </c>
      <c r="E208" s="17">
        <f>'OD demand'!E75*'Modal Split'!BL152</f>
        <v>0</v>
      </c>
      <c r="F208" s="17">
        <f>'OD demand'!F75*'Modal Split'!BM152</f>
        <v>0</v>
      </c>
      <c r="G208" s="17">
        <f>'OD demand'!G75*'Modal Split'!BN152</f>
        <v>0</v>
      </c>
      <c r="H208" s="17">
        <f>'OD demand'!H75*'Modal Split'!BO152</f>
        <v>0</v>
      </c>
      <c r="I208" s="17">
        <f>'OD demand'!I75*'Modal Split'!BP152</f>
        <v>0</v>
      </c>
      <c r="J208" s="17">
        <f>'OD demand'!J75*'Modal Split'!BQ152</f>
        <v>0</v>
      </c>
      <c r="K208" s="17">
        <f>'OD demand'!K75*'Modal Split'!BR152</f>
        <v>0</v>
      </c>
      <c r="L208" s="17">
        <f>'OD demand'!L75*'Modal Split'!BS152</f>
        <v>0</v>
      </c>
      <c r="M208" s="17">
        <f>'OD demand'!M75*'Modal Split'!BT152</f>
        <v>0</v>
      </c>
      <c r="N208" s="17">
        <f>'OD demand'!N75*'Modal Split'!BU152</f>
        <v>0</v>
      </c>
      <c r="O208" s="17">
        <f>'OD demand'!O75*'Modal Split'!BV152</f>
        <v>0</v>
      </c>
      <c r="P208" s="17">
        <f>'OD demand'!P75*'Modal Split'!BW152</f>
        <v>0</v>
      </c>
      <c r="Q208" s="17">
        <f>'OD demand'!Q75*'Modal Split'!BX152</f>
        <v>0</v>
      </c>
      <c r="R208" s="17">
        <f>'OD demand'!R75*'Modal Split'!BY152</f>
        <v>0</v>
      </c>
      <c r="S208" s="17">
        <f>'OD demand'!S75*'Modal Split'!BZ152</f>
        <v>0</v>
      </c>
      <c r="T208" s="17">
        <f>'OD demand'!T75*'Modal Split'!CA152</f>
        <v>0</v>
      </c>
      <c r="U208" s="17">
        <f>'OD demand'!U75*'Modal Split'!CB152</f>
        <v>0</v>
      </c>
      <c r="V208" s="17">
        <f>'OD demand'!V75*'Modal Split'!CC152</f>
        <v>0</v>
      </c>
      <c r="W208" s="17">
        <f>'OD demand'!W75*'Modal Split'!CD152</f>
        <v>0</v>
      </c>
      <c r="X208" s="17">
        <f>'OD demand'!X75*'Modal Split'!CE152</f>
        <v>0</v>
      </c>
      <c r="Y208" s="17">
        <f>'OD demand'!Y75*'Modal Split'!CF152</f>
        <v>0</v>
      </c>
      <c r="Z208" s="17">
        <f>'OD demand'!Z75*'Modal Split'!CG152</f>
        <v>0</v>
      </c>
    </row>
    <row r="209" spans="2:26" x14ac:dyDescent="0.3">
      <c r="B209" s="2">
        <v>22</v>
      </c>
      <c r="C209" s="17">
        <f>'OD demand'!C76*'Modal Split'!BJ153</f>
        <v>3.2844350495912327E-10</v>
      </c>
      <c r="D209" s="17">
        <f>'OD demand'!D76*'Modal Split'!BK153</f>
        <v>0</v>
      </c>
      <c r="E209" s="17">
        <f>'OD demand'!E76*'Modal Split'!BL153</f>
        <v>3.123723051609229E-13</v>
      </c>
      <c r="F209" s="17">
        <f>'OD demand'!F76*'Modal Split'!BM153</f>
        <v>4.0269493699253683E-5</v>
      </c>
      <c r="G209" s="17">
        <f>'OD demand'!G76*'Modal Split'!BN153</f>
        <v>0</v>
      </c>
      <c r="H209" s="17">
        <f>'OD demand'!H76*'Modal Split'!BO153</f>
        <v>0</v>
      </c>
      <c r="I209" s="17">
        <f>'OD demand'!I76*'Modal Split'!BP153</f>
        <v>0</v>
      </c>
      <c r="J209" s="17">
        <f>'OD demand'!J76*'Modal Split'!BQ153</f>
        <v>0</v>
      </c>
      <c r="K209" s="17">
        <f>'OD demand'!K76*'Modal Split'!BR153</f>
        <v>0</v>
      </c>
      <c r="L209" s="17">
        <f>'OD demand'!L76*'Modal Split'!BS153</f>
        <v>1.1833525524704925E-7</v>
      </c>
      <c r="M209" s="17">
        <f>'OD demand'!M76*'Modal Split'!BT153</f>
        <v>2.6002962582045008E-8</v>
      </c>
      <c r="N209" s="17">
        <f>'OD demand'!N76*'Modal Split'!BU153</f>
        <v>0</v>
      </c>
      <c r="O209" s="17">
        <f>'OD demand'!O76*'Modal Split'!BV153</f>
        <v>0</v>
      </c>
      <c r="P209" s="17">
        <f>'OD demand'!P76*'Modal Split'!BW153</f>
        <v>0</v>
      </c>
      <c r="Q209" s="17">
        <f>'OD demand'!Q76*'Modal Split'!BX153</f>
        <v>3.939842961161371E-6</v>
      </c>
      <c r="R209" s="17">
        <f>'OD demand'!R76*'Modal Split'!BY153</f>
        <v>3.8984499433640733E-2</v>
      </c>
      <c r="S209" s="17">
        <f>'OD demand'!S76*'Modal Split'!BZ153</f>
        <v>2.5447159076581989E-3</v>
      </c>
      <c r="T209" s="17">
        <f>'OD demand'!T76*'Modal Split'!CA153</f>
        <v>0</v>
      </c>
      <c r="U209" s="17">
        <f>'OD demand'!U76*'Modal Split'!CB153</f>
        <v>1.1414208455788075E-4</v>
      </c>
      <c r="V209" s="17">
        <f>'OD demand'!V76*'Modal Split'!CC153</f>
        <v>0</v>
      </c>
      <c r="W209" s="17">
        <f>'OD demand'!W76*'Modal Split'!CD153</f>
        <v>0</v>
      </c>
      <c r="X209" s="17">
        <f>'OD demand'!X76*'Modal Split'!CE153</f>
        <v>0</v>
      </c>
      <c r="Y209" s="17">
        <f>'OD demand'!Y76*'Modal Split'!CF153</f>
        <v>1.2660332409412039E-5</v>
      </c>
      <c r="Z209" s="17">
        <f>'OD demand'!Z76*'Modal Split'!CG153</f>
        <v>0</v>
      </c>
    </row>
    <row r="210" spans="2:26" x14ac:dyDescent="0.3">
      <c r="B210" s="2">
        <v>23</v>
      </c>
      <c r="C210" s="17">
        <f>'OD demand'!C77*'Modal Split'!BJ154</f>
        <v>1.692841406639079E-19</v>
      </c>
      <c r="D210" s="17">
        <f>'OD demand'!D77*'Modal Split'!BK154</f>
        <v>0</v>
      </c>
      <c r="E210" s="17">
        <f>'OD demand'!E77*'Modal Split'!BL154</f>
        <v>2.1466777471279766E-22</v>
      </c>
      <c r="F210" s="17">
        <f>'OD demand'!F77*'Modal Split'!BM154</f>
        <v>7.6615841281306665E-16</v>
      </c>
      <c r="G210" s="17">
        <f>'OD demand'!G77*'Modal Split'!BN154</f>
        <v>0</v>
      </c>
      <c r="H210" s="17">
        <f>'OD demand'!H77*'Modal Split'!BO154</f>
        <v>0</v>
      </c>
      <c r="I210" s="17">
        <f>'OD demand'!I77*'Modal Split'!BP154</f>
        <v>0</v>
      </c>
      <c r="J210" s="17">
        <f>'OD demand'!J77*'Modal Split'!BQ154</f>
        <v>0</v>
      </c>
      <c r="K210" s="17">
        <f>'OD demand'!K77*'Modal Split'!BR154</f>
        <v>0</v>
      </c>
      <c r="L210" s="17">
        <f>'OD demand'!L77*'Modal Split'!BS154</f>
        <v>2.1534831050295218E-5</v>
      </c>
      <c r="M210" s="17">
        <f>'OD demand'!M77*'Modal Split'!BT154</f>
        <v>4.6774144607843943E-19</v>
      </c>
      <c r="N210" s="17">
        <f>'OD demand'!N77*'Modal Split'!BU154</f>
        <v>0</v>
      </c>
      <c r="O210" s="17">
        <f>'OD demand'!O77*'Modal Split'!BV154</f>
        <v>0</v>
      </c>
      <c r="P210" s="17">
        <f>'OD demand'!P77*'Modal Split'!BW154</f>
        <v>0</v>
      </c>
      <c r="Q210" s="17">
        <f>'OD demand'!Q77*'Modal Split'!BX154</f>
        <v>3.7772638326198513E-4</v>
      </c>
      <c r="R210" s="17">
        <f>'OD demand'!R77*'Modal Split'!BY154</f>
        <v>4.2396391664034079</v>
      </c>
      <c r="S210" s="17">
        <f>'OD demand'!S77*'Modal Split'!BZ154</f>
        <v>0.22082847232037461</v>
      </c>
      <c r="T210" s="17">
        <f>'OD demand'!T77*'Modal Split'!CA154</f>
        <v>0</v>
      </c>
      <c r="U210" s="17">
        <f>'OD demand'!U77*'Modal Split'!CB154</f>
        <v>7.0576324903164154E-3</v>
      </c>
      <c r="V210" s="17">
        <f>'OD demand'!V77*'Modal Split'!CC154</f>
        <v>0</v>
      </c>
      <c r="W210" s="17">
        <f>'OD demand'!W77*'Modal Split'!CD154</f>
        <v>0</v>
      </c>
      <c r="X210" s="17">
        <f>'OD demand'!X77*'Modal Split'!CE154</f>
        <v>1.2660332409412039E-5</v>
      </c>
      <c r="Y210" s="17">
        <f>'OD demand'!Y77*'Modal Split'!CF154</f>
        <v>0</v>
      </c>
      <c r="Z210" s="17">
        <f>'OD demand'!Z77*'Modal Split'!CG154</f>
        <v>0</v>
      </c>
    </row>
    <row r="211" spans="2:26" x14ac:dyDescent="0.3">
      <c r="B211" s="2">
        <v>24</v>
      </c>
      <c r="C211" s="17">
        <f>'OD demand'!C78*'Modal Split'!BJ155</f>
        <v>0</v>
      </c>
      <c r="D211" s="17">
        <f>'OD demand'!D78*'Modal Split'!BK155</f>
        <v>0</v>
      </c>
      <c r="E211" s="17">
        <f>'OD demand'!E78*'Modal Split'!BL155</f>
        <v>0</v>
      </c>
      <c r="F211" s="17">
        <f>'OD demand'!F78*'Modal Split'!BM155</f>
        <v>0</v>
      </c>
      <c r="G211" s="17">
        <f>'OD demand'!G78*'Modal Split'!BN155</f>
        <v>0</v>
      </c>
      <c r="H211" s="17">
        <f>'OD demand'!H78*'Modal Split'!BO155</f>
        <v>0</v>
      </c>
      <c r="I211" s="17">
        <f>'OD demand'!I78*'Modal Split'!BP155</f>
        <v>0</v>
      </c>
      <c r="J211" s="17">
        <f>'OD demand'!J78*'Modal Split'!BQ155</f>
        <v>0</v>
      </c>
      <c r="K211" s="17">
        <f>'OD demand'!K78*'Modal Split'!BR155</f>
        <v>0</v>
      </c>
      <c r="L211" s="17">
        <f>'OD demand'!L78*'Modal Split'!BS155</f>
        <v>0</v>
      </c>
      <c r="M211" s="17">
        <f>'OD demand'!M78*'Modal Split'!BT155</f>
        <v>0</v>
      </c>
      <c r="N211" s="17">
        <f>'OD demand'!N78*'Modal Split'!BU155</f>
        <v>0</v>
      </c>
      <c r="O211" s="17">
        <f>'OD demand'!O78*'Modal Split'!BV155</f>
        <v>0</v>
      </c>
      <c r="P211" s="17">
        <f>'OD demand'!P78*'Modal Split'!BW155</f>
        <v>0</v>
      </c>
      <c r="Q211" s="17">
        <f>'OD demand'!Q78*'Modal Split'!BX155</f>
        <v>0</v>
      </c>
      <c r="R211" s="17">
        <f>'OD demand'!R78*'Modal Split'!BY155</f>
        <v>0</v>
      </c>
      <c r="S211" s="17">
        <f>'OD demand'!S78*'Modal Split'!BZ155</f>
        <v>0</v>
      </c>
      <c r="T211" s="17">
        <f>'OD demand'!T78*'Modal Split'!CA155</f>
        <v>0</v>
      </c>
      <c r="U211" s="17">
        <f>'OD demand'!U78*'Modal Split'!CB155</f>
        <v>0</v>
      </c>
      <c r="V211" s="17">
        <f>'OD demand'!V78*'Modal Split'!CC155</f>
        <v>0</v>
      </c>
      <c r="W211" s="17">
        <f>'OD demand'!W78*'Modal Split'!CD155</f>
        <v>0</v>
      </c>
      <c r="X211" s="17">
        <f>'OD demand'!X78*'Modal Split'!CE155</f>
        <v>0</v>
      </c>
      <c r="Y211" s="17">
        <f>'OD demand'!Y78*'Modal Split'!CF155</f>
        <v>0</v>
      </c>
      <c r="Z211" s="17">
        <f>'OD demand'!Z78*'Modal Split'!CG155</f>
        <v>0</v>
      </c>
    </row>
    <row r="213" spans="2:26" x14ac:dyDescent="0.3">
      <c r="B213" s="2" t="s">
        <v>55</v>
      </c>
      <c r="C213" s="2">
        <v>1</v>
      </c>
      <c r="D213" s="2">
        <v>2</v>
      </c>
      <c r="E213" s="2">
        <v>3</v>
      </c>
      <c r="F213" s="2">
        <v>4</v>
      </c>
      <c r="G213" s="2">
        <v>5</v>
      </c>
      <c r="H213" s="2">
        <v>6</v>
      </c>
      <c r="I213" s="2">
        <v>7</v>
      </c>
      <c r="J213" s="2">
        <v>8</v>
      </c>
      <c r="K213" s="2">
        <v>9</v>
      </c>
      <c r="L213" s="2">
        <v>10</v>
      </c>
      <c r="M213" s="2">
        <v>11</v>
      </c>
      <c r="N213" s="2">
        <v>12</v>
      </c>
      <c r="O213" s="2">
        <v>13</v>
      </c>
      <c r="P213" s="2">
        <v>14</v>
      </c>
      <c r="Q213" s="2">
        <v>15</v>
      </c>
      <c r="R213" s="2">
        <v>16</v>
      </c>
      <c r="S213" s="2">
        <v>17</v>
      </c>
      <c r="T213" s="2">
        <v>18</v>
      </c>
      <c r="U213" s="2">
        <v>19</v>
      </c>
      <c r="V213" s="2">
        <v>20</v>
      </c>
      <c r="W213" s="2">
        <v>21</v>
      </c>
      <c r="X213" s="2">
        <v>22</v>
      </c>
      <c r="Y213" s="2">
        <v>23</v>
      </c>
      <c r="Z213" s="2">
        <v>24</v>
      </c>
    </row>
    <row r="214" spans="2:26" x14ac:dyDescent="0.3">
      <c r="B214" s="2">
        <v>1</v>
      </c>
      <c r="C214" s="17">
        <f>'OD demand'!C55*'Modal Split'!BJ158</f>
        <v>0</v>
      </c>
      <c r="D214" s="17">
        <f>'OD demand'!D55*'Modal Split'!BK158</f>
        <v>27.668287449741349</v>
      </c>
      <c r="E214" s="17">
        <f>'OD demand'!E55*'Modal Split'!BL158</f>
        <v>25.199160421399817</v>
      </c>
      <c r="F214" s="17">
        <f>'OD demand'!F55*'Modal Split'!BM158</f>
        <v>151.50798105019516</v>
      </c>
      <c r="G214" s="17">
        <f>'OD demand'!G55*'Modal Split'!BN158</f>
        <v>66.190632415728729</v>
      </c>
      <c r="H214" s="17">
        <f>'OD demand'!H55*'Modal Split'!BO158</f>
        <v>0</v>
      </c>
      <c r="I214" s="17">
        <f>'OD demand'!I55*'Modal Split'!BP158</f>
        <v>9.3890015240405607E-18</v>
      </c>
      <c r="J214" s="17">
        <f>'OD demand'!J55*'Modal Split'!BQ158</f>
        <v>1.2547765260681786E-17</v>
      </c>
      <c r="K214" s="17">
        <f>'OD demand'!K55*'Modal Split'!BR158</f>
        <v>203.64343233696115</v>
      </c>
      <c r="L214" s="17">
        <f>'OD demand'!L55*'Modal Split'!BS158</f>
        <v>1.5866881876809035E-38</v>
      </c>
      <c r="M214" s="17">
        <f>'OD demand'!M55*'Modal Split'!BT158</f>
        <v>597.57092529586168</v>
      </c>
      <c r="N214" s="17">
        <f>'OD demand'!N55*'Modal Split'!BU158</f>
        <v>0</v>
      </c>
      <c r="O214" s="17">
        <f>'OD demand'!O55*'Modal Split'!BV158</f>
        <v>8.4437027609426952E-93</v>
      </c>
      <c r="P214" s="17">
        <f>'OD demand'!P55*'Modal Split'!BW158</f>
        <v>0</v>
      </c>
      <c r="Q214" s="17">
        <f>'OD demand'!Q55*'Modal Split'!BX158</f>
        <v>9.0010653504573819E-52</v>
      </c>
      <c r="R214" s="17">
        <f>'OD demand'!R55*'Modal Split'!BY158</f>
        <v>2.3296537306822189E-32</v>
      </c>
      <c r="S214" s="17">
        <f>'OD demand'!S55*'Modal Split'!BZ158</f>
        <v>1.0873855833669338E-48</v>
      </c>
      <c r="T214" s="17">
        <f>'OD demand'!T55*'Modal Split'!CA158</f>
        <v>3.5821098525482139E-28</v>
      </c>
      <c r="U214" s="17">
        <f>'OD demand'!U55*'Modal Split'!CB158</f>
        <v>9.1712115297415454E-49</v>
      </c>
      <c r="V214" s="17">
        <f>'OD demand'!V55*'Modal Split'!CC158</f>
        <v>0</v>
      </c>
      <c r="W214" s="17">
        <f>'OD demand'!W55*'Modal Split'!CD158</f>
        <v>0</v>
      </c>
      <c r="X214" s="17">
        <f>'OD demand'!X55*'Modal Split'!CE158</f>
        <v>1.0177093850809834E-61</v>
      </c>
      <c r="Y214" s="17">
        <f>'OD demand'!Y55*'Modal Split'!CF158</f>
        <v>2.5367746327936038E-73</v>
      </c>
      <c r="Z214" s="17">
        <f>'OD demand'!Z55*'Modal Split'!CG158</f>
        <v>2.2941830411757381E-80</v>
      </c>
    </row>
    <row r="215" spans="2:26" x14ac:dyDescent="0.3">
      <c r="B215" s="2">
        <v>2</v>
      </c>
      <c r="C215" s="17">
        <f>'OD demand'!C56*'Modal Split'!BJ159</f>
        <v>27.668287449741349</v>
      </c>
      <c r="D215" s="17">
        <f>'OD demand'!D56*'Modal Split'!BK159</f>
        <v>0</v>
      </c>
      <c r="E215" s="17">
        <f>'OD demand'!E56*'Modal Split'!BL159</f>
        <v>33.095316207864364</v>
      </c>
      <c r="F215" s="17">
        <f>'OD demand'!F56*'Modal Split'!BM159</f>
        <v>1.2642341684993368E-3</v>
      </c>
      <c r="G215" s="17">
        <f>'OD demand'!G56*'Modal Split'!BN159</f>
        <v>1.715012376500825E-10</v>
      </c>
      <c r="H215" s="17">
        <f>'OD demand'!H56*'Modal Split'!BO159</f>
        <v>0</v>
      </c>
      <c r="I215" s="17">
        <f>'OD demand'!I56*'Modal Split'!BP159</f>
        <v>7.5003529662765483E-38</v>
      </c>
      <c r="J215" s="17">
        <f>'OD demand'!J56*'Modal Split'!BQ159</f>
        <v>1.2529642815601995E-37</v>
      </c>
      <c r="K215" s="17">
        <f>'OD demand'!K56*'Modal Split'!BR159</f>
        <v>4.6300491230406782E-10</v>
      </c>
      <c r="L215" s="17">
        <f>'OD demand'!L56*'Modal Split'!BS159</f>
        <v>7.0975785188336323E-52</v>
      </c>
      <c r="M215" s="17">
        <f>'OD demand'!M56*'Modal Split'!BT159</f>
        <v>24.997375129862505</v>
      </c>
      <c r="N215" s="17">
        <f>'OD demand'!N56*'Modal Split'!BU159</f>
        <v>0</v>
      </c>
      <c r="O215" s="17">
        <f>'OD demand'!O56*'Modal Split'!BV159</f>
        <v>7.2615645210380563E-93</v>
      </c>
      <c r="P215" s="17">
        <f>'OD demand'!P56*'Modal Split'!BW159</f>
        <v>0</v>
      </c>
      <c r="Q215" s="17">
        <f>'OD demand'!Q56*'Modal Split'!BX159</f>
        <v>7.3297454185824917E-69</v>
      </c>
      <c r="R215" s="17">
        <f>'OD demand'!R56*'Modal Split'!BY159</f>
        <v>3.7221020060146695E-52</v>
      </c>
      <c r="S215" s="17">
        <f>'OD demand'!S56*'Modal Split'!BZ159</f>
        <v>1.0860017918088542E-68</v>
      </c>
      <c r="T215" s="17">
        <f>'OD demand'!T56*'Modal Split'!CA159</f>
        <v>0</v>
      </c>
      <c r="U215" s="17">
        <f>'OD demand'!U56*'Modal Split'!CB159</f>
        <v>6.1223180053702022E-69</v>
      </c>
      <c r="V215" s="17">
        <f>'OD demand'!V56*'Modal Split'!CC159</f>
        <v>0</v>
      </c>
      <c r="W215" s="17">
        <f>'OD demand'!W56*'Modal Split'!CD159</f>
        <v>0</v>
      </c>
      <c r="X215" s="17">
        <f>'OD demand'!X56*'Modal Split'!CE159</f>
        <v>1.9435688118938152E-70</v>
      </c>
      <c r="Y215" s="17">
        <f>'OD demand'!Y56*'Modal Split'!CF159</f>
        <v>0</v>
      </c>
      <c r="Z215" s="17">
        <f>'OD demand'!Z56*'Modal Split'!CG159</f>
        <v>0</v>
      </c>
    </row>
    <row r="216" spans="2:26" x14ac:dyDescent="0.3">
      <c r="B216" s="2">
        <v>3</v>
      </c>
      <c r="C216" s="17">
        <f>'OD demand'!C57*'Modal Split'!BJ160</f>
        <v>25.199160421399817</v>
      </c>
      <c r="D216" s="17">
        <f>'OD demand'!D57*'Modal Split'!BK160</f>
        <v>33.095316207864364</v>
      </c>
      <c r="E216" s="17">
        <f>'OD demand'!E57*'Modal Split'!BL160</f>
        <v>0</v>
      </c>
      <c r="F216" s="17">
        <f>'OD demand'!F57*'Modal Split'!BM160</f>
        <v>50.398320842799635</v>
      </c>
      <c r="G216" s="17">
        <f>'OD demand'!G57*'Modal Split'!BN160</f>
        <v>27.668287449741349</v>
      </c>
      <c r="H216" s="17">
        <f>'OD demand'!H57*'Modal Split'!BO160</f>
        <v>0</v>
      </c>
      <c r="I216" s="17">
        <f>'OD demand'!I57*'Modal Split'!BP160</f>
        <v>1.3595796569389184E-13</v>
      </c>
      <c r="J216" s="17">
        <f>'OD demand'!J57*'Modal Split'!BQ160</f>
        <v>2.2712327749636714E-13</v>
      </c>
      <c r="K216" s="17">
        <f>'OD demand'!K57*'Modal Split'!BR160</f>
        <v>34.550274408440437</v>
      </c>
      <c r="L216" s="17">
        <f>'OD demand'!L57*'Modal Split'!BS160</f>
        <v>3.3614156527570159E-39</v>
      </c>
      <c r="M216" s="17">
        <f>'OD demand'!M57*'Modal Split'!BT160</f>
        <v>358.52992844697474</v>
      </c>
      <c r="N216" s="17">
        <f>'OD demand'!N57*'Modal Split'!BU160</f>
        <v>0</v>
      </c>
      <c r="O216" s="17">
        <f>'OD demand'!O57*'Modal Split'!BV160</f>
        <v>1.3284103684644228E-93</v>
      </c>
      <c r="P216" s="17">
        <f>'OD demand'!P57*'Modal Split'!BW160</f>
        <v>0</v>
      </c>
      <c r="Q216" s="17">
        <f>'OD demand'!Q57*'Modal Split'!BX160</f>
        <v>1.4162235593533886E-52</v>
      </c>
      <c r="R216" s="17">
        <f>'OD demand'!R57*'Modal Split'!BY160</f>
        <v>6.7220290326757105E-28</v>
      </c>
      <c r="S216" s="17">
        <f>'OD demand'!S57*'Modal Split'!BZ160</f>
        <v>1.8567936953487743E-44</v>
      </c>
      <c r="T216" s="17">
        <f>'OD demand'!T57*'Modal Split'!CA160</f>
        <v>0</v>
      </c>
      <c r="U216" s="17">
        <f>'OD demand'!U57*'Modal Split'!CB160</f>
        <v>0</v>
      </c>
      <c r="V216" s="17">
        <f>'OD demand'!V57*'Modal Split'!CC160</f>
        <v>0</v>
      </c>
      <c r="W216" s="17">
        <f>'OD demand'!W57*'Modal Split'!CD160</f>
        <v>0</v>
      </c>
      <c r="X216" s="17">
        <f>'OD demand'!X57*'Modal Split'!CE160</f>
        <v>2.001396391935394E-62</v>
      </c>
      <c r="Y216" s="17">
        <f>'OD demand'!Y57*'Modal Split'!CF160</f>
        <v>6.651658678007782E-74</v>
      </c>
      <c r="Z216" s="17">
        <f>'OD demand'!Z57*'Modal Split'!CG160</f>
        <v>0</v>
      </c>
    </row>
    <row r="217" spans="2:26" x14ac:dyDescent="0.3">
      <c r="B217" s="2">
        <v>4</v>
      </c>
      <c r="C217" s="17">
        <f>'OD demand'!C58*'Modal Split'!BJ161</f>
        <v>151.50798105019516</v>
      </c>
      <c r="D217" s="17">
        <f>'OD demand'!D58*'Modal Split'!BK161</f>
        <v>1.2642341684993368E-3</v>
      </c>
      <c r="E217" s="17">
        <f>'OD demand'!E58*'Modal Split'!BL161</f>
        <v>50.398320842799635</v>
      </c>
      <c r="F217" s="17">
        <f>'OD demand'!F58*'Modal Split'!BM161</f>
        <v>0</v>
      </c>
      <c r="G217" s="17">
        <f>'OD demand'!G58*'Modal Split'!BN161</f>
        <v>114.47730439075087</v>
      </c>
      <c r="H217" s="17">
        <f>'OD demand'!H58*'Modal Split'!BO161</f>
        <v>0</v>
      </c>
      <c r="I217" s="17">
        <f>'OD demand'!I58*'Modal Split'!BP161</f>
        <v>4.2779329499498626E-13</v>
      </c>
      <c r="J217" s="17">
        <f>'OD demand'!J58*'Modal Split'!BQ161</f>
        <v>6.253152429138773E-13</v>
      </c>
      <c r="K217" s="17">
        <f>'OD demand'!K58*'Modal Split'!BR161</f>
        <v>202.7522709784138</v>
      </c>
      <c r="L217" s="17">
        <f>'OD demand'!L58*'Modal Split'!BS161</f>
        <v>1.0583457994971523E-38</v>
      </c>
      <c r="M217" s="17">
        <f>'OD demand'!M58*'Modal Split'!BT161</f>
        <v>1673.0627527252525</v>
      </c>
      <c r="N217" s="17">
        <f>'OD demand'!N58*'Modal Split'!BU161</f>
        <v>0</v>
      </c>
      <c r="O217" s="17">
        <f>'OD demand'!O58*'Modal Split'!BV161</f>
        <v>1.0828009791451443E-79</v>
      </c>
      <c r="P217" s="17">
        <f>'OD demand'!P58*'Modal Split'!BW161</f>
        <v>0</v>
      </c>
      <c r="Q217" s="17">
        <f>'OD demand'!Q58*'Modal Split'!BX161</f>
        <v>5.5702064289501328E-52</v>
      </c>
      <c r="R217" s="17">
        <f>'OD demand'!R58*'Modal Split'!BY161</f>
        <v>2.1229237867751691E-27</v>
      </c>
      <c r="S217" s="17">
        <f>'OD demand'!S58*'Modal Split'!BZ161</f>
        <v>7.7409340712203153E-44</v>
      </c>
      <c r="T217" s="17">
        <f>'OD demand'!T58*'Modal Split'!CA161</f>
        <v>2.0401564704882169E-23</v>
      </c>
      <c r="U217" s="17">
        <f>'OD demand'!U58*'Modal Split'!CB161</f>
        <v>3.4790412492359665E-44</v>
      </c>
      <c r="V217" s="17">
        <f>'OD demand'!V58*'Modal Split'!CC161</f>
        <v>0</v>
      </c>
      <c r="W217" s="17">
        <f>'OD demand'!W58*'Modal Split'!CD161</f>
        <v>0</v>
      </c>
      <c r="X217" s="17">
        <f>'OD demand'!X58*'Modal Split'!CE161</f>
        <v>5.3349978398773535E-52</v>
      </c>
      <c r="Y217" s="17">
        <f>'OD demand'!Y58*'Modal Split'!CF161</f>
        <v>4.9088432544142292E-65</v>
      </c>
      <c r="Z217" s="17">
        <f>'OD demand'!Z58*'Modal Split'!CG161</f>
        <v>4.9033457509778021E-67</v>
      </c>
    </row>
    <row r="218" spans="2:26" x14ac:dyDescent="0.3">
      <c r="B218" s="2">
        <v>5</v>
      </c>
      <c r="C218" s="17">
        <f>'OD demand'!C59*'Modal Split'!BJ162</f>
        <v>66.190632415728729</v>
      </c>
      <c r="D218" s="17">
        <f>'OD demand'!D59*'Modal Split'!BK162</f>
        <v>1.715012376500825E-10</v>
      </c>
      <c r="E218" s="17">
        <f>'OD demand'!E59*'Modal Split'!BL162</f>
        <v>27.668287449741349</v>
      </c>
      <c r="F218" s="17">
        <f>'OD demand'!F59*'Modal Split'!BM162</f>
        <v>114.47730439075087</v>
      </c>
      <c r="G218" s="17">
        <f>'OD demand'!G59*'Modal Split'!BN162</f>
        <v>0</v>
      </c>
      <c r="H218" s="17">
        <f>'OD demand'!H59*'Modal Split'!BO162</f>
        <v>0</v>
      </c>
      <c r="I218" s="17">
        <f>'OD demand'!I59*'Modal Split'!BP162</f>
        <v>1.8970930801081167E-13</v>
      </c>
      <c r="J218" s="17">
        <f>'OD demand'!J59*'Modal Split'!BQ162</f>
        <v>3.9614633452219356E-13</v>
      </c>
      <c r="K218" s="17">
        <f>'OD demand'!K59*'Modal Split'!BR162</f>
        <v>211.30449337103454</v>
      </c>
      <c r="L218" s="17">
        <f>'OD demand'!L59*'Modal Split'!BS162</f>
        <v>7.8222566495050844E-39</v>
      </c>
      <c r="M218" s="17">
        <f>'OD demand'!M59*'Modal Split'!BT162</f>
        <v>597.5369704531488</v>
      </c>
      <c r="N218" s="17">
        <f>'OD demand'!N59*'Modal Split'!BU162</f>
        <v>0</v>
      </c>
      <c r="O218" s="17">
        <f>'OD demand'!O59*'Modal Split'!BV162</f>
        <v>1.3303317356015564E-73</v>
      </c>
      <c r="P218" s="17">
        <f>'OD demand'!P59*'Modal Split'!BW162</f>
        <v>0</v>
      </c>
      <c r="Q218" s="17">
        <f>'OD demand'!Q59*'Modal Split'!BX162</f>
        <v>8.9223225702273963E-51</v>
      </c>
      <c r="R218" s="17">
        <f>'OD demand'!R59*'Modal Split'!BY162</f>
        <v>1.1768069434224997E-27</v>
      </c>
      <c r="S218" s="17">
        <f>'OD demand'!S59*'Modal Split'!BZ162</f>
        <v>2.7468660388237388E-44</v>
      </c>
      <c r="T218" s="17">
        <f>'OD demand'!T59*'Modal Split'!CA162</f>
        <v>0</v>
      </c>
      <c r="U218" s="17">
        <f>'OD demand'!U59*'Modal Split'!CB162</f>
        <v>1.5485414052420344E-44</v>
      </c>
      <c r="V218" s="17">
        <f>'OD demand'!V59*'Modal Split'!CC162</f>
        <v>0</v>
      </c>
      <c r="W218" s="17">
        <f>'OD demand'!W59*'Modal Split'!CD162</f>
        <v>0</v>
      </c>
      <c r="X218" s="17">
        <f>'OD demand'!X59*'Modal Split'!CE162</f>
        <v>1.0681959500449776E-50</v>
      </c>
      <c r="Y218" s="17">
        <f>'OD demand'!Y59*'Modal Split'!CF162</f>
        <v>3.6186095647585325E-59</v>
      </c>
      <c r="Z218" s="17">
        <f>'OD demand'!Z59*'Modal Split'!CG162</f>
        <v>0</v>
      </c>
    </row>
    <row r="219" spans="2:26" x14ac:dyDescent="0.3">
      <c r="B219" s="2">
        <v>6</v>
      </c>
      <c r="C219" s="17">
        <f>'OD demand'!C60*'Modal Split'!BJ163</f>
        <v>0</v>
      </c>
      <c r="D219" s="17">
        <f>'OD demand'!D60*'Modal Split'!BK163</f>
        <v>0</v>
      </c>
      <c r="E219" s="17">
        <f>'OD demand'!E60*'Modal Split'!BL163</f>
        <v>0</v>
      </c>
      <c r="F219" s="17">
        <f>'OD demand'!F60*'Modal Split'!BM163</f>
        <v>0</v>
      </c>
      <c r="G219" s="17">
        <f>'OD demand'!G60*'Modal Split'!BN163</f>
        <v>0</v>
      </c>
      <c r="H219" s="17">
        <f>'OD demand'!H60*'Modal Split'!BO163</f>
        <v>0</v>
      </c>
      <c r="I219" s="17">
        <f>'OD demand'!I60*'Modal Split'!BP163</f>
        <v>0</v>
      </c>
      <c r="J219" s="17">
        <f>'OD demand'!J60*'Modal Split'!BQ163</f>
        <v>0</v>
      </c>
      <c r="K219" s="17">
        <f>'OD demand'!K60*'Modal Split'!BR163</f>
        <v>0</v>
      </c>
      <c r="L219" s="17">
        <f>'OD demand'!L60*'Modal Split'!BS163</f>
        <v>0</v>
      </c>
      <c r="M219" s="17">
        <f>'OD demand'!M60*'Modal Split'!BT163</f>
        <v>0</v>
      </c>
      <c r="N219" s="17">
        <f>'OD demand'!N60*'Modal Split'!BU163</f>
        <v>0</v>
      </c>
      <c r="O219" s="17">
        <f>'OD demand'!O60*'Modal Split'!BV163</f>
        <v>0</v>
      </c>
      <c r="P219" s="17">
        <f>'OD demand'!P60*'Modal Split'!BW163</f>
        <v>0</v>
      </c>
      <c r="Q219" s="17">
        <f>'OD demand'!Q60*'Modal Split'!BX163</f>
        <v>0</v>
      </c>
      <c r="R219" s="17">
        <f>'OD demand'!R60*'Modal Split'!BY163</f>
        <v>0</v>
      </c>
      <c r="S219" s="17">
        <f>'OD demand'!S60*'Modal Split'!BZ163</f>
        <v>0</v>
      </c>
      <c r="T219" s="17">
        <f>'OD demand'!T60*'Modal Split'!CA163</f>
        <v>0</v>
      </c>
      <c r="U219" s="17">
        <f>'OD demand'!U60*'Modal Split'!CB163</f>
        <v>0</v>
      </c>
      <c r="V219" s="17">
        <f>'OD demand'!V60*'Modal Split'!CC163</f>
        <v>0</v>
      </c>
      <c r="W219" s="17">
        <f>'OD demand'!W60*'Modal Split'!CD163</f>
        <v>0</v>
      </c>
      <c r="X219" s="17">
        <f>'OD demand'!X60*'Modal Split'!CE163</f>
        <v>0</v>
      </c>
      <c r="Y219" s="17">
        <f>'OD demand'!Y60*'Modal Split'!CF163</f>
        <v>0</v>
      </c>
      <c r="Z219" s="17">
        <f>'OD demand'!Z60*'Modal Split'!CG163</f>
        <v>0</v>
      </c>
    </row>
    <row r="220" spans="2:26" x14ac:dyDescent="0.3">
      <c r="B220" s="2">
        <v>7</v>
      </c>
      <c r="C220" s="17">
        <f>'OD demand'!C61*'Modal Split'!BJ164</f>
        <v>0</v>
      </c>
      <c r="D220" s="17">
        <f>'OD demand'!D61*'Modal Split'!BK164</f>
        <v>0</v>
      </c>
      <c r="E220" s="17">
        <f>'OD demand'!E61*'Modal Split'!BL164</f>
        <v>0</v>
      </c>
      <c r="F220" s="17">
        <f>'OD demand'!F61*'Modal Split'!BM164</f>
        <v>0</v>
      </c>
      <c r="G220" s="17">
        <f>'OD demand'!G61*'Modal Split'!BN164</f>
        <v>0</v>
      </c>
      <c r="H220" s="17">
        <f>'OD demand'!H61*'Modal Split'!BO164</f>
        <v>0</v>
      </c>
      <c r="I220" s="17">
        <f>'OD demand'!I61*'Modal Split'!BP164</f>
        <v>0</v>
      </c>
      <c r="J220" s="17">
        <f>'OD demand'!J61*'Modal Split'!BQ164</f>
        <v>240.26653346100335</v>
      </c>
      <c r="K220" s="17">
        <f>'OD demand'!K61*'Modal Split'!BR164</f>
        <v>7.2082569832426531</v>
      </c>
      <c r="L220" s="17">
        <f>'OD demand'!L61*'Modal Split'!BS164</f>
        <v>1.3855594558714249E-7</v>
      </c>
      <c r="M220" s="17">
        <f>'OD demand'!M61*'Modal Split'!BT164</f>
        <v>1.5213489328538485E-4</v>
      </c>
      <c r="N220" s="17">
        <f>'OD demand'!N61*'Modal Split'!BU164</f>
        <v>0</v>
      </c>
      <c r="O220" s="17">
        <f>'OD demand'!O61*'Modal Split'!BV164</f>
        <v>4.6541388090568937E-34</v>
      </c>
      <c r="P220" s="17">
        <f>'OD demand'!P61*'Modal Split'!BW164</f>
        <v>0</v>
      </c>
      <c r="Q220" s="17">
        <f>'OD demand'!Q61*'Modal Split'!BX164</f>
        <v>2.2592875304365275E-24</v>
      </c>
      <c r="R220" s="17">
        <f>'OD demand'!R61*'Modal Split'!BY164</f>
        <v>8.0309870507032547E-8</v>
      </c>
      <c r="S220" s="17">
        <f>'OD demand'!S61*'Modal Split'!BZ164</f>
        <v>3.3474427366127833E-24</v>
      </c>
      <c r="T220" s="17">
        <f>'OD demand'!T61*'Modal Split'!CA164</f>
        <v>9.5829203596215969E-9</v>
      </c>
      <c r="U220" s="17">
        <f>'OD demand'!U61*'Modal Split'!CB164</f>
        <v>1.5096924585492557E-24</v>
      </c>
      <c r="V220" s="17">
        <f>'OD demand'!V61*'Modal Split'!CC164</f>
        <v>0</v>
      </c>
      <c r="W220" s="17">
        <f>'OD demand'!W61*'Modal Split'!CD164</f>
        <v>0</v>
      </c>
      <c r="X220" s="17">
        <f>'OD demand'!X61*'Modal Split'!CE164</f>
        <v>6.5087352708843041E-31</v>
      </c>
      <c r="Y220" s="17">
        <f>'OD demand'!Y61*'Modal Split'!CF164</f>
        <v>3.3096896731114345E-31</v>
      </c>
      <c r="Z220" s="17">
        <f>'OD demand'!Z61*'Modal Split'!CG164</f>
        <v>9.1526881411881345E-35</v>
      </c>
    </row>
    <row r="221" spans="2:26" x14ac:dyDescent="0.3">
      <c r="B221" s="2">
        <v>8</v>
      </c>
      <c r="C221" s="17">
        <f>'OD demand'!C62*'Modal Split'!BJ165</f>
        <v>0</v>
      </c>
      <c r="D221" s="17">
        <f>'OD demand'!D62*'Modal Split'!BK165</f>
        <v>0</v>
      </c>
      <c r="E221" s="17">
        <f>'OD demand'!E62*'Modal Split'!BL165</f>
        <v>0</v>
      </c>
      <c r="F221" s="17">
        <f>'OD demand'!F62*'Modal Split'!BM165</f>
        <v>0</v>
      </c>
      <c r="G221" s="17">
        <f>'OD demand'!G62*'Modal Split'!BN165</f>
        <v>0</v>
      </c>
      <c r="H221" s="17">
        <f>'OD demand'!H62*'Modal Split'!BO165</f>
        <v>0</v>
      </c>
      <c r="I221" s="17">
        <f>'OD demand'!I62*'Modal Split'!BP165</f>
        <v>240.26653346100335</v>
      </c>
      <c r="J221" s="17">
        <f>'OD demand'!J62*'Modal Split'!BQ165</f>
        <v>0</v>
      </c>
      <c r="K221" s="17">
        <f>'OD demand'!K62*'Modal Split'!BR165</f>
        <v>264.76252966291491</v>
      </c>
      <c r="L221" s="17">
        <f>'OD demand'!L62*'Modal Split'!BS165</f>
        <v>1.5176744640864933E-12</v>
      </c>
      <c r="M221" s="17">
        <f>'OD demand'!M62*'Modal Split'!BT165</f>
        <v>3.1661829508086402E-9</v>
      </c>
      <c r="N221" s="17">
        <f>'OD demand'!N62*'Modal Split'!BU165</f>
        <v>0</v>
      </c>
      <c r="O221" s="17">
        <f>'OD demand'!O62*'Modal Split'!BV165</f>
        <v>9.0806653219126204E-39</v>
      </c>
      <c r="P221" s="17">
        <f>'OD demand'!P62*'Modal Split'!BW165</f>
        <v>0</v>
      </c>
      <c r="Q221" s="17">
        <f>'OD demand'!Q62*'Modal Split'!BX165</f>
        <v>3.5264670473413523E-29</v>
      </c>
      <c r="R221" s="17">
        <f>'OD demand'!R62*'Modal Split'!BY165</f>
        <v>1.6415368990345769E-12</v>
      </c>
      <c r="S221" s="17">
        <f>'OD demand'!S62*'Modal Split'!BZ165</f>
        <v>6.0957657677096818E-29</v>
      </c>
      <c r="T221" s="17">
        <f>'OD demand'!T62*'Modal Split'!CA165</f>
        <v>1.7209257965792689E-8</v>
      </c>
      <c r="U221" s="17">
        <f>'OD demand'!U62*'Modal Split'!CB165</f>
        <v>3.4364783555289794E-29</v>
      </c>
      <c r="V221" s="17">
        <f>'OD demand'!V62*'Modal Split'!CC165</f>
        <v>0</v>
      </c>
      <c r="W221" s="17">
        <f>'OD demand'!W62*'Modal Split'!CD165</f>
        <v>0</v>
      </c>
      <c r="X221" s="17">
        <f>'OD demand'!X62*'Modal Split'!CE165</f>
        <v>7.7923708782660253E-31</v>
      </c>
      <c r="Y221" s="17">
        <f>'OD demand'!Y62*'Modal Split'!CF165</f>
        <v>5.9436269147909334E-31</v>
      </c>
      <c r="Z221" s="17">
        <f>'OD demand'!Z62*'Modal Split'!CG165</f>
        <v>2.1915514323739036E-34</v>
      </c>
    </row>
    <row r="222" spans="2:26" x14ac:dyDescent="0.3">
      <c r="B222" s="2">
        <v>9</v>
      </c>
      <c r="C222" s="17">
        <f>'OD demand'!C63*'Modal Split'!BJ166</f>
        <v>0</v>
      </c>
      <c r="D222" s="17">
        <f>'OD demand'!D63*'Modal Split'!BK166</f>
        <v>0</v>
      </c>
      <c r="E222" s="17">
        <f>'OD demand'!E63*'Modal Split'!BL166</f>
        <v>0</v>
      </c>
      <c r="F222" s="17">
        <f>'OD demand'!F63*'Modal Split'!BM166</f>
        <v>0</v>
      </c>
      <c r="G222" s="17">
        <f>'OD demand'!G63*'Modal Split'!BN166</f>
        <v>0</v>
      </c>
      <c r="H222" s="17">
        <f>'OD demand'!H63*'Modal Split'!BO166</f>
        <v>0</v>
      </c>
      <c r="I222" s="17">
        <f>'OD demand'!I63*'Modal Split'!BP166</f>
        <v>7.2082569832426531</v>
      </c>
      <c r="J222" s="17">
        <f>'OD demand'!J63*'Modal Split'!BQ166</f>
        <v>264.76252966291491</v>
      </c>
      <c r="K222" s="17">
        <f>'OD demand'!K63*'Modal Split'!BR166</f>
        <v>0</v>
      </c>
      <c r="L222" s="17">
        <f>'OD demand'!L63*'Modal Split'!BS166</f>
        <v>1.6225636707845817E-38</v>
      </c>
      <c r="M222" s="17">
        <f>'OD demand'!M63*'Modal Split'!BT166</f>
        <v>3.3850035383898003E-35</v>
      </c>
      <c r="N222" s="17">
        <f>'OD demand'!N63*'Modal Split'!BU166</f>
        <v>0</v>
      </c>
      <c r="O222" s="17">
        <f>'OD demand'!O63*'Modal Split'!BV166</f>
        <v>2.3054231301235131E-58</v>
      </c>
      <c r="P222" s="17">
        <f>'OD demand'!P63*'Modal Split'!BW166</f>
        <v>0</v>
      </c>
      <c r="Q222" s="17">
        <f>'OD demand'!Q63*'Modal Split'!BX166</f>
        <v>2.9744186088708735E-50</v>
      </c>
      <c r="R222" s="17">
        <f>'OD demand'!R63*'Modal Split'!BY166</f>
        <v>1.1021403056608429E-25</v>
      </c>
      <c r="S222" s="17">
        <f>'OD demand'!S63*'Modal Split'!BZ166</f>
        <v>4.1345059874940118E-42</v>
      </c>
      <c r="T222" s="17">
        <f>'OD demand'!T63*'Modal Split'!CA166</f>
        <v>1.1141346843144311E-16</v>
      </c>
      <c r="U222" s="17">
        <f>'OD demand'!U63*'Modal Split'!CB166</f>
        <v>2.0718411038824874E-42</v>
      </c>
      <c r="V222" s="17">
        <f>'OD demand'!V63*'Modal Split'!CC166</f>
        <v>0</v>
      </c>
      <c r="W222" s="17">
        <f>'OD demand'!W63*'Modal Split'!CD166</f>
        <v>0</v>
      </c>
      <c r="X222" s="17">
        <f>'OD demand'!X63*'Modal Split'!CE166</f>
        <v>2.7696865806810891E-50</v>
      </c>
      <c r="Y222" s="17">
        <f>'OD demand'!Y63*'Modal Split'!CF166</f>
        <v>2.5149726516767422E-50</v>
      </c>
      <c r="Z222" s="17">
        <f>'OD demand'!Z63*'Modal Split'!CG166</f>
        <v>2.5121560877575986E-52</v>
      </c>
    </row>
    <row r="223" spans="2:26" x14ac:dyDescent="0.3">
      <c r="B223" s="2">
        <v>10</v>
      </c>
      <c r="C223" s="17">
        <f>'OD demand'!C64*'Modal Split'!BJ167</f>
        <v>0</v>
      </c>
      <c r="D223" s="17">
        <f>'OD demand'!D64*'Modal Split'!BK167</f>
        <v>0</v>
      </c>
      <c r="E223" s="17">
        <f>'OD demand'!E64*'Modal Split'!BL167</f>
        <v>0</v>
      </c>
      <c r="F223" s="17">
        <f>'OD demand'!F64*'Modal Split'!BM167</f>
        <v>0</v>
      </c>
      <c r="G223" s="17">
        <f>'OD demand'!G64*'Modal Split'!BN167</f>
        <v>0</v>
      </c>
      <c r="H223" s="17">
        <f>'OD demand'!H64*'Modal Split'!BO167</f>
        <v>0</v>
      </c>
      <c r="I223" s="17">
        <f>'OD demand'!I64*'Modal Split'!BP167</f>
        <v>601.89697111592091</v>
      </c>
      <c r="J223" s="17">
        <f>'OD demand'!J64*'Modal Split'!BQ167</f>
        <v>8.970206330922003E-3</v>
      </c>
      <c r="K223" s="17">
        <f>'OD demand'!K64*'Modal Split'!BR167</f>
        <v>9.5901983748323314E-29</v>
      </c>
      <c r="L223" s="17">
        <f>'OD demand'!L64*'Modal Split'!BS167</f>
        <v>0</v>
      </c>
      <c r="M223" s="17">
        <f>'OD demand'!M64*'Modal Split'!BT167</f>
        <v>4775.7625063193482</v>
      </c>
      <c r="N223" s="17">
        <f>'OD demand'!N64*'Modal Split'!BU167</f>
        <v>0</v>
      </c>
      <c r="O223" s="17">
        <f>'OD demand'!O64*'Modal Split'!BV167</f>
        <v>3.1643729861752497E-17</v>
      </c>
      <c r="P223" s="17">
        <f>'OD demand'!P64*'Modal Split'!BW167</f>
        <v>0</v>
      </c>
      <c r="Q223" s="17">
        <f>'OD demand'!Q64*'Modal Split'!BX167</f>
        <v>5.7299950011692032E-9</v>
      </c>
      <c r="R223" s="17">
        <f>'OD demand'!R64*'Modal Split'!BY167</f>
        <v>1108.763058541592</v>
      </c>
      <c r="S223" s="17">
        <f>'OD demand'!S64*'Modal Split'!BZ167</f>
        <v>0.77644019187036906</v>
      </c>
      <c r="T223" s="17">
        <f>'OD demand'!T64*'Modal Split'!CA167</f>
        <v>202.7522709784138</v>
      </c>
      <c r="U223" s="17">
        <f>'OD demand'!U64*'Modal Split'!CB167</f>
        <v>0.40403718650584991</v>
      </c>
      <c r="V223" s="17">
        <f>'OD demand'!V64*'Modal Split'!CC167</f>
        <v>0</v>
      </c>
      <c r="W223" s="17">
        <f>'OD demand'!W64*'Modal Split'!CD167</f>
        <v>0</v>
      </c>
      <c r="X223" s="17">
        <f>'OD demand'!X64*'Modal Split'!CE167</f>
        <v>4.4590321787323584E-9</v>
      </c>
      <c r="Y223" s="17">
        <f>'OD demand'!Y64*'Modal Split'!CF167</f>
        <v>3.9243744082706327E-9</v>
      </c>
      <c r="Z223" s="17">
        <f>'OD demand'!Z64*'Modal Split'!CG167</f>
        <v>4.3555327430685777E-11</v>
      </c>
    </row>
    <row r="224" spans="2:26" x14ac:dyDescent="0.3">
      <c r="B224" s="2">
        <v>11</v>
      </c>
      <c r="C224" s="17">
        <f>'OD demand'!C65*'Modal Split'!BJ168</f>
        <v>0</v>
      </c>
      <c r="D224" s="17">
        <f>'OD demand'!D65*'Modal Split'!BK168</f>
        <v>0</v>
      </c>
      <c r="E224" s="17">
        <f>'OD demand'!E65*'Modal Split'!BL168</f>
        <v>0</v>
      </c>
      <c r="F224" s="17">
        <f>'OD demand'!F65*'Modal Split'!BM168</f>
        <v>0</v>
      </c>
      <c r="G224" s="17">
        <f>'OD demand'!G65*'Modal Split'!BN168</f>
        <v>0</v>
      </c>
      <c r="H224" s="17">
        <f>'OD demand'!H65*'Modal Split'!BO168</f>
        <v>0</v>
      </c>
      <c r="I224" s="17">
        <f>'OD demand'!I65*'Modal Split'!BP168</f>
        <v>0</v>
      </c>
      <c r="J224" s="17">
        <f>'OD demand'!J65*'Modal Split'!BQ168</f>
        <v>0</v>
      </c>
      <c r="K224" s="17">
        <f>'OD demand'!K65*'Modal Split'!BR168</f>
        <v>0</v>
      </c>
      <c r="L224" s="17">
        <f>'OD demand'!L65*'Modal Split'!BS168</f>
        <v>0</v>
      </c>
      <c r="M224" s="17">
        <f>'OD demand'!M65*'Modal Split'!BT168</f>
        <v>0</v>
      </c>
      <c r="N224" s="17">
        <f>'OD demand'!N65*'Modal Split'!BU168</f>
        <v>0</v>
      </c>
      <c r="O224" s="17">
        <f>'OD demand'!O65*'Modal Split'!BV168</f>
        <v>0</v>
      </c>
      <c r="P224" s="17">
        <f>'OD demand'!P65*'Modal Split'!BW168</f>
        <v>0</v>
      </c>
      <c r="Q224" s="17">
        <f>'OD demand'!Q65*'Modal Split'!BX168</f>
        <v>0</v>
      </c>
      <c r="R224" s="17">
        <f>'OD demand'!R65*'Modal Split'!BY168</f>
        <v>0</v>
      </c>
      <c r="S224" s="17">
        <f>'OD demand'!S65*'Modal Split'!BZ168</f>
        <v>0</v>
      </c>
      <c r="T224" s="17">
        <f>'OD demand'!T65*'Modal Split'!CA168</f>
        <v>0</v>
      </c>
      <c r="U224" s="17">
        <f>'OD demand'!U65*'Modal Split'!CB168</f>
        <v>0</v>
      </c>
      <c r="V224" s="17">
        <f>'OD demand'!V65*'Modal Split'!CC168</f>
        <v>0</v>
      </c>
      <c r="W224" s="17">
        <f>'OD demand'!W65*'Modal Split'!CD168</f>
        <v>0</v>
      </c>
      <c r="X224" s="17">
        <f>'OD demand'!X65*'Modal Split'!CE168</f>
        <v>0</v>
      </c>
      <c r="Y224" s="17">
        <f>'OD demand'!Y65*'Modal Split'!CF168</f>
        <v>0</v>
      </c>
      <c r="Z224" s="17">
        <f>'OD demand'!Z65*'Modal Split'!CG168</f>
        <v>0</v>
      </c>
    </row>
    <row r="225" spans="1:26" x14ac:dyDescent="0.3">
      <c r="B225" s="2">
        <v>12</v>
      </c>
      <c r="C225" s="17">
        <f>'OD demand'!C66*'Modal Split'!BJ169</f>
        <v>0</v>
      </c>
      <c r="D225" s="17">
        <f>'OD demand'!D66*'Modal Split'!BK169</f>
        <v>0</v>
      </c>
      <c r="E225" s="17">
        <f>'OD demand'!E66*'Modal Split'!BL169</f>
        <v>0</v>
      </c>
      <c r="F225" s="17">
        <f>'OD demand'!F66*'Modal Split'!BM169</f>
        <v>0</v>
      </c>
      <c r="G225" s="17">
        <f>'OD demand'!G66*'Modal Split'!BN169</f>
        <v>0</v>
      </c>
      <c r="H225" s="17">
        <f>'OD demand'!H66*'Modal Split'!BO169</f>
        <v>0</v>
      </c>
      <c r="I225" s="17">
        <f>'OD demand'!I66*'Modal Split'!BP169</f>
        <v>0</v>
      </c>
      <c r="J225" s="17">
        <f>'OD demand'!J66*'Modal Split'!BQ169</f>
        <v>0</v>
      </c>
      <c r="K225" s="17">
        <f>'OD demand'!K66*'Modal Split'!BR169</f>
        <v>0</v>
      </c>
      <c r="L225" s="17">
        <f>'OD demand'!L66*'Modal Split'!BS169</f>
        <v>0</v>
      </c>
      <c r="M225" s="17">
        <f>'OD demand'!M66*'Modal Split'!BT169</f>
        <v>0</v>
      </c>
      <c r="N225" s="17">
        <f>'OD demand'!N66*'Modal Split'!BU169</f>
        <v>0</v>
      </c>
      <c r="O225" s="17">
        <f>'OD demand'!O66*'Modal Split'!BV169</f>
        <v>0</v>
      </c>
      <c r="P225" s="17">
        <f>'OD demand'!P66*'Modal Split'!BW169</f>
        <v>0</v>
      </c>
      <c r="Q225" s="17">
        <f>'OD demand'!Q66*'Modal Split'!BX169</f>
        <v>0</v>
      </c>
      <c r="R225" s="17">
        <f>'OD demand'!R66*'Modal Split'!BY169</f>
        <v>0</v>
      </c>
      <c r="S225" s="17">
        <f>'OD demand'!S66*'Modal Split'!BZ169</f>
        <v>0</v>
      </c>
      <c r="T225" s="17">
        <f>'OD demand'!T66*'Modal Split'!CA169</f>
        <v>0</v>
      </c>
      <c r="U225" s="17">
        <f>'OD demand'!U66*'Modal Split'!CB169</f>
        <v>0</v>
      </c>
      <c r="V225" s="17">
        <f>'OD demand'!V66*'Modal Split'!CC169</f>
        <v>0</v>
      </c>
      <c r="W225" s="17">
        <f>'OD demand'!W66*'Modal Split'!CD169</f>
        <v>0</v>
      </c>
      <c r="X225" s="17">
        <f>'OD demand'!X66*'Modal Split'!CE169</f>
        <v>0</v>
      </c>
      <c r="Y225" s="17">
        <f>'OD demand'!Y66*'Modal Split'!CF169</f>
        <v>0</v>
      </c>
      <c r="Z225" s="17">
        <f>'OD demand'!Z66*'Modal Split'!CG169</f>
        <v>0</v>
      </c>
    </row>
    <row r="226" spans="1:26" x14ac:dyDescent="0.3">
      <c r="B226" s="2">
        <v>13</v>
      </c>
      <c r="C226" s="17">
        <f>'OD demand'!C67*'Modal Split'!BJ170</f>
        <v>0</v>
      </c>
      <c r="D226" s="17">
        <f>'OD demand'!D67*'Modal Split'!BK170</f>
        <v>0</v>
      </c>
      <c r="E226" s="17">
        <f>'OD demand'!E67*'Modal Split'!BL170</f>
        <v>0</v>
      </c>
      <c r="F226" s="17">
        <f>'OD demand'!F67*'Modal Split'!BM170</f>
        <v>0</v>
      </c>
      <c r="G226" s="17">
        <f>'OD demand'!G67*'Modal Split'!BN170</f>
        <v>0</v>
      </c>
      <c r="H226" s="17">
        <f>'OD demand'!H67*'Modal Split'!BO170</f>
        <v>0</v>
      </c>
      <c r="I226" s="17">
        <f>'OD demand'!I67*'Modal Split'!BP170</f>
        <v>2.7508390115303717E-24</v>
      </c>
      <c r="J226" s="17">
        <f>'OD demand'!J67*'Modal Split'!BQ170</f>
        <v>5.3671472732095041E-29</v>
      </c>
      <c r="K226" s="17">
        <f>'OD demand'!K67*'Modal Split'!BR170</f>
        <v>1.362625427519924E-48</v>
      </c>
      <c r="L226" s="17">
        <f>'OD demand'!L67*'Modal Split'!BS170</f>
        <v>3.1643729861752497E-17</v>
      </c>
      <c r="M226" s="17">
        <f>'OD demand'!M67*'Modal Split'!BT170</f>
        <v>1.9737933509324067E-30</v>
      </c>
      <c r="N226" s="17">
        <f>'OD demand'!N67*'Modal Split'!BU170</f>
        <v>0</v>
      </c>
      <c r="O226" s="17">
        <f>'OD demand'!O67*'Modal Split'!BV170</f>
        <v>0</v>
      </c>
      <c r="P226" s="17">
        <f>'OD demand'!P67*'Modal Split'!BW170</f>
        <v>0</v>
      </c>
      <c r="Q226" s="17">
        <f>'OD demand'!Q67*'Modal Split'!BX170</f>
        <v>8.4096331471164287</v>
      </c>
      <c r="R226" s="17">
        <f>'OD demand'!R67*'Modal Split'!BY170</f>
        <v>1.2703283589395593E-17</v>
      </c>
      <c r="S226" s="17">
        <f>'OD demand'!S67*'Modal Split'!BZ170</f>
        <v>8.0800286440172169</v>
      </c>
      <c r="T226" s="17">
        <f>'OD demand'!T67*'Modal Split'!CA170</f>
        <v>6.0994383436127502E-25</v>
      </c>
      <c r="U226" s="17">
        <f>'OD demand'!U67*'Modal Split'!CB170</f>
        <v>4.306389106088151</v>
      </c>
      <c r="V226" s="17">
        <f>'OD demand'!V67*'Modal Split'!CC170</f>
        <v>0</v>
      </c>
      <c r="W226" s="17">
        <f>'OD demand'!W67*'Modal Split'!CD170</f>
        <v>0</v>
      </c>
      <c r="X226" s="17">
        <f>'OD demand'!X67*'Modal Split'!CE170</f>
        <v>13.06679266729493</v>
      </c>
      <c r="Y226" s="17">
        <f>'OD demand'!Y67*'Modal Split'!CF170</f>
        <v>221.34629959793079</v>
      </c>
      <c r="Z226" s="17">
        <f>'OD demand'!Z67*'Modal Split'!CG170</f>
        <v>201.59328438797175</v>
      </c>
    </row>
    <row r="227" spans="1:26" x14ac:dyDescent="0.3">
      <c r="B227" s="2">
        <v>14</v>
      </c>
      <c r="C227" s="17">
        <f>'OD demand'!C68*'Modal Split'!BJ171</f>
        <v>0</v>
      </c>
      <c r="D227" s="17">
        <f>'OD demand'!D68*'Modal Split'!BK171</f>
        <v>0</v>
      </c>
      <c r="E227" s="17">
        <f>'OD demand'!E68*'Modal Split'!BL171</f>
        <v>0</v>
      </c>
      <c r="F227" s="17">
        <f>'OD demand'!F68*'Modal Split'!BM171</f>
        <v>0</v>
      </c>
      <c r="G227" s="17">
        <f>'OD demand'!G68*'Modal Split'!BN171</f>
        <v>0</v>
      </c>
      <c r="H227" s="17">
        <f>'OD demand'!H68*'Modal Split'!BO171</f>
        <v>0</v>
      </c>
      <c r="I227" s="17">
        <f>'OD demand'!I68*'Modal Split'!BP171</f>
        <v>0</v>
      </c>
      <c r="J227" s="17">
        <f>'OD demand'!J68*'Modal Split'!BQ171</f>
        <v>0</v>
      </c>
      <c r="K227" s="17">
        <f>'OD demand'!K68*'Modal Split'!BR171</f>
        <v>0</v>
      </c>
      <c r="L227" s="17">
        <f>'OD demand'!L68*'Modal Split'!BS171</f>
        <v>0</v>
      </c>
      <c r="M227" s="17">
        <f>'OD demand'!M68*'Modal Split'!BT171</f>
        <v>0</v>
      </c>
      <c r="N227" s="17">
        <f>'OD demand'!N68*'Modal Split'!BU171</f>
        <v>0</v>
      </c>
      <c r="O227" s="17">
        <f>'OD demand'!O68*'Modal Split'!BV171</f>
        <v>0</v>
      </c>
      <c r="P227" s="17">
        <f>'OD demand'!P68*'Modal Split'!BW171</f>
        <v>0</v>
      </c>
      <c r="Q227" s="17">
        <f>'OD demand'!Q68*'Modal Split'!BX171</f>
        <v>0</v>
      </c>
      <c r="R227" s="17">
        <f>'OD demand'!R68*'Modal Split'!BY171</f>
        <v>0</v>
      </c>
      <c r="S227" s="17">
        <f>'OD demand'!S68*'Modal Split'!BZ171</f>
        <v>0</v>
      </c>
      <c r="T227" s="17">
        <f>'OD demand'!T68*'Modal Split'!CA171</f>
        <v>0</v>
      </c>
      <c r="U227" s="17">
        <f>'OD demand'!U68*'Modal Split'!CB171</f>
        <v>0</v>
      </c>
      <c r="V227" s="17">
        <f>'OD demand'!V68*'Modal Split'!CC171</f>
        <v>0</v>
      </c>
      <c r="W227" s="17">
        <f>'OD demand'!W68*'Modal Split'!CD171</f>
        <v>0</v>
      </c>
      <c r="X227" s="17">
        <f>'OD demand'!X68*'Modal Split'!CE171</f>
        <v>0</v>
      </c>
      <c r="Y227" s="17">
        <f>'OD demand'!Y68*'Modal Split'!CF171</f>
        <v>0</v>
      </c>
      <c r="Z227" s="17">
        <f>'OD demand'!Z68*'Modal Split'!CG171</f>
        <v>0</v>
      </c>
    </row>
    <row r="228" spans="1:26" x14ac:dyDescent="0.3">
      <c r="B228" s="2">
        <v>15</v>
      </c>
      <c r="C228" s="17">
        <f>'OD demand'!C69*'Modal Split'!BJ172</f>
        <v>0</v>
      </c>
      <c r="D228" s="17">
        <f>'OD demand'!D69*'Modal Split'!BK172</f>
        <v>0</v>
      </c>
      <c r="E228" s="17">
        <f>'OD demand'!E69*'Modal Split'!BL172</f>
        <v>0</v>
      </c>
      <c r="F228" s="17">
        <f>'OD demand'!F69*'Modal Split'!BM172</f>
        <v>0</v>
      </c>
      <c r="G228" s="17">
        <f>'OD demand'!G69*'Modal Split'!BN172</f>
        <v>0</v>
      </c>
      <c r="H228" s="17">
        <f>'OD demand'!H69*'Modal Split'!BO172</f>
        <v>0</v>
      </c>
      <c r="I228" s="17">
        <f>'OD demand'!I69*'Modal Split'!BP172</f>
        <v>1.3353568795358499E-14</v>
      </c>
      <c r="J228" s="17">
        <f>'OD demand'!J69*'Modal Split'!BQ172</f>
        <v>2.0843261287835666E-19</v>
      </c>
      <c r="K228" s="17">
        <f>'OD demand'!K69*'Modal Split'!BR172</f>
        <v>1.9533740902664826E-40</v>
      </c>
      <c r="L228" s="17">
        <f>'OD demand'!L69*'Modal Split'!BS172</f>
        <v>5.7299950011692032E-9</v>
      </c>
      <c r="M228" s="17">
        <f>'OD demand'!M69*'Modal Split'!BT172</f>
        <v>4.1047405349512746E-9</v>
      </c>
      <c r="N228" s="17">
        <f>'OD demand'!N69*'Modal Split'!BU172</f>
        <v>0</v>
      </c>
      <c r="O228" s="17">
        <f>'OD demand'!O69*'Modal Split'!BV172</f>
        <v>8.4096331471164287</v>
      </c>
      <c r="P228" s="17">
        <f>'OD demand'!P69*'Modal Split'!BW172</f>
        <v>0</v>
      </c>
      <c r="Q228" s="17">
        <f>'OD demand'!Q69*'Modal Split'!BX172</f>
        <v>0</v>
      </c>
      <c r="R228" s="17">
        <f>'OD demand'!R69*'Modal Split'!BY172</f>
        <v>2.3742151091045207E-14</v>
      </c>
      <c r="S228" s="17">
        <f>'OD demand'!S69*'Modal Split'!BZ172</f>
        <v>396.19591713644104</v>
      </c>
      <c r="T228" s="17">
        <f>'OD demand'!T69*'Modal Split'!CA172</f>
        <v>4.7374212270847986E-15</v>
      </c>
      <c r="U228" s="17">
        <f>'OD demand'!U69*'Modal Split'!CB172</f>
        <v>192.21322652512762</v>
      </c>
      <c r="V228" s="17">
        <f>'OD demand'!V69*'Modal Split'!CC172</f>
        <v>0</v>
      </c>
      <c r="W228" s="17">
        <f>'OD demand'!W69*'Modal Split'!CD172</f>
        <v>0</v>
      </c>
      <c r="X228" s="17">
        <f>'OD demand'!X69*'Modal Split'!CE172</f>
        <v>624.69298620666484</v>
      </c>
      <c r="Y228" s="17">
        <f>'OD demand'!Y69*'Modal Split'!CF172</f>
        <v>289.64600986694046</v>
      </c>
      <c r="Z228" s="17">
        <f>'OD demand'!Z69*'Modal Split'!CG172</f>
        <v>3.788268030436039</v>
      </c>
    </row>
    <row r="229" spans="1:26" x14ac:dyDescent="0.3">
      <c r="B229" s="2">
        <v>16</v>
      </c>
      <c r="C229" s="17">
        <f>'OD demand'!C70*'Modal Split'!BJ173</f>
        <v>0</v>
      </c>
      <c r="D229" s="17">
        <f>'OD demand'!D70*'Modal Split'!BK173</f>
        <v>0</v>
      </c>
      <c r="E229" s="17">
        <f>'OD demand'!E70*'Modal Split'!BL173</f>
        <v>0</v>
      </c>
      <c r="F229" s="17">
        <f>'OD demand'!F70*'Modal Split'!BM173</f>
        <v>0</v>
      </c>
      <c r="G229" s="17">
        <f>'OD demand'!G70*'Modal Split'!BN173</f>
        <v>0</v>
      </c>
      <c r="H229" s="17">
        <f>'OD demand'!H70*'Modal Split'!BO173</f>
        <v>0</v>
      </c>
      <c r="I229" s="17">
        <f>'OD demand'!I70*'Modal Split'!BP173</f>
        <v>369.78286339931043</v>
      </c>
      <c r="J229" s="17">
        <f>'OD demand'!J70*'Modal Split'!BQ173</f>
        <v>9.7023042616571388E-3</v>
      </c>
      <c r="K229" s="17">
        <f>'OD demand'!K70*'Modal Split'!BR173</f>
        <v>6.5142245931556465E-16</v>
      </c>
      <c r="L229" s="17">
        <f>'OD demand'!L70*'Modal Split'!BS173</f>
        <v>1108.763058541592</v>
      </c>
      <c r="M229" s="17">
        <f>'OD demand'!M70*'Modal Split'!BT173</f>
        <v>1671.9232833342314</v>
      </c>
      <c r="N229" s="17">
        <f>'OD demand'!N70*'Modal Split'!BU173</f>
        <v>0</v>
      </c>
      <c r="O229" s="17">
        <f>'OD demand'!O70*'Modal Split'!BV173</f>
        <v>1.2703283589395593E-17</v>
      </c>
      <c r="P229" s="17">
        <f>'OD demand'!P70*'Modal Split'!BW173</f>
        <v>0</v>
      </c>
      <c r="Q229" s="17">
        <f>'OD demand'!Q70*'Modal Split'!BX173</f>
        <v>2.3742151091045207E-14</v>
      </c>
      <c r="R229" s="17">
        <f>'OD demand'!R70*'Modal Split'!BY173</f>
        <v>0</v>
      </c>
      <c r="S229" s="17">
        <f>'OD demand'!S70*'Modal Split'!BZ173</f>
        <v>4.1040126038172989E-14</v>
      </c>
      <c r="T229" s="17">
        <f>'OD demand'!T70*'Modal Split'!CA173</f>
        <v>120.13326673050167</v>
      </c>
      <c r="U229" s="17">
        <f>'OD demand'!U70*'Modal Split'!CB173</f>
        <v>2.1483713001852713E-14</v>
      </c>
      <c r="V229" s="17">
        <f>'OD demand'!V70*'Modal Split'!CC173</f>
        <v>0</v>
      </c>
      <c r="W229" s="17">
        <f>'OD demand'!W70*'Modal Split'!CD173</f>
        <v>0</v>
      </c>
      <c r="X229" s="17">
        <f>'OD demand'!X70*'Modal Split'!CE173</f>
        <v>2.842375481323576E-14</v>
      </c>
      <c r="Y229" s="17">
        <f>'OD demand'!Y70*'Modal Split'!CF173</f>
        <v>1.4949301229905955E-14</v>
      </c>
      <c r="Z229" s="17">
        <f>'OD demand'!Z70*'Modal Split'!CG173</f>
        <v>2.2558867746716108E-16</v>
      </c>
    </row>
    <row r="230" spans="1:26" x14ac:dyDescent="0.3">
      <c r="B230" s="2">
        <v>17</v>
      </c>
      <c r="C230" s="17">
        <f>'OD demand'!C71*'Modal Split'!BJ174</f>
        <v>0</v>
      </c>
      <c r="D230" s="17">
        <f>'OD demand'!D71*'Modal Split'!BK174</f>
        <v>0</v>
      </c>
      <c r="E230" s="17">
        <f>'OD demand'!E71*'Modal Split'!BL174</f>
        <v>0</v>
      </c>
      <c r="F230" s="17">
        <f>'OD demand'!F71*'Modal Split'!BM174</f>
        <v>0</v>
      </c>
      <c r="G230" s="17">
        <f>'OD demand'!G71*'Modal Split'!BN174</f>
        <v>0</v>
      </c>
      <c r="H230" s="17">
        <f>'OD demand'!H71*'Modal Split'!BO174</f>
        <v>0</v>
      </c>
      <c r="I230" s="17">
        <f>'OD demand'!I71*'Modal Split'!BP174</f>
        <v>1.978513414945692E-14</v>
      </c>
      <c r="J230" s="17">
        <f>'OD demand'!J71*'Modal Split'!BQ174</f>
        <v>3.6029158061070174E-19</v>
      </c>
      <c r="K230" s="17">
        <f>'OD demand'!K71*'Modal Split'!BR174</f>
        <v>2.4437088858785252E-32</v>
      </c>
      <c r="L230" s="17">
        <f>'OD demand'!L71*'Modal Split'!BS174</f>
        <v>0.77644019187036906</v>
      </c>
      <c r="M230" s="17">
        <f>'OD demand'!M71*'Modal Split'!BT174</f>
        <v>490.10454824704999</v>
      </c>
      <c r="N230" s="17">
        <f>'OD demand'!N71*'Modal Split'!BU174</f>
        <v>0</v>
      </c>
      <c r="O230" s="17">
        <f>'OD demand'!O71*'Modal Split'!BV174</f>
        <v>8.0800286440172169</v>
      </c>
      <c r="P230" s="17">
        <f>'OD demand'!P71*'Modal Split'!BW174</f>
        <v>0</v>
      </c>
      <c r="Q230" s="17">
        <f>'OD demand'!Q71*'Modal Split'!BX174</f>
        <v>396.19591713644104</v>
      </c>
      <c r="R230" s="17">
        <f>'OD demand'!R71*'Modal Split'!BY174</f>
        <v>4.1040126038172989E-14</v>
      </c>
      <c r="S230" s="17">
        <f>'OD demand'!S71*'Modal Split'!BZ174</f>
        <v>0</v>
      </c>
      <c r="T230" s="17">
        <f>'OD demand'!T71*'Modal Split'!CA174</f>
        <v>1.0528703892206315E-14</v>
      </c>
      <c r="U230" s="17">
        <f>'OD demand'!U71*'Modal Split'!CB174</f>
        <v>389.22283480460055</v>
      </c>
      <c r="V230" s="17">
        <f>'OD demand'!V71*'Modal Split'!CC174</f>
        <v>0</v>
      </c>
      <c r="W230" s="17">
        <f>'OD demand'!W71*'Modal Split'!CD174</f>
        <v>0</v>
      </c>
      <c r="X230" s="17">
        <f>'OD demand'!X71*'Modal Split'!CE174</f>
        <v>515.12713648089607</v>
      </c>
      <c r="Y230" s="17">
        <f>'OD demand'!Y71*'Modal Split'!CF174</f>
        <v>216.18855740511856</v>
      </c>
      <c r="Z230" s="17">
        <f>'OD demand'!Z71*'Modal Split'!CG174</f>
        <v>3.8246183214165779</v>
      </c>
    </row>
    <row r="231" spans="1:26" x14ac:dyDescent="0.3">
      <c r="B231" s="2">
        <v>18</v>
      </c>
      <c r="C231" s="17">
        <f>'OD demand'!C72*'Modal Split'!BJ175</f>
        <v>0</v>
      </c>
      <c r="D231" s="17">
        <f>'OD demand'!D72*'Modal Split'!BK175</f>
        <v>0</v>
      </c>
      <c r="E231" s="17">
        <f>'OD demand'!E72*'Modal Split'!BL175</f>
        <v>0</v>
      </c>
      <c r="F231" s="17">
        <f>'OD demand'!F72*'Modal Split'!BM175</f>
        <v>0</v>
      </c>
      <c r="G231" s="17">
        <f>'OD demand'!G72*'Modal Split'!BN175</f>
        <v>0</v>
      </c>
      <c r="H231" s="17">
        <f>'OD demand'!H72*'Modal Split'!BO175</f>
        <v>0</v>
      </c>
      <c r="I231" s="17">
        <f>'OD demand'!I72*'Modal Split'!BP175</f>
        <v>45.790921756300342</v>
      </c>
      <c r="J231" s="17">
        <f>'OD demand'!J72*'Modal Split'!BQ175</f>
        <v>79.239185014137945</v>
      </c>
      <c r="K231" s="17">
        <f>'OD demand'!K72*'Modal Split'!BR175</f>
        <v>6.5851176146806852E-7</v>
      </c>
      <c r="L231" s="17">
        <f>'OD demand'!L72*'Modal Split'!BS175</f>
        <v>202.7522709784138</v>
      </c>
      <c r="M231" s="17">
        <f>'OD demand'!M72*'Modal Split'!BT175</f>
        <v>238.88145811181269</v>
      </c>
      <c r="N231" s="17">
        <f>'OD demand'!N72*'Modal Split'!BU175</f>
        <v>0</v>
      </c>
      <c r="O231" s="17">
        <f>'OD demand'!O72*'Modal Split'!BV175</f>
        <v>6.0994383436127502E-25</v>
      </c>
      <c r="P231" s="17">
        <f>'OD demand'!P72*'Modal Split'!BW175</f>
        <v>0</v>
      </c>
      <c r="Q231" s="17">
        <f>'OD demand'!Q72*'Modal Split'!BX175</f>
        <v>4.7374212270847986E-15</v>
      </c>
      <c r="R231" s="17">
        <f>'OD demand'!R72*'Modal Split'!BY175</f>
        <v>120.13326673050167</v>
      </c>
      <c r="S231" s="17">
        <f>'OD demand'!S72*'Modal Split'!BZ175</f>
        <v>1.0528703892206315E-14</v>
      </c>
      <c r="T231" s="17">
        <f>'OD demand'!T72*'Modal Split'!CA175</f>
        <v>0</v>
      </c>
      <c r="U231" s="17">
        <f>'OD demand'!U72*'Modal Split'!CB175</f>
        <v>5.9355402448370751E-15</v>
      </c>
      <c r="V231" s="17">
        <f>'OD demand'!V72*'Modal Split'!CC175</f>
        <v>0</v>
      </c>
      <c r="W231" s="17">
        <f>'OD demand'!W72*'Modal Split'!CD175</f>
        <v>0</v>
      </c>
      <c r="X231" s="17">
        <f>'OD demand'!X72*'Modal Split'!CE175</f>
        <v>2.0471909983811293E-21</v>
      </c>
      <c r="Y231" s="17">
        <f>'OD demand'!Y72*'Modal Split'!CF175</f>
        <v>8.6749660574588157E-22</v>
      </c>
      <c r="Z231" s="17">
        <f>'OD demand'!Z72*'Modal Split'!CG175</f>
        <v>0</v>
      </c>
    </row>
    <row r="232" spans="1:26" x14ac:dyDescent="0.3">
      <c r="B232" s="2">
        <v>19</v>
      </c>
      <c r="C232" s="17">
        <f>'OD demand'!C73*'Modal Split'!BJ176</f>
        <v>0</v>
      </c>
      <c r="D232" s="17">
        <f>'OD demand'!D73*'Modal Split'!BK176</f>
        <v>0</v>
      </c>
      <c r="E232" s="17">
        <f>'OD demand'!E73*'Modal Split'!BL176</f>
        <v>0</v>
      </c>
      <c r="F232" s="17">
        <f>'OD demand'!F73*'Modal Split'!BM176</f>
        <v>0</v>
      </c>
      <c r="G232" s="17">
        <f>'OD demand'!G73*'Modal Split'!BN176</f>
        <v>0</v>
      </c>
      <c r="H232" s="17">
        <f>'OD demand'!H73*'Modal Split'!BO176</f>
        <v>0</v>
      </c>
      <c r="I232" s="17">
        <f>'OD demand'!I73*'Modal Split'!BP176</f>
        <v>8.923070584635248E-15</v>
      </c>
      <c r="J232" s="17">
        <f>'OD demand'!J73*'Modal Split'!BQ176</f>
        <v>2.0311381139456032E-19</v>
      </c>
      <c r="K232" s="17">
        <f>'OD demand'!K73*'Modal Split'!BR176</f>
        <v>1.2245662555575972E-32</v>
      </c>
      <c r="L232" s="17">
        <f>'OD demand'!L73*'Modal Split'!BS176</f>
        <v>0.40403718650584991</v>
      </c>
      <c r="M232" s="17">
        <f>'OD demand'!M73*'Modal Split'!BT176</f>
        <v>8.1569213460634167</v>
      </c>
      <c r="N232" s="17">
        <f>'OD demand'!N73*'Modal Split'!BU176</f>
        <v>0</v>
      </c>
      <c r="O232" s="17">
        <f>'OD demand'!O73*'Modal Split'!BV176</f>
        <v>4.306389106088151</v>
      </c>
      <c r="P232" s="17">
        <f>'OD demand'!P73*'Modal Split'!BW176</f>
        <v>0</v>
      </c>
      <c r="Q232" s="17">
        <f>'OD demand'!Q73*'Modal Split'!BX176</f>
        <v>192.21322652512762</v>
      </c>
      <c r="R232" s="17">
        <f>'OD demand'!R73*'Modal Split'!BY176</f>
        <v>2.1483713001852713E-14</v>
      </c>
      <c r="S232" s="17">
        <f>'OD demand'!S73*'Modal Split'!BZ176</f>
        <v>389.22283480460055</v>
      </c>
      <c r="T232" s="17">
        <f>'OD demand'!T73*'Modal Split'!CA176</f>
        <v>5.9355402448370751E-15</v>
      </c>
      <c r="U232" s="17">
        <f>'OD demand'!U73*'Modal Split'!CB176</f>
        <v>0</v>
      </c>
      <c r="V232" s="17">
        <f>'OD demand'!V73*'Modal Split'!CC176</f>
        <v>0</v>
      </c>
      <c r="W232" s="17">
        <f>'OD demand'!W73*'Modal Split'!CD176</f>
        <v>0</v>
      </c>
      <c r="X232" s="17">
        <f>'OD demand'!X73*'Modal Split'!CE176</f>
        <v>332.01942297583247</v>
      </c>
      <c r="Y232" s="17">
        <f>'OD demand'!Y73*'Modal Split'!CF176</f>
        <v>99.283994519049088</v>
      </c>
      <c r="Z232" s="17">
        <f>'OD demand'!Z73*'Modal Split'!CG176</f>
        <v>1.1320760824224179</v>
      </c>
    </row>
    <row r="233" spans="1:26" x14ac:dyDescent="0.3">
      <c r="B233" s="2">
        <v>20</v>
      </c>
      <c r="C233" s="17">
        <f>'OD demand'!C74*'Modal Split'!BJ177</f>
        <v>0</v>
      </c>
      <c r="D233" s="17">
        <f>'OD demand'!D74*'Modal Split'!BK177</f>
        <v>0</v>
      </c>
      <c r="E233" s="17">
        <f>'OD demand'!E74*'Modal Split'!BL177</f>
        <v>0</v>
      </c>
      <c r="F233" s="17">
        <f>'OD demand'!F74*'Modal Split'!BM177</f>
        <v>0</v>
      </c>
      <c r="G233" s="17">
        <f>'OD demand'!G74*'Modal Split'!BN177</f>
        <v>0</v>
      </c>
      <c r="H233" s="17">
        <f>'OD demand'!H74*'Modal Split'!BO177</f>
        <v>0</v>
      </c>
      <c r="I233" s="17">
        <f>'OD demand'!I74*'Modal Split'!BP177</f>
        <v>0</v>
      </c>
      <c r="J233" s="17">
        <f>'OD demand'!J74*'Modal Split'!BQ177</f>
        <v>0</v>
      </c>
      <c r="K233" s="17">
        <f>'OD demand'!K74*'Modal Split'!BR177</f>
        <v>0</v>
      </c>
      <c r="L233" s="17">
        <f>'OD demand'!L74*'Modal Split'!BS177</f>
        <v>0</v>
      </c>
      <c r="M233" s="17">
        <f>'OD demand'!M74*'Modal Split'!BT177</f>
        <v>0</v>
      </c>
      <c r="N233" s="17">
        <f>'OD demand'!N74*'Modal Split'!BU177</f>
        <v>0</v>
      </c>
      <c r="O233" s="17">
        <f>'OD demand'!O74*'Modal Split'!BV177</f>
        <v>0</v>
      </c>
      <c r="P233" s="17">
        <f>'OD demand'!P74*'Modal Split'!BW177</f>
        <v>0</v>
      </c>
      <c r="Q233" s="17">
        <f>'OD demand'!Q74*'Modal Split'!BX177</f>
        <v>0</v>
      </c>
      <c r="R233" s="17">
        <f>'OD demand'!R74*'Modal Split'!BY177</f>
        <v>0</v>
      </c>
      <c r="S233" s="17">
        <f>'OD demand'!S74*'Modal Split'!BZ177</f>
        <v>0</v>
      </c>
      <c r="T233" s="17">
        <f>'OD demand'!T74*'Modal Split'!CA177</f>
        <v>0</v>
      </c>
      <c r="U233" s="17">
        <f>'OD demand'!U74*'Modal Split'!CB177</f>
        <v>0</v>
      </c>
      <c r="V233" s="17">
        <f>'OD demand'!V74*'Modal Split'!CC177</f>
        <v>0</v>
      </c>
      <c r="W233" s="17">
        <f>'OD demand'!W74*'Modal Split'!CD177</f>
        <v>0</v>
      </c>
      <c r="X233" s="17">
        <f>'OD demand'!X74*'Modal Split'!CE177</f>
        <v>0</v>
      </c>
      <c r="Y233" s="17">
        <f>'OD demand'!Y74*'Modal Split'!CF177</f>
        <v>0</v>
      </c>
      <c r="Z233" s="17">
        <f>'OD demand'!Z74*'Modal Split'!CG177</f>
        <v>0</v>
      </c>
    </row>
    <row r="234" spans="1:26" x14ac:dyDescent="0.3">
      <c r="B234" s="2">
        <v>21</v>
      </c>
      <c r="C234" s="17">
        <f>'OD demand'!C75*'Modal Split'!BJ178</f>
        <v>0</v>
      </c>
      <c r="D234" s="17">
        <f>'OD demand'!D75*'Modal Split'!BK178</f>
        <v>0</v>
      </c>
      <c r="E234" s="17">
        <f>'OD demand'!E75*'Modal Split'!BL178</f>
        <v>0</v>
      </c>
      <c r="F234" s="17">
        <f>'OD demand'!F75*'Modal Split'!BM178</f>
        <v>0</v>
      </c>
      <c r="G234" s="17">
        <f>'OD demand'!G75*'Modal Split'!BN178</f>
        <v>0</v>
      </c>
      <c r="H234" s="17">
        <f>'OD demand'!H75*'Modal Split'!BO178</f>
        <v>0</v>
      </c>
      <c r="I234" s="17">
        <f>'OD demand'!I75*'Modal Split'!BP178</f>
        <v>0</v>
      </c>
      <c r="J234" s="17">
        <f>'OD demand'!J75*'Modal Split'!BQ178</f>
        <v>0</v>
      </c>
      <c r="K234" s="17">
        <f>'OD demand'!K75*'Modal Split'!BR178</f>
        <v>0</v>
      </c>
      <c r="L234" s="17">
        <f>'OD demand'!L75*'Modal Split'!BS178</f>
        <v>0</v>
      </c>
      <c r="M234" s="17">
        <f>'OD demand'!M75*'Modal Split'!BT178</f>
        <v>0</v>
      </c>
      <c r="N234" s="17">
        <f>'OD demand'!N75*'Modal Split'!BU178</f>
        <v>0</v>
      </c>
      <c r="O234" s="17">
        <f>'OD demand'!O75*'Modal Split'!BV178</f>
        <v>0</v>
      </c>
      <c r="P234" s="17">
        <f>'OD demand'!P75*'Modal Split'!BW178</f>
        <v>0</v>
      </c>
      <c r="Q234" s="17">
        <f>'OD demand'!Q75*'Modal Split'!BX178</f>
        <v>0</v>
      </c>
      <c r="R234" s="17">
        <f>'OD demand'!R75*'Modal Split'!BY178</f>
        <v>0</v>
      </c>
      <c r="S234" s="17">
        <f>'OD demand'!S75*'Modal Split'!BZ178</f>
        <v>0</v>
      </c>
      <c r="T234" s="17">
        <f>'OD demand'!T75*'Modal Split'!CA178</f>
        <v>0</v>
      </c>
      <c r="U234" s="17">
        <f>'OD demand'!U75*'Modal Split'!CB178</f>
        <v>0</v>
      </c>
      <c r="V234" s="17">
        <f>'OD demand'!V75*'Modal Split'!CC178</f>
        <v>0</v>
      </c>
      <c r="W234" s="17">
        <f>'OD demand'!W75*'Modal Split'!CD178</f>
        <v>0</v>
      </c>
      <c r="X234" s="17">
        <f>'OD demand'!X75*'Modal Split'!CE178</f>
        <v>0</v>
      </c>
      <c r="Y234" s="17">
        <f>'OD demand'!Y75*'Modal Split'!CF178</f>
        <v>0</v>
      </c>
      <c r="Z234" s="17">
        <f>'OD demand'!Z75*'Modal Split'!CG178</f>
        <v>0</v>
      </c>
    </row>
    <row r="235" spans="1:26" x14ac:dyDescent="0.3">
      <c r="B235" s="2">
        <v>22</v>
      </c>
      <c r="C235" s="17">
        <f>'OD demand'!C76*'Modal Split'!BJ179</f>
        <v>0</v>
      </c>
      <c r="D235" s="17">
        <f>'OD demand'!D76*'Modal Split'!BK179</f>
        <v>0</v>
      </c>
      <c r="E235" s="17">
        <f>'OD demand'!E76*'Modal Split'!BL179</f>
        <v>0</v>
      </c>
      <c r="F235" s="17">
        <f>'OD demand'!F76*'Modal Split'!BM179</f>
        <v>0</v>
      </c>
      <c r="G235" s="17">
        <f>'OD demand'!G76*'Modal Split'!BN179</f>
        <v>0</v>
      </c>
      <c r="H235" s="17">
        <f>'OD demand'!H76*'Modal Split'!BO179</f>
        <v>0</v>
      </c>
      <c r="I235" s="17">
        <f>'OD demand'!I76*'Modal Split'!BP179</f>
        <v>3.8470023420939557E-21</v>
      </c>
      <c r="J235" s="17">
        <f>'OD demand'!J76*'Modal Split'!BQ179</f>
        <v>4.6056979999251517E-21</v>
      </c>
      <c r="K235" s="17">
        <f>'OD demand'!K76*'Modal Split'!BR179</f>
        <v>1.6370293642775115E-40</v>
      </c>
      <c r="L235" s="17">
        <f>'OD demand'!L76*'Modal Split'!BS179</f>
        <v>4.4590321787323584E-9</v>
      </c>
      <c r="M235" s="17">
        <f>'OD demand'!M76*'Modal Split'!BT179</f>
        <v>3.8612095024292901E-9</v>
      </c>
      <c r="N235" s="17">
        <f>'OD demand'!N76*'Modal Split'!BU179</f>
        <v>0</v>
      </c>
      <c r="O235" s="17">
        <f>'OD demand'!O76*'Modal Split'!BV179</f>
        <v>13.06679266729493</v>
      </c>
      <c r="P235" s="17">
        <f>'OD demand'!P76*'Modal Split'!BW179</f>
        <v>0</v>
      </c>
      <c r="Q235" s="17">
        <f>'OD demand'!Q76*'Modal Split'!BX179</f>
        <v>624.69298620666484</v>
      </c>
      <c r="R235" s="17">
        <f>'OD demand'!R76*'Modal Split'!BY179</f>
        <v>2.842375481323576E-14</v>
      </c>
      <c r="S235" s="17">
        <f>'OD demand'!S76*'Modal Split'!BZ179</f>
        <v>515.12713648089607</v>
      </c>
      <c r="T235" s="17">
        <f>'OD demand'!T76*'Modal Split'!CA179</f>
        <v>2.0471909983811293E-21</v>
      </c>
      <c r="U235" s="17">
        <f>'OD demand'!U76*'Modal Split'!CB179</f>
        <v>332.01942297583247</v>
      </c>
      <c r="V235" s="17">
        <f>'OD demand'!V76*'Modal Split'!CC179</f>
        <v>0</v>
      </c>
      <c r="W235" s="17">
        <f>'OD demand'!W76*'Modal Split'!CD179</f>
        <v>0</v>
      </c>
      <c r="X235" s="17">
        <f>'OD demand'!X76*'Modal Split'!CE179</f>
        <v>0</v>
      </c>
      <c r="Y235" s="17">
        <f>'OD demand'!Y76*'Modal Split'!CF179</f>
        <v>529.1823688493962</v>
      </c>
      <c r="Z235" s="17">
        <f>'OD demand'!Z76*'Modal Split'!CG179</f>
        <v>8.7129976085296175</v>
      </c>
    </row>
    <row r="236" spans="1:26" x14ac:dyDescent="0.3">
      <c r="B236" s="2">
        <v>23</v>
      </c>
      <c r="C236" s="17">
        <f>'OD demand'!C77*'Modal Split'!BJ180</f>
        <v>0</v>
      </c>
      <c r="D236" s="17">
        <f>'OD demand'!D77*'Modal Split'!BK180</f>
        <v>0</v>
      </c>
      <c r="E236" s="17">
        <f>'OD demand'!E77*'Modal Split'!BL180</f>
        <v>0</v>
      </c>
      <c r="F236" s="17">
        <f>'OD demand'!F77*'Modal Split'!BM180</f>
        <v>0</v>
      </c>
      <c r="G236" s="17">
        <f>'OD demand'!G77*'Modal Split'!BN180</f>
        <v>0</v>
      </c>
      <c r="H236" s="17">
        <f>'OD demand'!H77*'Modal Split'!BO180</f>
        <v>0</v>
      </c>
      <c r="I236" s="17">
        <f>'OD demand'!I77*'Modal Split'!BP180</f>
        <v>1.9561993834685475E-21</v>
      </c>
      <c r="J236" s="17">
        <f>'OD demand'!J77*'Modal Split'!BQ180</f>
        <v>3.5129938014250869E-21</v>
      </c>
      <c r="K236" s="17">
        <f>'OD demand'!K77*'Modal Split'!BR180</f>
        <v>1.4864801345635574E-40</v>
      </c>
      <c r="L236" s="17">
        <f>'OD demand'!L77*'Modal Split'!BS180</f>
        <v>3.9243744082706327E-9</v>
      </c>
      <c r="M236" s="17">
        <f>'OD demand'!M77*'Modal Split'!BT180</f>
        <v>3.3589914680560613E-22</v>
      </c>
      <c r="N236" s="17">
        <f>'OD demand'!N77*'Modal Split'!BU180</f>
        <v>0</v>
      </c>
      <c r="O236" s="17">
        <f>'OD demand'!O77*'Modal Split'!BV180</f>
        <v>221.34629959793079</v>
      </c>
      <c r="P236" s="17">
        <f>'OD demand'!P77*'Modal Split'!BW180</f>
        <v>0</v>
      </c>
      <c r="Q236" s="17">
        <f>'OD demand'!Q77*'Modal Split'!BX180</f>
        <v>289.64600986694046</v>
      </c>
      <c r="R236" s="17">
        <f>'OD demand'!R77*'Modal Split'!BY180</f>
        <v>1.4949301229905955E-14</v>
      </c>
      <c r="S236" s="17">
        <f>'OD demand'!S77*'Modal Split'!BZ180</f>
        <v>216.18855740511856</v>
      </c>
      <c r="T236" s="17">
        <f>'OD demand'!T77*'Modal Split'!CA180</f>
        <v>8.6749660574588157E-22</v>
      </c>
      <c r="U236" s="17">
        <f>'OD demand'!U77*'Modal Split'!CB180</f>
        <v>99.283994519049088</v>
      </c>
      <c r="V236" s="17">
        <f>'OD demand'!V77*'Modal Split'!CC180</f>
        <v>0</v>
      </c>
      <c r="W236" s="17">
        <f>'OD demand'!W77*'Modal Split'!CD180</f>
        <v>0</v>
      </c>
      <c r="X236" s="17">
        <f>'OD demand'!X77*'Modal Split'!CE180</f>
        <v>529.1823688493962</v>
      </c>
      <c r="Y236" s="17">
        <f>'OD demand'!Y77*'Modal Split'!CF180</f>
        <v>0</v>
      </c>
      <c r="Z236" s="17">
        <f>'OD demand'!Z77*'Modal Split'!CG180</f>
        <v>160.26822614705122</v>
      </c>
    </row>
    <row r="237" spans="1:26" x14ac:dyDescent="0.3">
      <c r="B237" s="2">
        <v>24</v>
      </c>
      <c r="C237" s="17">
        <f>'OD demand'!C78*'Modal Split'!BJ181</f>
        <v>0</v>
      </c>
      <c r="D237" s="17">
        <f>'OD demand'!D78*'Modal Split'!BK181</f>
        <v>0</v>
      </c>
      <c r="E237" s="17">
        <f>'OD demand'!E78*'Modal Split'!BL181</f>
        <v>0</v>
      </c>
      <c r="F237" s="17">
        <f>'OD demand'!F78*'Modal Split'!BM181</f>
        <v>0</v>
      </c>
      <c r="G237" s="17">
        <f>'OD demand'!G78*'Modal Split'!BN181</f>
        <v>0</v>
      </c>
      <c r="H237" s="17">
        <f>'OD demand'!H78*'Modal Split'!BO181</f>
        <v>0</v>
      </c>
      <c r="I237" s="17">
        <f>'OD demand'!I78*'Modal Split'!BP181</f>
        <v>5.4097165194464097E-25</v>
      </c>
      <c r="J237" s="17">
        <f>'OD demand'!J78*'Modal Split'!BQ181</f>
        <v>1.2953213093296252E-24</v>
      </c>
      <c r="K237" s="17">
        <f>'OD demand'!K78*'Modal Split'!BR181</f>
        <v>1.4848153982449559E-42</v>
      </c>
      <c r="L237" s="17">
        <f>'OD demand'!L78*'Modal Split'!BS181</f>
        <v>4.3555327430685777E-11</v>
      </c>
      <c r="M237" s="17">
        <f>'OD demand'!M78*'Modal Split'!BT181</f>
        <v>1.7479626021762386E-22</v>
      </c>
      <c r="N237" s="17">
        <f>'OD demand'!N78*'Modal Split'!BU181</f>
        <v>0</v>
      </c>
      <c r="O237" s="17">
        <f>'OD demand'!O78*'Modal Split'!BV181</f>
        <v>176.3941238394753</v>
      </c>
      <c r="P237" s="17">
        <f>'OD demand'!P78*'Modal Split'!BW181</f>
        <v>0</v>
      </c>
      <c r="Q237" s="17">
        <f>'OD demand'!Q78*'Modal Split'!BX181</f>
        <v>3.788268030436039</v>
      </c>
      <c r="R237" s="17">
        <f>'OD demand'!R78*'Modal Split'!BY181</f>
        <v>2.2558867746716108E-16</v>
      </c>
      <c r="S237" s="17">
        <f>'OD demand'!S78*'Modal Split'!BZ181</f>
        <v>3.8246183214165779</v>
      </c>
      <c r="T237" s="17">
        <f>'OD demand'!T78*'Modal Split'!CA181</f>
        <v>0</v>
      </c>
      <c r="U237" s="17">
        <f>'OD demand'!U78*'Modal Split'!CB181</f>
        <v>1.1320760824224179</v>
      </c>
      <c r="V237" s="17">
        <f>'OD demand'!V78*'Modal Split'!CC181</f>
        <v>0</v>
      </c>
      <c r="W237" s="17">
        <f>'OD demand'!W78*'Modal Split'!CD181</f>
        <v>0</v>
      </c>
      <c r="X237" s="17">
        <f>'OD demand'!X78*'Modal Split'!CE181</f>
        <v>8.7129976085296175</v>
      </c>
      <c r="Y237" s="17">
        <f>'OD demand'!Y78*'Modal Split'!CF181</f>
        <v>160.26822614705122</v>
      </c>
      <c r="Z237" s="17">
        <f>'OD demand'!Z78*'Modal Split'!CG181</f>
        <v>0</v>
      </c>
    </row>
    <row r="239" spans="1:26" x14ac:dyDescent="0.3">
      <c r="A239" s="7" t="s">
        <v>93</v>
      </c>
    </row>
    <row r="240" spans="1:26" x14ac:dyDescent="0.3">
      <c r="B240" s="2" t="s">
        <v>53</v>
      </c>
      <c r="C240" s="2">
        <v>1</v>
      </c>
      <c r="D240" s="2">
        <v>2</v>
      </c>
      <c r="E240" s="2">
        <v>3</v>
      </c>
      <c r="F240" s="2">
        <v>4</v>
      </c>
      <c r="G240" s="2">
        <v>5</v>
      </c>
      <c r="H240" s="2">
        <v>6</v>
      </c>
      <c r="I240" s="2">
        <v>7</v>
      </c>
      <c r="J240" s="2">
        <v>8</v>
      </c>
      <c r="K240" s="2">
        <v>9</v>
      </c>
      <c r="L240" s="2">
        <v>10</v>
      </c>
      <c r="M240" s="2">
        <v>11</v>
      </c>
      <c r="N240" s="2">
        <v>12</v>
      </c>
      <c r="O240" s="2">
        <v>13</v>
      </c>
      <c r="P240" s="2">
        <v>14</v>
      </c>
      <c r="Q240" s="2">
        <v>15</v>
      </c>
      <c r="R240" s="2">
        <v>16</v>
      </c>
      <c r="S240" s="2">
        <v>17</v>
      </c>
      <c r="T240" s="2">
        <v>18</v>
      </c>
      <c r="U240" s="2">
        <v>19</v>
      </c>
      <c r="V240" s="2">
        <v>20</v>
      </c>
      <c r="W240" s="2">
        <v>21</v>
      </c>
      <c r="X240" s="2">
        <v>22</v>
      </c>
      <c r="Y240" s="2">
        <v>23</v>
      </c>
      <c r="Z240" s="2">
        <v>24</v>
      </c>
    </row>
    <row r="241" spans="2:26" x14ac:dyDescent="0.3">
      <c r="B241" s="2">
        <v>1</v>
      </c>
      <c r="C241" s="17">
        <f>'OD demand'!C81*'Modal Split'!BJ105</f>
        <v>0</v>
      </c>
      <c r="D241" s="17">
        <f>'OD demand'!D81*'Modal Split'!BK105</f>
        <v>100.43256332465272</v>
      </c>
      <c r="E241" s="17">
        <f>'OD demand'!E81*'Modal Split'!BL105</f>
        <v>103.13205639814575</v>
      </c>
      <c r="F241" s="17">
        <f>'OD demand'!F81*'Modal Split'!BM105</f>
        <v>487.76703003958488</v>
      </c>
      <c r="G241" s="17">
        <f>'OD demand'!G81*'Modal Split'!BN105</f>
        <v>188.99839808402308</v>
      </c>
      <c r="H241" s="17">
        <f>'OD demand'!H81*'Modal Split'!BO105</f>
        <v>392.04681025663155</v>
      </c>
      <c r="I241" s="17">
        <f>'OD demand'!I81*'Modal Split'!BP105</f>
        <v>653.4113504277193</v>
      </c>
      <c r="J241" s="17">
        <f>'OD demand'!J81*'Modal Split'!BQ105</f>
        <v>1045.4581606843508</v>
      </c>
      <c r="K241" s="17">
        <f>'OD demand'!K81*'Modal Split'!BR105</f>
        <v>430.76822070152309</v>
      </c>
      <c r="L241" s="17">
        <f>'OD demand'!L81*'Modal Split'!BS105</f>
        <v>1454.7873242413543</v>
      </c>
      <c r="M241" s="17">
        <f>'OD demand'!M81*'Modal Split'!BT105</f>
        <v>8.7123604332115648E-2</v>
      </c>
      <c r="N241" s="17">
        <f>'OD demand'!N81*'Modal Split'!BU105</f>
        <v>261.3645401710877</v>
      </c>
      <c r="O241" s="17">
        <f>'OD demand'!O81*'Modal Split'!BV105</f>
        <v>653.4113504277193</v>
      </c>
      <c r="P241" s="17">
        <f>'OD demand'!P81*'Modal Split'!BW105</f>
        <v>392.04681025663155</v>
      </c>
      <c r="Q241" s="17">
        <f>'OD demand'!Q81*'Modal Split'!BX105</f>
        <v>653.35308651105879</v>
      </c>
      <c r="R241" s="17">
        <f>'OD demand'!R81*'Modal Split'!BY105</f>
        <v>653.40441618717716</v>
      </c>
      <c r="S241" s="17">
        <f>'OD demand'!S81*'Modal Split'!BZ105</f>
        <v>522.63921820617634</v>
      </c>
      <c r="T241" s="17">
        <f>'OD demand'!T81*'Modal Split'!CA105</f>
        <v>130.68227008554385</v>
      </c>
      <c r="U241" s="17">
        <f>'OD demand'!U81*'Modal Split'!CB105</f>
        <v>390.95772358363467</v>
      </c>
      <c r="V241" s="17">
        <f>'OD demand'!V81*'Modal Split'!CC105</f>
        <v>392.04681025663155</v>
      </c>
      <c r="W241" s="17">
        <f>'OD demand'!W81*'Modal Split'!CD105</f>
        <v>130.68227008554385</v>
      </c>
      <c r="X241" s="17">
        <f>'OD demand'!X81*'Modal Split'!CE105</f>
        <v>522.72908034181626</v>
      </c>
      <c r="Y241" s="17">
        <f>'OD demand'!Y81*'Modal Split'!CF105</f>
        <v>392.04681025663155</v>
      </c>
      <c r="Z241" s="17">
        <f>'OD demand'!Z81*'Modal Split'!CG105</f>
        <v>130.68227008554385</v>
      </c>
    </row>
    <row r="242" spans="2:26" x14ac:dyDescent="0.3">
      <c r="B242" s="2">
        <v>2</v>
      </c>
      <c r="C242" s="17">
        <f>'OD demand'!C82*'Modal Split'!BJ106</f>
        <v>100.43256332465272</v>
      </c>
      <c r="D242" s="17">
        <f>'OD demand'!D82*'Modal Split'!BK106</f>
        <v>0</v>
      </c>
      <c r="E242" s="17">
        <f>'OD demand'!E82*'Modal Split'!BL106</f>
        <v>94.49919904201154</v>
      </c>
      <c r="F242" s="17">
        <f>'OD demand'!F82*'Modal Split'!BM106</f>
        <v>261.36315798532922</v>
      </c>
      <c r="G242" s="17">
        <f>'OD demand'!G82*'Modal Split'!BN106</f>
        <v>130.68227008535635</v>
      </c>
      <c r="H242" s="17">
        <f>'OD demand'!H82*'Modal Split'!BO106</f>
        <v>522.72908034217539</v>
      </c>
      <c r="I242" s="17">
        <f>'OD demand'!I82*'Modal Split'!BP106</f>
        <v>261.3645401710877</v>
      </c>
      <c r="J242" s="17">
        <f>'OD demand'!J82*'Modal Split'!BQ106</f>
        <v>522.72908034217539</v>
      </c>
      <c r="K242" s="17">
        <f>'OD demand'!K82*'Modal Split'!BR106</f>
        <v>261.36454017058151</v>
      </c>
      <c r="L242" s="17">
        <f>'OD demand'!L82*'Modal Split'!BS106</f>
        <v>784.09362051326309</v>
      </c>
      <c r="M242" s="17">
        <f>'OD demand'!M82*'Modal Split'!BT106</f>
        <v>234.03493876934274</v>
      </c>
      <c r="N242" s="17">
        <f>'OD demand'!N82*'Modal Split'!BU106</f>
        <v>130.68227008554385</v>
      </c>
      <c r="O242" s="17">
        <f>'OD demand'!O82*'Modal Split'!BV106</f>
        <v>392.04681025663155</v>
      </c>
      <c r="P242" s="17">
        <f>'OD demand'!P82*'Modal Split'!BW106</f>
        <v>130.68227008554385</v>
      </c>
      <c r="Q242" s="17">
        <f>'OD demand'!Q82*'Modal Split'!BX106</f>
        <v>130.68227008554385</v>
      </c>
      <c r="R242" s="17">
        <f>'OD demand'!R82*'Modal Split'!BY106</f>
        <v>522.72908034217539</v>
      </c>
      <c r="S242" s="17">
        <f>'OD demand'!S82*'Modal Split'!BZ106</f>
        <v>261.3645401710877</v>
      </c>
      <c r="T242" s="17">
        <f>'OD demand'!T82*'Modal Split'!CA106</f>
        <v>0</v>
      </c>
      <c r="U242" s="17">
        <f>'OD demand'!U82*'Modal Split'!CB106</f>
        <v>130.68227008554385</v>
      </c>
      <c r="V242" s="17">
        <f>'OD demand'!V82*'Modal Split'!CC106</f>
        <v>130.68227008554385</v>
      </c>
      <c r="W242" s="17">
        <f>'OD demand'!W82*'Modal Split'!CD106</f>
        <v>0</v>
      </c>
      <c r="X242" s="17">
        <f>'OD demand'!X82*'Modal Split'!CE106</f>
        <v>130.68227008554385</v>
      </c>
      <c r="Y242" s="17">
        <f>'OD demand'!Y82*'Modal Split'!CF106</f>
        <v>0</v>
      </c>
      <c r="Z242" s="17">
        <f>'OD demand'!Z82*'Modal Split'!CG106</f>
        <v>0</v>
      </c>
    </row>
    <row r="243" spans="2:26" x14ac:dyDescent="0.3">
      <c r="B243" s="2">
        <v>3</v>
      </c>
      <c r="C243" s="17">
        <f>'OD demand'!C83*'Modal Split'!BJ107</f>
        <v>103.13205639814575</v>
      </c>
      <c r="D243" s="17">
        <f>'OD demand'!D83*'Modal Split'!BK107</f>
        <v>94.49919904201154</v>
      </c>
      <c r="E243" s="17">
        <f>'OD demand'!E83*'Modal Split'!BL107</f>
        <v>0</v>
      </c>
      <c r="F243" s="17">
        <f>'OD demand'!F83*'Modal Split'!BM107</f>
        <v>206.2641127962915</v>
      </c>
      <c r="G243" s="17">
        <f>'OD demand'!G83*'Modal Split'!BN107</f>
        <v>100.43256332465272</v>
      </c>
      <c r="H243" s="17">
        <f>'OD demand'!H83*'Modal Split'!BO107</f>
        <v>392.04681025663155</v>
      </c>
      <c r="I243" s="17">
        <f>'OD demand'!I83*'Modal Split'!BP107</f>
        <v>130.68227008554371</v>
      </c>
      <c r="J243" s="17">
        <f>'OD demand'!J83*'Modal Split'!BQ107</f>
        <v>261.36454017108747</v>
      </c>
      <c r="K243" s="17">
        <f>'OD demand'!K83*'Modal Split'!BR107</f>
        <v>92.908494919223799</v>
      </c>
      <c r="L243" s="17">
        <f>'OD demand'!L83*'Modal Split'!BS107</f>
        <v>391.79673586169912</v>
      </c>
      <c r="M243" s="17">
        <f>'OD demand'!M83*'Modal Split'!BT107</f>
        <v>6.6451144507317345E-2</v>
      </c>
      <c r="N243" s="17">
        <f>'OD demand'!N83*'Modal Split'!BU107</f>
        <v>261.3645401710877</v>
      </c>
      <c r="O243" s="17">
        <f>'OD demand'!O83*'Modal Split'!BV107</f>
        <v>130.68227008554385</v>
      </c>
      <c r="P243" s="17">
        <f>'OD demand'!P83*'Modal Split'!BW107</f>
        <v>130.68227008554385</v>
      </c>
      <c r="Q243" s="17">
        <f>'OD demand'!Q83*'Modal Split'!BX107</f>
        <v>130.68222575122022</v>
      </c>
      <c r="R243" s="17">
        <f>'OD demand'!R83*'Modal Split'!BY107</f>
        <v>260.39690772168916</v>
      </c>
      <c r="S243" s="17">
        <f>'OD demand'!S83*'Modal Split'!BZ107</f>
        <v>123.26132306796325</v>
      </c>
      <c r="T243" s="17">
        <f>'OD demand'!T83*'Modal Split'!CA107</f>
        <v>0</v>
      </c>
      <c r="U243" s="17">
        <f>'OD demand'!U83*'Modal Split'!CB107</f>
        <v>0</v>
      </c>
      <c r="V243" s="17">
        <f>'OD demand'!V83*'Modal Split'!CC107</f>
        <v>0</v>
      </c>
      <c r="W243" s="17">
        <f>'OD demand'!W83*'Modal Split'!CD107</f>
        <v>0</v>
      </c>
      <c r="X243" s="17">
        <f>'OD demand'!X83*'Modal Split'!CE107</f>
        <v>130.68227008554351</v>
      </c>
      <c r="Y243" s="17">
        <f>'OD demand'!Y83*'Modal Split'!CF107</f>
        <v>130.68227008554385</v>
      </c>
      <c r="Z243" s="17">
        <f>'OD demand'!Z83*'Modal Split'!CG107</f>
        <v>0</v>
      </c>
    </row>
    <row r="244" spans="2:26" x14ac:dyDescent="0.3">
      <c r="B244" s="2">
        <v>4</v>
      </c>
      <c r="C244" s="17">
        <f>'OD demand'!C84*'Modal Split'!BJ108</f>
        <v>487.76703003958488</v>
      </c>
      <c r="D244" s="17">
        <f>'OD demand'!D84*'Modal Split'!BK108</f>
        <v>261.36315798532922</v>
      </c>
      <c r="E244" s="17">
        <f>'OD demand'!E84*'Modal Split'!BL108</f>
        <v>206.2641127962915</v>
      </c>
      <c r="F244" s="17">
        <f>'OD demand'!F84*'Modal Split'!BM108</f>
        <v>0</v>
      </c>
      <c r="G244" s="17">
        <f>'OD demand'!G84*'Modal Split'!BN108</f>
        <v>528.2534455560226</v>
      </c>
      <c r="H244" s="17">
        <f>'OD demand'!H84*'Modal Split'!BO108</f>
        <v>522.72908034217539</v>
      </c>
      <c r="I244" s="17">
        <f>'OD demand'!I84*'Modal Split'!BP108</f>
        <v>522.72908034217494</v>
      </c>
      <c r="J244" s="17">
        <f>'OD demand'!J84*'Modal Split'!BQ108</f>
        <v>914.77589059880631</v>
      </c>
      <c r="K244" s="17">
        <f>'OD demand'!K84*'Modal Split'!BR108</f>
        <v>693.10706655819615</v>
      </c>
      <c r="L244" s="17">
        <f>'OD demand'!L84*'Modal Split'!BS108</f>
        <v>1568.1834332003896</v>
      </c>
      <c r="M244" s="17">
        <f>'OD demand'!M84*'Modal Split'!BT108</f>
        <v>0.39420302915840805</v>
      </c>
      <c r="N244" s="17">
        <f>'OD demand'!N84*'Modal Split'!BU108</f>
        <v>784.09362051326309</v>
      </c>
      <c r="O244" s="17">
        <f>'OD demand'!O84*'Modal Split'!BV108</f>
        <v>784.09362051326309</v>
      </c>
      <c r="P244" s="17">
        <f>'OD demand'!P84*'Modal Split'!BW108</f>
        <v>653.4113504277193</v>
      </c>
      <c r="Q244" s="17">
        <f>'OD demand'!Q84*'Modal Split'!BX108</f>
        <v>653.41134958441933</v>
      </c>
      <c r="R244" s="17">
        <f>'OD demand'!R84*'Modal Split'!BY108</f>
        <v>1045.4433816195035</v>
      </c>
      <c r="S244" s="17">
        <f>'OD demand'!S84*'Modal Split'!BZ108</f>
        <v>653.26172977046747</v>
      </c>
      <c r="T244" s="17">
        <f>'OD demand'!T84*'Modal Split'!CA108</f>
        <v>130.68227008554385</v>
      </c>
      <c r="U244" s="17">
        <f>'OD demand'!U84*'Modal Split'!CB108</f>
        <v>260.39826608147973</v>
      </c>
      <c r="V244" s="17">
        <f>'OD demand'!V84*'Modal Split'!CC108</f>
        <v>392.04681025663155</v>
      </c>
      <c r="W244" s="17">
        <f>'OD demand'!W84*'Modal Split'!CD108</f>
        <v>261.3645401710877</v>
      </c>
      <c r="X244" s="17">
        <f>'OD demand'!X84*'Modal Split'!CE108</f>
        <v>522.72903631558438</v>
      </c>
      <c r="Y244" s="17">
        <f>'OD demand'!Y84*'Modal Split'!CF108</f>
        <v>653.4113504277193</v>
      </c>
      <c r="Z244" s="17">
        <f>'OD demand'!Z84*'Modal Split'!CG108</f>
        <v>261.3645401710877</v>
      </c>
    </row>
    <row r="245" spans="2:26" x14ac:dyDescent="0.3">
      <c r="B245" s="2">
        <v>5</v>
      </c>
      <c r="C245" s="17">
        <f>'OD demand'!C85*'Modal Split'!BJ109</f>
        <v>188.99839808402308</v>
      </c>
      <c r="D245" s="17">
        <f>'OD demand'!D85*'Modal Split'!BK109</f>
        <v>130.68227008535635</v>
      </c>
      <c r="E245" s="17">
        <f>'OD demand'!E85*'Modal Split'!BL109</f>
        <v>100.43256332465272</v>
      </c>
      <c r="F245" s="17">
        <f>'OD demand'!F85*'Modal Split'!BM109</f>
        <v>528.2534455560226</v>
      </c>
      <c r="G245" s="17">
        <f>'OD demand'!G85*'Modal Split'!BN109</f>
        <v>0</v>
      </c>
      <c r="H245" s="17">
        <f>'OD demand'!H85*'Modal Split'!BO109</f>
        <v>261.3645401710877</v>
      </c>
      <c r="I245" s="17">
        <f>'OD demand'!I85*'Modal Split'!BP109</f>
        <v>261.36454017108747</v>
      </c>
      <c r="J245" s="17">
        <f>'OD demand'!J85*'Modal Split'!BQ109</f>
        <v>653.41135042771884</v>
      </c>
      <c r="K245" s="17">
        <f>'OD demand'!K85*'Modal Split'!BR109</f>
        <v>814.43920176457095</v>
      </c>
      <c r="L245" s="17">
        <f>'OD demand'!L85*'Modal Split'!BS109</f>
        <v>1306.8227008554386</v>
      </c>
      <c r="M245" s="17">
        <f>'OD demand'!M85*'Modal Split'!BT109</f>
        <v>0.12486972911026353</v>
      </c>
      <c r="N245" s="17">
        <f>'OD demand'!N85*'Modal Split'!BU109</f>
        <v>261.3645401710877</v>
      </c>
      <c r="O245" s="17">
        <f>'OD demand'!O85*'Modal Split'!BV109</f>
        <v>261.3645401710877</v>
      </c>
      <c r="P245" s="17">
        <f>'OD demand'!P85*'Modal Split'!BW109</f>
        <v>130.68227008554385</v>
      </c>
      <c r="Q245" s="17">
        <f>'OD demand'!Q85*'Modal Split'!BX109</f>
        <v>261.3645401710877</v>
      </c>
      <c r="R245" s="17">
        <f>'OD demand'!R85*'Modal Split'!BY109</f>
        <v>653.4113504277193</v>
      </c>
      <c r="S245" s="17">
        <f>'OD demand'!S85*'Modal Split'!BZ109</f>
        <v>261.3645401710877</v>
      </c>
      <c r="T245" s="17">
        <f>'OD demand'!T85*'Modal Split'!CA109</f>
        <v>0</v>
      </c>
      <c r="U245" s="17">
        <f>'OD demand'!U85*'Modal Split'!CB109</f>
        <v>130.68227008554385</v>
      </c>
      <c r="V245" s="17">
        <f>'OD demand'!V85*'Modal Split'!CC109</f>
        <v>130.68227008554385</v>
      </c>
      <c r="W245" s="17">
        <f>'OD demand'!W85*'Modal Split'!CD109</f>
        <v>130.68227008554385</v>
      </c>
      <c r="X245" s="17">
        <f>'OD demand'!X85*'Modal Split'!CE109</f>
        <v>261.3645401710877</v>
      </c>
      <c r="Y245" s="17">
        <f>'OD demand'!Y85*'Modal Split'!CF109</f>
        <v>130.68227008554385</v>
      </c>
      <c r="Z245" s="17">
        <f>'OD demand'!Z85*'Modal Split'!CG109</f>
        <v>0</v>
      </c>
    </row>
    <row r="246" spans="2:26" x14ac:dyDescent="0.3">
      <c r="B246" s="2">
        <v>6</v>
      </c>
      <c r="C246" s="17">
        <f>'OD demand'!C86*'Modal Split'!BJ110</f>
        <v>392.04681025663155</v>
      </c>
      <c r="D246" s="17">
        <f>'OD demand'!D86*'Modal Split'!BK110</f>
        <v>522.72908034217539</v>
      </c>
      <c r="E246" s="17">
        <f>'OD demand'!E86*'Modal Split'!BL110</f>
        <v>392.04681025663155</v>
      </c>
      <c r="F246" s="17">
        <f>'OD demand'!F86*'Modal Split'!BM110</f>
        <v>522.72908034217539</v>
      </c>
      <c r="G246" s="17">
        <f>'OD demand'!G86*'Modal Split'!BN110</f>
        <v>261.3645401710877</v>
      </c>
      <c r="H246" s="17">
        <f>'OD demand'!H86*'Modal Split'!BO110</f>
        <v>0</v>
      </c>
      <c r="I246" s="17">
        <f>'OD demand'!I86*'Modal Split'!BP110</f>
        <v>522.72908034217539</v>
      </c>
      <c r="J246" s="17">
        <f>'OD demand'!J86*'Modal Split'!BQ110</f>
        <v>1045.4581606843508</v>
      </c>
      <c r="K246" s="17">
        <f>'OD demand'!K86*'Modal Split'!BR110</f>
        <v>522.72908034217539</v>
      </c>
      <c r="L246" s="17">
        <f>'OD demand'!L86*'Modal Split'!BS110</f>
        <v>1045.4581606843508</v>
      </c>
      <c r="M246" s="17">
        <f>'OD demand'!M86*'Modal Split'!BT110</f>
        <v>522.72908034217539</v>
      </c>
      <c r="N246" s="17">
        <f>'OD demand'!N86*'Modal Split'!BU110</f>
        <v>261.3645401710877</v>
      </c>
      <c r="O246" s="17">
        <f>'OD demand'!O86*'Modal Split'!BV110</f>
        <v>261.3645401710877</v>
      </c>
      <c r="P246" s="17">
        <f>'OD demand'!P86*'Modal Split'!BW110</f>
        <v>130.68227008554385</v>
      </c>
      <c r="Q246" s="17">
        <f>'OD demand'!Q86*'Modal Split'!BX110</f>
        <v>261.3645401710877</v>
      </c>
      <c r="R246" s="17">
        <f>'OD demand'!R86*'Modal Split'!BY110</f>
        <v>1176.1404307698947</v>
      </c>
      <c r="S246" s="17">
        <f>'OD demand'!S86*'Modal Split'!BZ110</f>
        <v>653.4113504277193</v>
      </c>
      <c r="T246" s="17">
        <f>'OD demand'!T86*'Modal Split'!CA110</f>
        <v>130.68227008554385</v>
      </c>
      <c r="U246" s="17">
        <f>'OD demand'!U86*'Modal Split'!CB110</f>
        <v>261.3645401710877</v>
      </c>
      <c r="V246" s="17">
        <f>'OD demand'!V86*'Modal Split'!CC110</f>
        <v>392.04681025663155</v>
      </c>
      <c r="W246" s="17">
        <f>'OD demand'!W86*'Modal Split'!CD110</f>
        <v>130.68227008554385</v>
      </c>
      <c r="X246" s="17">
        <f>'OD demand'!X86*'Modal Split'!CE110</f>
        <v>261.3645401710877</v>
      </c>
      <c r="Y246" s="17">
        <f>'OD demand'!Y86*'Modal Split'!CF110</f>
        <v>130.68227008554385</v>
      </c>
      <c r="Z246" s="17">
        <f>'OD demand'!Z86*'Modal Split'!CG110</f>
        <v>130.68227008554385</v>
      </c>
    </row>
    <row r="247" spans="2:26" x14ac:dyDescent="0.3">
      <c r="B247" s="2">
        <v>7</v>
      </c>
      <c r="C247" s="17">
        <f>'OD demand'!C87*'Modal Split'!BJ111</f>
        <v>653.4113504277193</v>
      </c>
      <c r="D247" s="17">
        <f>'OD demand'!D87*'Modal Split'!BK111</f>
        <v>261.3645401710877</v>
      </c>
      <c r="E247" s="17">
        <f>'OD demand'!E87*'Modal Split'!BL111</f>
        <v>130.68227008554385</v>
      </c>
      <c r="F247" s="17">
        <f>'OD demand'!F87*'Modal Split'!BM111</f>
        <v>522.72908034217539</v>
      </c>
      <c r="G247" s="17">
        <f>'OD demand'!G87*'Modal Split'!BN111</f>
        <v>261.3645401710877</v>
      </c>
      <c r="H247" s="17">
        <f>'OD demand'!H87*'Modal Split'!BO111</f>
        <v>522.72908034217539</v>
      </c>
      <c r="I247" s="17">
        <f>'OD demand'!I87*'Modal Split'!BP111</f>
        <v>0</v>
      </c>
      <c r="J247" s="17">
        <f>'OD demand'!J87*'Modal Split'!BQ111</f>
        <v>1044.1395769052019</v>
      </c>
      <c r="K247" s="17">
        <f>'OD demand'!K87*'Modal Split'!BR111</f>
        <v>776.2128414662651</v>
      </c>
      <c r="L247" s="17">
        <f>'OD demand'!L87*'Modal Split'!BS111</f>
        <v>2482.9631314738499</v>
      </c>
      <c r="M247" s="17">
        <f>'OD demand'!M87*'Modal Split'!BT111</f>
        <v>653.41118409881585</v>
      </c>
      <c r="N247" s="17">
        <f>'OD demand'!N87*'Modal Split'!BU111</f>
        <v>914.775890598807</v>
      </c>
      <c r="O247" s="17">
        <f>'OD demand'!O87*'Modal Split'!BV111</f>
        <v>522.72908034217539</v>
      </c>
      <c r="P247" s="17">
        <f>'OD demand'!P87*'Modal Split'!BW111</f>
        <v>261.3645401710877</v>
      </c>
      <c r="Q247" s="17">
        <f>'OD demand'!Q87*'Modal Split'!BX111</f>
        <v>653.4113504277193</v>
      </c>
      <c r="R247" s="17">
        <f>'OD demand'!R87*'Modal Split'!BY111</f>
        <v>1829.5517811098114</v>
      </c>
      <c r="S247" s="17">
        <f>'OD demand'!S87*'Modal Split'!BZ111</f>
        <v>1306.8227008554386</v>
      </c>
      <c r="T247" s="17">
        <f>'OD demand'!T87*'Modal Split'!CA111</f>
        <v>261.36454016061072</v>
      </c>
      <c r="U247" s="17">
        <f>'OD demand'!U87*'Modal Split'!CB111</f>
        <v>522.72908034217539</v>
      </c>
      <c r="V247" s="17">
        <f>'OD demand'!V87*'Modal Split'!CC111</f>
        <v>653.4113504277193</v>
      </c>
      <c r="W247" s="17">
        <f>'OD demand'!W87*'Modal Split'!CD111</f>
        <v>261.3645401710877</v>
      </c>
      <c r="X247" s="17">
        <f>'OD demand'!X87*'Modal Split'!CE111</f>
        <v>653.4113504277193</v>
      </c>
      <c r="Y247" s="17">
        <f>'OD demand'!Y87*'Modal Split'!CF111</f>
        <v>261.3645401710877</v>
      </c>
      <c r="Z247" s="17">
        <f>'OD demand'!Z87*'Modal Split'!CG111</f>
        <v>130.68227008554385</v>
      </c>
    </row>
    <row r="248" spans="2:26" x14ac:dyDescent="0.3">
      <c r="B248" s="2">
        <v>8</v>
      </c>
      <c r="C248" s="17">
        <f>'OD demand'!C88*'Modal Split'!BJ112</f>
        <v>1045.4581606843508</v>
      </c>
      <c r="D248" s="17">
        <f>'OD demand'!D88*'Modal Split'!BK112</f>
        <v>522.72908034217539</v>
      </c>
      <c r="E248" s="17">
        <f>'OD demand'!E88*'Modal Split'!BL112</f>
        <v>261.3645401710877</v>
      </c>
      <c r="F248" s="17">
        <f>'OD demand'!F88*'Modal Split'!BM112</f>
        <v>914.775890598807</v>
      </c>
      <c r="G248" s="17">
        <f>'OD demand'!G88*'Modal Split'!BN112</f>
        <v>653.4113504277193</v>
      </c>
      <c r="H248" s="17">
        <f>'OD demand'!H88*'Modal Split'!BO112</f>
        <v>1045.4581606843508</v>
      </c>
      <c r="I248" s="17">
        <f>'OD demand'!I88*'Modal Split'!BP112</f>
        <v>1044.1395769052019</v>
      </c>
      <c r="J248" s="17">
        <f>'OD demand'!J88*'Modal Split'!BQ112</f>
        <v>0</v>
      </c>
      <c r="K248" s="17">
        <f>'OD demand'!K88*'Modal Split'!BR112</f>
        <v>755.99359233609232</v>
      </c>
      <c r="L248" s="17">
        <f>'OD demand'!L88*'Modal Split'!BS112</f>
        <v>2090.9163213686998</v>
      </c>
      <c r="M248" s="17">
        <f>'OD demand'!M88*'Modal Split'!BT112</f>
        <v>1045.4581606808893</v>
      </c>
      <c r="N248" s="17">
        <f>'OD demand'!N88*'Modal Split'!BU112</f>
        <v>784.09362051326309</v>
      </c>
      <c r="O248" s="17">
        <f>'OD demand'!O88*'Modal Split'!BV112</f>
        <v>784.09362051326309</v>
      </c>
      <c r="P248" s="17">
        <f>'OD demand'!P88*'Modal Split'!BW112</f>
        <v>522.72908034217539</v>
      </c>
      <c r="Q248" s="17">
        <f>'OD demand'!Q88*'Modal Split'!BX112</f>
        <v>784.09362051326309</v>
      </c>
      <c r="R248" s="17">
        <f>'OD demand'!R88*'Modal Split'!BY112</f>
        <v>2875.0099418819627</v>
      </c>
      <c r="S248" s="17">
        <f>'OD demand'!S88*'Modal Split'!BZ112</f>
        <v>1829.551781197614</v>
      </c>
      <c r="T248" s="17">
        <f>'OD demand'!T88*'Modal Split'!CA112</f>
        <v>392.04681023781666</v>
      </c>
      <c r="U248" s="17">
        <f>'OD demand'!U88*'Modal Split'!CB112</f>
        <v>914.775890598807</v>
      </c>
      <c r="V248" s="17">
        <f>'OD demand'!V88*'Modal Split'!CC112</f>
        <v>1176.1404307698947</v>
      </c>
      <c r="W248" s="17">
        <f>'OD demand'!W88*'Modal Split'!CD112</f>
        <v>522.72908034217539</v>
      </c>
      <c r="X248" s="17">
        <f>'OD demand'!X88*'Modal Split'!CE112</f>
        <v>653.4113504277193</v>
      </c>
      <c r="Y248" s="17">
        <f>'OD demand'!Y88*'Modal Split'!CF112</f>
        <v>392.04681025663155</v>
      </c>
      <c r="Z248" s="17">
        <f>'OD demand'!Z88*'Modal Split'!CG112</f>
        <v>261.3645401710877</v>
      </c>
    </row>
    <row r="249" spans="2:26" x14ac:dyDescent="0.3">
      <c r="B249" s="2">
        <v>9</v>
      </c>
      <c r="C249" s="17">
        <f>'OD demand'!C89*'Modal Split'!BJ113</f>
        <v>653.4113504277193</v>
      </c>
      <c r="D249" s="17">
        <f>'OD demand'!D89*'Modal Split'!BK113</f>
        <v>261.3645401710877</v>
      </c>
      <c r="E249" s="17">
        <f>'OD demand'!E89*'Modal Split'!BL113</f>
        <v>130.68227008554385</v>
      </c>
      <c r="F249" s="17">
        <f>'OD demand'!F89*'Modal Split'!BM113</f>
        <v>914.775890598807</v>
      </c>
      <c r="G249" s="17">
        <f>'OD demand'!G89*'Modal Split'!BN113</f>
        <v>1045.4581606843508</v>
      </c>
      <c r="H249" s="17">
        <f>'OD demand'!H89*'Modal Split'!BO113</f>
        <v>522.72908034217539</v>
      </c>
      <c r="I249" s="17">
        <f>'OD demand'!I89*'Modal Split'!BP113</f>
        <v>776.2128414662651</v>
      </c>
      <c r="J249" s="17">
        <f>'OD demand'!J89*'Modal Split'!BQ113</f>
        <v>755.99359233609232</v>
      </c>
      <c r="K249" s="17">
        <f>'OD demand'!K89*'Modal Split'!BR113</f>
        <v>0</v>
      </c>
      <c r="L249" s="17">
        <f>'OD demand'!L89*'Modal Split'!BS113</f>
        <v>3659.103562395228</v>
      </c>
      <c r="M249" s="17">
        <f>'OD demand'!M89*'Modal Split'!BT113</f>
        <v>1829.551781197614</v>
      </c>
      <c r="N249" s="17">
        <f>'OD demand'!N89*'Modal Split'!BU113</f>
        <v>784.09362051326309</v>
      </c>
      <c r="O249" s="17">
        <f>'OD demand'!O89*'Modal Split'!BV113</f>
        <v>784.09362051326309</v>
      </c>
      <c r="P249" s="17">
        <f>'OD demand'!P89*'Modal Split'!BW113</f>
        <v>784.09362051326309</v>
      </c>
      <c r="Q249" s="17">
        <f>'OD demand'!Q89*'Modal Split'!BX113</f>
        <v>1176.1404307698947</v>
      </c>
      <c r="R249" s="17">
        <f>'OD demand'!R89*'Modal Split'!BY113</f>
        <v>1829.551781197614</v>
      </c>
      <c r="S249" s="17">
        <f>'OD demand'!S89*'Modal Split'!BZ113</f>
        <v>1176.1404307698947</v>
      </c>
      <c r="T249" s="17">
        <f>'OD demand'!T89*'Modal Split'!CA113</f>
        <v>261.3645401710877</v>
      </c>
      <c r="U249" s="17">
        <f>'OD demand'!U89*'Modal Split'!CB113</f>
        <v>522.72908034217539</v>
      </c>
      <c r="V249" s="17">
        <f>'OD demand'!V89*'Modal Split'!CC113</f>
        <v>784.09362051326309</v>
      </c>
      <c r="W249" s="17">
        <f>'OD demand'!W89*'Modal Split'!CD113</f>
        <v>392.04681025663155</v>
      </c>
      <c r="X249" s="17">
        <f>'OD demand'!X89*'Modal Split'!CE113</f>
        <v>914.775890598807</v>
      </c>
      <c r="Y249" s="17">
        <f>'OD demand'!Y89*'Modal Split'!CF113</f>
        <v>653.4113504277193</v>
      </c>
      <c r="Z249" s="17">
        <f>'OD demand'!Z89*'Modal Split'!CG113</f>
        <v>261.3645401710877</v>
      </c>
    </row>
    <row r="250" spans="2:26" x14ac:dyDescent="0.3">
      <c r="B250" s="2">
        <v>10</v>
      </c>
      <c r="C250" s="17">
        <f>'OD demand'!C90*'Modal Split'!BJ114</f>
        <v>1454.7873242413543</v>
      </c>
      <c r="D250" s="17">
        <f>'OD demand'!D90*'Modal Split'!BK114</f>
        <v>784.09362051326309</v>
      </c>
      <c r="E250" s="17">
        <f>'OD demand'!E90*'Modal Split'!BL114</f>
        <v>391.79673586169912</v>
      </c>
      <c r="F250" s="17">
        <f>'OD demand'!F90*'Modal Split'!BM114</f>
        <v>1568.1834332003896</v>
      </c>
      <c r="G250" s="17">
        <f>'OD demand'!G90*'Modal Split'!BN114</f>
        <v>1306.8227008554386</v>
      </c>
      <c r="H250" s="17">
        <f>'OD demand'!H90*'Modal Split'!BO114</f>
        <v>1045.4581606843508</v>
      </c>
      <c r="I250" s="17">
        <f>'OD demand'!I90*'Modal Split'!BP114</f>
        <v>1824.9098672302005</v>
      </c>
      <c r="J250" s="17">
        <f>'OD demand'!J90*'Modal Split'!BQ114</f>
        <v>2090.9065142524646</v>
      </c>
      <c r="K250" s="17">
        <f>'OD demand'!K90*'Modal Split'!BR114</f>
        <v>3659.103562395228</v>
      </c>
      <c r="L250" s="17">
        <f>'OD demand'!L90*'Modal Split'!BS114</f>
        <v>0</v>
      </c>
      <c r="M250" s="17">
        <f>'OD demand'!M90*'Modal Split'!BT114</f>
        <v>5.9551626641653925</v>
      </c>
      <c r="N250" s="17">
        <f>'OD demand'!N90*'Modal Split'!BU114</f>
        <v>2613.6454017108772</v>
      </c>
      <c r="O250" s="17">
        <f>'OD demand'!O90*'Modal Split'!BV114</f>
        <v>2482.9631316253331</v>
      </c>
      <c r="P250" s="17">
        <f>'OD demand'!P90*'Modal Split'!BW114</f>
        <v>2744.3276717964209</v>
      </c>
      <c r="Q250" s="17">
        <f>'OD demand'!Q90*'Modal Split'!BX114</f>
        <v>5227.2908034124393</v>
      </c>
      <c r="R250" s="17">
        <f>'OD demand'!R90*'Modal Split'!BY114</f>
        <v>4537.8104815184133</v>
      </c>
      <c r="S250" s="17">
        <f>'OD demand'!S90*'Modal Split'!BZ114</f>
        <v>5095.759124529719</v>
      </c>
      <c r="T250" s="17">
        <f>'OD demand'!T90*'Modal Split'!CA114</f>
        <v>693.10706655819615</v>
      </c>
      <c r="U250" s="17">
        <f>'OD demand'!U90*'Modal Split'!CB114</f>
        <v>2351.8351827253996</v>
      </c>
      <c r="V250" s="17">
        <f>'OD demand'!V90*'Modal Split'!CC114</f>
        <v>3267.056752138596</v>
      </c>
      <c r="W250" s="17">
        <f>'OD demand'!W90*'Modal Split'!CD114</f>
        <v>1568.1872410265262</v>
      </c>
      <c r="X250" s="17">
        <f>'OD demand'!X90*'Modal Split'!CE114</f>
        <v>3397.7390220898892</v>
      </c>
      <c r="Y250" s="17">
        <f>'OD demand'!Y90*'Modal Split'!CF114</f>
        <v>2352.2808379914927</v>
      </c>
      <c r="Z250" s="17">
        <f>'OD demand'!Z90*'Modal Split'!CG114</f>
        <v>1045.4581606843033</v>
      </c>
    </row>
    <row r="251" spans="2:26" x14ac:dyDescent="0.3">
      <c r="B251" s="2">
        <v>11</v>
      </c>
      <c r="C251" s="17">
        <f>'OD demand'!C91*'Modal Split'!BJ115</f>
        <v>648.76966404533346</v>
      </c>
      <c r="D251" s="17">
        <f>'OD demand'!D91*'Modal Split'!BK115</f>
        <v>261.3645401710877</v>
      </c>
      <c r="E251" s="17">
        <f>'OD demand'!E91*'Modal Split'!BL115</f>
        <v>392.03613979522339</v>
      </c>
      <c r="F251" s="17">
        <f>'OD demand'!F91*'Modal Split'!BM115</f>
        <v>1960.2338483108381</v>
      </c>
      <c r="G251" s="17">
        <f>'OD demand'!G91*'Modal Split'!BN115</f>
        <v>653.4113504277193</v>
      </c>
      <c r="H251" s="17">
        <f>'OD demand'!H91*'Modal Split'!BO115</f>
        <v>522.72908034217539</v>
      </c>
      <c r="I251" s="17">
        <f>'OD demand'!I91*'Modal Split'!BP115</f>
        <v>653.4113504277193</v>
      </c>
      <c r="J251" s="17">
        <f>'OD demand'!J91*'Modal Split'!BQ115</f>
        <v>1045.4581606843508</v>
      </c>
      <c r="K251" s="17">
        <f>'OD demand'!K91*'Modal Split'!BR115</f>
        <v>1829.551781197614</v>
      </c>
      <c r="L251" s="17">
        <f>'OD demand'!L91*'Modal Split'!BS115</f>
        <v>5096.6084021351262</v>
      </c>
      <c r="M251" s="17">
        <f>'OD demand'!M91*'Modal Split'!BT115</f>
        <v>0</v>
      </c>
      <c r="N251" s="17">
        <f>'OD demand'!N91*'Modal Split'!BU115</f>
        <v>1829.551781197614</v>
      </c>
      <c r="O251" s="17">
        <f>'OD demand'!O91*'Modal Split'!BV115</f>
        <v>1306.8227008554386</v>
      </c>
      <c r="P251" s="17">
        <f>'OD demand'!P91*'Modal Split'!BW115</f>
        <v>2090.9163213687016</v>
      </c>
      <c r="Q251" s="17">
        <f>'OD demand'!Q91*'Modal Split'!BX115</f>
        <v>1829.5517811970594</v>
      </c>
      <c r="R251" s="17">
        <f>'OD demand'!R91*'Modal Split'!BY115</f>
        <v>1829.5394010424611</v>
      </c>
      <c r="S251" s="17">
        <f>'OD demand'!S91*'Modal Split'!BZ115</f>
        <v>1306.6794453621155</v>
      </c>
      <c r="T251" s="17">
        <f>'OD demand'!T91*'Modal Split'!CA115</f>
        <v>130.68227008554385</v>
      </c>
      <c r="U251" s="17">
        <f>'OD demand'!U91*'Modal Split'!CB115</f>
        <v>522.70851680929684</v>
      </c>
      <c r="V251" s="17">
        <f>'OD demand'!V91*'Modal Split'!CC115</f>
        <v>784.09362051326309</v>
      </c>
      <c r="W251" s="17">
        <f>'OD demand'!W91*'Modal Split'!CD115</f>
        <v>522.72908034217539</v>
      </c>
      <c r="X251" s="17">
        <f>'OD demand'!X91*'Modal Split'!CE115</f>
        <v>1437.5049709125533</v>
      </c>
      <c r="Y251" s="17">
        <f>'OD demand'!Y91*'Modal Split'!CF115</f>
        <v>1698.8695111120701</v>
      </c>
      <c r="Z251" s="17">
        <f>'OD demand'!Z91*'Modal Split'!CG115</f>
        <v>784.09362051326309</v>
      </c>
    </row>
    <row r="252" spans="2:26" x14ac:dyDescent="0.3">
      <c r="B252" s="2">
        <v>12</v>
      </c>
      <c r="C252" s="17">
        <f>'OD demand'!C92*'Modal Split'!BJ116</f>
        <v>261.3645401710877</v>
      </c>
      <c r="D252" s="17">
        <f>'OD demand'!D92*'Modal Split'!BK116</f>
        <v>130.68227008554385</v>
      </c>
      <c r="E252" s="17">
        <f>'OD demand'!E92*'Modal Split'!BL116</f>
        <v>261.3645401710877</v>
      </c>
      <c r="F252" s="17">
        <f>'OD demand'!F92*'Modal Split'!BM116</f>
        <v>784.09362051326309</v>
      </c>
      <c r="G252" s="17">
        <f>'OD demand'!G92*'Modal Split'!BN116</f>
        <v>261.3645401710877</v>
      </c>
      <c r="H252" s="17">
        <f>'OD demand'!H92*'Modal Split'!BO116</f>
        <v>261.3645401710877</v>
      </c>
      <c r="I252" s="17">
        <f>'OD demand'!I92*'Modal Split'!BP116</f>
        <v>914.775890598807</v>
      </c>
      <c r="J252" s="17">
        <f>'OD demand'!J92*'Modal Split'!BQ116</f>
        <v>784.09362051326309</v>
      </c>
      <c r="K252" s="17">
        <f>'OD demand'!K92*'Modal Split'!BR116</f>
        <v>784.09362051326309</v>
      </c>
      <c r="L252" s="17">
        <f>'OD demand'!L92*'Modal Split'!BS116</f>
        <v>2613.6454017108772</v>
      </c>
      <c r="M252" s="17">
        <f>'OD demand'!M92*'Modal Split'!BT116</f>
        <v>1829.551781197614</v>
      </c>
      <c r="N252" s="17">
        <f>'OD demand'!N92*'Modal Split'!BU116</f>
        <v>0</v>
      </c>
      <c r="O252" s="17">
        <f>'OD demand'!O92*'Modal Split'!BV116</f>
        <v>1698.8695111120701</v>
      </c>
      <c r="P252" s="17">
        <f>'OD demand'!P92*'Modal Split'!BW116</f>
        <v>914.775890598807</v>
      </c>
      <c r="Q252" s="17">
        <f>'OD demand'!Q92*'Modal Split'!BX116</f>
        <v>914.775890598807</v>
      </c>
      <c r="R252" s="17">
        <f>'OD demand'!R92*'Modal Split'!BY116</f>
        <v>914.775890598807</v>
      </c>
      <c r="S252" s="17">
        <f>'OD demand'!S92*'Modal Split'!BZ116</f>
        <v>784.09362051326309</v>
      </c>
      <c r="T252" s="17">
        <f>'OD demand'!T92*'Modal Split'!CA116</f>
        <v>261.3645401710877</v>
      </c>
      <c r="U252" s="17">
        <f>'OD demand'!U92*'Modal Split'!CB116</f>
        <v>392.04681025663155</v>
      </c>
      <c r="V252" s="17">
        <f>'OD demand'!V92*'Modal Split'!CC116</f>
        <v>522.72908034217539</v>
      </c>
      <c r="W252" s="17">
        <f>'OD demand'!W92*'Modal Split'!CD116</f>
        <v>392.04681025663155</v>
      </c>
      <c r="X252" s="17">
        <f>'OD demand'!X92*'Modal Split'!CE116</f>
        <v>914.775890598807</v>
      </c>
      <c r="Y252" s="17">
        <f>'OD demand'!Y92*'Modal Split'!CF116</f>
        <v>914.775890598807</v>
      </c>
      <c r="Z252" s="17">
        <f>'OD demand'!Z92*'Modal Split'!CG116</f>
        <v>653.4113504277193</v>
      </c>
    </row>
    <row r="253" spans="2:26" x14ac:dyDescent="0.3">
      <c r="B253" s="2">
        <v>13</v>
      </c>
      <c r="C253" s="17">
        <f>'OD demand'!C93*'Modal Split'!BJ117</f>
        <v>653.4113504277193</v>
      </c>
      <c r="D253" s="17">
        <f>'OD demand'!D93*'Modal Split'!BK117</f>
        <v>392.04681025663155</v>
      </c>
      <c r="E253" s="17">
        <f>'OD demand'!E93*'Modal Split'!BL117</f>
        <v>130.68227008554385</v>
      </c>
      <c r="F253" s="17">
        <f>'OD demand'!F93*'Modal Split'!BM117</f>
        <v>784.09362051326309</v>
      </c>
      <c r="G253" s="17">
        <f>'OD demand'!G93*'Modal Split'!BN117</f>
        <v>261.3645401710877</v>
      </c>
      <c r="H253" s="17">
        <f>'OD demand'!H93*'Modal Split'!BO117</f>
        <v>261.3645401710877</v>
      </c>
      <c r="I253" s="17">
        <f>'OD demand'!I93*'Modal Split'!BP117</f>
        <v>522.72908034217539</v>
      </c>
      <c r="J253" s="17">
        <f>'OD demand'!J93*'Modal Split'!BQ117</f>
        <v>784.09362051326309</v>
      </c>
      <c r="K253" s="17">
        <f>'OD demand'!K93*'Modal Split'!BR117</f>
        <v>784.09362051326309</v>
      </c>
      <c r="L253" s="17">
        <f>'OD demand'!L93*'Modal Split'!BS117</f>
        <v>2482.9631316253331</v>
      </c>
      <c r="M253" s="17">
        <f>'OD demand'!M93*'Modal Split'!BT117</f>
        <v>1306.8227008554386</v>
      </c>
      <c r="N253" s="17">
        <f>'OD demand'!N93*'Modal Split'!BU117</f>
        <v>1698.8695111120701</v>
      </c>
      <c r="O253" s="17">
        <f>'OD demand'!O93*'Modal Split'!BV117</f>
        <v>0</v>
      </c>
      <c r="P253" s="17">
        <f>'OD demand'!P93*'Modal Split'!BW117</f>
        <v>784.09362051326309</v>
      </c>
      <c r="Q253" s="17">
        <f>'OD demand'!Q93*'Modal Split'!BX117</f>
        <v>905.58164837730931</v>
      </c>
      <c r="R253" s="17">
        <f>'OD demand'!R93*'Modal Split'!BY117</f>
        <v>784.09362051326309</v>
      </c>
      <c r="S253" s="17">
        <f>'OD demand'!S93*'Modal Split'!BZ117</f>
        <v>644.57746442935013</v>
      </c>
      <c r="T253" s="17">
        <f>'OD demand'!T93*'Modal Split'!CA117</f>
        <v>130.68227008554385</v>
      </c>
      <c r="U253" s="17">
        <f>'OD demand'!U93*'Modal Split'!CB117</f>
        <v>387.33864001320438</v>
      </c>
      <c r="V253" s="17">
        <f>'OD demand'!V93*'Modal Split'!CC117</f>
        <v>784.09362051326309</v>
      </c>
      <c r="W253" s="17">
        <f>'OD demand'!W93*'Modal Split'!CD117</f>
        <v>784.09362051326309</v>
      </c>
      <c r="X253" s="17">
        <f>'OD demand'!X93*'Modal Split'!CE117</f>
        <v>1684.5836017579395</v>
      </c>
      <c r="Y253" s="17">
        <f>'OD demand'!Y93*'Modal Split'!CF117</f>
        <v>803.46050659722175</v>
      </c>
      <c r="Z253" s="17">
        <f>'OD demand'!Z93*'Modal Split'!CG117</f>
        <v>825.0564553464917</v>
      </c>
    </row>
    <row r="254" spans="2:26" x14ac:dyDescent="0.3">
      <c r="B254" s="2">
        <v>14</v>
      </c>
      <c r="C254" s="17">
        <f>'OD demand'!C94*'Modal Split'!BJ118</f>
        <v>392.04681025663155</v>
      </c>
      <c r="D254" s="17">
        <f>'OD demand'!D94*'Modal Split'!BK118</f>
        <v>130.68227008554385</v>
      </c>
      <c r="E254" s="17">
        <f>'OD demand'!E94*'Modal Split'!BL118</f>
        <v>130.68227008554385</v>
      </c>
      <c r="F254" s="17">
        <f>'OD demand'!F94*'Modal Split'!BM118</f>
        <v>653.4113504277193</v>
      </c>
      <c r="G254" s="17">
        <f>'OD demand'!G94*'Modal Split'!BN118</f>
        <v>130.68227008554385</v>
      </c>
      <c r="H254" s="17">
        <f>'OD demand'!H94*'Modal Split'!BO118</f>
        <v>130.68227008554385</v>
      </c>
      <c r="I254" s="17">
        <f>'OD demand'!I94*'Modal Split'!BP118</f>
        <v>261.3645401710877</v>
      </c>
      <c r="J254" s="17">
        <f>'OD demand'!J94*'Modal Split'!BQ118</f>
        <v>522.72908034217539</v>
      </c>
      <c r="K254" s="17">
        <f>'OD demand'!K94*'Modal Split'!BR118</f>
        <v>784.09362051326309</v>
      </c>
      <c r="L254" s="17">
        <f>'OD demand'!L94*'Modal Split'!BS118</f>
        <v>2744.3276717964209</v>
      </c>
      <c r="M254" s="17">
        <f>'OD demand'!M94*'Modal Split'!BT118</f>
        <v>2090.9163213687016</v>
      </c>
      <c r="N254" s="17">
        <f>'OD demand'!N94*'Modal Split'!BU118</f>
        <v>914.775890598807</v>
      </c>
      <c r="O254" s="17">
        <f>'OD demand'!O94*'Modal Split'!BV118</f>
        <v>784.09362051326309</v>
      </c>
      <c r="P254" s="17">
        <f>'OD demand'!P94*'Modal Split'!BW118</f>
        <v>0</v>
      </c>
      <c r="Q254" s="17">
        <f>'OD demand'!Q94*'Modal Split'!BX118</f>
        <v>1698.8695111120701</v>
      </c>
      <c r="R254" s="17">
        <f>'OD demand'!R94*'Modal Split'!BY118</f>
        <v>914.775890598807</v>
      </c>
      <c r="S254" s="17">
        <f>'OD demand'!S94*'Modal Split'!BZ118</f>
        <v>914.775890598807</v>
      </c>
      <c r="T254" s="17">
        <f>'OD demand'!T94*'Modal Split'!CA118</f>
        <v>130.68227008554385</v>
      </c>
      <c r="U254" s="17">
        <f>'OD demand'!U94*'Modal Split'!CB118</f>
        <v>392.04681025663155</v>
      </c>
      <c r="V254" s="17">
        <f>'OD demand'!V94*'Modal Split'!CC118</f>
        <v>653.4113504277193</v>
      </c>
      <c r="W254" s="17">
        <f>'OD demand'!W94*'Modal Split'!CD118</f>
        <v>522.72908034217539</v>
      </c>
      <c r="X254" s="17">
        <f>'OD demand'!X94*'Modal Split'!CE118</f>
        <v>1568.1872410265262</v>
      </c>
      <c r="Y254" s="17">
        <f>'OD demand'!Y94*'Modal Split'!CF118</f>
        <v>1437.5049709409823</v>
      </c>
      <c r="Z254" s="17">
        <f>'OD demand'!Z94*'Modal Split'!CG118</f>
        <v>522.72908034217539</v>
      </c>
    </row>
    <row r="255" spans="2:26" x14ac:dyDescent="0.3">
      <c r="B255" s="2">
        <v>15</v>
      </c>
      <c r="C255" s="17">
        <f>'OD demand'!C95*'Modal Split'!BJ119</f>
        <v>653.35308651105879</v>
      </c>
      <c r="D255" s="17">
        <f>'OD demand'!D95*'Modal Split'!BK119</f>
        <v>130.68227008554385</v>
      </c>
      <c r="E255" s="17">
        <f>'OD demand'!E95*'Modal Split'!BL119</f>
        <v>130.68222575122022</v>
      </c>
      <c r="F255" s="17">
        <f>'OD demand'!F95*'Modal Split'!BM119</f>
        <v>653.41134958441933</v>
      </c>
      <c r="G255" s="17">
        <f>'OD demand'!G95*'Modal Split'!BN119</f>
        <v>261.3645401710877</v>
      </c>
      <c r="H255" s="17">
        <f>'OD demand'!H95*'Modal Split'!BO119</f>
        <v>261.3645401710877</v>
      </c>
      <c r="I255" s="17">
        <f>'OD demand'!I95*'Modal Split'!BP119</f>
        <v>653.4113504277193</v>
      </c>
      <c r="J255" s="17">
        <f>'OD demand'!J95*'Modal Split'!BQ119</f>
        <v>784.09362051326309</v>
      </c>
      <c r="K255" s="17">
        <f>'OD demand'!K95*'Modal Split'!BR119</f>
        <v>1306.8227008554386</v>
      </c>
      <c r="L255" s="17">
        <f>'OD demand'!L95*'Modal Split'!BS119</f>
        <v>5227.2908034124393</v>
      </c>
      <c r="M255" s="17">
        <f>'OD demand'!M95*'Modal Split'!BT119</f>
        <v>1829.5517811925718</v>
      </c>
      <c r="N255" s="17">
        <f>'OD demand'!N95*'Modal Split'!BU119</f>
        <v>914.775890598807</v>
      </c>
      <c r="O255" s="17">
        <f>'OD demand'!O95*'Modal Split'!BV119</f>
        <v>905.58164837730931</v>
      </c>
      <c r="P255" s="17">
        <f>'OD demand'!P95*'Modal Split'!BW119</f>
        <v>1698.8695111120701</v>
      </c>
      <c r="Q255" s="17">
        <f>'OD demand'!Q95*'Modal Split'!BX119</f>
        <v>0</v>
      </c>
      <c r="R255" s="17">
        <f>'OD demand'!R95*'Modal Split'!BY119</f>
        <v>1568.1865878968147</v>
      </c>
      <c r="S255" s="17">
        <f>'OD demand'!S95*'Modal Split'!BZ119</f>
        <v>1527.0734727272843</v>
      </c>
      <c r="T255" s="17">
        <f>'OD demand'!T95*'Modal Split'!CA119</f>
        <v>261.3645401710877</v>
      </c>
      <c r="U255" s="17">
        <f>'OD demand'!U95*'Modal Split'!CB119</f>
        <v>835.31166046520923</v>
      </c>
      <c r="V255" s="17">
        <f>'OD demand'!V95*'Modal Split'!CC119</f>
        <v>1437.5049709409823</v>
      </c>
      <c r="W255" s="17">
        <f>'OD demand'!W95*'Modal Split'!CD119</f>
        <v>1045.4581606843508</v>
      </c>
      <c r="X255" s="17">
        <f>'OD demand'!X95*'Modal Split'!CE119</f>
        <v>2714.7628965119302</v>
      </c>
      <c r="Y255" s="17">
        <f>'OD demand'!Y95*'Modal Split'!CF119</f>
        <v>990.1526393286864</v>
      </c>
      <c r="Z255" s="17">
        <f>'OD demand'!Z95*'Modal Split'!CG119</f>
        <v>518.58737127324559</v>
      </c>
    </row>
    <row r="256" spans="2:26" x14ac:dyDescent="0.3">
      <c r="B256" s="2">
        <v>16</v>
      </c>
      <c r="C256" s="17">
        <f>'OD demand'!C96*'Modal Split'!BJ120</f>
        <v>653.40441618717716</v>
      </c>
      <c r="D256" s="17">
        <f>'OD demand'!D96*'Modal Split'!BK120</f>
        <v>522.72908034217539</v>
      </c>
      <c r="E256" s="17">
        <f>'OD demand'!E96*'Modal Split'!BL120</f>
        <v>260.39690772168916</v>
      </c>
      <c r="F256" s="17">
        <f>'OD demand'!F96*'Modal Split'!BM120</f>
        <v>1045.4433816195035</v>
      </c>
      <c r="G256" s="17">
        <f>'OD demand'!G96*'Modal Split'!BN120</f>
        <v>653.4113504277193</v>
      </c>
      <c r="H256" s="17">
        <f>'OD demand'!H96*'Modal Split'!BO120</f>
        <v>1176.1404307698947</v>
      </c>
      <c r="I256" s="17">
        <f>'OD demand'!I96*'Modal Split'!BP120</f>
        <v>1425.2686030879993</v>
      </c>
      <c r="J256" s="17">
        <f>'OD demand'!J96*'Modal Split'!BQ120</f>
        <v>2874.9993343639044</v>
      </c>
      <c r="K256" s="17">
        <f>'OD demand'!K96*'Modal Split'!BR120</f>
        <v>1829.551781197614</v>
      </c>
      <c r="L256" s="17">
        <f>'OD demand'!L96*'Modal Split'!BS120</f>
        <v>4537.8104815184133</v>
      </c>
      <c r="M256" s="17">
        <f>'OD demand'!M96*'Modal Split'!BT120</f>
        <v>1.6399725437175674</v>
      </c>
      <c r="N256" s="17">
        <f>'OD demand'!N96*'Modal Split'!BU120</f>
        <v>914.775890598807</v>
      </c>
      <c r="O256" s="17">
        <f>'OD demand'!O96*'Modal Split'!BV120</f>
        <v>784.09362051326309</v>
      </c>
      <c r="P256" s="17">
        <f>'OD demand'!P96*'Modal Split'!BW120</f>
        <v>914.775890598807</v>
      </c>
      <c r="Q256" s="17">
        <f>'OD demand'!Q96*'Modal Split'!BX120</f>
        <v>1568.1865878968147</v>
      </c>
      <c r="R256" s="17">
        <f>'OD demand'!R96*'Modal Split'!BY120</f>
        <v>0</v>
      </c>
      <c r="S256" s="17">
        <f>'OD demand'!S96*'Modal Split'!BZ120</f>
        <v>3659.1035609538581</v>
      </c>
      <c r="T256" s="17">
        <f>'OD demand'!T96*'Modal Split'!CA120</f>
        <v>522.06978845260096</v>
      </c>
      <c r="U256" s="17">
        <f>'OD demand'!U96*'Modal Split'!CB120</f>
        <v>1698.869500269838</v>
      </c>
      <c r="V256" s="17">
        <f>'OD demand'!V96*'Modal Split'!CC120</f>
        <v>2090.9163213687016</v>
      </c>
      <c r="W256" s="17">
        <f>'OD demand'!W96*'Modal Split'!CD120</f>
        <v>784.09362051326309</v>
      </c>
      <c r="X256" s="17">
        <f>'OD demand'!X96*'Modal Split'!CE120</f>
        <v>1568.1446193182535</v>
      </c>
      <c r="Y256" s="17">
        <f>'OD demand'!Y96*'Modal Split'!CF120</f>
        <v>648.77615781637144</v>
      </c>
      <c r="Z256" s="17">
        <f>'OD demand'!Z96*'Modal Split'!CG120</f>
        <v>392.04681025663155</v>
      </c>
    </row>
    <row r="257" spans="2:26" x14ac:dyDescent="0.3">
      <c r="B257" s="2">
        <v>17</v>
      </c>
      <c r="C257" s="17">
        <f>'OD demand'!C97*'Modal Split'!BJ121</f>
        <v>522.63921820617634</v>
      </c>
      <c r="D257" s="17">
        <f>'OD demand'!D97*'Modal Split'!BK121</f>
        <v>261.3645401710877</v>
      </c>
      <c r="E257" s="17">
        <f>'OD demand'!E97*'Modal Split'!BL121</f>
        <v>123.26132306796325</v>
      </c>
      <c r="F257" s="17">
        <f>'OD demand'!F97*'Modal Split'!BM121</f>
        <v>653.26172977046747</v>
      </c>
      <c r="G257" s="17">
        <f>'OD demand'!G97*'Modal Split'!BN121</f>
        <v>261.3645401710877</v>
      </c>
      <c r="H257" s="17">
        <f>'OD demand'!H97*'Modal Split'!BO121</f>
        <v>653.4113504277193</v>
      </c>
      <c r="I257" s="17">
        <f>'OD demand'!I97*'Modal Split'!BP121</f>
        <v>1306.8227008554386</v>
      </c>
      <c r="J257" s="17">
        <f>'OD demand'!J97*'Modal Split'!BQ121</f>
        <v>1829.551781197614</v>
      </c>
      <c r="K257" s="17">
        <f>'OD demand'!K97*'Modal Split'!BR121</f>
        <v>1176.1404307698947</v>
      </c>
      <c r="L257" s="17">
        <f>'OD demand'!L97*'Modal Split'!BS121</f>
        <v>5095.759124529719</v>
      </c>
      <c r="M257" s="17">
        <f>'OD demand'!M97*'Modal Split'!BT121</f>
        <v>770.90744638400031</v>
      </c>
      <c r="N257" s="17">
        <f>'OD demand'!N97*'Modal Split'!BU121</f>
        <v>784.09362051326309</v>
      </c>
      <c r="O257" s="17">
        <f>'OD demand'!O97*'Modal Split'!BV121</f>
        <v>644.57746442935013</v>
      </c>
      <c r="P257" s="17">
        <f>'OD demand'!P97*'Modal Split'!BW121</f>
        <v>914.775890598807</v>
      </c>
      <c r="Q257" s="17">
        <f>'OD demand'!Q97*'Modal Split'!BX121</f>
        <v>1527.0734727272843</v>
      </c>
      <c r="R257" s="17">
        <f>'OD demand'!R97*'Modal Split'!BY121</f>
        <v>3659.1035609538581</v>
      </c>
      <c r="S257" s="17">
        <f>'OD demand'!S97*'Modal Split'!BZ121</f>
        <v>0</v>
      </c>
      <c r="T257" s="17">
        <f>'OD demand'!T97*'Modal Split'!CA121</f>
        <v>784.09362051326309</v>
      </c>
      <c r="U257" s="17">
        <f>'OD demand'!U97*'Modal Split'!CB121</f>
        <v>1796.0617143185007</v>
      </c>
      <c r="V257" s="17">
        <f>'OD demand'!V97*'Modal Split'!CC121</f>
        <v>2221.5985914542453</v>
      </c>
      <c r="W257" s="17">
        <f>'OD demand'!W97*'Modal Split'!CD121</f>
        <v>784.09362051326309</v>
      </c>
      <c r="X257" s="17">
        <f>'OD demand'!X97*'Modal Split'!CE121</f>
        <v>1658.4079050650048</v>
      </c>
      <c r="Y257" s="17">
        <f>'OD demand'!Y97*'Modal Split'!CF121</f>
        <v>547.49348850334877</v>
      </c>
      <c r="Z257" s="17">
        <f>'OD demand'!Z97*'Modal Split'!CG121</f>
        <v>387.86535945649302</v>
      </c>
    </row>
    <row r="258" spans="2:26" x14ac:dyDescent="0.3">
      <c r="B258" s="2">
        <v>18</v>
      </c>
      <c r="C258" s="17">
        <f>'OD demand'!C98*'Modal Split'!BJ122</f>
        <v>130.68227008554385</v>
      </c>
      <c r="D258" s="17">
        <f>'OD demand'!D98*'Modal Split'!BK122</f>
        <v>0</v>
      </c>
      <c r="E258" s="17">
        <f>'OD demand'!E98*'Modal Split'!BL122</f>
        <v>0</v>
      </c>
      <c r="F258" s="17">
        <f>'OD demand'!F98*'Modal Split'!BM122</f>
        <v>130.68227008554385</v>
      </c>
      <c r="G258" s="17">
        <f>'OD demand'!G98*'Modal Split'!BN122</f>
        <v>0</v>
      </c>
      <c r="H258" s="17">
        <f>'OD demand'!H98*'Modal Split'!BO122</f>
        <v>130.68227008554385</v>
      </c>
      <c r="I258" s="17">
        <f>'OD demand'!I98*'Modal Split'!BP122</f>
        <v>211.30137822240903</v>
      </c>
      <c r="J258" s="17">
        <f>'OD demand'!J98*'Modal Split'!BQ122</f>
        <v>305.41470066171411</v>
      </c>
      <c r="K258" s="17">
        <f>'OD demand'!K98*'Modal Split'!BR122</f>
        <v>261.36453945113755</v>
      </c>
      <c r="L258" s="17">
        <f>'OD demand'!L98*'Modal Split'!BS122</f>
        <v>693.10706655819615</v>
      </c>
      <c r="M258" s="17">
        <f>'OD demand'!M98*'Modal Split'!BT122</f>
        <v>0.19571750280999103</v>
      </c>
      <c r="N258" s="17">
        <f>'OD demand'!N98*'Modal Split'!BU122</f>
        <v>261.3645401710877</v>
      </c>
      <c r="O258" s="17">
        <f>'OD demand'!O98*'Modal Split'!BV122</f>
        <v>130.68227008554385</v>
      </c>
      <c r="P258" s="17">
        <f>'OD demand'!P98*'Modal Split'!BW122</f>
        <v>130.68227008554385</v>
      </c>
      <c r="Q258" s="17">
        <f>'OD demand'!Q98*'Modal Split'!BX122</f>
        <v>261.3645401710877</v>
      </c>
      <c r="R258" s="17">
        <f>'OD demand'!R98*'Modal Split'!BY122</f>
        <v>522.06978845260096</v>
      </c>
      <c r="S258" s="17">
        <f>'OD demand'!S98*'Modal Split'!BZ122</f>
        <v>784.09362051326309</v>
      </c>
      <c r="T258" s="17">
        <f>'OD demand'!T98*'Modal Split'!CA122</f>
        <v>0</v>
      </c>
      <c r="U258" s="17">
        <f>'OD demand'!U98*'Modal Split'!CB122</f>
        <v>392.04681025663155</v>
      </c>
      <c r="V258" s="17">
        <f>'OD demand'!V98*'Modal Split'!CC122</f>
        <v>522.72908034217539</v>
      </c>
      <c r="W258" s="17">
        <f>'OD demand'!W98*'Modal Split'!CD122</f>
        <v>130.68227008554385</v>
      </c>
      <c r="X258" s="17">
        <f>'OD demand'!X98*'Modal Split'!CE122</f>
        <v>392.04681025663155</v>
      </c>
      <c r="Y258" s="17">
        <f>'OD demand'!Y98*'Modal Split'!CF122</f>
        <v>130.68227008554385</v>
      </c>
      <c r="Z258" s="17">
        <f>'OD demand'!Z98*'Modal Split'!CG122</f>
        <v>0</v>
      </c>
    </row>
    <row r="259" spans="2:26" x14ac:dyDescent="0.3">
      <c r="B259" s="2">
        <v>19</v>
      </c>
      <c r="C259" s="17">
        <f>'OD demand'!C99*'Modal Split'!BJ123</f>
        <v>390.95772358363467</v>
      </c>
      <c r="D259" s="17">
        <f>'OD demand'!D99*'Modal Split'!BK123</f>
        <v>130.68227008554385</v>
      </c>
      <c r="E259" s="17">
        <f>'OD demand'!E99*'Modal Split'!BL123</f>
        <v>0</v>
      </c>
      <c r="F259" s="17">
        <f>'OD demand'!F99*'Modal Split'!BM123</f>
        <v>260.39826608147973</v>
      </c>
      <c r="G259" s="17">
        <f>'OD demand'!G99*'Modal Split'!BN123</f>
        <v>130.68227008554385</v>
      </c>
      <c r="H259" s="17">
        <f>'OD demand'!H99*'Modal Split'!BO123</f>
        <v>261.3645401710877</v>
      </c>
      <c r="I259" s="17">
        <f>'OD demand'!I99*'Modal Split'!BP123</f>
        <v>522.72908034217539</v>
      </c>
      <c r="J259" s="17">
        <f>'OD demand'!J99*'Modal Split'!BQ123</f>
        <v>914.775890598807</v>
      </c>
      <c r="K259" s="17">
        <f>'OD demand'!K99*'Modal Split'!BR123</f>
        <v>522.72908034217539</v>
      </c>
      <c r="L259" s="17">
        <f>'OD demand'!L99*'Modal Split'!BS123</f>
        <v>2351.8351827253996</v>
      </c>
      <c r="M259" s="17">
        <f>'OD demand'!M99*'Modal Split'!BT123</f>
        <v>513.79091492998145</v>
      </c>
      <c r="N259" s="17">
        <f>'OD demand'!N99*'Modal Split'!BU123</f>
        <v>392.04681025663155</v>
      </c>
      <c r="O259" s="17">
        <f>'OD demand'!O99*'Modal Split'!BV123</f>
        <v>387.33864001320438</v>
      </c>
      <c r="P259" s="17">
        <f>'OD demand'!P99*'Modal Split'!BW123</f>
        <v>392.04681025663155</v>
      </c>
      <c r="Q259" s="17">
        <f>'OD demand'!Q99*'Modal Split'!BX123</f>
        <v>835.31166046520923</v>
      </c>
      <c r="R259" s="17">
        <f>'OD demand'!R99*'Modal Split'!BY123</f>
        <v>1698.869500269838</v>
      </c>
      <c r="S259" s="17">
        <f>'OD demand'!S99*'Modal Split'!BZ123</f>
        <v>1796.0617143185007</v>
      </c>
      <c r="T259" s="17">
        <f>'OD demand'!T99*'Modal Split'!CA123</f>
        <v>392.04681025663155</v>
      </c>
      <c r="U259" s="17">
        <f>'OD demand'!U99*'Modal Split'!CB123</f>
        <v>0</v>
      </c>
      <c r="V259" s="17">
        <f>'OD demand'!V99*'Modal Split'!CC123</f>
        <v>1568.1872410265262</v>
      </c>
      <c r="W259" s="17">
        <f>'OD demand'!W99*'Modal Split'!CD123</f>
        <v>522.72908034217539</v>
      </c>
      <c r="X259" s="17">
        <f>'OD demand'!X99*'Modal Split'!CE123</f>
        <v>1205.1906639905417</v>
      </c>
      <c r="Y259" s="17">
        <f>'OD demand'!Y99*'Modal Split'!CF123</f>
        <v>283.4920174448165</v>
      </c>
      <c r="Z259" s="17">
        <f>'OD demand'!Z99*'Modal Split'!CG123</f>
        <v>129.44457261017601</v>
      </c>
    </row>
    <row r="260" spans="2:26" x14ac:dyDescent="0.3">
      <c r="B260" s="2">
        <v>20</v>
      </c>
      <c r="C260" s="17">
        <f>'OD demand'!C100*'Modal Split'!BJ124</f>
        <v>392.04681025663155</v>
      </c>
      <c r="D260" s="17">
        <f>'OD demand'!D100*'Modal Split'!BK124</f>
        <v>130.68227008554385</v>
      </c>
      <c r="E260" s="17">
        <f>'OD demand'!E100*'Modal Split'!BL124</f>
        <v>0</v>
      </c>
      <c r="F260" s="17">
        <f>'OD demand'!F100*'Modal Split'!BM124</f>
        <v>392.04681025663155</v>
      </c>
      <c r="G260" s="17">
        <f>'OD demand'!G100*'Modal Split'!BN124</f>
        <v>130.68227008554385</v>
      </c>
      <c r="H260" s="17">
        <f>'OD demand'!H100*'Modal Split'!BO124</f>
        <v>392.04681025663155</v>
      </c>
      <c r="I260" s="17">
        <f>'OD demand'!I100*'Modal Split'!BP124</f>
        <v>653.4113504277193</v>
      </c>
      <c r="J260" s="17">
        <f>'OD demand'!J100*'Modal Split'!BQ124</f>
        <v>1176.1404307698947</v>
      </c>
      <c r="K260" s="17">
        <f>'OD demand'!K100*'Modal Split'!BR124</f>
        <v>784.09362051326309</v>
      </c>
      <c r="L260" s="17">
        <f>'OD demand'!L100*'Modal Split'!BS124</f>
        <v>3267.056752138596</v>
      </c>
      <c r="M260" s="17">
        <f>'OD demand'!M100*'Modal Split'!BT124</f>
        <v>784.09362051326309</v>
      </c>
      <c r="N260" s="17">
        <f>'OD demand'!N100*'Modal Split'!BU124</f>
        <v>653.4113504277193</v>
      </c>
      <c r="O260" s="17">
        <f>'OD demand'!O100*'Modal Split'!BV124</f>
        <v>784.09362051326309</v>
      </c>
      <c r="P260" s="17">
        <f>'OD demand'!P100*'Modal Split'!BW124</f>
        <v>653.4113504277193</v>
      </c>
      <c r="Q260" s="17">
        <f>'OD demand'!Q100*'Modal Split'!BX124</f>
        <v>1437.5049709409823</v>
      </c>
      <c r="R260" s="17">
        <f>'OD demand'!R100*'Modal Split'!BY124</f>
        <v>2090.9163213687016</v>
      </c>
      <c r="S260" s="17">
        <f>'OD demand'!S100*'Modal Split'!BZ124</f>
        <v>2221.5985914542453</v>
      </c>
      <c r="T260" s="17">
        <f>'OD demand'!T100*'Modal Split'!CA124</f>
        <v>522.72908034217539</v>
      </c>
      <c r="U260" s="17">
        <f>'OD demand'!U100*'Modal Split'!CB124</f>
        <v>1568.1872410265262</v>
      </c>
      <c r="V260" s="17">
        <f>'OD demand'!V100*'Modal Split'!CC124</f>
        <v>0</v>
      </c>
      <c r="W260" s="17">
        <f>'OD demand'!W100*'Modal Split'!CD124</f>
        <v>1568.1872410265262</v>
      </c>
      <c r="X260" s="17">
        <f>'OD demand'!X100*'Modal Split'!CE124</f>
        <v>3136.3744820530524</v>
      </c>
      <c r="Y260" s="17">
        <f>'OD demand'!Y100*'Modal Split'!CF124</f>
        <v>914.775890598807</v>
      </c>
      <c r="Z260" s="17">
        <f>'OD demand'!Z100*'Modal Split'!CG124</f>
        <v>522.72908034217539</v>
      </c>
    </row>
    <row r="261" spans="2:26" x14ac:dyDescent="0.3">
      <c r="B261" s="2">
        <v>21</v>
      </c>
      <c r="C261" s="17">
        <f>'OD demand'!C101*'Modal Split'!BJ125</f>
        <v>130.68227008554385</v>
      </c>
      <c r="D261" s="17">
        <f>'OD demand'!D101*'Modal Split'!BK125</f>
        <v>0</v>
      </c>
      <c r="E261" s="17">
        <f>'OD demand'!E101*'Modal Split'!BL125</f>
        <v>0</v>
      </c>
      <c r="F261" s="17">
        <f>'OD demand'!F101*'Modal Split'!BM125</f>
        <v>261.3645401710877</v>
      </c>
      <c r="G261" s="17">
        <f>'OD demand'!G101*'Modal Split'!BN125</f>
        <v>130.68227008554385</v>
      </c>
      <c r="H261" s="17">
        <f>'OD demand'!H101*'Modal Split'!BO125</f>
        <v>130.68227008554385</v>
      </c>
      <c r="I261" s="17">
        <f>'OD demand'!I101*'Modal Split'!BP125</f>
        <v>261.3645401710877</v>
      </c>
      <c r="J261" s="17">
        <f>'OD demand'!J101*'Modal Split'!BQ125</f>
        <v>522.72908034217539</v>
      </c>
      <c r="K261" s="17">
        <f>'OD demand'!K101*'Modal Split'!BR125</f>
        <v>392.04681025663155</v>
      </c>
      <c r="L261" s="17">
        <f>'OD demand'!L101*'Modal Split'!BS125</f>
        <v>1568.1872410265262</v>
      </c>
      <c r="M261" s="17">
        <f>'OD demand'!M101*'Modal Split'!BT125</f>
        <v>522.72908034217539</v>
      </c>
      <c r="N261" s="17">
        <f>'OD demand'!N101*'Modal Split'!BU125</f>
        <v>392.04681025663155</v>
      </c>
      <c r="O261" s="17">
        <f>'OD demand'!O101*'Modal Split'!BV125</f>
        <v>784.09362051326309</v>
      </c>
      <c r="P261" s="17">
        <f>'OD demand'!P101*'Modal Split'!BW125</f>
        <v>522.72908034217539</v>
      </c>
      <c r="Q261" s="17">
        <f>'OD demand'!Q101*'Modal Split'!BX125</f>
        <v>1045.4581606843508</v>
      </c>
      <c r="R261" s="17">
        <f>'OD demand'!R101*'Modal Split'!BY125</f>
        <v>784.09362051326309</v>
      </c>
      <c r="S261" s="17">
        <f>'OD demand'!S101*'Modal Split'!BZ125</f>
        <v>784.09362051326309</v>
      </c>
      <c r="T261" s="17">
        <f>'OD demand'!T101*'Modal Split'!CA125</f>
        <v>130.68227008554385</v>
      </c>
      <c r="U261" s="17">
        <f>'OD demand'!U101*'Modal Split'!CB125</f>
        <v>522.72908034217539</v>
      </c>
      <c r="V261" s="17">
        <f>'OD demand'!V101*'Modal Split'!CC125</f>
        <v>1568.1872410265262</v>
      </c>
      <c r="W261" s="17">
        <f>'OD demand'!W101*'Modal Split'!CD125</f>
        <v>0</v>
      </c>
      <c r="X261" s="17">
        <f>'OD demand'!X101*'Modal Split'!CE125</f>
        <v>2352.2808615397894</v>
      </c>
      <c r="Y261" s="17">
        <f>'OD demand'!Y101*'Modal Split'!CF125</f>
        <v>914.775890598807</v>
      </c>
      <c r="Z261" s="17">
        <f>'OD demand'!Z101*'Modal Split'!CG125</f>
        <v>653.4113504277193</v>
      </c>
    </row>
    <row r="262" spans="2:26" x14ac:dyDescent="0.3">
      <c r="B262" s="2">
        <v>22</v>
      </c>
      <c r="C262" s="17">
        <f>'OD demand'!C102*'Modal Split'!BJ126</f>
        <v>522.72908034181626</v>
      </c>
      <c r="D262" s="17">
        <f>'OD demand'!D102*'Modal Split'!BK126</f>
        <v>130.68227008554385</v>
      </c>
      <c r="E262" s="17">
        <f>'OD demand'!E102*'Modal Split'!BL126</f>
        <v>130.68227008554351</v>
      </c>
      <c r="F262" s="17">
        <f>'OD demand'!F102*'Modal Split'!BM126</f>
        <v>522.72903631558438</v>
      </c>
      <c r="G262" s="17">
        <f>'OD demand'!G102*'Modal Split'!BN126</f>
        <v>261.3645401710877</v>
      </c>
      <c r="H262" s="17">
        <f>'OD demand'!H102*'Modal Split'!BO126</f>
        <v>261.3645401710877</v>
      </c>
      <c r="I262" s="17">
        <f>'OD demand'!I102*'Modal Split'!BP126</f>
        <v>653.4113504277193</v>
      </c>
      <c r="J262" s="17">
        <f>'OD demand'!J102*'Modal Split'!BQ126</f>
        <v>653.4113504277193</v>
      </c>
      <c r="K262" s="17">
        <f>'OD demand'!K102*'Modal Split'!BR126</f>
        <v>914.775890598807</v>
      </c>
      <c r="L262" s="17">
        <f>'OD demand'!L102*'Modal Split'!BS126</f>
        <v>3397.7390220898892</v>
      </c>
      <c r="M262" s="17">
        <f>'OD demand'!M102*'Modal Split'!BT126</f>
        <v>1437.5049709083316</v>
      </c>
      <c r="N262" s="17">
        <f>'OD demand'!N102*'Modal Split'!BU126</f>
        <v>914.775890598807</v>
      </c>
      <c r="O262" s="17">
        <f>'OD demand'!O102*'Modal Split'!BV126</f>
        <v>1684.5836017579395</v>
      </c>
      <c r="P262" s="17">
        <f>'OD demand'!P102*'Modal Split'!BW126</f>
        <v>1568.1872410265262</v>
      </c>
      <c r="Q262" s="17">
        <f>'OD demand'!Q102*'Modal Split'!BX126</f>
        <v>2714.7628965119302</v>
      </c>
      <c r="R262" s="17">
        <f>'OD demand'!R102*'Modal Split'!BY126</f>
        <v>1568.1446193182535</v>
      </c>
      <c r="S262" s="17">
        <f>'OD demand'!S102*'Modal Split'!BZ126</f>
        <v>1658.4079050650048</v>
      </c>
      <c r="T262" s="17">
        <f>'OD demand'!T102*'Modal Split'!CA126</f>
        <v>392.04681025663155</v>
      </c>
      <c r="U262" s="17">
        <f>'OD demand'!U102*'Modal Split'!CB126</f>
        <v>1205.1906639905417</v>
      </c>
      <c r="V262" s="17">
        <f>'OD demand'!V102*'Modal Split'!CC126</f>
        <v>3136.3744820530524</v>
      </c>
      <c r="W262" s="17">
        <f>'OD demand'!W102*'Modal Split'!CD126</f>
        <v>2352.2808615397894</v>
      </c>
      <c r="X262" s="17">
        <f>'OD demand'!X102*'Modal Split'!CE126</f>
        <v>0</v>
      </c>
      <c r="Y262" s="17">
        <f>'OD demand'!Y102*'Modal Split'!CF126</f>
        <v>2165.7731843610609</v>
      </c>
      <c r="Z262" s="17">
        <f>'OD demand'!Z102*'Modal Split'!CG126</f>
        <v>1427.9790607036707</v>
      </c>
    </row>
    <row r="263" spans="2:26" x14ac:dyDescent="0.3">
      <c r="B263" s="2">
        <v>23</v>
      </c>
      <c r="C263" s="17">
        <f>'OD demand'!C103*'Modal Split'!BJ127</f>
        <v>392.04681025663155</v>
      </c>
      <c r="D263" s="17">
        <f>'OD demand'!D103*'Modal Split'!BK127</f>
        <v>0</v>
      </c>
      <c r="E263" s="17">
        <f>'OD demand'!E103*'Modal Split'!BL127</f>
        <v>130.68227008554385</v>
      </c>
      <c r="F263" s="17">
        <f>'OD demand'!F103*'Modal Split'!BM127</f>
        <v>653.4113504277193</v>
      </c>
      <c r="G263" s="17">
        <f>'OD demand'!G103*'Modal Split'!BN127</f>
        <v>130.68227008554385</v>
      </c>
      <c r="H263" s="17">
        <f>'OD demand'!H103*'Modal Split'!BO127</f>
        <v>130.68227008554385</v>
      </c>
      <c r="I263" s="17">
        <f>'OD demand'!I103*'Modal Split'!BP127</f>
        <v>261.3645401710877</v>
      </c>
      <c r="J263" s="17">
        <f>'OD demand'!J103*'Modal Split'!BQ127</f>
        <v>392.04681025663155</v>
      </c>
      <c r="K263" s="17">
        <f>'OD demand'!K103*'Modal Split'!BR127</f>
        <v>653.4113504277193</v>
      </c>
      <c r="L263" s="17">
        <f>'OD demand'!L103*'Modal Split'!BS127</f>
        <v>2352.2808379914927</v>
      </c>
      <c r="M263" s="17">
        <f>'OD demand'!M103*'Modal Split'!BT127</f>
        <v>1698.8695111120701</v>
      </c>
      <c r="N263" s="17">
        <f>'OD demand'!N103*'Modal Split'!BU127</f>
        <v>914.775890598807</v>
      </c>
      <c r="O263" s="17">
        <f>'OD demand'!O103*'Modal Split'!BV127</f>
        <v>803.46050659722175</v>
      </c>
      <c r="P263" s="17">
        <f>'OD demand'!P103*'Modal Split'!BW127</f>
        <v>1437.5049709409823</v>
      </c>
      <c r="Q263" s="17">
        <f>'OD demand'!Q103*'Modal Split'!BX127</f>
        <v>990.1526393286864</v>
      </c>
      <c r="R263" s="17">
        <f>'OD demand'!R103*'Modal Split'!BY127</f>
        <v>648.77615781637144</v>
      </c>
      <c r="S263" s="17">
        <f>'OD demand'!S103*'Modal Split'!BZ127</f>
        <v>547.49348850334877</v>
      </c>
      <c r="T263" s="17">
        <f>'OD demand'!T103*'Modal Split'!CA127</f>
        <v>130.68227008554385</v>
      </c>
      <c r="U263" s="17">
        <f>'OD demand'!U103*'Modal Split'!CB127</f>
        <v>283.4920174448165</v>
      </c>
      <c r="V263" s="17">
        <f>'OD demand'!V103*'Modal Split'!CC127</f>
        <v>914.775890598807</v>
      </c>
      <c r="W263" s="17">
        <f>'OD demand'!W103*'Modal Split'!CD127</f>
        <v>914.775890598807</v>
      </c>
      <c r="X263" s="17">
        <f>'OD demand'!X103*'Modal Split'!CE127</f>
        <v>2165.7731843610609</v>
      </c>
      <c r="Y263" s="17">
        <f>'OD demand'!Y103*'Modal Split'!CF127</f>
        <v>0</v>
      </c>
      <c r="Z263" s="17">
        <f>'OD demand'!Z103*'Modal Split'!CG127</f>
        <v>739.55482377843157</v>
      </c>
    </row>
    <row r="264" spans="2:26" x14ac:dyDescent="0.3">
      <c r="B264" s="2">
        <v>24</v>
      </c>
      <c r="C264" s="17">
        <f>'OD demand'!C104*'Modal Split'!BJ128</f>
        <v>130.68227008554385</v>
      </c>
      <c r="D264" s="17">
        <f>'OD demand'!D104*'Modal Split'!BK128</f>
        <v>0</v>
      </c>
      <c r="E264" s="17">
        <f>'OD demand'!E104*'Modal Split'!BL128</f>
        <v>0</v>
      </c>
      <c r="F264" s="17">
        <f>'OD demand'!F104*'Modal Split'!BM128</f>
        <v>261.3645401710877</v>
      </c>
      <c r="G264" s="17">
        <f>'OD demand'!G104*'Modal Split'!BN128</f>
        <v>0</v>
      </c>
      <c r="H264" s="17">
        <f>'OD demand'!H104*'Modal Split'!BO128</f>
        <v>130.68227008554385</v>
      </c>
      <c r="I264" s="17">
        <f>'OD demand'!I104*'Modal Split'!BP128</f>
        <v>130.68227008554385</v>
      </c>
      <c r="J264" s="17">
        <f>'OD demand'!J104*'Modal Split'!BQ128</f>
        <v>261.3645401710877</v>
      </c>
      <c r="K264" s="17">
        <f>'OD demand'!K104*'Modal Split'!BR128</f>
        <v>261.3645401710877</v>
      </c>
      <c r="L264" s="17">
        <f>'OD demand'!L104*'Modal Split'!BS128</f>
        <v>1045.4581606843033</v>
      </c>
      <c r="M264" s="17">
        <f>'OD demand'!M104*'Modal Split'!BT128</f>
        <v>784.09362051326309</v>
      </c>
      <c r="N264" s="17">
        <f>'OD demand'!N104*'Modal Split'!BU128</f>
        <v>653.4113504277193</v>
      </c>
      <c r="O264" s="17">
        <f>'OD demand'!O104*'Modal Split'!BV128</f>
        <v>721.92439842818033</v>
      </c>
      <c r="P264" s="17">
        <f>'OD demand'!P104*'Modal Split'!BW128</f>
        <v>522.72908034217539</v>
      </c>
      <c r="Q264" s="17">
        <f>'OD demand'!Q104*'Modal Split'!BX128</f>
        <v>518.58737127324559</v>
      </c>
      <c r="R264" s="17">
        <f>'OD demand'!R104*'Modal Split'!BY128</f>
        <v>392.04681025663155</v>
      </c>
      <c r="S264" s="17">
        <f>'OD demand'!S104*'Modal Split'!BZ128</f>
        <v>387.86535945649302</v>
      </c>
      <c r="T264" s="17">
        <f>'OD demand'!T104*'Modal Split'!CA128</f>
        <v>0</v>
      </c>
      <c r="U264" s="17">
        <f>'OD demand'!U104*'Modal Split'!CB128</f>
        <v>129.44457261017601</v>
      </c>
      <c r="V264" s="17">
        <f>'OD demand'!V104*'Modal Split'!CC128</f>
        <v>522.72908034217539</v>
      </c>
      <c r="W264" s="17">
        <f>'OD demand'!W104*'Modal Split'!CD128</f>
        <v>653.4113504277193</v>
      </c>
      <c r="X264" s="17">
        <f>'OD demand'!X104*'Modal Split'!CE128</f>
        <v>1427.9790607036707</v>
      </c>
      <c r="Y264" s="17">
        <f>'OD demand'!Y104*'Modal Split'!CF128</f>
        <v>739.55482377843157</v>
      </c>
      <c r="Z264" s="17">
        <f>'OD demand'!Z104*'Modal Split'!CG128</f>
        <v>0</v>
      </c>
    </row>
    <row r="266" spans="2:26" x14ac:dyDescent="0.3">
      <c r="B266" s="2" t="s">
        <v>54</v>
      </c>
      <c r="C266" s="2">
        <v>1</v>
      </c>
      <c r="D266" s="2">
        <v>2</v>
      </c>
      <c r="E266" s="2">
        <v>3</v>
      </c>
      <c r="F266" s="2">
        <v>4</v>
      </c>
      <c r="G266" s="2">
        <v>5</v>
      </c>
      <c r="H266" s="2">
        <v>6</v>
      </c>
      <c r="I266" s="2">
        <v>7</v>
      </c>
      <c r="J266" s="2">
        <v>8</v>
      </c>
      <c r="K266" s="2">
        <v>9</v>
      </c>
      <c r="L266" s="2">
        <v>10</v>
      </c>
      <c r="M266" s="2">
        <v>11</v>
      </c>
      <c r="N266" s="2">
        <v>12</v>
      </c>
      <c r="O266" s="2">
        <v>13</v>
      </c>
      <c r="P266" s="2">
        <v>14</v>
      </c>
      <c r="Q266" s="2">
        <v>15</v>
      </c>
      <c r="R266" s="2">
        <v>16</v>
      </c>
      <c r="S266" s="2">
        <v>17</v>
      </c>
      <c r="T266" s="2">
        <v>18</v>
      </c>
      <c r="U266" s="2">
        <v>19</v>
      </c>
      <c r="V266" s="2">
        <v>20</v>
      </c>
      <c r="W266" s="2">
        <v>21</v>
      </c>
      <c r="X266" s="2">
        <v>22</v>
      </c>
      <c r="Y266" s="2">
        <v>23</v>
      </c>
      <c r="Z266" s="2">
        <v>24</v>
      </c>
    </row>
    <row r="267" spans="2:26" x14ac:dyDescent="0.3">
      <c r="B267" s="2">
        <v>1</v>
      </c>
      <c r="C267" s="17">
        <f>'OD demand'!C81*'Modal Split'!BJ132</f>
        <v>0</v>
      </c>
      <c r="D267" s="17">
        <f>'OD demand'!D81*'Modal Split'!BK132</f>
        <v>0</v>
      </c>
      <c r="E267" s="17">
        <f>'OD demand'!E81*'Modal Split'!BL132</f>
        <v>6.5912032490140812E-7</v>
      </c>
      <c r="F267" s="17">
        <f>'OD demand'!F81*'Modal Split'!BM132</f>
        <v>8.1942957042975735E-4</v>
      </c>
      <c r="G267" s="17">
        <f>'OD demand'!G81*'Modal Split'!BN132</f>
        <v>0</v>
      </c>
      <c r="H267" s="17">
        <f>'OD demand'!H81*'Modal Split'!BO132</f>
        <v>0</v>
      </c>
      <c r="I267" s="17">
        <f>'OD demand'!I81*'Modal Split'!BP132</f>
        <v>0</v>
      </c>
      <c r="J267" s="17">
        <f>'OD demand'!J81*'Modal Split'!BQ132</f>
        <v>0</v>
      </c>
      <c r="K267" s="17">
        <f>'OD demand'!K81*'Modal Split'!BR132</f>
        <v>0</v>
      </c>
      <c r="L267" s="17">
        <f>'OD demand'!L81*'Modal Split'!BS132</f>
        <v>244.08218687071579</v>
      </c>
      <c r="M267" s="17">
        <f>'OD demand'!M81*'Modal Split'!BT132</f>
        <v>6.2333439774473582E-4</v>
      </c>
      <c r="N267" s="17">
        <f>'OD demand'!N81*'Modal Split'!BU132</f>
        <v>0</v>
      </c>
      <c r="O267" s="17">
        <f>'OD demand'!O81*'Modal Split'!BV132</f>
        <v>0</v>
      </c>
      <c r="P267" s="17">
        <f>'OD demand'!P81*'Modal Split'!BW132</f>
        <v>0</v>
      </c>
      <c r="Q267" s="17">
        <f>'OD demand'!Q81*'Modal Split'!BX132</f>
        <v>5.8263916660494255E-2</v>
      </c>
      <c r="R267" s="17">
        <f>'OD demand'!R81*'Modal Split'!BY132</f>
        <v>6.9342405421631698E-3</v>
      </c>
      <c r="S267" s="17">
        <f>'OD demand'!S81*'Modal Split'!BZ132</f>
        <v>8.9862135999040638E-2</v>
      </c>
      <c r="T267" s="17">
        <f>'OD demand'!T81*'Modal Split'!CA132</f>
        <v>0</v>
      </c>
      <c r="U267" s="17">
        <f>'OD demand'!U81*'Modal Split'!CB132</f>
        <v>1.0890866729968682</v>
      </c>
      <c r="V267" s="17">
        <f>'OD demand'!V81*'Modal Split'!CC132</f>
        <v>0</v>
      </c>
      <c r="W267" s="17">
        <f>'OD demand'!W81*'Modal Split'!CD132</f>
        <v>0</v>
      </c>
      <c r="X267" s="17">
        <f>'OD demand'!X81*'Modal Split'!CE132</f>
        <v>3.590869052007644E-10</v>
      </c>
      <c r="Y267" s="17">
        <f>'OD demand'!Y81*'Modal Split'!CF132</f>
        <v>1.8507815576423047E-19</v>
      </c>
      <c r="Z267" s="17">
        <f>'OD demand'!Z81*'Modal Split'!CG132</f>
        <v>0</v>
      </c>
    </row>
    <row r="268" spans="2:26" x14ac:dyDescent="0.3">
      <c r="B268" s="2">
        <v>2</v>
      </c>
      <c r="C268" s="17">
        <f>'OD demand'!C82*'Modal Split'!BJ133</f>
        <v>0</v>
      </c>
      <c r="D268" s="17">
        <f>'OD demand'!D82*'Modal Split'!BK133</f>
        <v>0</v>
      </c>
      <c r="E268" s="17">
        <f>'OD demand'!E82*'Modal Split'!BL133</f>
        <v>0</v>
      </c>
      <c r="F268" s="17">
        <f>'OD demand'!F82*'Modal Split'!BM133</f>
        <v>0</v>
      </c>
      <c r="G268" s="17">
        <f>'OD demand'!G82*'Modal Split'!BN133</f>
        <v>0</v>
      </c>
      <c r="H268" s="17">
        <f>'OD demand'!H82*'Modal Split'!BO133</f>
        <v>0</v>
      </c>
      <c r="I268" s="17">
        <f>'OD demand'!I82*'Modal Split'!BP133</f>
        <v>0</v>
      </c>
      <c r="J268" s="17">
        <f>'OD demand'!J82*'Modal Split'!BQ133</f>
        <v>0</v>
      </c>
      <c r="K268" s="17">
        <f>'OD demand'!K82*'Modal Split'!BR133</f>
        <v>0</v>
      </c>
      <c r="L268" s="17">
        <f>'OD demand'!L82*'Modal Split'!BS133</f>
        <v>0</v>
      </c>
      <c r="M268" s="17">
        <f>'OD demand'!M82*'Modal Split'!BT133</f>
        <v>0</v>
      </c>
      <c r="N268" s="17">
        <f>'OD demand'!N82*'Modal Split'!BU133</f>
        <v>0</v>
      </c>
      <c r="O268" s="17">
        <f>'OD demand'!O82*'Modal Split'!BV133</f>
        <v>0</v>
      </c>
      <c r="P268" s="17">
        <f>'OD demand'!P82*'Modal Split'!BW133</f>
        <v>0</v>
      </c>
      <c r="Q268" s="17">
        <f>'OD demand'!Q82*'Modal Split'!BX133</f>
        <v>0</v>
      </c>
      <c r="R268" s="17">
        <f>'OD demand'!R82*'Modal Split'!BY133</f>
        <v>0</v>
      </c>
      <c r="S268" s="17">
        <f>'OD demand'!S82*'Modal Split'!BZ133</f>
        <v>0</v>
      </c>
      <c r="T268" s="17">
        <f>'OD demand'!T82*'Modal Split'!CA133</f>
        <v>0</v>
      </c>
      <c r="U268" s="17">
        <f>'OD demand'!U82*'Modal Split'!CB133</f>
        <v>0</v>
      </c>
      <c r="V268" s="17">
        <f>'OD demand'!V82*'Modal Split'!CC133</f>
        <v>0</v>
      </c>
      <c r="W268" s="17">
        <f>'OD demand'!W82*'Modal Split'!CD133</f>
        <v>0</v>
      </c>
      <c r="X268" s="17">
        <f>'OD demand'!X82*'Modal Split'!CE133</f>
        <v>0</v>
      </c>
      <c r="Y268" s="17">
        <f>'OD demand'!Y82*'Modal Split'!CF133</f>
        <v>0</v>
      </c>
      <c r="Z268" s="17">
        <f>'OD demand'!Z82*'Modal Split'!CG133</f>
        <v>0</v>
      </c>
    </row>
    <row r="269" spans="2:26" x14ac:dyDescent="0.3">
      <c r="B269" s="2">
        <v>3</v>
      </c>
      <c r="C269" s="17">
        <f>'OD demand'!C83*'Modal Split'!BJ134</f>
        <v>6.5912032490140812E-7</v>
      </c>
      <c r="D269" s="17">
        <f>'OD demand'!D83*'Modal Split'!BK134</f>
        <v>0</v>
      </c>
      <c r="E269" s="17">
        <f>'OD demand'!E83*'Modal Split'!BL134</f>
        <v>0</v>
      </c>
      <c r="F269" s="17">
        <f>'OD demand'!F83*'Modal Split'!BM134</f>
        <v>1.3182406498028162E-6</v>
      </c>
      <c r="G269" s="17">
        <f>'OD demand'!G83*'Modal Split'!BN134</f>
        <v>0</v>
      </c>
      <c r="H269" s="17">
        <f>'OD demand'!H83*'Modal Split'!BO134</f>
        <v>0</v>
      </c>
      <c r="I269" s="17">
        <f>'OD demand'!I83*'Modal Split'!BP134</f>
        <v>0</v>
      </c>
      <c r="J269" s="17">
        <f>'OD demand'!J83*'Modal Split'!BQ134</f>
        <v>0</v>
      </c>
      <c r="K269" s="17">
        <f>'OD demand'!K83*'Modal Split'!BR134</f>
        <v>0</v>
      </c>
      <c r="L269" s="17">
        <f>'OD demand'!L83*'Modal Split'!BS134</f>
        <v>0.25007439493242467</v>
      </c>
      <c r="M269" s="17">
        <f>'OD demand'!M83*'Modal Split'!BT134</f>
        <v>1.8086709387620012E-6</v>
      </c>
      <c r="N269" s="17">
        <f>'OD demand'!N83*'Modal Split'!BU134</f>
        <v>0</v>
      </c>
      <c r="O269" s="17">
        <f>'OD demand'!O83*'Modal Split'!BV134</f>
        <v>0</v>
      </c>
      <c r="P269" s="17">
        <f>'OD demand'!P83*'Modal Split'!BW134</f>
        <v>0</v>
      </c>
      <c r="Q269" s="17">
        <f>'OD demand'!Q83*'Modal Split'!BX134</f>
        <v>4.4334323621201132E-5</v>
      </c>
      <c r="R269" s="17">
        <f>'OD demand'!R83*'Modal Split'!BY134</f>
        <v>0.96763244939853543</v>
      </c>
      <c r="S269" s="17">
        <f>'OD demand'!S83*'Modal Split'!BZ134</f>
        <v>7.4209470175806072</v>
      </c>
      <c r="T269" s="17">
        <f>'OD demand'!T83*'Modal Split'!CA134</f>
        <v>0</v>
      </c>
      <c r="U269" s="17">
        <f>'OD demand'!U83*'Modal Split'!CB134</f>
        <v>0</v>
      </c>
      <c r="V269" s="17">
        <f>'OD demand'!V83*'Modal Split'!CC134</f>
        <v>0</v>
      </c>
      <c r="W269" s="17">
        <f>'OD demand'!W83*'Modal Split'!CD134</f>
        <v>0</v>
      </c>
      <c r="X269" s="17">
        <f>'OD demand'!X83*'Modal Split'!CE134</f>
        <v>3.4151628099518865E-13</v>
      </c>
      <c r="Y269" s="17">
        <f>'OD demand'!Y83*'Modal Split'!CF134</f>
        <v>2.3469603053209115E-22</v>
      </c>
      <c r="Z269" s="17">
        <f>'OD demand'!Z83*'Modal Split'!CG134</f>
        <v>0</v>
      </c>
    </row>
    <row r="270" spans="2:26" x14ac:dyDescent="0.3">
      <c r="B270" s="2">
        <v>4</v>
      </c>
      <c r="C270" s="17">
        <f>'OD demand'!C84*'Modal Split'!BJ135</f>
        <v>8.1942957042975735E-4</v>
      </c>
      <c r="D270" s="17">
        <f>'OD demand'!D84*'Modal Split'!BK135</f>
        <v>0</v>
      </c>
      <c r="E270" s="17">
        <f>'OD demand'!E84*'Modal Split'!BL135</f>
        <v>1.3182406498028162E-6</v>
      </c>
      <c r="F270" s="17">
        <f>'OD demand'!F84*'Modal Split'!BM135</f>
        <v>0</v>
      </c>
      <c r="G270" s="17">
        <f>'OD demand'!G84*'Modal Split'!BN135</f>
        <v>0</v>
      </c>
      <c r="H270" s="17">
        <f>'OD demand'!H84*'Modal Split'!BO135</f>
        <v>0</v>
      </c>
      <c r="I270" s="17">
        <f>'OD demand'!I84*'Modal Split'!BP135</f>
        <v>0</v>
      </c>
      <c r="J270" s="17">
        <f>'OD demand'!J84*'Modal Split'!BQ135</f>
        <v>0</v>
      </c>
      <c r="K270" s="17">
        <f>'OD demand'!K84*'Modal Split'!BR135</f>
        <v>0</v>
      </c>
      <c r="L270" s="17">
        <f>'OD demand'!L84*'Modal Split'!BS135</f>
        <v>3.8078261367079044E-3</v>
      </c>
      <c r="M270" s="17">
        <f>'OD demand'!M84*'Modal Split'!BT135</f>
        <v>4.0817733719789527E-8</v>
      </c>
      <c r="N270" s="17">
        <f>'OD demand'!N84*'Modal Split'!BU135</f>
        <v>0</v>
      </c>
      <c r="O270" s="17">
        <f>'OD demand'!O84*'Modal Split'!BV135</f>
        <v>0</v>
      </c>
      <c r="P270" s="17">
        <f>'OD demand'!P84*'Modal Split'!BW135</f>
        <v>0</v>
      </c>
      <c r="Q270" s="17">
        <f>'OD demand'!Q84*'Modal Split'!BX135</f>
        <v>8.4329994891486574E-7</v>
      </c>
      <c r="R270" s="17">
        <f>'OD demand'!R84*'Modal Split'!BY135</f>
        <v>1.4779064847360883E-2</v>
      </c>
      <c r="S270" s="17">
        <f>'OD demand'!S84*'Modal Split'!BZ135</f>
        <v>0.1496206572518804</v>
      </c>
      <c r="T270" s="17">
        <f>'OD demand'!T84*'Modal Split'!CA135</f>
        <v>0</v>
      </c>
      <c r="U270" s="17">
        <f>'OD demand'!U84*'Modal Split'!CB135</f>
        <v>0.96627408960796757</v>
      </c>
      <c r="V270" s="17">
        <f>'OD demand'!V84*'Modal Split'!CC135</f>
        <v>0</v>
      </c>
      <c r="W270" s="17">
        <f>'OD demand'!W84*'Modal Split'!CD135</f>
        <v>0</v>
      </c>
      <c r="X270" s="17">
        <f>'OD demand'!X84*'Modal Split'!CE135</f>
        <v>4.4026591021388441E-5</v>
      </c>
      <c r="Y270" s="17">
        <f>'OD demand'!Y84*'Modal Split'!CF135</f>
        <v>8.3764010917132846E-16</v>
      </c>
      <c r="Z270" s="17">
        <f>'OD demand'!Z84*'Modal Split'!CG135</f>
        <v>0</v>
      </c>
    </row>
    <row r="271" spans="2:26" x14ac:dyDescent="0.3">
      <c r="B271" s="2">
        <v>5</v>
      </c>
      <c r="C271" s="17">
        <f>'OD demand'!C85*'Modal Split'!BJ136</f>
        <v>0</v>
      </c>
      <c r="D271" s="17">
        <f>'OD demand'!D85*'Modal Split'!BK136</f>
        <v>0</v>
      </c>
      <c r="E271" s="17">
        <f>'OD demand'!E85*'Modal Split'!BL136</f>
        <v>0</v>
      </c>
      <c r="F271" s="17">
        <f>'OD demand'!F85*'Modal Split'!BM136</f>
        <v>0</v>
      </c>
      <c r="G271" s="17">
        <f>'OD demand'!G85*'Modal Split'!BN136</f>
        <v>0</v>
      </c>
      <c r="H271" s="17">
        <f>'OD demand'!H85*'Modal Split'!BO136</f>
        <v>0</v>
      </c>
      <c r="I271" s="17">
        <f>'OD demand'!I85*'Modal Split'!BP136</f>
        <v>0</v>
      </c>
      <c r="J271" s="17">
        <f>'OD demand'!J85*'Modal Split'!BQ136</f>
        <v>0</v>
      </c>
      <c r="K271" s="17">
        <f>'OD demand'!K85*'Modal Split'!BR136</f>
        <v>0</v>
      </c>
      <c r="L271" s="17">
        <f>'OD demand'!L85*'Modal Split'!BS136</f>
        <v>0</v>
      </c>
      <c r="M271" s="17">
        <f>'OD demand'!M85*'Modal Split'!BT136</f>
        <v>0</v>
      </c>
      <c r="N271" s="17">
        <f>'OD demand'!N85*'Modal Split'!BU136</f>
        <v>0</v>
      </c>
      <c r="O271" s="17">
        <f>'OD demand'!O85*'Modal Split'!BV136</f>
        <v>0</v>
      </c>
      <c r="P271" s="17">
        <f>'OD demand'!P85*'Modal Split'!BW136</f>
        <v>0</v>
      </c>
      <c r="Q271" s="17">
        <f>'OD demand'!Q85*'Modal Split'!BX136</f>
        <v>0</v>
      </c>
      <c r="R271" s="17">
        <f>'OD demand'!R85*'Modal Split'!BY136</f>
        <v>0</v>
      </c>
      <c r="S271" s="17">
        <f>'OD demand'!S85*'Modal Split'!BZ136</f>
        <v>0</v>
      </c>
      <c r="T271" s="17">
        <f>'OD demand'!T85*'Modal Split'!CA136</f>
        <v>0</v>
      </c>
      <c r="U271" s="17">
        <f>'OD demand'!U85*'Modal Split'!CB136</f>
        <v>0</v>
      </c>
      <c r="V271" s="17">
        <f>'OD demand'!V85*'Modal Split'!CC136</f>
        <v>0</v>
      </c>
      <c r="W271" s="17">
        <f>'OD demand'!W85*'Modal Split'!CD136</f>
        <v>0</v>
      </c>
      <c r="X271" s="17">
        <f>'OD demand'!X85*'Modal Split'!CE136</f>
        <v>0</v>
      </c>
      <c r="Y271" s="17">
        <f>'OD demand'!Y85*'Modal Split'!CF136</f>
        <v>0</v>
      </c>
      <c r="Z271" s="17">
        <f>'OD demand'!Z85*'Modal Split'!CG136</f>
        <v>0</v>
      </c>
    </row>
    <row r="272" spans="2:26" x14ac:dyDescent="0.3">
      <c r="B272" s="2">
        <v>6</v>
      </c>
      <c r="C272" s="17">
        <f>'OD demand'!C86*'Modal Split'!BJ137</f>
        <v>0</v>
      </c>
      <c r="D272" s="17">
        <f>'OD demand'!D86*'Modal Split'!BK137</f>
        <v>0</v>
      </c>
      <c r="E272" s="17">
        <f>'OD demand'!E86*'Modal Split'!BL137</f>
        <v>0</v>
      </c>
      <c r="F272" s="17">
        <f>'OD demand'!F86*'Modal Split'!BM137</f>
        <v>0</v>
      </c>
      <c r="G272" s="17">
        <f>'OD demand'!G86*'Modal Split'!BN137</f>
        <v>0</v>
      </c>
      <c r="H272" s="17">
        <f>'OD demand'!H86*'Modal Split'!BO137</f>
        <v>0</v>
      </c>
      <c r="I272" s="17">
        <f>'OD demand'!I86*'Modal Split'!BP137</f>
        <v>0</v>
      </c>
      <c r="J272" s="17">
        <f>'OD demand'!J86*'Modal Split'!BQ137</f>
        <v>0</v>
      </c>
      <c r="K272" s="17">
        <f>'OD demand'!K86*'Modal Split'!BR137</f>
        <v>0</v>
      </c>
      <c r="L272" s="17">
        <f>'OD demand'!L86*'Modal Split'!BS137</f>
        <v>0</v>
      </c>
      <c r="M272" s="17">
        <f>'OD demand'!M86*'Modal Split'!BT137</f>
        <v>0</v>
      </c>
      <c r="N272" s="17">
        <f>'OD demand'!N86*'Modal Split'!BU137</f>
        <v>0</v>
      </c>
      <c r="O272" s="17">
        <f>'OD demand'!O86*'Modal Split'!BV137</f>
        <v>0</v>
      </c>
      <c r="P272" s="17">
        <f>'OD demand'!P86*'Modal Split'!BW137</f>
        <v>0</v>
      </c>
      <c r="Q272" s="17">
        <f>'OD demand'!Q86*'Modal Split'!BX137</f>
        <v>0</v>
      </c>
      <c r="R272" s="17">
        <f>'OD demand'!R86*'Modal Split'!BY137</f>
        <v>0</v>
      </c>
      <c r="S272" s="17">
        <f>'OD demand'!S86*'Modal Split'!BZ137</f>
        <v>0</v>
      </c>
      <c r="T272" s="17">
        <f>'OD demand'!T86*'Modal Split'!CA137</f>
        <v>0</v>
      </c>
      <c r="U272" s="17">
        <f>'OD demand'!U86*'Modal Split'!CB137</f>
        <v>0</v>
      </c>
      <c r="V272" s="17">
        <f>'OD demand'!V86*'Modal Split'!CC137</f>
        <v>0</v>
      </c>
      <c r="W272" s="17">
        <f>'OD demand'!W86*'Modal Split'!CD137</f>
        <v>0</v>
      </c>
      <c r="X272" s="17">
        <f>'OD demand'!X86*'Modal Split'!CE137</f>
        <v>0</v>
      </c>
      <c r="Y272" s="17">
        <f>'OD demand'!Y86*'Modal Split'!CF137</f>
        <v>0</v>
      </c>
      <c r="Z272" s="17">
        <f>'OD demand'!Z86*'Modal Split'!CG137</f>
        <v>0</v>
      </c>
    </row>
    <row r="273" spans="2:26" x14ac:dyDescent="0.3">
      <c r="B273" s="2">
        <v>7</v>
      </c>
      <c r="C273" s="17">
        <f>'OD demand'!C87*'Modal Split'!BJ138</f>
        <v>0</v>
      </c>
      <c r="D273" s="17">
        <f>'OD demand'!D87*'Modal Split'!BK138</f>
        <v>0</v>
      </c>
      <c r="E273" s="17">
        <f>'OD demand'!E87*'Modal Split'!BL138</f>
        <v>0</v>
      </c>
      <c r="F273" s="17">
        <f>'OD demand'!F87*'Modal Split'!BM138</f>
        <v>0</v>
      </c>
      <c r="G273" s="17">
        <f>'OD demand'!G87*'Modal Split'!BN138</f>
        <v>0</v>
      </c>
      <c r="H273" s="17">
        <f>'OD demand'!H87*'Modal Split'!BO138</f>
        <v>0</v>
      </c>
      <c r="I273" s="17">
        <f>'OD demand'!I87*'Modal Split'!BP138</f>
        <v>0</v>
      </c>
      <c r="J273" s="17">
        <f>'OD demand'!J87*'Modal Split'!BQ138</f>
        <v>0</v>
      </c>
      <c r="K273" s="17">
        <f>'OD demand'!K87*'Modal Split'!BR138</f>
        <v>0</v>
      </c>
      <c r="L273" s="17">
        <f>'OD demand'!L87*'Modal Split'!BS138</f>
        <v>0</v>
      </c>
      <c r="M273" s="17">
        <f>'OD demand'!M87*'Modal Split'!BT138</f>
        <v>0</v>
      </c>
      <c r="N273" s="17">
        <f>'OD demand'!N87*'Modal Split'!BU138</f>
        <v>0</v>
      </c>
      <c r="O273" s="17">
        <f>'OD demand'!O87*'Modal Split'!BV138</f>
        <v>0</v>
      </c>
      <c r="P273" s="17">
        <f>'OD demand'!P87*'Modal Split'!BW138</f>
        <v>0</v>
      </c>
      <c r="Q273" s="17">
        <f>'OD demand'!Q87*'Modal Split'!BX138</f>
        <v>0</v>
      </c>
      <c r="R273" s="17">
        <f>'OD demand'!R87*'Modal Split'!BY138</f>
        <v>0</v>
      </c>
      <c r="S273" s="17">
        <f>'OD demand'!S87*'Modal Split'!BZ138</f>
        <v>0</v>
      </c>
      <c r="T273" s="17">
        <f>'OD demand'!T87*'Modal Split'!CA138</f>
        <v>0</v>
      </c>
      <c r="U273" s="17">
        <f>'OD demand'!U87*'Modal Split'!CB138</f>
        <v>0</v>
      </c>
      <c r="V273" s="17">
        <f>'OD demand'!V87*'Modal Split'!CC138</f>
        <v>0</v>
      </c>
      <c r="W273" s="17">
        <f>'OD demand'!W87*'Modal Split'!CD138</f>
        <v>0</v>
      </c>
      <c r="X273" s="17">
        <f>'OD demand'!X87*'Modal Split'!CE138</f>
        <v>0</v>
      </c>
      <c r="Y273" s="17">
        <f>'OD demand'!Y87*'Modal Split'!CF138</f>
        <v>0</v>
      </c>
      <c r="Z273" s="17">
        <f>'OD demand'!Z87*'Modal Split'!CG138</f>
        <v>0</v>
      </c>
    </row>
    <row r="274" spans="2:26" x14ac:dyDescent="0.3">
      <c r="B274" s="2">
        <v>8</v>
      </c>
      <c r="C274" s="17">
        <f>'OD demand'!C88*'Modal Split'!BJ139</f>
        <v>0</v>
      </c>
      <c r="D274" s="17">
        <f>'OD demand'!D88*'Modal Split'!BK139</f>
        <v>0</v>
      </c>
      <c r="E274" s="17">
        <f>'OD demand'!E88*'Modal Split'!BL139</f>
        <v>0</v>
      </c>
      <c r="F274" s="17">
        <f>'OD demand'!F88*'Modal Split'!BM139</f>
        <v>0</v>
      </c>
      <c r="G274" s="17">
        <f>'OD demand'!G88*'Modal Split'!BN139</f>
        <v>0</v>
      </c>
      <c r="H274" s="17">
        <f>'OD demand'!H88*'Modal Split'!BO139</f>
        <v>0</v>
      </c>
      <c r="I274" s="17">
        <f>'OD demand'!I88*'Modal Split'!BP139</f>
        <v>0</v>
      </c>
      <c r="J274" s="17">
        <f>'OD demand'!J88*'Modal Split'!BQ139</f>
        <v>0</v>
      </c>
      <c r="K274" s="17">
        <f>'OD demand'!K88*'Modal Split'!BR139</f>
        <v>0</v>
      </c>
      <c r="L274" s="17">
        <f>'OD demand'!L88*'Modal Split'!BS139</f>
        <v>0</v>
      </c>
      <c r="M274" s="17">
        <f>'OD demand'!M88*'Modal Split'!BT139</f>
        <v>0</v>
      </c>
      <c r="N274" s="17">
        <f>'OD demand'!N88*'Modal Split'!BU139</f>
        <v>0</v>
      </c>
      <c r="O274" s="17">
        <f>'OD demand'!O88*'Modal Split'!BV139</f>
        <v>0</v>
      </c>
      <c r="P274" s="17">
        <f>'OD demand'!P88*'Modal Split'!BW139</f>
        <v>0</v>
      </c>
      <c r="Q274" s="17">
        <f>'OD demand'!Q88*'Modal Split'!BX139</f>
        <v>0</v>
      </c>
      <c r="R274" s="17">
        <f>'OD demand'!R88*'Modal Split'!BY139</f>
        <v>0</v>
      </c>
      <c r="S274" s="17">
        <f>'OD demand'!S88*'Modal Split'!BZ139</f>
        <v>0</v>
      </c>
      <c r="T274" s="17">
        <f>'OD demand'!T88*'Modal Split'!CA139</f>
        <v>0</v>
      </c>
      <c r="U274" s="17">
        <f>'OD demand'!U88*'Modal Split'!CB139</f>
        <v>0</v>
      </c>
      <c r="V274" s="17">
        <f>'OD demand'!V88*'Modal Split'!CC139</f>
        <v>0</v>
      </c>
      <c r="W274" s="17">
        <f>'OD demand'!W88*'Modal Split'!CD139</f>
        <v>0</v>
      </c>
      <c r="X274" s="17">
        <f>'OD demand'!X88*'Modal Split'!CE139</f>
        <v>0</v>
      </c>
      <c r="Y274" s="17">
        <f>'OD demand'!Y88*'Modal Split'!CF139</f>
        <v>0</v>
      </c>
      <c r="Z274" s="17">
        <f>'OD demand'!Z88*'Modal Split'!CG139</f>
        <v>0</v>
      </c>
    </row>
    <row r="275" spans="2:26" x14ac:dyDescent="0.3">
      <c r="B275" s="2">
        <v>9</v>
      </c>
      <c r="C275" s="17">
        <f>'OD demand'!C89*'Modal Split'!BJ140</f>
        <v>0</v>
      </c>
      <c r="D275" s="17">
        <f>'OD demand'!D89*'Modal Split'!BK140</f>
        <v>0</v>
      </c>
      <c r="E275" s="17">
        <f>'OD demand'!E89*'Modal Split'!BL140</f>
        <v>0</v>
      </c>
      <c r="F275" s="17">
        <f>'OD demand'!F89*'Modal Split'!BM140</f>
        <v>0</v>
      </c>
      <c r="G275" s="17">
        <f>'OD demand'!G89*'Modal Split'!BN140</f>
        <v>0</v>
      </c>
      <c r="H275" s="17">
        <f>'OD demand'!H89*'Modal Split'!BO140</f>
        <v>0</v>
      </c>
      <c r="I275" s="17">
        <f>'OD demand'!I89*'Modal Split'!BP140</f>
        <v>0</v>
      </c>
      <c r="J275" s="17">
        <f>'OD demand'!J89*'Modal Split'!BQ140</f>
        <v>0</v>
      </c>
      <c r="K275" s="17">
        <f>'OD demand'!K89*'Modal Split'!BR140</f>
        <v>0</v>
      </c>
      <c r="L275" s="17">
        <f>'OD demand'!L89*'Modal Split'!BS140</f>
        <v>0</v>
      </c>
      <c r="M275" s="17">
        <f>'OD demand'!M89*'Modal Split'!BT140</f>
        <v>0</v>
      </c>
      <c r="N275" s="17">
        <f>'OD demand'!N89*'Modal Split'!BU140</f>
        <v>0</v>
      </c>
      <c r="O275" s="17">
        <f>'OD demand'!O89*'Modal Split'!BV140</f>
        <v>0</v>
      </c>
      <c r="P275" s="17">
        <f>'OD demand'!P89*'Modal Split'!BW140</f>
        <v>0</v>
      </c>
      <c r="Q275" s="17">
        <f>'OD demand'!Q89*'Modal Split'!BX140</f>
        <v>0</v>
      </c>
      <c r="R275" s="17">
        <f>'OD demand'!R89*'Modal Split'!BY140</f>
        <v>0</v>
      </c>
      <c r="S275" s="17">
        <f>'OD demand'!S89*'Modal Split'!BZ140</f>
        <v>0</v>
      </c>
      <c r="T275" s="17">
        <f>'OD demand'!T89*'Modal Split'!CA140</f>
        <v>0</v>
      </c>
      <c r="U275" s="17">
        <f>'OD demand'!U89*'Modal Split'!CB140</f>
        <v>0</v>
      </c>
      <c r="V275" s="17">
        <f>'OD demand'!V89*'Modal Split'!CC140</f>
        <v>0</v>
      </c>
      <c r="W275" s="17">
        <f>'OD demand'!W89*'Modal Split'!CD140</f>
        <v>0</v>
      </c>
      <c r="X275" s="17">
        <f>'OD demand'!X89*'Modal Split'!CE140</f>
        <v>0</v>
      </c>
      <c r="Y275" s="17">
        <f>'OD demand'!Y89*'Modal Split'!CF140</f>
        <v>0</v>
      </c>
      <c r="Z275" s="17">
        <f>'OD demand'!Z89*'Modal Split'!CG140</f>
        <v>0</v>
      </c>
    </row>
    <row r="276" spans="2:26" x14ac:dyDescent="0.3">
      <c r="B276" s="2">
        <v>10</v>
      </c>
      <c r="C276" s="17">
        <f>'OD demand'!C90*'Modal Split'!BJ141</f>
        <v>244.08218687071579</v>
      </c>
      <c r="D276" s="17">
        <f>'OD demand'!D90*'Modal Split'!BK141</f>
        <v>0</v>
      </c>
      <c r="E276" s="17">
        <f>'OD demand'!E90*'Modal Split'!BL141</f>
        <v>0.25007439493242467</v>
      </c>
      <c r="F276" s="17">
        <f>'OD demand'!F90*'Modal Split'!BM141</f>
        <v>3.8078261367079044E-3</v>
      </c>
      <c r="G276" s="17">
        <f>'OD demand'!G90*'Modal Split'!BN141</f>
        <v>0</v>
      </c>
      <c r="H276" s="17">
        <f>'OD demand'!H90*'Modal Split'!BO141</f>
        <v>0</v>
      </c>
      <c r="I276" s="17">
        <f>'OD demand'!I90*'Modal Split'!BP141</f>
        <v>0</v>
      </c>
      <c r="J276" s="17">
        <f>'OD demand'!J90*'Modal Split'!BQ141</f>
        <v>0</v>
      </c>
      <c r="K276" s="17">
        <f>'OD demand'!K90*'Modal Split'!BR141</f>
        <v>0</v>
      </c>
      <c r="L276" s="17">
        <f>'OD demand'!L90*'Modal Split'!BS141</f>
        <v>0</v>
      </c>
      <c r="M276" s="17">
        <f>'OD demand'!M90*'Modal Split'!BT141</f>
        <v>1.5330269336113862E-7</v>
      </c>
      <c r="N276" s="17">
        <f>'OD demand'!N90*'Modal Split'!BU141</f>
        <v>0</v>
      </c>
      <c r="O276" s="17">
        <f>'OD demand'!O90*'Modal Split'!BV141</f>
        <v>0</v>
      </c>
      <c r="P276" s="17">
        <f>'OD demand'!P90*'Modal Split'!BW141</f>
        <v>0</v>
      </c>
      <c r="Q276" s="17">
        <f>'OD demand'!Q90*'Modal Split'!BX141</f>
        <v>3.0499776080567205E-9</v>
      </c>
      <c r="R276" s="17">
        <f>'OD demand'!R90*'Modal Split'!BY141</f>
        <v>2.9001294295661956E-5</v>
      </c>
      <c r="S276" s="17">
        <f>'OD demand'!S90*'Modal Split'!BZ141</f>
        <v>5.2764013378917853E-4</v>
      </c>
      <c r="T276" s="17">
        <f>'OD demand'!T90*'Modal Split'!CA141</f>
        <v>0</v>
      </c>
      <c r="U276" s="17">
        <f>'OD demand'!U90*'Modal Split'!CB141</f>
        <v>3.9454243307483752E-3</v>
      </c>
      <c r="V276" s="17">
        <f>'OD demand'!V90*'Modal Split'!CC141</f>
        <v>0</v>
      </c>
      <c r="W276" s="17">
        <f>'OD demand'!W90*'Modal Split'!CD141</f>
        <v>0</v>
      </c>
      <c r="X276" s="17">
        <f>'OD demand'!X90*'Modal Split'!CE141</f>
        <v>1.2937579809378144E-7</v>
      </c>
      <c r="Y276" s="17">
        <f>'OD demand'!Y90*'Modal Split'!CF141</f>
        <v>2.3544005952665248E-5</v>
      </c>
      <c r="Z276" s="17">
        <f>'OD demand'!Z90*'Modal Split'!CG141</f>
        <v>0</v>
      </c>
    </row>
    <row r="277" spans="2:26" x14ac:dyDescent="0.3">
      <c r="B277" s="2">
        <v>11</v>
      </c>
      <c r="C277" s="17">
        <f>'OD demand'!C91*'Modal Split'!BJ142</f>
        <v>4.6416863823858323</v>
      </c>
      <c r="D277" s="17">
        <f>'OD demand'!D91*'Modal Split'!BK142</f>
        <v>0</v>
      </c>
      <c r="E277" s="17">
        <f>'OD demand'!E91*'Modal Split'!BL142</f>
        <v>1.0670461408139905E-2</v>
      </c>
      <c r="F277" s="17">
        <f>'OD demand'!F91*'Modal Split'!BM142</f>
        <v>2.0297231966910547E-4</v>
      </c>
      <c r="G277" s="17">
        <f>'OD demand'!G91*'Modal Split'!BN142</f>
        <v>0</v>
      </c>
      <c r="H277" s="17">
        <f>'OD demand'!H91*'Modal Split'!BO142</f>
        <v>0</v>
      </c>
      <c r="I277" s="17">
        <f>'OD demand'!I91*'Modal Split'!BP142</f>
        <v>0</v>
      </c>
      <c r="J277" s="17">
        <f>'OD demand'!J91*'Modal Split'!BQ142</f>
        <v>0</v>
      </c>
      <c r="K277" s="17">
        <f>'OD demand'!K91*'Modal Split'!BR142</f>
        <v>0</v>
      </c>
      <c r="L277" s="17">
        <f>'OD demand'!L91*'Modal Split'!BS142</f>
        <v>1.31201083684223E-4</v>
      </c>
      <c r="M277" s="17">
        <f>'OD demand'!M91*'Modal Split'!BT142</f>
        <v>0</v>
      </c>
      <c r="N277" s="17">
        <f>'OD demand'!N91*'Modal Split'!BU142</f>
        <v>0</v>
      </c>
      <c r="O277" s="17">
        <f>'OD demand'!O91*'Modal Split'!BV142</f>
        <v>0</v>
      </c>
      <c r="P277" s="17">
        <f>'OD demand'!P91*'Modal Split'!BW142</f>
        <v>0</v>
      </c>
      <c r="Q277" s="17">
        <f>'OD demand'!Q91*'Modal Split'!BX142</f>
        <v>5.5443933916968102E-10</v>
      </c>
      <c r="R277" s="17">
        <f>'OD demand'!R91*'Modal Split'!BY142</f>
        <v>1.2380155152847164E-2</v>
      </c>
      <c r="S277" s="17">
        <f>'OD demand'!S91*'Modal Split'!BZ142</f>
        <v>0.14325549332306584</v>
      </c>
      <c r="T277" s="17">
        <f>'OD demand'!T91*'Modal Split'!CA142</f>
        <v>0</v>
      </c>
      <c r="U277" s="17">
        <f>'OD demand'!U91*'Modal Split'!CB142</f>
        <v>2.0563532878655619E-2</v>
      </c>
      <c r="V277" s="17">
        <f>'OD demand'!V91*'Modal Split'!CC142</f>
        <v>0</v>
      </c>
      <c r="W277" s="17">
        <f>'OD demand'!W91*'Modal Split'!CD142</f>
        <v>0</v>
      </c>
      <c r="X277" s="17">
        <f>'OD demand'!X91*'Modal Split'!CE142</f>
        <v>2.8429009003625525E-8</v>
      </c>
      <c r="Y277" s="17">
        <f>'OD demand'!Y91*'Modal Split'!CF142</f>
        <v>5.1138118358388798E-19</v>
      </c>
      <c r="Z277" s="17">
        <f>'OD demand'!Z91*'Modal Split'!CG142</f>
        <v>0</v>
      </c>
    </row>
    <row r="278" spans="2:26" x14ac:dyDescent="0.3">
      <c r="B278" s="2">
        <v>12</v>
      </c>
      <c r="C278" s="17">
        <f>'OD demand'!C92*'Modal Split'!BJ143</f>
        <v>0</v>
      </c>
      <c r="D278" s="17">
        <f>'OD demand'!D92*'Modal Split'!BK143</f>
        <v>0</v>
      </c>
      <c r="E278" s="17">
        <f>'OD demand'!E92*'Modal Split'!BL143</f>
        <v>0</v>
      </c>
      <c r="F278" s="17">
        <f>'OD demand'!F92*'Modal Split'!BM143</f>
        <v>0</v>
      </c>
      <c r="G278" s="17">
        <f>'OD demand'!G92*'Modal Split'!BN143</f>
        <v>0</v>
      </c>
      <c r="H278" s="17">
        <f>'OD demand'!H92*'Modal Split'!BO143</f>
        <v>0</v>
      </c>
      <c r="I278" s="17">
        <f>'OD demand'!I92*'Modal Split'!BP143</f>
        <v>0</v>
      </c>
      <c r="J278" s="17">
        <f>'OD demand'!J92*'Modal Split'!BQ143</f>
        <v>0</v>
      </c>
      <c r="K278" s="17">
        <f>'OD demand'!K92*'Modal Split'!BR143</f>
        <v>0</v>
      </c>
      <c r="L278" s="17">
        <f>'OD demand'!L92*'Modal Split'!BS143</f>
        <v>0</v>
      </c>
      <c r="M278" s="17">
        <f>'OD demand'!M92*'Modal Split'!BT143</f>
        <v>0</v>
      </c>
      <c r="N278" s="17">
        <f>'OD demand'!N92*'Modal Split'!BU143</f>
        <v>0</v>
      </c>
      <c r="O278" s="17">
        <f>'OD demand'!O92*'Modal Split'!BV143</f>
        <v>0</v>
      </c>
      <c r="P278" s="17">
        <f>'OD demand'!P92*'Modal Split'!BW143</f>
        <v>0</v>
      </c>
      <c r="Q278" s="17">
        <f>'OD demand'!Q92*'Modal Split'!BX143</f>
        <v>0</v>
      </c>
      <c r="R278" s="17">
        <f>'OD demand'!R92*'Modal Split'!BY143</f>
        <v>0</v>
      </c>
      <c r="S278" s="17">
        <f>'OD demand'!S92*'Modal Split'!BZ143</f>
        <v>0</v>
      </c>
      <c r="T278" s="17">
        <f>'OD demand'!T92*'Modal Split'!CA143</f>
        <v>0</v>
      </c>
      <c r="U278" s="17">
        <f>'OD demand'!U92*'Modal Split'!CB143</f>
        <v>0</v>
      </c>
      <c r="V278" s="17">
        <f>'OD demand'!V92*'Modal Split'!CC143</f>
        <v>0</v>
      </c>
      <c r="W278" s="17">
        <f>'OD demand'!W92*'Modal Split'!CD143</f>
        <v>0</v>
      </c>
      <c r="X278" s="17">
        <f>'OD demand'!X92*'Modal Split'!CE143</f>
        <v>0</v>
      </c>
      <c r="Y278" s="17">
        <f>'OD demand'!Y92*'Modal Split'!CF143</f>
        <v>0</v>
      </c>
      <c r="Z278" s="17">
        <f>'OD demand'!Z92*'Modal Split'!CG143</f>
        <v>0</v>
      </c>
    </row>
    <row r="279" spans="2:26" x14ac:dyDescent="0.3">
      <c r="B279" s="2">
        <v>13</v>
      </c>
      <c r="C279" s="17">
        <f>'OD demand'!C93*'Modal Split'!BJ144</f>
        <v>0</v>
      </c>
      <c r="D279" s="17">
        <f>'OD demand'!D93*'Modal Split'!BK144</f>
        <v>0</v>
      </c>
      <c r="E279" s="17">
        <f>'OD demand'!E93*'Modal Split'!BL144</f>
        <v>0</v>
      </c>
      <c r="F279" s="17">
        <f>'OD demand'!F93*'Modal Split'!BM144</f>
        <v>0</v>
      </c>
      <c r="G279" s="17">
        <f>'OD demand'!G93*'Modal Split'!BN144</f>
        <v>0</v>
      </c>
      <c r="H279" s="17">
        <f>'OD demand'!H93*'Modal Split'!BO144</f>
        <v>0</v>
      </c>
      <c r="I279" s="17">
        <f>'OD demand'!I93*'Modal Split'!BP144</f>
        <v>0</v>
      </c>
      <c r="J279" s="17">
        <f>'OD demand'!J93*'Modal Split'!BQ144</f>
        <v>0</v>
      </c>
      <c r="K279" s="17">
        <f>'OD demand'!K93*'Modal Split'!BR144</f>
        <v>0</v>
      </c>
      <c r="L279" s="17">
        <f>'OD demand'!L93*'Modal Split'!BS144</f>
        <v>0</v>
      </c>
      <c r="M279" s="17">
        <f>'OD demand'!M93*'Modal Split'!BT144</f>
        <v>0</v>
      </c>
      <c r="N279" s="17">
        <f>'OD demand'!N93*'Modal Split'!BU144</f>
        <v>0</v>
      </c>
      <c r="O279" s="17">
        <f>'OD demand'!O93*'Modal Split'!BV144</f>
        <v>0</v>
      </c>
      <c r="P279" s="17">
        <f>'OD demand'!P93*'Modal Split'!BW144</f>
        <v>0</v>
      </c>
      <c r="Q279" s="17">
        <f>'OD demand'!Q93*'Modal Split'!BX144</f>
        <v>0</v>
      </c>
      <c r="R279" s="17">
        <f>'OD demand'!R93*'Modal Split'!BY144</f>
        <v>0</v>
      </c>
      <c r="S279" s="17">
        <f>'OD demand'!S93*'Modal Split'!BZ144</f>
        <v>0</v>
      </c>
      <c r="T279" s="17">
        <f>'OD demand'!T93*'Modal Split'!CA144</f>
        <v>0</v>
      </c>
      <c r="U279" s="17">
        <f>'OD demand'!U93*'Modal Split'!CB144</f>
        <v>0</v>
      </c>
      <c r="V279" s="17">
        <f>'OD demand'!V93*'Modal Split'!CC144</f>
        <v>0</v>
      </c>
      <c r="W279" s="17">
        <f>'OD demand'!W93*'Modal Split'!CD144</f>
        <v>0</v>
      </c>
      <c r="X279" s="17">
        <f>'OD demand'!X93*'Modal Split'!CE144</f>
        <v>0</v>
      </c>
      <c r="Y279" s="17">
        <f>'OD demand'!Y93*'Modal Split'!CF144</f>
        <v>0</v>
      </c>
      <c r="Z279" s="17">
        <f>'OD demand'!Z93*'Modal Split'!CG144</f>
        <v>0</v>
      </c>
    </row>
    <row r="280" spans="2:26" x14ac:dyDescent="0.3">
      <c r="B280" s="2">
        <v>14</v>
      </c>
      <c r="C280" s="17">
        <f>'OD demand'!C94*'Modal Split'!BJ145</f>
        <v>0</v>
      </c>
      <c r="D280" s="17">
        <f>'OD demand'!D94*'Modal Split'!BK145</f>
        <v>0</v>
      </c>
      <c r="E280" s="17">
        <f>'OD demand'!E94*'Modal Split'!BL145</f>
        <v>0</v>
      </c>
      <c r="F280" s="17">
        <f>'OD demand'!F94*'Modal Split'!BM145</f>
        <v>0</v>
      </c>
      <c r="G280" s="17">
        <f>'OD demand'!G94*'Modal Split'!BN145</f>
        <v>0</v>
      </c>
      <c r="H280" s="17">
        <f>'OD demand'!H94*'Modal Split'!BO145</f>
        <v>0</v>
      </c>
      <c r="I280" s="17">
        <f>'OD demand'!I94*'Modal Split'!BP145</f>
        <v>0</v>
      </c>
      <c r="J280" s="17">
        <f>'OD demand'!J94*'Modal Split'!BQ145</f>
        <v>0</v>
      </c>
      <c r="K280" s="17">
        <f>'OD demand'!K94*'Modal Split'!BR145</f>
        <v>0</v>
      </c>
      <c r="L280" s="17">
        <f>'OD demand'!L94*'Modal Split'!BS145</f>
        <v>0</v>
      </c>
      <c r="M280" s="17">
        <f>'OD demand'!M94*'Modal Split'!BT145</f>
        <v>0</v>
      </c>
      <c r="N280" s="17">
        <f>'OD demand'!N94*'Modal Split'!BU145</f>
        <v>0</v>
      </c>
      <c r="O280" s="17">
        <f>'OD demand'!O94*'Modal Split'!BV145</f>
        <v>0</v>
      </c>
      <c r="P280" s="17">
        <f>'OD demand'!P94*'Modal Split'!BW145</f>
        <v>0</v>
      </c>
      <c r="Q280" s="17">
        <f>'OD demand'!Q94*'Modal Split'!BX145</f>
        <v>0</v>
      </c>
      <c r="R280" s="17">
        <f>'OD demand'!R94*'Modal Split'!BY145</f>
        <v>0</v>
      </c>
      <c r="S280" s="17">
        <f>'OD demand'!S94*'Modal Split'!BZ145</f>
        <v>0</v>
      </c>
      <c r="T280" s="17">
        <f>'OD demand'!T94*'Modal Split'!CA145</f>
        <v>0</v>
      </c>
      <c r="U280" s="17">
        <f>'OD demand'!U94*'Modal Split'!CB145</f>
        <v>0</v>
      </c>
      <c r="V280" s="17">
        <f>'OD demand'!V94*'Modal Split'!CC145</f>
        <v>0</v>
      </c>
      <c r="W280" s="17">
        <f>'OD demand'!W94*'Modal Split'!CD145</f>
        <v>0</v>
      </c>
      <c r="X280" s="17">
        <f>'OD demand'!X94*'Modal Split'!CE145</f>
        <v>0</v>
      </c>
      <c r="Y280" s="17">
        <f>'OD demand'!Y94*'Modal Split'!CF145</f>
        <v>0</v>
      </c>
      <c r="Z280" s="17">
        <f>'OD demand'!Z94*'Modal Split'!CG145</f>
        <v>0</v>
      </c>
    </row>
    <row r="281" spans="2:26" x14ac:dyDescent="0.3">
      <c r="B281" s="2">
        <v>15</v>
      </c>
      <c r="C281" s="17">
        <f>'OD demand'!C95*'Modal Split'!BJ146</f>
        <v>5.8263916660494255E-2</v>
      </c>
      <c r="D281" s="17">
        <f>'OD demand'!D95*'Modal Split'!BK146</f>
        <v>0</v>
      </c>
      <c r="E281" s="17">
        <f>'OD demand'!E95*'Modal Split'!BL146</f>
        <v>4.4334323621201132E-5</v>
      </c>
      <c r="F281" s="17">
        <f>'OD demand'!F95*'Modal Split'!BM146</f>
        <v>8.4329994891486574E-7</v>
      </c>
      <c r="G281" s="17">
        <f>'OD demand'!G95*'Modal Split'!BN146</f>
        <v>0</v>
      </c>
      <c r="H281" s="17">
        <f>'OD demand'!H95*'Modal Split'!BO146</f>
        <v>0</v>
      </c>
      <c r="I281" s="17">
        <f>'OD demand'!I95*'Modal Split'!BP146</f>
        <v>0</v>
      </c>
      <c r="J281" s="17">
        <f>'OD demand'!J95*'Modal Split'!BQ146</f>
        <v>0</v>
      </c>
      <c r="K281" s="17">
        <f>'OD demand'!K95*'Modal Split'!BR146</f>
        <v>0</v>
      </c>
      <c r="L281" s="17">
        <f>'OD demand'!L95*'Modal Split'!BS146</f>
        <v>3.0499776080567205E-9</v>
      </c>
      <c r="M281" s="17">
        <f>'OD demand'!M95*'Modal Split'!BT146</f>
        <v>5.5443933916832103E-10</v>
      </c>
      <c r="N281" s="17">
        <f>'OD demand'!N95*'Modal Split'!BU146</f>
        <v>0</v>
      </c>
      <c r="O281" s="17">
        <f>'OD demand'!O95*'Modal Split'!BV146</f>
        <v>0</v>
      </c>
      <c r="P281" s="17">
        <f>'OD demand'!P95*'Modal Split'!BW146</f>
        <v>0</v>
      </c>
      <c r="Q281" s="17">
        <f>'OD demand'!Q95*'Modal Split'!BX146</f>
        <v>0</v>
      </c>
      <c r="R281" s="17">
        <f>'OD demand'!R95*'Modal Split'!BY146</f>
        <v>6.5312971167707514E-4</v>
      </c>
      <c r="S281" s="17">
        <f>'OD demand'!S95*'Modal Split'!BZ146</f>
        <v>3.9255791118309577E-5</v>
      </c>
      <c r="T281" s="17">
        <f>'OD demand'!T95*'Modal Split'!CA146</f>
        <v>0</v>
      </c>
      <c r="U281" s="17">
        <f>'OD demand'!U95*'Modal Split'!CB146</f>
        <v>1.3253617741202853E-6</v>
      </c>
      <c r="V281" s="17">
        <f>'OD demand'!V95*'Modal Split'!CC146</f>
        <v>0</v>
      </c>
      <c r="W281" s="17">
        <f>'OD demand'!W95*'Modal Split'!CD146</f>
        <v>0</v>
      </c>
      <c r="X281" s="17">
        <f>'OD demand'!X95*'Modal Split'!CE146</f>
        <v>4.3074257658909277E-6</v>
      </c>
      <c r="Y281" s="17">
        <f>'OD demand'!Y95*'Modal Split'!CF146</f>
        <v>4.1296781921476827E-4</v>
      </c>
      <c r="Z281" s="17">
        <f>'OD demand'!Z95*'Modal Split'!CG146</f>
        <v>0</v>
      </c>
    </row>
    <row r="282" spans="2:26" x14ac:dyDescent="0.3">
      <c r="B282" s="2">
        <v>16</v>
      </c>
      <c r="C282" s="17">
        <f>'OD demand'!C96*'Modal Split'!BJ147</f>
        <v>6.9342405421631698E-3</v>
      </c>
      <c r="D282" s="17">
        <f>'OD demand'!D96*'Modal Split'!BK147</f>
        <v>0</v>
      </c>
      <c r="E282" s="17">
        <f>'OD demand'!E96*'Modal Split'!BL147</f>
        <v>0.96763244939853543</v>
      </c>
      <c r="F282" s="17">
        <f>'OD demand'!F96*'Modal Split'!BM147</f>
        <v>1.4779064847360883E-2</v>
      </c>
      <c r="G282" s="17">
        <f>'OD demand'!G96*'Modal Split'!BN147</f>
        <v>0</v>
      </c>
      <c r="H282" s="17">
        <f>'OD demand'!H96*'Modal Split'!BO147</f>
        <v>0</v>
      </c>
      <c r="I282" s="17">
        <f>'OD demand'!I96*'Modal Split'!BP147</f>
        <v>0</v>
      </c>
      <c r="J282" s="17">
        <f>'OD demand'!J96*'Modal Split'!BQ147</f>
        <v>0</v>
      </c>
      <c r="K282" s="17">
        <f>'OD demand'!K96*'Modal Split'!BR147</f>
        <v>0</v>
      </c>
      <c r="L282" s="17">
        <f>'OD demand'!L96*'Modal Split'!BS147</f>
        <v>2.9001294295661956E-5</v>
      </c>
      <c r="M282" s="17">
        <f>'OD demand'!M96*'Modal Split'!BT147</f>
        <v>1.1097391248346067E-5</v>
      </c>
      <c r="N282" s="17">
        <f>'OD demand'!N96*'Modal Split'!BU147</f>
        <v>0</v>
      </c>
      <c r="O282" s="17">
        <f>'OD demand'!O96*'Modal Split'!BV147</f>
        <v>0</v>
      </c>
      <c r="P282" s="17">
        <f>'OD demand'!P96*'Modal Split'!BW147</f>
        <v>0</v>
      </c>
      <c r="Q282" s="17">
        <f>'OD demand'!Q96*'Modal Split'!BX147</f>
        <v>6.5312971167707514E-4</v>
      </c>
      <c r="R282" s="17">
        <f>'OD demand'!R96*'Modal Split'!BY147</f>
        <v>0</v>
      </c>
      <c r="S282" s="17">
        <f>'OD demand'!S96*'Modal Split'!BZ147</f>
        <v>1.4413699646365495E-6</v>
      </c>
      <c r="T282" s="17">
        <f>'OD demand'!T96*'Modal Split'!CA147</f>
        <v>0</v>
      </c>
      <c r="U282" s="17">
        <f>'OD demand'!U96*'Modal Split'!CB147</f>
        <v>1.0842231870778289E-5</v>
      </c>
      <c r="V282" s="17">
        <f>'OD demand'!V96*'Modal Split'!CC147</f>
        <v>0</v>
      </c>
      <c r="W282" s="17">
        <f>'OD demand'!W96*'Modal Split'!CD147</f>
        <v>0</v>
      </c>
      <c r="X282" s="17">
        <f>'OD demand'!X96*'Modal Split'!CE147</f>
        <v>4.2621708272688297E-2</v>
      </c>
      <c r="Y282" s="17">
        <f>'OD demand'!Y96*'Modal Split'!CF147</f>
        <v>4.6351926113479385</v>
      </c>
      <c r="Z282" s="17">
        <f>'OD demand'!Z96*'Modal Split'!CG147</f>
        <v>0</v>
      </c>
    </row>
    <row r="283" spans="2:26" x14ac:dyDescent="0.3">
      <c r="B283" s="2">
        <v>17</v>
      </c>
      <c r="C283" s="17">
        <f>'OD demand'!C97*'Modal Split'!BJ148</f>
        <v>8.9862135999040638E-2</v>
      </c>
      <c r="D283" s="17">
        <f>'OD demand'!D97*'Modal Split'!BK148</f>
        <v>0</v>
      </c>
      <c r="E283" s="17">
        <f>'OD demand'!E97*'Modal Split'!BL148</f>
        <v>7.4209470175806072</v>
      </c>
      <c r="F283" s="17">
        <f>'OD demand'!F97*'Modal Split'!BM148</f>
        <v>0.1496206572518804</v>
      </c>
      <c r="G283" s="17">
        <f>'OD demand'!G97*'Modal Split'!BN148</f>
        <v>0</v>
      </c>
      <c r="H283" s="17">
        <f>'OD demand'!H97*'Modal Split'!BO148</f>
        <v>0</v>
      </c>
      <c r="I283" s="17">
        <f>'OD demand'!I97*'Modal Split'!BP148</f>
        <v>0</v>
      </c>
      <c r="J283" s="17">
        <f>'OD demand'!J97*'Modal Split'!BQ148</f>
        <v>0</v>
      </c>
      <c r="K283" s="17">
        <f>'OD demand'!K97*'Modal Split'!BR148</f>
        <v>0</v>
      </c>
      <c r="L283" s="17">
        <f>'OD demand'!L97*'Modal Split'!BS148</f>
        <v>5.2764013378917853E-4</v>
      </c>
      <c r="M283" s="17">
        <f>'OD demand'!M97*'Modal Split'!BT148</f>
        <v>8.4517076418509002E-2</v>
      </c>
      <c r="N283" s="17">
        <f>'OD demand'!N97*'Modal Split'!BU148</f>
        <v>0</v>
      </c>
      <c r="O283" s="17">
        <f>'OD demand'!O97*'Modal Split'!BV148</f>
        <v>0</v>
      </c>
      <c r="P283" s="17">
        <f>'OD demand'!P97*'Modal Split'!BW148</f>
        <v>0</v>
      </c>
      <c r="Q283" s="17">
        <f>'OD demand'!Q97*'Modal Split'!BX148</f>
        <v>3.9255791118309577E-5</v>
      </c>
      <c r="R283" s="17">
        <f>'OD demand'!R97*'Modal Split'!BY148</f>
        <v>1.4413699646365495E-6</v>
      </c>
      <c r="S283" s="17">
        <f>'OD demand'!S97*'Modal Split'!BZ148</f>
        <v>0</v>
      </c>
      <c r="T283" s="17">
        <f>'OD demand'!T97*'Modal Split'!CA148</f>
        <v>0</v>
      </c>
      <c r="U283" s="17">
        <f>'OD demand'!U97*'Modal Split'!CB148</f>
        <v>7.0749279612558166E-7</v>
      </c>
      <c r="V283" s="17">
        <f>'OD demand'!V97*'Modal Split'!CC148</f>
        <v>0</v>
      </c>
      <c r="W283" s="17">
        <f>'OD demand'!W97*'Modal Split'!CD148</f>
        <v>0</v>
      </c>
      <c r="X283" s="17">
        <f>'OD demand'!X97*'Modal Split'!CE148</f>
        <v>2.7821349671988834E-3</v>
      </c>
      <c r="Y283" s="17">
        <f>'OD demand'!Y97*'Modal Split'!CF148</f>
        <v>0.24143151412175107</v>
      </c>
      <c r="Z283" s="17">
        <f>'OD demand'!Z97*'Modal Split'!CG148</f>
        <v>0</v>
      </c>
    </row>
    <row r="284" spans="2:26" x14ac:dyDescent="0.3">
      <c r="B284" s="2">
        <v>18</v>
      </c>
      <c r="C284" s="17">
        <f>'OD demand'!C98*'Modal Split'!BJ149</f>
        <v>0</v>
      </c>
      <c r="D284" s="17">
        <f>'OD demand'!D98*'Modal Split'!BK149</f>
        <v>0</v>
      </c>
      <c r="E284" s="17">
        <f>'OD demand'!E98*'Modal Split'!BL149</f>
        <v>0</v>
      </c>
      <c r="F284" s="17">
        <f>'OD demand'!F98*'Modal Split'!BM149</f>
        <v>0</v>
      </c>
      <c r="G284" s="17">
        <f>'OD demand'!G98*'Modal Split'!BN149</f>
        <v>0</v>
      </c>
      <c r="H284" s="17">
        <f>'OD demand'!H98*'Modal Split'!BO149</f>
        <v>0</v>
      </c>
      <c r="I284" s="17">
        <f>'OD demand'!I98*'Modal Split'!BP149</f>
        <v>0</v>
      </c>
      <c r="J284" s="17">
        <f>'OD demand'!J98*'Modal Split'!BQ149</f>
        <v>0</v>
      </c>
      <c r="K284" s="17">
        <f>'OD demand'!K98*'Modal Split'!BR149</f>
        <v>0</v>
      </c>
      <c r="L284" s="17">
        <f>'OD demand'!L98*'Modal Split'!BS149</f>
        <v>0</v>
      </c>
      <c r="M284" s="17">
        <f>'OD demand'!M98*'Modal Split'!BT149</f>
        <v>0</v>
      </c>
      <c r="N284" s="17">
        <f>'OD demand'!N98*'Modal Split'!BU149</f>
        <v>0</v>
      </c>
      <c r="O284" s="17">
        <f>'OD demand'!O98*'Modal Split'!BV149</f>
        <v>0</v>
      </c>
      <c r="P284" s="17">
        <f>'OD demand'!P98*'Modal Split'!BW149</f>
        <v>0</v>
      </c>
      <c r="Q284" s="17">
        <f>'OD demand'!Q98*'Modal Split'!BX149</f>
        <v>0</v>
      </c>
      <c r="R284" s="17">
        <f>'OD demand'!R98*'Modal Split'!BY149</f>
        <v>0</v>
      </c>
      <c r="S284" s="17">
        <f>'OD demand'!S98*'Modal Split'!BZ149</f>
        <v>0</v>
      </c>
      <c r="T284" s="17">
        <f>'OD demand'!T98*'Modal Split'!CA149</f>
        <v>0</v>
      </c>
      <c r="U284" s="17">
        <f>'OD demand'!U98*'Modal Split'!CB149</f>
        <v>0</v>
      </c>
      <c r="V284" s="17">
        <f>'OD demand'!V98*'Modal Split'!CC149</f>
        <v>0</v>
      </c>
      <c r="W284" s="17">
        <f>'OD demand'!W98*'Modal Split'!CD149</f>
        <v>0</v>
      </c>
      <c r="X284" s="17">
        <f>'OD demand'!X98*'Modal Split'!CE149</f>
        <v>0</v>
      </c>
      <c r="Y284" s="17">
        <f>'OD demand'!Y98*'Modal Split'!CF149</f>
        <v>0</v>
      </c>
      <c r="Z284" s="17">
        <f>'OD demand'!Z98*'Modal Split'!CG149</f>
        <v>0</v>
      </c>
    </row>
    <row r="285" spans="2:26" x14ac:dyDescent="0.3">
      <c r="B285" s="2">
        <v>19</v>
      </c>
      <c r="C285" s="17">
        <f>'OD demand'!C99*'Modal Split'!BJ150</f>
        <v>1.0890866729968682</v>
      </c>
      <c r="D285" s="17">
        <f>'OD demand'!D99*'Modal Split'!BK150</f>
        <v>0</v>
      </c>
      <c r="E285" s="17">
        <f>'OD demand'!E99*'Modal Split'!BL150</f>
        <v>0</v>
      </c>
      <c r="F285" s="17">
        <f>'OD demand'!F99*'Modal Split'!BM150</f>
        <v>0.96627408960796757</v>
      </c>
      <c r="G285" s="17">
        <f>'OD demand'!G99*'Modal Split'!BN150</f>
        <v>0</v>
      </c>
      <c r="H285" s="17">
        <f>'OD demand'!H99*'Modal Split'!BO150</f>
        <v>0</v>
      </c>
      <c r="I285" s="17">
        <f>'OD demand'!I99*'Modal Split'!BP150</f>
        <v>0</v>
      </c>
      <c r="J285" s="17">
        <f>'OD demand'!J99*'Modal Split'!BQ150</f>
        <v>0</v>
      </c>
      <c r="K285" s="17">
        <f>'OD demand'!K99*'Modal Split'!BR150</f>
        <v>0</v>
      </c>
      <c r="L285" s="17">
        <f>'OD demand'!L99*'Modal Split'!BS150</f>
        <v>3.9454243307483752E-3</v>
      </c>
      <c r="M285" s="17">
        <f>'OD demand'!M99*'Modal Split'!BT150</f>
        <v>2.0212711352801345E-2</v>
      </c>
      <c r="N285" s="17">
        <f>'OD demand'!N99*'Modal Split'!BU150</f>
        <v>0</v>
      </c>
      <c r="O285" s="17">
        <f>'OD demand'!O99*'Modal Split'!BV150</f>
        <v>0</v>
      </c>
      <c r="P285" s="17">
        <f>'OD demand'!P99*'Modal Split'!BW150</f>
        <v>0</v>
      </c>
      <c r="Q285" s="17">
        <f>'OD demand'!Q99*'Modal Split'!BX150</f>
        <v>1.3253617741202853E-6</v>
      </c>
      <c r="R285" s="17">
        <f>'OD demand'!R99*'Modal Split'!BY150</f>
        <v>1.0842231870778289E-5</v>
      </c>
      <c r="S285" s="17">
        <f>'OD demand'!S99*'Modal Split'!BZ150</f>
        <v>7.0749279612558166E-7</v>
      </c>
      <c r="T285" s="17">
        <f>'OD demand'!T99*'Modal Split'!CA150</f>
        <v>0</v>
      </c>
      <c r="U285" s="17">
        <f>'OD demand'!U99*'Modal Split'!CB150</f>
        <v>0</v>
      </c>
      <c r="V285" s="17">
        <f>'OD demand'!V99*'Modal Split'!CC150</f>
        <v>0</v>
      </c>
      <c r="W285" s="17">
        <f>'OD demand'!W99*'Modal Split'!CD150</f>
        <v>0</v>
      </c>
      <c r="X285" s="17">
        <f>'OD demand'!X99*'Modal Split'!CE150</f>
        <v>1.2479140941500555E-4</v>
      </c>
      <c r="Y285" s="17">
        <f>'OD demand'!Y99*'Modal Split'!CF150</f>
        <v>7.7161014625863724E-3</v>
      </c>
      <c r="Z285" s="17">
        <f>'OD demand'!Z99*'Modal Split'!CG150</f>
        <v>0</v>
      </c>
    </row>
    <row r="286" spans="2:26" x14ac:dyDescent="0.3">
      <c r="B286" s="2">
        <v>20</v>
      </c>
      <c r="C286" s="17">
        <f>'OD demand'!C100*'Modal Split'!BJ151</f>
        <v>0</v>
      </c>
      <c r="D286" s="17">
        <f>'OD demand'!D100*'Modal Split'!BK151</f>
        <v>0</v>
      </c>
      <c r="E286" s="17">
        <f>'OD demand'!E100*'Modal Split'!BL151</f>
        <v>0</v>
      </c>
      <c r="F286" s="17">
        <f>'OD demand'!F100*'Modal Split'!BM151</f>
        <v>0</v>
      </c>
      <c r="G286" s="17">
        <f>'OD demand'!G100*'Modal Split'!BN151</f>
        <v>0</v>
      </c>
      <c r="H286" s="17">
        <f>'OD demand'!H100*'Modal Split'!BO151</f>
        <v>0</v>
      </c>
      <c r="I286" s="17">
        <f>'OD demand'!I100*'Modal Split'!BP151</f>
        <v>0</v>
      </c>
      <c r="J286" s="17">
        <f>'OD demand'!J100*'Modal Split'!BQ151</f>
        <v>0</v>
      </c>
      <c r="K286" s="17">
        <f>'OD demand'!K100*'Modal Split'!BR151</f>
        <v>0</v>
      </c>
      <c r="L286" s="17">
        <f>'OD demand'!L100*'Modal Split'!BS151</f>
        <v>0</v>
      </c>
      <c r="M286" s="17">
        <f>'OD demand'!M100*'Modal Split'!BT151</f>
        <v>0</v>
      </c>
      <c r="N286" s="17">
        <f>'OD demand'!N100*'Modal Split'!BU151</f>
        <v>0</v>
      </c>
      <c r="O286" s="17">
        <f>'OD demand'!O100*'Modal Split'!BV151</f>
        <v>0</v>
      </c>
      <c r="P286" s="17">
        <f>'OD demand'!P100*'Modal Split'!BW151</f>
        <v>0</v>
      </c>
      <c r="Q286" s="17">
        <f>'OD demand'!Q100*'Modal Split'!BX151</f>
        <v>0</v>
      </c>
      <c r="R286" s="17">
        <f>'OD demand'!R100*'Modal Split'!BY151</f>
        <v>0</v>
      </c>
      <c r="S286" s="17">
        <f>'OD demand'!S100*'Modal Split'!BZ151</f>
        <v>0</v>
      </c>
      <c r="T286" s="17">
        <f>'OD demand'!T100*'Modal Split'!CA151</f>
        <v>0</v>
      </c>
      <c r="U286" s="17">
        <f>'OD demand'!U100*'Modal Split'!CB151</f>
        <v>0</v>
      </c>
      <c r="V286" s="17">
        <f>'OD demand'!V100*'Modal Split'!CC151</f>
        <v>0</v>
      </c>
      <c r="W286" s="17">
        <f>'OD demand'!W100*'Modal Split'!CD151</f>
        <v>0</v>
      </c>
      <c r="X286" s="17">
        <f>'OD demand'!X100*'Modal Split'!CE151</f>
        <v>0</v>
      </c>
      <c r="Y286" s="17">
        <f>'OD demand'!Y100*'Modal Split'!CF151</f>
        <v>0</v>
      </c>
      <c r="Z286" s="17">
        <f>'OD demand'!Z100*'Modal Split'!CG151</f>
        <v>0</v>
      </c>
    </row>
    <row r="287" spans="2:26" x14ac:dyDescent="0.3">
      <c r="B287" s="2">
        <v>21</v>
      </c>
      <c r="C287" s="17">
        <f>'OD demand'!C101*'Modal Split'!BJ152</f>
        <v>0</v>
      </c>
      <c r="D287" s="17">
        <f>'OD demand'!D101*'Modal Split'!BK152</f>
        <v>0</v>
      </c>
      <c r="E287" s="17">
        <f>'OD demand'!E101*'Modal Split'!BL152</f>
        <v>0</v>
      </c>
      <c r="F287" s="17">
        <f>'OD demand'!F101*'Modal Split'!BM152</f>
        <v>0</v>
      </c>
      <c r="G287" s="17">
        <f>'OD demand'!G101*'Modal Split'!BN152</f>
        <v>0</v>
      </c>
      <c r="H287" s="17">
        <f>'OD demand'!H101*'Modal Split'!BO152</f>
        <v>0</v>
      </c>
      <c r="I287" s="17">
        <f>'OD demand'!I101*'Modal Split'!BP152</f>
        <v>0</v>
      </c>
      <c r="J287" s="17">
        <f>'OD demand'!J101*'Modal Split'!BQ152</f>
        <v>0</v>
      </c>
      <c r="K287" s="17">
        <f>'OD demand'!K101*'Modal Split'!BR152</f>
        <v>0</v>
      </c>
      <c r="L287" s="17">
        <f>'OD demand'!L101*'Modal Split'!BS152</f>
        <v>0</v>
      </c>
      <c r="M287" s="17">
        <f>'OD demand'!M101*'Modal Split'!BT152</f>
        <v>0</v>
      </c>
      <c r="N287" s="17">
        <f>'OD demand'!N101*'Modal Split'!BU152</f>
        <v>0</v>
      </c>
      <c r="O287" s="17">
        <f>'OD demand'!O101*'Modal Split'!BV152</f>
        <v>0</v>
      </c>
      <c r="P287" s="17">
        <f>'OD demand'!P101*'Modal Split'!BW152</f>
        <v>0</v>
      </c>
      <c r="Q287" s="17">
        <f>'OD demand'!Q101*'Modal Split'!BX152</f>
        <v>0</v>
      </c>
      <c r="R287" s="17">
        <f>'OD demand'!R101*'Modal Split'!BY152</f>
        <v>0</v>
      </c>
      <c r="S287" s="17">
        <f>'OD demand'!S101*'Modal Split'!BZ152</f>
        <v>0</v>
      </c>
      <c r="T287" s="17">
        <f>'OD demand'!T101*'Modal Split'!CA152</f>
        <v>0</v>
      </c>
      <c r="U287" s="17">
        <f>'OD demand'!U101*'Modal Split'!CB152</f>
        <v>0</v>
      </c>
      <c r="V287" s="17">
        <f>'OD demand'!V101*'Modal Split'!CC152</f>
        <v>0</v>
      </c>
      <c r="W287" s="17">
        <f>'OD demand'!W101*'Modal Split'!CD152</f>
        <v>0</v>
      </c>
      <c r="X287" s="17">
        <f>'OD demand'!X101*'Modal Split'!CE152</f>
        <v>0</v>
      </c>
      <c r="Y287" s="17">
        <f>'OD demand'!Y101*'Modal Split'!CF152</f>
        <v>0</v>
      </c>
      <c r="Z287" s="17">
        <f>'OD demand'!Z101*'Modal Split'!CG152</f>
        <v>0</v>
      </c>
    </row>
    <row r="288" spans="2:26" x14ac:dyDescent="0.3">
      <c r="B288" s="2">
        <v>22</v>
      </c>
      <c r="C288" s="17">
        <f>'OD demand'!C102*'Modal Split'!BJ153</f>
        <v>3.590869052007644E-10</v>
      </c>
      <c r="D288" s="17">
        <f>'OD demand'!D102*'Modal Split'!BK153</f>
        <v>0</v>
      </c>
      <c r="E288" s="17">
        <f>'OD demand'!E102*'Modal Split'!BL153</f>
        <v>3.4151628099518865E-13</v>
      </c>
      <c r="F288" s="17">
        <f>'OD demand'!F102*'Modal Split'!BM153</f>
        <v>4.4026591021388441E-5</v>
      </c>
      <c r="G288" s="17">
        <f>'OD demand'!G102*'Modal Split'!BN153</f>
        <v>0</v>
      </c>
      <c r="H288" s="17">
        <f>'OD demand'!H102*'Modal Split'!BO153</f>
        <v>0</v>
      </c>
      <c r="I288" s="17">
        <f>'OD demand'!I102*'Modal Split'!BP153</f>
        <v>0</v>
      </c>
      <c r="J288" s="17">
        <f>'OD demand'!J102*'Modal Split'!BQ153</f>
        <v>0</v>
      </c>
      <c r="K288" s="17">
        <f>'OD demand'!K102*'Modal Split'!BR153</f>
        <v>0</v>
      </c>
      <c r="L288" s="17">
        <f>'OD demand'!L102*'Modal Split'!BS153</f>
        <v>1.2937579809378144E-7</v>
      </c>
      <c r="M288" s="17">
        <f>'OD demand'!M102*'Modal Split'!BT153</f>
        <v>2.8429009003542039E-8</v>
      </c>
      <c r="N288" s="17">
        <f>'OD demand'!N102*'Modal Split'!BU153</f>
        <v>0</v>
      </c>
      <c r="O288" s="17">
        <f>'OD demand'!O102*'Modal Split'!BV153</f>
        <v>0</v>
      </c>
      <c r="P288" s="17">
        <f>'OD demand'!P102*'Modal Split'!BW153</f>
        <v>0</v>
      </c>
      <c r="Q288" s="17">
        <f>'OD demand'!Q102*'Modal Split'!BX153</f>
        <v>4.3074257658909277E-6</v>
      </c>
      <c r="R288" s="17">
        <f>'OD demand'!R102*'Modal Split'!BY153</f>
        <v>4.2621708272688297E-2</v>
      </c>
      <c r="S288" s="17">
        <f>'OD demand'!S102*'Modal Split'!BZ153</f>
        <v>2.7821349671988834E-3</v>
      </c>
      <c r="T288" s="17">
        <f>'OD demand'!T102*'Modal Split'!CA153</f>
        <v>0</v>
      </c>
      <c r="U288" s="17">
        <f>'OD demand'!U102*'Modal Split'!CB153</f>
        <v>1.2479140941500555E-4</v>
      </c>
      <c r="V288" s="17">
        <f>'OD demand'!V102*'Modal Split'!CC153</f>
        <v>0</v>
      </c>
      <c r="W288" s="17">
        <f>'OD demand'!W102*'Modal Split'!CD153</f>
        <v>0</v>
      </c>
      <c r="X288" s="17">
        <f>'OD demand'!X102*'Modal Split'!CE153</f>
        <v>0</v>
      </c>
      <c r="Y288" s="17">
        <f>'OD demand'!Y102*'Modal Split'!CF153</f>
        <v>1.384152682292957E-5</v>
      </c>
      <c r="Z288" s="17">
        <f>'OD demand'!Z102*'Modal Split'!CG153</f>
        <v>0</v>
      </c>
    </row>
    <row r="289" spans="2:26" x14ac:dyDescent="0.3">
      <c r="B289" s="2">
        <v>23</v>
      </c>
      <c r="C289" s="17">
        <f>'OD demand'!C103*'Modal Split'!BJ154</f>
        <v>1.8507815576422787E-19</v>
      </c>
      <c r="D289" s="17">
        <f>'OD demand'!D103*'Modal Split'!BK154</f>
        <v>0</v>
      </c>
      <c r="E289" s="17">
        <f>'OD demand'!E103*'Modal Split'!BL154</f>
        <v>2.3469603053209115E-22</v>
      </c>
      <c r="F289" s="17">
        <f>'OD demand'!F103*'Modal Split'!BM154</f>
        <v>8.3764010917132846E-16</v>
      </c>
      <c r="G289" s="17">
        <f>'OD demand'!G103*'Modal Split'!BN154</f>
        <v>0</v>
      </c>
      <c r="H289" s="17">
        <f>'OD demand'!H103*'Modal Split'!BO154</f>
        <v>0</v>
      </c>
      <c r="I289" s="17">
        <f>'OD demand'!I103*'Modal Split'!BP154</f>
        <v>0</v>
      </c>
      <c r="J289" s="17">
        <f>'OD demand'!J103*'Modal Split'!BQ154</f>
        <v>0</v>
      </c>
      <c r="K289" s="17">
        <f>'OD demand'!K103*'Modal Split'!BR154</f>
        <v>0</v>
      </c>
      <c r="L289" s="17">
        <f>'OD demand'!L103*'Modal Split'!BS154</f>
        <v>2.3544005952665248E-5</v>
      </c>
      <c r="M289" s="17">
        <f>'OD demand'!M103*'Modal Split'!BT154</f>
        <v>5.1138118358388798E-19</v>
      </c>
      <c r="N289" s="17">
        <f>'OD demand'!N103*'Modal Split'!BU154</f>
        <v>0</v>
      </c>
      <c r="O289" s="17">
        <f>'OD demand'!O103*'Modal Split'!BV154</f>
        <v>0</v>
      </c>
      <c r="P289" s="17">
        <f>'OD demand'!P103*'Modal Split'!BW154</f>
        <v>0</v>
      </c>
      <c r="Q289" s="17">
        <f>'OD demand'!Q103*'Modal Split'!BX154</f>
        <v>4.1296781921476827E-4</v>
      </c>
      <c r="R289" s="17">
        <f>'OD demand'!R103*'Modal Split'!BY154</f>
        <v>4.6351926113479385</v>
      </c>
      <c r="S289" s="17">
        <f>'OD demand'!S103*'Modal Split'!BZ154</f>
        <v>0.24143151412175107</v>
      </c>
      <c r="T289" s="17">
        <f>'OD demand'!T103*'Modal Split'!CA154</f>
        <v>0</v>
      </c>
      <c r="U289" s="17">
        <f>'OD demand'!U103*'Modal Split'!CB154</f>
        <v>7.7161014625863724E-3</v>
      </c>
      <c r="V289" s="17">
        <f>'OD demand'!V103*'Modal Split'!CC154</f>
        <v>0</v>
      </c>
      <c r="W289" s="17">
        <f>'OD demand'!W103*'Modal Split'!CD154</f>
        <v>0</v>
      </c>
      <c r="X289" s="17">
        <f>'OD demand'!X103*'Modal Split'!CE154</f>
        <v>1.384152682292957E-5</v>
      </c>
      <c r="Y289" s="17">
        <f>'OD demand'!Y103*'Modal Split'!CF154</f>
        <v>0</v>
      </c>
      <c r="Z289" s="17">
        <f>'OD demand'!Z103*'Modal Split'!CG154</f>
        <v>0</v>
      </c>
    </row>
    <row r="290" spans="2:26" x14ac:dyDescent="0.3">
      <c r="B290" s="2">
        <v>24</v>
      </c>
      <c r="C290" s="17">
        <f>'OD demand'!C104*'Modal Split'!BJ155</f>
        <v>0</v>
      </c>
      <c r="D290" s="17">
        <f>'OD demand'!D104*'Modal Split'!BK155</f>
        <v>0</v>
      </c>
      <c r="E290" s="17">
        <f>'OD demand'!E104*'Modal Split'!BL155</f>
        <v>0</v>
      </c>
      <c r="F290" s="17">
        <f>'OD demand'!F104*'Modal Split'!BM155</f>
        <v>0</v>
      </c>
      <c r="G290" s="17">
        <f>'OD demand'!G104*'Modal Split'!BN155</f>
        <v>0</v>
      </c>
      <c r="H290" s="17">
        <f>'OD demand'!H104*'Modal Split'!BO155</f>
        <v>0</v>
      </c>
      <c r="I290" s="17">
        <f>'OD demand'!I104*'Modal Split'!BP155</f>
        <v>0</v>
      </c>
      <c r="J290" s="17">
        <f>'OD demand'!J104*'Modal Split'!BQ155</f>
        <v>0</v>
      </c>
      <c r="K290" s="17">
        <f>'OD demand'!K104*'Modal Split'!BR155</f>
        <v>0</v>
      </c>
      <c r="L290" s="17">
        <f>'OD demand'!L104*'Modal Split'!BS155</f>
        <v>0</v>
      </c>
      <c r="M290" s="17">
        <f>'OD demand'!M104*'Modal Split'!BT155</f>
        <v>0</v>
      </c>
      <c r="N290" s="17">
        <f>'OD demand'!N104*'Modal Split'!BU155</f>
        <v>0</v>
      </c>
      <c r="O290" s="17">
        <f>'OD demand'!O104*'Modal Split'!BV155</f>
        <v>0</v>
      </c>
      <c r="P290" s="17">
        <f>'OD demand'!P104*'Modal Split'!BW155</f>
        <v>0</v>
      </c>
      <c r="Q290" s="17">
        <f>'OD demand'!Q104*'Modal Split'!BX155</f>
        <v>0</v>
      </c>
      <c r="R290" s="17">
        <f>'OD demand'!R104*'Modal Split'!BY155</f>
        <v>0</v>
      </c>
      <c r="S290" s="17">
        <f>'OD demand'!S104*'Modal Split'!BZ155</f>
        <v>0</v>
      </c>
      <c r="T290" s="17">
        <f>'OD demand'!T104*'Modal Split'!CA155</f>
        <v>0</v>
      </c>
      <c r="U290" s="17">
        <f>'OD demand'!U104*'Modal Split'!CB155</f>
        <v>0</v>
      </c>
      <c r="V290" s="17">
        <f>'OD demand'!V104*'Modal Split'!CC155</f>
        <v>0</v>
      </c>
      <c r="W290" s="17">
        <f>'OD demand'!W104*'Modal Split'!CD155</f>
        <v>0</v>
      </c>
      <c r="X290" s="17">
        <f>'OD demand'!X104*'Modal Split'!CE155</f>
        <v>0</v>
      </c>
      <c r="Y290" s="17">
        <f>'OD demand'!Y104*'Modal Split'!CF155</f>
        <v>0</v>
      </c>
      <c r="Z290" s="17">
        <f>'OD demand'!Z104*'Modal Split'!CG155</f>
        <v>0</v>
      </c>
    </row>
    <row r="292" spans="2:26" x14ac:dyDescent="0.3">
      <c r="B292" s="2" t="s">
        <v>55</v>
      </c>
      <c r="C292" s="2">
        <v>1</v>
      </c>
      <c r="D292" s="2">
        <v>2</v>
      </c>
      <c r="E292" s="2">
        <v>3</v>
      </c>
      <c r="F292" s="2">
        <v>4</v>
      </c>
      <c r="G292" s="2">
        <v>5</v>
      </c>
      <c r="H292" s="2">
        <v>6</v>
      </c>
      <c r="I292" s="2">
        <v>7</v>
      </c>
      <c r="J292" s="2">
        <v>8</v>
      </c>
      <c r="K292" s="2">
        <v>9</v>
      </c>
      <c r="L292" s="2">
        <v>10</v>
      </c>
      <c r="M292" s="2">
        <v>11</v>
      </c>
      <c r="N292" s="2">
        <v>12</v>
      </c>
      <c r="O292" s="2">
        <v>13</v>
      </c>
      <c r="P292" s="2">
        <v>14</v>
      </c>
      <c r="Q292" s="2">
        <v>15</v>
      </c>
      <c r="R292" s="2">
        <v>16</v>
      </c>
      <c r="S292" s="2">
        <v>17</v>
      </c>
      <c r="T292" s="2">
        <v>18</v>
      </c>
      <c r="U292" s="2">
        <v>19</v>
      </c>
      <c r="V292" s="2">
        <v>20</v>
      </c>
      <c r="W292" s="2">
        <v>21</v>
      </c>
      <c r="X292" s="2">
        <v>22</v>
      </c>
      <c r="Y292" s="2">
        <v>23</v>
      </c>
      <c r="Z292" s="2">
        <v>24</v>
      </c>
    </row>
    <row r="293" spans="2:26" x14ac:dyDescent="0.3">
      <c r="B293" s="2">
        <v>1</v>
      </c>
      <c r="C293" s="17">
        <f>'OD demand'!C81*'Modal Split'!BJ158</f>
        <v>0</v>
      </c>
      <c r="D293" s="17">
        <f>'OD demand'!D81*'Modal Split'!BK158</f>
        <v>30.249706760891133</v>
      </c>
      <c r="E293" s="17">
        <f>'OD demand'!E81*'Modal Split'!BL158</f>
        <v>27.550213028277767</v>
      </c>
      <c r="F293" s="17">
        <f>'OD demand'!F81*'Modal Split'!BM158</f>
        <v>165.64350095856395</v>
      </c>
      <c r="G293" s="17">
        <f>'OD demand'!G81*'Modal Split'!BN158</f>
        <v>72.366142087064617</v>
      </c>
      <c r="H293" s="17">
        <f>'OD demand'!H81*'Modal Split'!BO158</f>
        <v>0</v>
      </c>
      <c r="I293" s="17">
        <f>'OD demand'!I81*'Modal Split'!BP158</f>
        <v>1.0264984538551262E-17</v>
      </c>
      <c r="J293" s="17">
        <f>'OD demand'!J81*'Modal Split'!BQ158</f>
        <v>1.3718457289038646E-17</v>
      </c>
      <c r="K293" s="17">
        <f>'OD demand'!K81*'Modal Split'!BR158</f>
        <v>222.64312972619621</v>
      </c>
      <c r="L293" s="17">
        <f>'OD demand'!L81*'Modal Split'!BS158</f>
        <v>1.7347243657744277E-38</v>
      </c>
      <c r="M293" s="17">
        <f>'OD demand'!M81*'Modal Split'!BT158</f>
        <v>653.32360348898942</v>
      </c>
      <c r="N293" s="17">
        <f>'OD demand'!N81*'Modal Split'!BU158</f>
        <v>0</v>
      </c>
      <c r="O293" s="17">
        <f>'OD demand'!O81*'Modal Split'!BV158</f>
        <v>9.2314904910036679E-93</v>
      </c>
      <c r="P293" s="17">
        <f>'OD demand'!P81*'Modal Split'!BW158</f>
        <v>0</v>
      </c>
      <c r="Q293" s="17">
        <f>'OD demand'!Q81*'Modal Split'!BX158</f>
        <v>9.8408543673525738E-52</v>
      </c>
      <c r="R293" s="17">
        <f>'OD demand'!R81*'Modal Split'!BY158</f>
        <v>2.547007737127292E-32</v>
      </c>
      <c r="S293" s="17">
        <f>'OD demand'!S81*'Modal Split'!BZ158</f>
        <v>1.1888374042889228E-48</v>
      </c>
      <c r="T293" s="17">
        <f>'OD demand'!T81*'Modal Split'!CA158</f>
        <v>3.91631657079287E-28</v>
      </c>
      <c r="U293" s="17">
        <f>'OD demand'!U81*'Modal Split'!CB158</f>
        <v>1.0026874988946199E-48</v>
      </c>
      <c r="V293" s="17">
        <f>'OD demand'!V81*'Modal Split'!CC158</f>
        <v>0</v>
      </c>
      <c r="W293" s="17">
        <f>'OD demand'!W81*'Modal Split'!CD158</f>
        <v>0</v>
      </c>
      <c r="X293" s="17">
        <f>'OD demand'!X81*'Modal Split'!CE158</f>
        <v>1.1126604970556056E-61</v>
      </c>
      <c r="Y293" s="17">
        <f>'OD demand'!Y81*'Modal Split'!CF158</f>
        <v>2.7734527805475419E-73</v>
      </c>
      <c r="Z293" s="17">
        <f>'OD demand'!Z81*'Modal Split'!CG158</f>
        <v>2.508227673195735E-80</v>
      </c>
    </row>
    <row r="294" spans="2:26" x14ac:dyDescent="0.3">
      <c r="B294" s="2">
        <v>2</v>
      </c>
      <c r="C294" s="17">
        <f>'OD demand'!C82*'Modal Split'!BJ159</f>
        <v>30.249706760891133</v>
      </c>
      <c r="D294" s="17">
        <f>'OD demand'!D82*'Modal Split'!BK159</f>
        <v>0</v>
      </c>
      <c r="E294" s="17">
        <f>'OD demand'!E82*'Modal Split'!BL159</f>
        <v>36.183071043532308</v>
      </c>
      <c r="F294" s="17">
        <f>'OD demand'!F82*'Modal Split'!BM159</f>
        <v>1.382185758467009E-3</v>
      </c>
      <c r="G294" s="17">
        <f>'OD demand'!G82*'Modal Split'!BN159</f>
        <v>1.8750210534238884E-10</v>
      </c>
      <c r="H294" s="17">
        <f>'OD demand'!H82*'Modal Split'!BO159</f>
        <v>0</v>
      </c>
      <c r="I294" s="17">
        <f>'OD demand'!I82*'Modal Split'!BP159</f>
        <v>8.2001272483948598E-38</v>
      </c>
      <c r="J294" s="17">
        <f>'OD demand'!J82*'Modal Split'!BQ159</f>
        <v>1.3698644040732267E-37</v>
      </c>
      <c r="K294" s="17">
        <f>'OD demand'!K82*'Modal Split'!BR159</f>
        <v>5.0620273667068238E-10</v>
      </c>
      <c r="L294" s="17">
        <f>'OD demand'!L82*'Modal Split'!BS159</f>
        <v>7.7597744094972704E-52</v>
      </c>
      <c r="M294" s="17">
        <f>'OD demand'!M82*'Modal Split'!BT159</f>
        <v>27.329601401744959</v>
      </c>
      <c r="N294" s="17">
        <f>'OD demand'!N82*'Modal Split'!BU159</f>
        <v>0</v>
      </c>
      <c r="O294" s="17">
        <f>'OD demand'!O82*'Modal Split'!BV159</f>
        <v>7.939060116593718E-93</v>
      </c>
      <c r="P294" s="17">
        <f>'OD demand'!P82*'Modal Split'!BW159</f>
        <v>0</v>
      </c>
      <c r="Q294" s="17">
        <f>'OD demand'!Q82*'Modal Split'!BX159</f>
        <v>8.0136022132507638E-69</v>
      </c>
      <c r="R294" s="17">
        <f>'OD demand'!R82*'Modal Split'!BY159</f>
        <v>4.0693698307345346E-52</v>
      </c>
      <c r="S294" s="17">
        <f>'OD demand'!S82*'Modal Split'!BZ159</f>
        <v>1.1873245065743049E-68</v>
      </c>
      <c r="T294" s="17">
        <f>'OD demand'!T82*'Modal Split'!CA159</f>
        <v>0</v>
      </c>
      <c r="U294" s="17">
        <f>'OD demand'!U82*'Modal Split'!CB159</f>
        <v>6.6935232148278046E-69</v>
      </c>
      <c r="V294" s="17">
        <f>'OD demand'!V82*'Modal Split'!CC159</f>
        <v>0</v>
      </c>
      <c r="W294" s="17">
        <f>'OD demand'!W82*'Modal Split'!CD159</f>
        <v>0</v>
      </c>
      <c r="X294" s="17">
        <f>'OD demand'!X82*'Modal Split'!CE159</f>
        <v>2.124901540660808E-70</v>
      </c>
      <c r="Y294" s="17">
        <f>'OD demand'!Y82*'Modal Split'!CF159</f>
        <v>0</v>
      </c>
      <c r="Z294" s="17">
        <f>'OD demand'!Z82*'Modal Split'!CG159</f>
        <v>0</v>
      </c>
    </row>
    <row r="295" spans="2:26" x14ac:dyDescent="0.3">
      <c r="B295" s="2">
        <v>3</v>
      </c>
      <c r="C295" s="17">
        <f>'OD demand'!C83*'Modal Split'!BJ160</f>
        <v>27.550213028277767</v>
      </c>
      <c r="D295" s="17">
        <f>'OD demand'!D83*'Modal Split'!BK160</f>
        <v>36.183071043532308</v>
      </c>
      <c r="E295" s="17">
        <f>'OD demand'!E83*'Modal Split'!BL160</f>
        <v>0</v>
      </c>
      <c r="F295" s="17">
        <f>'OD demand'!F83*'Modal Split'!BM160</f>
        <v>55.100426056555534</v>
      </c>
      <c r="G295" s="17">
        <f>'OD demand'!G83*'Modal Split'!BN160</f>
        <v>30.249706760891133</v>
      </c>
      <c r="H295" s="17">
        <f>'OD demand'!H83*'Modal Split'!BO160</f>
        <v>0</v>
      </c>
      <c r="I295" s="17">
        <f>'OD demand'!I83*'Modal Split'!BP160</f>
        <v>1.4864268710226845E-13</v>
      </c>
      <c r="J295" s="17">
        <f>'OD demand'!J83*'Modal Split'!BQ160</f>
        <v>2.4831361736130279E-13</v>
      </c>
      <c r="K295" s="17">
        <f>'OD demand'!K83*'Modal Split'!BR160</f>
        <v>37.773775166320057</v>
      </c>
      <c r="L295" s="17">
        <f>'OD demand'!L83*'Modal Split'!BS160</f>
        <v>3.6750318566724206E-39</v>
      </c>
      <c r="M295" s="17">
        <f>'OD demand'!M83*'Modal Split'!BT160</f>
        <v>391.98035730345322</v>
      </c>
      <c r="N295" s="17">
        <f>'OD demand'!N83*'Modal Split'!BU160</f>
        <v>0</v>
      </c>
      <c r="O295" s="17">
        <f>'OD demand'!O83*'Modal Split'!BV160</f>
        <v>1.4523495238788905E-93</v>
      </c>
      <c r="P295" s="17">
        <f>'OD demand'!P83*'Modal Split'!BW160</f>
        <v>0</v>
      </c>
      <c r="Q295" s="17">
        <f>'OD demand'!Q83*'Modal Split'!BX160</f>
        <v>1.5483555842089528E-52</v>
      </c>
      <c r="R295" s="17">
        <f>'OD demand'!R83*'Modal Split'!BY160</f>
        <v>7.3491865893759104E-28</v>
      </c>
      <c r="S295" s="17">
        <f>'OD demand'!S83*'Modal Split'!BZ160</f>
        <v>2.0300304058138198E-44</v>
      </c>
      <c r="T295" s="17">
        <f>'OD demand'!T83*'Modal Split'!CA160</f>
        <v>0</v>
      </c>
      <c r="U295" s="17">
        <f>'OD demand'!U83*'Modal Split'!CB160</f>
        <v>0</v>
      </c>
      <c r="V295" s="17">
        <f>'OD demand'!V83*'Modal Split'!CC160</f>
        <v>0</v>
      </c>
      <c r="W295" s="17">
        <f>'OD demand'!W83*'Modal Split'!CD160</f>
        <v>0</v>
      </c>
      <c r="X295" s="17">
        <f>'OD demand'!X83*'Modal Split'!CE160</f>
        <v>2.1881243672317407E-62</v>
      </c>
      <c r="Y295" s="17">
        <f>'OD demand'!Y83*'Modal Split'!CF160</f>
        <v>7.272250761770698E-74</v>
      </c>
      <c r="Z295" s="17">
        <f>'OD demand'!Z83*'Modal Split'!CG160</f>
        <v>0</v>
      </c>
    </row>
    <row r="296" spans="2:26" x14ac:dyDescent="0.3">
      <c r="B296" s="2">
        <v>4</v>
      </c>
      <c r="C296" s="17">
        <f>'OD demand'!C84*'Modal Split'!BJ161</f>
        <v>165.64350095856395</v>
      </c>
      <c r="D296" s="17">
        <f>'OD demand'!D84*'Modal Split'!BK161</f>
        <v>1.382185758467009E-3</v>
      </c>
      <c r="E296" s="17">
        <f>'OD demand'!E84*'Modal Split'!BL161</f>
        <v>55.100426056555534</v>
      </c>
      <c r="F296" s="17">
        <f>'OD demand'!F84*'Modal Split'!BM161</f>
        <v>0</v>
      </c>
      <c r="G296" s="17">
        <f>'OD demand'!G84*'Modal Split'!BN161</f>
        <v>125.15790487169674</v>
      </c>
      <c r="H296" s="17">
        <f>'OD demand'!H84*'Modal Split'!BO161</f>
        <v>0</v>
      </c>
      <c r="I296" s="17">
        <f>'OD demand'!I84*'Modal Split'!BP161</f>
        <v>4.6770591607377214E-13</v>
      </c>
      <c r="J296" s="17">
        <f>'OD demand'!J84*'Modal Split'!BQ161</f>
        <v>6.8365643394517446E-13</v>
      </c>
      <c r="K296" s="17">
        <f>'OD demand'!K84*'Modal Split'!BR161</f>
        <v>221.66882404061079</v>
      </c>
      <c r="L296" s="17">
        <f>'OD demand'!L84*'Modal Split'!BS161</f>
        <v>1.1570882420736531E-38</v>
      </c>
      <c r="M296" s="17">
        <f>'OD demand'!M84*'Modal Split'!BT161</f>
        <v>1829.1575781276379</v>
      </c>
      <c r="N296" s="17">
        <f>'OD demand'!N84*'Modal Split'!BU161</f>
        <v>0</v>
      </c>
      <c r="O296" s="17">
        <f>'OD demand'!O84*'Modal Split'!BV161</f>
        <v>1.1838250617803454E-79</v>
      </c>
      <c r="P296" s="17">
        <f>'OD demand'!P84*'Modal Split'!BW161</f>
        <v>0</v>
      </c>
      <c r="Q296" s="17">
        <f>'OD demand'!Q84*'Modal Split'!BX161</f>
        <v>6.0899002650396148E-52</v>
      </c>
      <c r="R296" s="17">
        <f>'OD demand'!R84*'Modal Split'!BY161</f>
        <v>2.3209901278609768E-27</v>
      </c>
      <c r="S296" s="17">
        <f>'OD demand'!S84*'Modal Split'!BZ161</f>
        <v>8.4631542929844286E-44</v>
      </c>
      <c r="T296" s="17">
        <f>'OD demand'!T84*'Modal Split'!CA161</f>
        <v>2.2305007164142402E-23</v>
      </c>
      <c r="U296" s="17">
        <f>'OD demand'!U84*'Modal Split'!CB161</f>
        <v>3.8036317856534399E-44</v>
      </c>
      <c r="V296" s="17">
        <f>'OD demand'!V84*'Modal Split'!CC161</f>
        <v>0</v>
      </c>
      <c r="W296" s="17">
        <f>'OD demand'!W84*'Modal Split'!CD161</f>
        <v>0</v>
      </c>
      <c r="X296" s="17">
        <f>'OD demand'!X84*'Modal Split'!CE161</f>
        <v>5.832746985856048E-52</v>
      </c>
      <c r="Y296" s="17">
        <f>'OD demand'!Y84*'Modal Split'!CF161</f>
        <v>5.3668326690236503E-65</v>
      </c>
      <c r="Z296" s="17">
        <f>'OD demand'!Z84*'Modal Split'!CG161</f>
        <v>5.360822254856493E-67</v>
      </c>
    </row>
    <row r="297" spans="2:26" x14ac:dyDescent="0.3">
      <c r="B297" s="2">
        <v>5</v>
      </c>
      <c r="C297" s="17">
        <f>'OD demand'!C85*'Modal Split'!BJ162</f>
        <v>72.366142087064617</v>
      </c>
      <c r="D297" s="17">
        <f>'OD demand'!D85*'Modal Split'!BK162</f>
        <v>1.8750210534238884E-10</v>
      </c>
      <c r="E297" s="17">
        <f>'OD demand'!E85*'Modal Split'!BL162</f>
        <v>30.249706760891133</v>
      </c>
      <c r="F297" s="17">
        <f>'OD demand'!F85*'Modal Split'!BM162</f>
        <v>125.15790487169674</v>
      </c>
      <c r="G297" s="17">
        <f>'OD demand'!G85*'Modal Split'!BN162</f>
        <v>0</v>
      </c>
      <c r="H297" s="17">
        <f>'OD demand'!H85*'Modal Split'!BO162</f>
        <v>0</v>
      </c>
      <c r="I297" s="17">
        <f>'OD demand'!I85*'Modal Split'!BP162</f>
        <v>2.074089676696732E-13</v>
      </c>
      <c r="J297" s="17">
        <f>'OD demand'!J85*'Modal Split'!BQ162</f>
        <v>4.3310633068510578E-13</v>
      </c>
      <c r="K297" s="17">
        <f>'OD demand'!K85*'Modal Split'!BR162</f>
        <v>231.01895891977989</v>
      </c>
      <c r="L297" s="17">
        <f>'OD demand'!L85*'Modal Split'!BS162</f>
        <v>8.5520641740394944E-39</v>
      </c>
      <c r="M297" s="17">
        <f>'OD demand'!M85*'Modal Split'!BT162</f>
        <v>653.28648069860901</v>
      </c>
      <c r="N297" s="17">
        <f>'OD demand'!N85*'Modal Split'!BU162</f>
        <v>0</v>
      </c>
      <c r="O297" s="17">
        <f>'OD demand'!O85*'Modal Split'!BV162</f>
        <v>1.4544501523541396E-73</v>
      </c>
      <c r="P297" s="17">
        <f>'OD demand'!P85*'Modal Split'!BW162</f>
        <v>0</v>
      </c>
      <c r="Q297" s="17">
        <f>'OD demand'!Q85*'Modal Split'!BX162</f>
        <v>9.7547649765357008E-51</v>
      </c>
      <c r="R297" s="17">
        <f>'OD demand'!R85*'Modal Split'!BY162</f>
        <v>1.2866016741142391E-27</v>
      </c>
      <c r="S297" s="17">
        <f>'OD demand'!S85*'Modal Split'!BZ162</f>
        <v>3.0031454724764854E-44</v>
      </c>
      <c r="T297" s="17">
        <f>'OD demand'!T85*'Modal Split'!CA162</f>
        <v>0</v>
      </c>
      <c r="U297" s="17">
        <f>'OD demand'!U85*'Modal Split'!CB162</f>
        <v>1.6930185325260427E-44</v>
      </c>
      <c r="V297" s="17">
        <f>'OD demand'!V85*'Modal Split'!CC162</f>
        <v>0</v>
      </c>
      <c r="W297" s="17">
        <f>'OD demand'!W85*'Modal Split'!CD162</f>
        <v>0</v>
      </c>
      <c r="X297" s="17">
        <f>'OD demand'!X85*'Modal Split'!CE162</f>
        <v>1.1678574003080974E-50</v>
      </c>
      <c r="Y297" s="17">
        <f>'OD demand'!Y85*'Modal Split'!CF162</f>
        <v>3.9562216640598325E-59</v>
      </c>
      <c r="Z297" s="17">
        <f>'OD demand'!Z85*'Modal Split'!CG162</f>
        <v>0</v>
      </c>
    </row>
    <row r="298" spans="2:26" x14ac:dyDescent="0.3">
      <c r="B298" s="2">
        <v>6</v>
      </c>
      <c r="C298" s="17">
        <f>'OD demand'!C86*'Modal Split'!BJ163</f>
        <v>0</v>
      </c>
      <c r="D298" s="17">
        <f>'OD demand'!D86*'Modal Split'!BK163</f>
        <v>0</v>
      </c>
      <c r="E298" s="17">
        <f>'OD demand'!E86*'Modal Split'!BL163</f>
        <v>0</v>
      </c>
      <c r="F298" s="17">
        <f>'OD demand'!F86*'Modal Split'!BM163</f>
        <v>0</v>
      </c>
      <c r="G298" s="17">
        <f>'OD demand'!G86*'Modal Split'!BN163</f>
        <v>0</v>
      </c>
      <c r="H298" s="17">
        <f>'OD demand'!H86*'Modal Split'!BO163</f>
        <v>0</v>
      </c>
      <c r="I298" s="17">
        <f>'OD demand'!I86*'Modal Split'!BP163</f>
        <v>0</v>
      </c>
      <c r="J298" s="17">
        <f>'OD demand'!J86*'Modal Split'!BQ163</f>
        <v>0</v>
      </c>
      <c r="K298" s="17">
        <f>'OD demand'!K86*'Modal Split'!BR163</f>
        <v>0</v>
      </c>
      <c r="L298" s="17">
        <f>'OD demand'!L86*'Modal Split'!BS163</f>
        <v>0</v>
      </c>
      <c r="M298" s="17">
        <f>'OD demand'!M86*'Modal Split'!BT163</f>
        <v>0</v>
      </c>
      <c r="N298" s="17">
        <f>'OD demand'!N86*'Modal Split'!BU163</f>
        <v>0</v>
      </c>
      <c r="O298" s="17">
        <f>'OD demand'!O86*'Modal Split'!BV163</f>
        <v>0</v>
      </c>
      <c r="P298" s="17">
        <f>'OD demand'!P86*'Modal Split'!BW163</f>
        <v>0</v>
      </c>
      <c r="Q298" s="17">
        <f>'OD demand'!Q86*'Modal Split'!BX163</f>
        <v>0</v>
      </c>
      <c r="R298" s="17">
        <f>'OD demand'!R86*'Modal Split'!BY163</f>
        <v>0</v>
      </c>
      <c r="S298" s="17">
        <f>'OD demand'!S86*'Modal Split'!BZ163</f>
        <v>0</v>
      </c>
      <c r="T298" s="17">
        <f>'OD demand'!T86*'Modal Split'!CA163</f>
        <v>0</v>
      </c>
      <c r="U298" s="17">
        <f>'OD demand'!U86*'Modal Split'!CB163</f>
        <v>0</v>
      </c>
      <c r="V298" s="17">
        <f>'OD demand'!V86*'Modal Split'!CC163</f>
        <v>0</v>
      </c>
      <c r="W298" s="17">
        <f>'OD demand'!W86*'Modal Split'!CD163</f>
        <v>0</v>
      </c>
      <c r="X298" s="17">
        <f>'OD demand'!X86*'Modal Split'!CE163</f>
        <v>0</v>
      </c>
      <c r="Y298" s="17">
        <f>'OD demand'!Y86*'Modal Split'!CF163</f>
        <v>0</v>
      </c>
      <c r="Z298" s="17">
        <f>'OD demand'!Z86*'Modal Split'!CG163</f>
        <v>0</v>
      </c>
    </row>
    <row r="299" spans="2:26" x14ac:dyDescent="0.3">
      <c r="B299" s="2">
        <v>7</v>
      </c>
      <c r="C299" s="17">
        <f>'OD demand'!C87*'Modal Split'!BJ164</f>
        <v>0</v>
      </c>
      <c r="D299" s="17">
        <f>'OD demand'!D87*'Modal Split'!BK164</f>
        <v>0</v>
      </c>
      <c r="E299" s="17">
        <f>'OD demand'!E87*'Modal Split'!BL164</f>
        <v>0</v>
      </c>
      <c r="F299" s="17">
        <f>'OD demand'!F87*'Modal Split'!BM164</f>
        <v>0</v>
      </c>
      <c r="G299" s="17">
        <f>'OD demand'!G87*'Modal Split'!BN164</f>
        <v>0</v>
      </c>
      <c r="H299" s="17">
        <f>'OD demand'!H87*'Modal Split'!BO164</f>
        <v>0</v>
      </c>
      <c r="I299" s="17">
        <f>'OD demand'!I87*'Modal Split'!BP164</f>
        <v>0</v>
      </c>
      <c r="J299" s="17">
        <f>'OD demand'!J87*'Modal Split'!BQ164</f>
        <v>262.68312395023679</v>
      </c>
      <c r="K299" s="17">
        <f>'OD demand'!K87*'Modal Split'!BR164</f>
        <v>7.8807790469978789</v>
      </c>
      <c r="L299" s="17">
        <f>'OD demand'!L87*'Modal Split'!BS164</f>
        <v>1.5148305552348994E-7</v>
      </c>
      <c r="M299" s="17">
        <f>'OD demand'!M87*'Modal Split'!BT164</f>
        <v>1.6632890338232257E-4</v>
      </c>
      <c r="N299" s="17">
        <f>'OD demand'!N87*'Modal Split'!BU164</f>
        <v>0</v>
      </c>
      <c r="O299" s="17">
        <f>'OD demand'!O87*'Modal Split'!BV164</f>
        <v>5.0883645926473937E-34</v>
      </c>
      <c r="P299" s="17">
        <f>'OD demand'!P87*'Modal Split'!BW164</f>
        <v>0</v>
      </c>
      <c r="Q299" s="17">
        <f>'OD demand'!Q87*'Modal Split'!BX164</f>
        <v>2.4700764515471211E-24</v>
      </c>
      <c r="R299" s="17">
        <f>'OD demand'!R87*'Modal Split'!BY164</f>
        <v>8.7802688809552032E-8</v>
      </c>
      <c r="S299" s="17">
        <f>'OD demand'!S87*'Modal Split'!BZ164</f>
        <v>3.6597552835659234E-24</v>
      </c>
      <c r="T299" s="17">
        <f>'OD demand'!T87*'Modal Split'!CA164</f>
        <v>1.0476995777858907E-8</v>
      </c>
      <c r="U299" s="17">
        <f>'OD demand'!U87*'Modal Split'!CB164</f>
        <v>1.6505450239086152E-24</v>
      </c>
      <c r="V299" s="17">
        <f>'OD demand'!V87*'Modal Split'!CC164</f>
        <v>0</v>
      </c>
      <c r="W299" s="17">
        <f>'OD demand'!W87*'Modal Split'!CD164</f>
        <v>0</v>
      </c>
      <c r="X299" s="17">
        <f>'OD demand'!X87*'Modal Split'!CE164</f>
        <v>7.1159927655862227E-31</v>
      </c>
      <c r="Y299" s="17">
        <f>'OD demand'!Y87*'Modal Split'!CF164</f>
        <v>3.6184799027778803E-31</v>
      </c>
      <c r="Z299" s="17">
        <f>'OD demand'!Z87*'Modal Split'!CG164</f>
        <v>1.0006623389602489E-34</v>
      </c>
    </row>
    <row r="300" spans="2:26" x14ac:dyDescent="0.3">
      <c r="B300" s="2">
        <v>8</v>
      </c>
      <c r="C300" s="17">
        <f>'OD demand'!C88*'Modal Split'!BJ165</f>
        <v>0</v>
      </c>
      <c r="D300" s="17">
        <f>'OD demand'!D88*'Modal Split'!BK165</f>
        <v>0</v>
      </c>
      <c r="E300" s="17">
        <f>'OD demand'!E88*'Modal Split'!BL165</f>
        <v>0</v>
      </c>
      <c r="F300" s="17">
        <f>'OD demand'!F88*'Modal Split'!BM165</f>
        <v>0</v>
      </c>
      <c r="G300" s="17">
        <f>'OD demand'!G88*'Modal Split'!BN165</f>
        <v>0</v>
      </c>
      <c r="H300" s="17">
        <f>'OD demand'!H88*'Modal Split'!BO165</f>
        <v>0</v>
      </c>
      <c r="I300" s="17">
        <f>'OD demand'!I88*'Modal Split'!BP165</f>
        <v>262.68312395023679</v>
      </c>
      <c r="J300" s="17">
        <f>'OD demand'!J88*'Modal Split'!BQ165</f>
        <v>0</v>
      </c>
      <c r="K300" s="17">
        <f>'OD demand'!K88*'Modal Split'!BR165</f>
        <v>289.46456834825847</v>
      </c>
      <c r="L300" s="17">
        <f>'OD demand'!L88*'Modal Split'!BS165</f>
        <v>1.6592717413573856E-12</v>
      </c>
      <c r="M300" s="17">
        <f>'OD demand'!M88*'Modal Split'!BT165</f>
        <v>3.4615841687805547E-9</v>
      </c>
      <c r="N300" s="17">
        <f>'OD demand'!N88*'Modal Split'!BU165</f>
        <v>0</v>
      </c>
      <c r="O300" s="17">
        <f>'OD demand'!O88*'Modal Split'!BV165</f>
        <v>9.9278809243474774E-39</v>
      </c>
      <c r="P300" s="17">
        <f>'OD demand'!P88*'Modal Split'!BW165</f>
        <v>0</v>
      </c>
      <c r="Q300" s="17">
        <f>'OD demand'!Q88*'Modal Split'!BX165</f>
        <v>3.8554823560291847E-29</v>
      </c>
      <c r="R300" s="17">
        <f>'OD demand'!R88*'Modal Split'!BY165</f>
        <v>1.794690398644196E-12</v>
      </c>
      <c r="S300" s="17">
        <f>'OD demand'!S88*'Modal Split'!BZ165</f>
        <v>6.6644936840144058E-29</v>
      </c>
      <c r="T300" s="17">
        <f>'OD demand'!T88*'Modal Split'!CA165</f>
        <v>1.8814861887761149E-8</v>
      </c>
      <c r="U300" s="17">
        <f>'OD demand'!U88*'Modal Split'!CB165</f>
        <v>3.7570978230484151E-29</v>
      </c>
      <c r="V300" s="17">
        <f>'OD demand'!V88*'Modal Split'!CC165</f>
        <v>0</v>
      </c>
      <c r="W300" s="17">
        <f>'OD demand'!W88*'Modal Split'!CD165</f>
        <v>0</v>
      </c>
      <c r="X300" s="17">
        <f>'OD demand'!X88*'Modal Split'!CE165</f>
        <v>8.5193900948090112E-31</v>
      </c>
      <c r="Y300" s="17">
        <f>'OD demand'!Y88*'Modal Split'!CF165</f>
        <v>6.4981604515694941E-31</v>
      </c>
      <c r="Z300" s="17">
        <f>'OD demand'!Z88*'Modal Split'!CG165</f>
        <v>2.396020653650584E-34</v>
      </c>
    </row>
    <row r="301" spans="2:26" x14ac:dyDescent="0.3">
      <c r="B301" s="2">
        <v>9</v>
      </c>
      <c r="C301" s="17">
        <f>'OD demand'!C89*'Modal Split'!BJ166</f>
        <v>0</v>
      </c>
      <c r="D301" s="17">
        <f>'OD demand'!D89*'Modal Split'!BK166</f>
        <v>0</v>
      </c>
      <c r="E301" s="17">
        <f>'OD demand'!E89*'Modal Split'!BL166</f>
        <v>0</v>
      </c>
      <c r="F301" s="17">
        <f>'OD demand'!F89*'Modal Split'!BM166</f>
        <v>0</v>
      </c>
      <c r="G301" s="17">
        <f>'OD demand'!G89*'Modal Split'!BN166</f>
        <v>0</v>
      </c>
      <c r="H301" s="17">
        <f>'OD demand'!H89*'Modal Split'!BO166</f>
        <v>0</v>
      </c>
      <c r="I301" s="17">
        <f>'OD demand'!I89*'Modal Split'!BP166</f>
        <v>7.8807790469978789</v>
      </c>
      <c r="J301" s="17">
        <f>'OD demand'!J89*'Modal Split'!BQ166</f>
        <v>289.46456834825847</v>
      </c>
      <c r="K301" s="17">
        <f>'OD demand'!K89*'Modal Split'!BR166</f>
        <v>0</v>
      </c>
      <c r="L301" s="17">
        <f>'OD demand'!L89*'Modal Split'!BS166</f>
        <v>1.7739469900789805E-38</v>
      </c>
      <c r="M301" s="17">
        <f>'OD demand'!M89*'Modal Split'!BT166</f>
        <v>3.7008204648324763E-35</v>
      </c>
      <c r="N301" s="17">
        <f>'OD demand'!N89*'Modal Split'!BU166</f>
        <v>0</v>
      </c>
      <c r="O301" s="17">
        <f>'OD demand'!O89*'Modal Split'!BV166</f>
        <v>2.5205164494799248E-58</v>
      </c>
      <c r="P301" s="17">
        <f>'OD demand'!P89*'Modal Split'!BW166</f>
        <v>0</v>
      </c>
      <c r="Q301" s="17">
        <f>'OD demand'!Q89*'Modal Split'!BX166</f>
        <v>3.2519284348884692E-50</v>
      </c>
      <c r="R301" s="17">
        <f>'OD demand'!R89*'Modal Split'!BY166</f>
        <v>1.2049687251572589E-25</v>
      </c>
      <c r="S301" s="17">
        <f>'OD demand'!S89*'Modal Split'!BZ166</f>
        <v>4.5202506280890772E-42</v>
      </c>
      <c r="T301" s="17">
        <f>'OD demand'!T89*'Modal Split'!CA166</f>
        <v>1.2180821655069445E-16</v>
      </c>
      <c r="U301" s="17">
        <f>'OD demand'!U89*'Modal Split'!CB166</f>
        <v>2.2651414895645124E-42</v>
      </c>
      <c r="V301" s="17">
        <f>'OD demand'!V89*'Modal Split'!CC166</f>
        <v>0</v>
      </c>
      <c r="W301" s="17">
        <f>'OD demand'!W89*'Modal Split'!CD166</f>
        <v>0</v>
      </c>
      <c r="X301" s="17">
        <f>'OD demand'!X89*'Modal Split'!CE166</f>
        <v>3.0280951445717835E-50</v>
      </c>
      <c r="Y301" s="17">
        <f>'OD demand'!Y89*'Modal Split'!CF166</f>
        <v>2.7496166997351852E-50</v>
      </c>
      <c r="Z301" s="17">
        <f>'OD demand'!Z89*'Modal Split'!CG166</f>
        <v>2.7465373536505324E-52</v>
      </c>
    </row>
    <row r="302" spans="2:26" x14ac:dyDescent="0.3">
      <c r="B302" s="2">
        <v>10</v>
      </c>
      <c r="C302" s="17">
        <f>'OD demand'!C90*'Modal Split'!BJ167</f>
        <v>0</v>
      </c>
      <c r="D302" s="17">
        <f>'OD demand'!D90*'Modal Split'!BK167</f>
        <v>0</v>
      </c>
      <c r="E302" s="17">
        <f>'OD demand'!E90*'Modal Split'!BL167</f>
        <v>0</v>
      </c>
      <c r="F302" s="17">
        <f>'OD demand'!F90*'Modal Split'!BM167</f>
        <v>0</v>
      </c>
      <c r="G302" s="17">
        <f>'OD demand'!G90*'Modal Split'!BN167</f>
        <v>0</v>
      </c>
      <c r="H302" s="17">
        <f>'OD demand'!H90*'Modal Split'!BO167</f>
        <v>0</v>
      </c>
      <c r="I302" s="17">
        <f>'OD demand'!I90*'Modal Split'!BP167</f>
        <v>658.05326439513237</v>
      </c>
      <c r="J302" s="17">
        <f>'OD demand'!J90*'Modal Split'!BQ167</f>
        <v>9.8071162368821053E-3</v>
      </c>
      <c r="K302" s="17">
        <f>'OD demand'!K90*'Modal Split'!BR167</f>
        <v>1.0484952823495575E-28</v>
      </c>
      <c r="L302" s="17">
        <f>'OD demand'!L90*'Modal Split'!BS167</f>
        <v>0</v>
      </c>
      <c r="M302" s="17">
        <f>'OD demand'!M90*'Modal Split'!BT167</f>
        <v>5221.3356406042858</v>
      </c>
      <c r="N302" s="17">
        <f>'OD demand'!N90*'Modal Split'!BU167</f>
        <v>0</v>
      </c>
      <c r="O302" s="17">
        <f>'OD demand'!O90*'Modal Split'!BV167</f>
        <v>3.4596053365341752E-17</v>
      </c>
      <c r="P302" s="17">
        <f>'OD demand'!P90*'Modal Split'!BW167</f>
        <v>0</v>
      </c>
      <c r="Q302" s="17">
        <f>'OD demand'!Q90*'Modal Split'!BX167</f>
        <v>6.2645969267736799E-9</v>
      </c>
      <c r="R302" s="17">
        <f>'OD demand'!R90*'Modal Split'!BY167</f>
        <v>1212.2093732442218</v>
      </c>
      <c r="S302" s="17">
        <f>'OD demand'!S90*'Modal Split'!BZ167</f>
        <v>0.84888116635741673</v>
      </c>
      <c r="T302" s="17">
        <f>'OD demand'!T90*'Modal Split'!CA167</f>
        <v>221.66882404061079</v>
      </c>
      <c r="U302" s="17">
        <f>'OD demand'!U90*'Modal Split'!CB167</f>
        <v>0.44173339005886658</v>
      </c>
      <c r="V302" s="17">
        <f>'OD demand'!V90*'Modal Split'!CC167</f>
        <v>0</v>
      </c>
      <c r="W302" s="17">
        <f>'OD demand'!W90*'Modal Split'!CD167</f>
        <v>0</v>
      </c>
      <c r="X302" s="17">
        <f>'OD demand'!X90*'Modal Split'!CE167</f>
        <v>4.8750547387164821E-9</v>
      </c>
      <c r="Y302" s="17">
        <f>'OD demand'!Y90*'Modal Split'!CF167</f>
        <v>4.2905140148542893E-9</v>
      </c>
      <c r="Z302" s="17">
        <f>'OD demand'!Z90*'Modal Split'!CG167</f>
        <v>4.7618989250639697E-11</v>
      </c>
    </row>
    <row r="303" spans="2:26" x14ac:dyDescent="0.3">
      <c r="B303" s="2">
        <v>11</v>
      </c>
      <c r="C303" s="17">
        <f>'OD demand'!C91*'Modal Split'!BJ168</f>
        <v>0</v>
      </c>
      <c r="D303" s="17">
        <f>'OD demand'!D91*'Modal Split'!BK168</f>
        <v>0</v>
      </c>
      <c r="E303" s="17">
        <f>'OD demand'!E91*'Modal Split'!BL168</f>
        <v>0</v>
      </c>
      <c r="F303" s="17">
        <f>'OD demand'!F91*'Modal Split'!BM168</f>
        <v>0</v>
      </c>
      <c r="G303" s="17">
        <f>'OD demand'!G91*'Modal Split'!BN168</f>
        <v>0</v>
      </c>
      <c r="H303" s="17">
        <f>'OD demand'!H91*'Modal Split'!BO168</f>
        <v>0</v>
      </c>
      <c r="I303" s="17">
        <f>'OD demand'!I91*'Modal Split'!BP168</f>
        <v>0</v>
      </c>
      <c r="J303" s="17">
        <f>'OD demand'!J91*'Modal Split'!BQ168</f>
        <v>0</v>
      </c>
      <c r="K303" s="17">
        <f>'OD demand'!K91*'Modal Split'!BR168</f>
        <v>0</v>
      </c>
      <c r="L303" s="17">
        <f>'OD demand'!L91*'Modal Split'!BS168</f>
        <v>0</v>
      </c>
      <c r="M303" s="17">
        <f>'OD demand'!M91*'Modal Split'!BT168</f>
        <v>0</v>
      </c>
      <c r="N303" s="17">
        <f>'OD demand'!N91*'Modal Split'!BU168</f>
        <v>0</v>
      </c>
      <c r="O303" s="17">
        <f>'OD demand'!O91*'Modal Split'!BV168</f>
        <v>0</v>
      </c>
      <c r="P303" s="17">
        <f>'OD demand'!P91*'Modal Split'!BW168</f>
        <v>0</v>
      </c>
      <c r="Q303" s="17">
        <f>'OD demand'!Q91*'Modal Split'!BX168</f>
        <v>0</v>
      </c>
      <c r="R303" s="17">
        <f>'OD demand'!R91*'Modal Split'!BY168</f>
        <v>0</v>
      </c>
      <c r="S303" s="17">
        <f>'OD demand'!S91*'Modal Split'!BZ168</f>
        <v>0</v>
      </c>
      <c r="T303" s="17">
        <f>'OD demand'!T91*'Modal Split'!CA168</f>
        <v>0</v>
      </c>
      <c r="U303" s="17">
        <f>'OD demand'!U91*'Modal Split'!CB168</f>
        <v>0</v>
      </c>
      <c r="V303" s="17">
        <f>'OD demand'!V91*'Modal Split'!CC168</f>
        <v>0</v>
      </c>
      <c r="W303" s="17">
        <f>'OD demand'!W91*'Modal Split'!CD168</f>
        <v>0</v>
      </c>
      <c r="X303" s="17">
        <f>'OD demand'!X91*'Modal Split'!CE168</f>
        <v>0</v>
      </c>
      <c r="Y303" s="17">
        <f>'OD demand'!Y91*'Modal Split'!CF168</f>
        <v>0</v>
      </c>
      <c r="Z303" s="17">
        <f>'OD demand'!Z91*'Modal Split'!CG168</f>
        <v>0</v>
      </c>
    </row>
    <row r="304" spans="2:26" x14ac:dyDescent="0.3">
      <c r="B304" s="2">
        <v>12</v>
      </c>
      <c r="C304" s="17">
        <f>'OD demand'!C92*'Modal Split'!BJ169</f>
        <v>0</v>
      </c>
      <c r="D304" s="17">
        <f>'OD demand'!D92*'Modal Split'!BK169</f>
        <v>0</v>
      </c>
      <c r="E304" s="17">
        <f>'OD demand'!E92*'Modal Split'!BL169</f>
        <v>0</v>
      </c>
      <c r="F304" s="17">
        <f>'OD demand'!F92*'Modal Split'!BM169</f>
        <v>0</v>
      </c>
      <c r="G304" s="17">
        <f>'OD demand'!G92*'Modal Split'!BN169</f>
        <v>0</v>
      </c>
      <c r="H304" s="17">
        <f>'OD demand'!H92*'Modal Split'!BO169</f>
        <v>0</v>
      </c>
      <c r="I304" s="17">
        <f>'OD demand'!I92*'Modal Split'!BP169</f>
        <v>0</v>
      </c>
      <c r="J304" s="17">
        <f>'OD demand'!J92*'Modal Split'!BQ169</f>
        <v>0</v>
      </c>
      <c r="K304" s="17">
        <f>'OD demand'!K92*'Modal Split'!BR169</f>
        <v>0</v>
      </c>
      <c r="L304" s="17">
        <f>'OD demand'!L92*'Modal Split'!BS169</f>
        <v>0</v>
      </c>
      <c r="M304" s="17">
        <f>'OD demand'!M92*'Modal Split'!BT169</f>
        <v>0</v>
      </c>
      <c r="N304" s="17">
        <f>'OD demand'!N92*'Modal Split'!BU169</f>
        <v>0</v>
      </c>
      <c r="O304" s="17">
        <f>'OD demand'!O92*'Modal Split'!BV169</f>
        <v>0</v>
      </c>
      <c r="P304" s="17">
        <f>'OD demand'!P92*'Modal Split'!BW169</f>
        <v>0</v>
      </c>
      <c r="Q304" s="17">
        <f>'OD demand'!Q92*'Modal Split'!BX169</f>
        <v>0</v>
      </c>
      <c r="R304" s="17">
        <f>'OD demand'!R92*'Modal Split'!BY169</f>
        <v>0</v>
      </c>
      <c r="S304" s="17">
        <f>'OD demand'!S92*'Modal Split'!BZ169</f>
        <v>0</v>
      </c>
      <c r="T304" s="17">
        <f>'OD demand'!T92*'Modal Split'!CA169</f>
        <v>0</v>
      </c>
      <c r="U304" s="17">
        <f>'OD demand'!U92*'Modal Split'!CB169</f>
        <v>0</v>
      </c>
      <c r="V304" s="17">
        <f>'OD demand'!V92*'Modal Split'!CC169</f>
        <v>0</v>
      </c>
      <c r="W304" s="17">
        <f>'OD demand'!W92*'Modal Split'!CD169</f>
        <v>0</v>
      </c>
      <c r="X304" s="17">
        <f>'OD demand'!X92*'Modal Split'!CE169</f>
        <v>0</v>
      </c>
      <c r="Y304" s="17">
        <f>'OD demand'!Y92*'Modal Split'!CF169</f>
        <v>0</v>
      </c>
      <c r="Z304" s="17">
        <f>'OD demand'!Z92*'Modal Split'!CG169</f>
        <v>0</v>
      </c>
    </row>
    <row r="305" spans="1:26" x14ac:dyDescent="0.3">
      <c r="B305" s="2">
        <v>13</v>
      </c>
      <c r="C305" s="17">
        <f>'OD demand'!C93*'Modal Split'!BJ170</f>
        <v>0</v>
      </c>
      <c r="D305" s="17">
        <f>'OD demand'!D93*'Modal Split'!BK170</f>
        <v>0</v>
      </c>
      <c r="E305" s="17">
        <f>'OD demand'!E93*'Modal Split'!BL170</f>
        <v>0</v>
      </c>
      <c r="F305" s="17">
        <f>'OD demand'!F93*'Modal Split'!BM170</f>
        <v>0</v>
      </c>
      <c r="G305" s="17">
        <f>'OD demand'!G93*'Modal Split'!BN170</f>
        <v>0</v>
      </c>
      <c r="H305" s="17">
        <f>'OD demand'!H93*'Modal Split'!BO170</f>
        <v>0</v>
      </c>
      <c r="I305" s="17">
        <f>'OD demand'!I93*'Modal Split'!BP170</f>
        <v>3.0074891189548942E-24</v>
      </c>
      <c r="J305" s="17">
        <f>'OD demand'!J93*'Modal Split'!BQ170</f>
        <v>5.8678959242423825E-29</v>
      </c>
      <c r="K305" s="17">
        <f>'OD demand'!K93*'Modal Split'!BR170</f>
        <v>1.4897568084864226E-48</v>
      </c>
      <c r="L305" s="17">
        <f>'OD demand'!L93*'Modal Split'!BS170</f>
        <v>3.4596053365341752E-17</v>
      </c>
      <c r="M305" s="17">
        <f>'OD demand'!M93*'Modal Split'!BT170</f>
        <v>2.1579459943358421E-30</v>
      </c>
      <c r="N305" s="17">
        <f>'OD demand'!N93*'Modal Split'!BU170</f>
        <v>0</v>
      </c>
      <c r="O305" s="17">
        <f>'OD demand'!O93*'Modal Split'!BV170</f>
        <v>0</v>
      </c>
      <c r="P305" s="17">
        <f>'OD demand'!P93*'Modal Split'!BW170</f>
        <v>0</v>
      </c>
      <c r="Q305" s="17">
        <f>'OD demand'!Q93*'Modal Split'!BX170</f>
        <v>9.194242221497527</v>
      </c>
      <c r="R305" s="17">
        <f>'OD demand'!R93*'Modal Split'!BY170</f>
        <v>1.3888485298472985E-17</v>
      </c>
      <c r="S305" s="17">
        <f>'OD demand'!S93*'Modal Split'!BZ170</f>
        <v>8.8338859983690998</v>
      </c>
      <c r="T305" s="17">
        <f>'OD demand'!T93*'Modal Split'!CA170</f>
        <v>6.6685089070139048E-25</v>
      </c>
      <c r="U305" s="17">
        <f>'OD demand'!U93*'Modal Split'!CB170</f>
        <v>4.7081702434272072</v>
      </c>
      <c r="V305" s="17">
        <f>'OD demand'!V93*'Modal Split'!CC170</f>
        <v>0</v>
      </c>
      <c r="W305" s="17">
        <f>'OD demand'!W93*'Modal Split'!CD170</f>
        <v>0</v>
      </c>
      <c r="X305" s="17">
        <f>'OD demand'!X93*'Modal Split'!CE170</f>
        <v>14.285909354130595</v>
      </c>
      <c r="Y305" s="17">
        <f>'OD demand'!Y93*'Modal Split'!CF170</f>
        <v>241.99765408712906</v>
      </c>
      <c r="Z305" s="17">
        <f>'OD demand'!Z93*'Modal Split'!CG170</f>
        <v>220.40170533785911</v>
      </c>
    </row>
    <row r="306" spans="1:26" x14ac:dyDescent="0.3">
      <c r="B306" s="2">
        <v>14</v>
      </c>
      <c r="C306" s="17">
        <f>'OD demand'!C94*'Modal Split'!BJ171</f>
        <v>0</v>
      </c>
      <c r="D306" s="17">
        <f>'OD demand'!D94*'Modal Split'!BK171</f>
        <v>0</v>
      </c>
      <c r="E306" s="17">
        <f>'OD demand'!E94*'Modal Split'!BL171</f>
        <v>0</v>
      </c>
      <c r="F306" s="17">
        <f>'OD demand'!F94*'Modal Split'!BM171</f>
        <v>0</v>
      </c>
      <c r="G306" s="17">
        <f>'OD demand'!G94*'Modal Split'!BN171</f>
        <v>0</v>
      </c>
      <c r="H306" s="17">
        <f>'OD demand'!H94*'Modal Split'!BO171</f>
        <v>0</v>
      </c>
      <c r="I306" s="17">
        <f>'OD demand'!I94*'Modal Split'!BP171</f>
        <v>0</v>
      </c>
      <c r="J306" s="17">
        <f>'OD demand'!J94*'Modal Split'!BQ171</f>
        <v>0</v>
      </c>
      <c r="K306" s="17">
        <f>'OD demand'!K94*'Modal Split'!BR171</f>
        <v>0</v>
      </c>
      <c r="L306" s="17">
        <f>'OD demand'!L94*'Modal Split'!BS171</f>
        <v>0</v>
      </c>
      <c r="M306" s="17">
        <f>'OD demand'!M94*'Modal Split'!BT171</f>
        <v>0</v>
      </c>
      <c r="N306" s="17">
        <f>'OD demand'!N94*'Modal Split'!BU171</f>
        <v>0</v>
      </c>
      <c r="O306" s="17">
        <f>'OD demand'!O94*'Modal Split'!BV171</f>
        <v>0</v>
      </c>
      <c r="P306" s="17">
        <f>'OD demand'!P94*'Modal Split'!BW171</f>
        <v>0</v>
      </c>
      <c r="Q306" s="17">
        <f>'OD demand'!Q94*'Modal Split'!BX171</f>
        <v>0</v>
      </c>
      <c r="R306" s="17">
        <f>'OD demand'!R94*'Modal Split'!BY171</f>
        <v>0</v>
      </c>
      <c r="S306" s="17">
        <f>'OD demand'!S94*'Modal Split'!BZ171</f>
        <v>0</v>
      </c>
      <c r="T306" s="17">
        <f>'OD demand'!T94*'Modal Split'!CA171</f>
        <v>0</v>
      </c>
      <c r="U306" s="17">
        <f>'OD demand'!U94*'Modal Split'!CB171</f>
        <v>0</v>
      </c>
      <c r="V306" s="17">
        <f>'OD demand'!V94*'Modal Split'!CC171</f>
        <v>0</v>
      </c>
      <c r="W306" s="17">
        <f>'OD demand'!W94*'Modal Split'!CD171</f>
        <v>0</v>
      </c>
      <c r="X306" s="17">
        <f>'OD demand'!X94*'Modal Split'!CE171</f>
        <v>0</v>
      </c>
      <c r="Y306" s="17">
        <f>'OD demand'!Y94*'Modal Split'!CF171</f>
        <v>0</v>
      </c>
      <c r="Z306" s="17">
        <f>'OD demand'!Z94*'Modal Split'!CG171</f>
        <v>0</v>
      </c>
    </row>
    <row r="307" spans="1:26" x14ac:dyDescent="0.3">
      <c r="B307" s="2">
        <v>15</v>
      </c>
      <c r="C307" s="17">
        <f>'OD demand'!C95*'Modal Split'!BJ172</f>
        <v>0</v>
      </c>
      <c r="D307" s="17">
        <f>'OD demand'!D95*'Modal Split'!BK172</f>
        <v>0</v>
      </c>
      <c r="E307" s="17">
        <f>'OD demand'!E95*'Modal Split'!BL172</f>
        <v>0</v>
      </c>
      <c r="F307" s="17">
        <f>'OD demand'!F95*'Modal Split'!BM172</f>
        <v>0</v>
      </c>
      <c r="G307" s="17">
        <f>'OD demand'!G95*'Modal Split'!BN172</f>
        <v>0</v>
      </c>
      <c r="H307" s="17">
        <f>'OD demand'!H95*'Modal Split'!BO172</f>
        <v>0</v>
      </c>
      <c r="I307" s="17">
        <f>'OD demand'!I95*'Modal Split'!BP172</f>
        <v>1.4599441364223541E-14</v>
      </c>
      <c r="J307" s="17">
        <f>'OD demand'!J95*'Modal Split'!BQ172</f>
        <v>2.2787913528907517E-19</v>
      </c>
      <c r="K307" s="17">
        <f>'OD demand'!K95*'Modal Split'!BR172</f>
        <v>2.1356216401978996E-40</v>
      </c>
      <c r="L307" s="17">
        <f>'OD demand'!L95*'Modal Split'!BS172</f>
        <v>6.2645969267736799E-9</v>
      </c>
      <c r="M307" s="17">
        <f>'OD demand'!M95*'Modal Split'!BT172</f>
        <v>4.4877080931505283E-9</v>
      </c>
      <c r="N307" s="17">
        <f>'OD demand'!N95*'Modal Split'!BU172</f>
        <v>0</v>
      </c>
      <c r="O307" s="17">
        <f>'OD demand'!O95*'Modal Split'!BV172</f>
        <v>9.194242221497527</v>
      </c>
      <c r="P307" s="17">
        <f>'OD demand'!P95*'Modal Split'!BW172</f>
        <v>0</v>
      </c>
      <c r="Q307" s="17">
        <f>'OD demand'!Q95*'Modal Split'!BX172</f>
        <v>0</v>
      </c>
      <c r="R307" s="17">
        <f>'OD demand'!R95*'Modal Split'!BY172</f>
        <v>2.5957266407668568E-14</v>
      </c>
      <c r="S307" s="17">
        <f>'OD demand'!S95*'Modal Split'!BZ172</f>
        <v>433.16053930008235</v>
      </c>
      <c r="T307" s="17">
        <f>'OD demand'!T95*'Modal Split'!CA172</f>
        <v>5.1794171642334826E-15</v>
      </c>
      <c r="U307" s="17">
        <f>'OD demand'!U95*'Modal Split'!CB172</f>
        <v>210.14649889377981</v>
      </c>
      <c r="V307" s="17">
        <f>'OD demand'!V95*'Modal Split'!CC172</f>
        <v>0</v>
      </c>
      <c r="W307" s="17">
        <f>'OD demand'!W95*'Modal Split'!CD172</f>
        <v>0</v>
      </c>
      <c r="X307" s="17">
        <f>'OD demand'!X95*'Modal Split'!CE172</f>
        <v>682.97612140478441</v>
      </c>
      <c r="Y307" s="17">
        <f>'OD demand'!Y95*'Modal Split'!CF172</f>
        <v>316.66964855893298</v>
      </c>
      <c r="Z307" s="17">
        <f>'OD demand'!Z95*'Modal Split'!CG172</f>
        <v>4.1417090689297442</v>
      </c>
    </row>
    <row r="308" spans="1:26" x14ac:dyDescent="0.3">
      <c r="B308" s="2">
        <v>16</v>
      </c>
      <c r="C308" s="17">
        <f>'OD demand'!C96*'Modal Split'!BJ173</f>
        <v>0</v>
      </c>
      <c r="D308" s="17">
        <f>'OD demand'!D96*'Modal Split'!BK173</f>
        <v>0</v>
      </c>
      <c r="E308" s="17">
        <f>'OD demand'!E96*'Modal Split'!BL173</f>
        <v>0</v>
      </c>
      <c r="F308" s="17">
        <f>'OD demand'!F96*'Modal Split'!BM173</f>
        <v>0</v>
      </c>
      <c r="G308" s="17">
        <f>'OD demand'!G96*'Modal Split'!BN173</f>
        <v>0</v>
      </c>
      <c r="H308" s="17">
        <f>'OD demand'!H96*'Modal Split'!BO173</f>
        <v>0</v>
      </c>
      <c r="I308" s="17">
        <f>'OD demand'!I96*'Modal Split'!BP173</f>
        <v>404.28317810961488</v>
      </c>
      <c r="J308" s="17">
        <f>'OD demand'!J96*'Modal Split'!BQ173</f>
        <v>1.0607518060277217E-2</v>
      </c>
      <c r="K308" s="17">
        <f>'OD demand'!K96*'Modal Split'!BR173</f>
        <v>7.1219942352950275E-16</v>
      </c>
      <c r="L308" s="17">
        <f>'OD demand'!L96*'Modal Split'!BS173</f>
        <v>1212.2093732442218</v>
      </c>
      <c r="M308" s="17">
        <f>'OD demand'!M96*'Modal Split'!BT173</f>
        <v>1827.9117975565052</v>
      </c>
      <c r="N308" s="17">
        <f>'OD demand'!N96*'Modal Split'!BU173</f>
        <v>0</v>
      </c>
      <c r="O308" s="17">
        <f>'OD demand'!O96*'Modal Split'!BV173</f>
        <v>1.3888485298472985E-17</v>
      </c>
      <c r="P308" s="17">
        <f>'OD demand'!P96*'Modal Split'!BW173</f>
        <v>0</v>
      </c>
      <c r="Q308" s="17">
        <f>'OD demand'!Q96*'Modal Split'!BX173</f>
        <v>2.5957266407668568E-14</v>
      </c>
      <c r="R308" s="17">
        <f>'OD demand'!R96*'Modal Split'!BY173</f>
        <v>0</v>
      </c>
      <c r="S308" s="17">
        <f>'OD demand'!S96*'Modal Split'!BZ173</f>
        <v>4.4869122468812257E-14</v>
      </c>
      <c r="T308" s="17">
        <f>'OD demand'!T96*'Modal Split'!CA173</f>
        <v>131.3415619751184</v>
      </c>
      <c r="U308" s="17">
        <f>'OD demand'!U96*'Modal Split'!CB173</f>
        <v>2.3488118649253948E-14</v>
      </c>
      <c r="V308" s="17">
        <f>'OD demand'!V96*'Modal Split'!CC173</f>
        <v>0</v>
      </c>
      <c r="W308" s="17">
        <f>'OD demand'!W96*'Modal Split'!CD173</f>
        <v>0</v>
      </c>
      <c r="X308" s="17">
        <f>'OD demand'!X96*'Modal Split'!CE173</f>
        <v>3.107565835817162E-14</v>
      </c>
      <c r="Y308" s="17">
        <f>'OD demand'!Y96*'Modal Split'!CF173</f>
        <v>1.6344053794667066E-14</v>
      </c>
      <c r="Z308" s="17">
        <f>'OD demand'!Z96*'Modal Split'!CG173</f>
        <v>2.4663584091911925E-16</v>
      </c>
    </row>
    <row r="309" spans="1:26" x14ac:dyDescent="0.3">
      <c r="B309" s="2">
        <v>17</v>
      </c>
      <c r="C309" s="17">
        <f>'OD demand'!C97*'Modal Split'!BJ174</f>
        <v>0</v>
      </c>
      <c r="D309" s="17">
        <f>'OD demand'!D97*'Modal Split'!BK174</f>
        <v>0</v>
      </c>
      <c r="E309" s="17">
        <f>'OD demand'!E97*'Modal Split'!BL174</f>
        <v>0</v>
      </c>
      <c r="F309" s="17">
        <f>'OD demand'!F97*'Modal Split'!BM174</f>
        <v>0</v>
      </c>
      <c r="G309" s="17">
        <f>'OD demand'!G97*'Modal Split'!BN174</f>
        <v>0</v>
      </c>
      <c r="H309" s="17">
        <f>'OD demand'!H97*'Modal Split'!BO174</f>
        <v>0</v>
      </c>
      <c r="I309" s="17">
        <f>'OD demand'!I97*'Modal Split'!BP174</f>
        <v>2.1631064348782451E-14</v>
      </c>
      <c r="J309" s="17">
        <f>'OD demand'!J97*'Modal Split'!BQ174</f>
        <v>3.9390636958246513E-19</v>
      </c>
      <c r="K309" s="17">
        <f>'OD demand'!K97*'Modal Split'!BR174</f>
        <v>2.6717041067715378E-32</v>
      </c>
      <c r="L309" s="17">
        <f>'OD demand'!L97*'Modal Split'!BS174</f>
        <v>0.84888116635741673</v>
      </c>
      <c r="M309" s="17">
        <f>'OD demand'!M97*'Modal Split'!BT174</f>
        <v>535.83073739501992</v>
      </c>
      <c r="N309" s="17">
        <f>'OD demand'!N97*'Modal Split'!BU174</f>
        <v>0</v>
      </c>
      <c r="O309" s="17">
        <f>'OD demand'!O97*'Modal Split'!BV174</f>
        <v>8.8338859983690998</v>
      </c>
      <c r="P309" s="17">
        <f>'OD demand'!P97*'Modal Split'!BW174</f>
        <v>0</v>
      </c>
      <c r="Q309" s="17">
        <f>'OD demand'!Q97*'Modal Split'!BX174</f>
        <v>433.16053930008235</v>
      </c>
      <c r="R309" s="17">
        <f>'OD demand'!R97*'Modal Split'!BY174</f>
        <v>4.4869122468812257E-14</v>
      </c>
      <c r="S309" s="17">
        <f>'OD demand'!S97*'Modal Split'!BZ174</f>
        <v>0</v>
      </c>
      <c r="T309" s="17">
        <f>'OD demand'!T97*'Modal Split'!CA174</f>
        <v>1.1511019823327427E-14</v>
      </c>
      <c r="U309" s="17">
        <f>'OD demand'!U97*'Modal Split'!CB174</f>
        <v>425.5368764282519</v>
      </c>
      <c r="V309" s="17">
        <f>'OD demand'!V97*'Modal Split'!CC174</f>
        <v>0</v>
      </c>
      <c r="W309" s="17">
        <f>'OD demand'!W97*'Modal Split'!CD174</f>
        <v>0</v>
      </c>
      <c r="X309" s="17">
        <f>'OD demand'!X97*'Modal Split'!CE174</f>
        <v>563.18790425427358</v>
      </c>
      <c r="Y309" s="17">
        <f>'OD demand'!Y97*'Modal Split'!CF174</f>
        <v>236.3587004957927</v>
      </c>
      <c r="Z309" s="17">
        <f>'OD demand'!Z97*'Modal Split'!CG174</f>
        <v>4.1814508001385056</v>
      </c>
    </row>
    <row r="310" spans="1:26" x14ac:dyDescent="0.3">
      <c r="B310" s="2">
        <v>18</v>
      </c>
      <c r="C310" s="17">
        <f>'OD demand'!C98*'Modal Split'!BJ175</f>
        <v>0</v>
      </c>
      <c r="D310" s="17">
        <f>'OD demand'!D98*'Modal Split'!BK175</f>
        <v>0</v>
      </c>
      <c r="E310" s="17">
        <f>'OD demand'!E98*'Modal Split'!BL175</f>
        <v>0</v>
      </c>
      <c r="F310" s="17">
        <f>'OD demand'!F98*'Modal Split'!BM175</f>
        <v>0</v>
      </c>
      <c r="G310" s="17">
        <f>'OD demand'!G98*'Modal Split'!BN175</f>
        <v>0</v>
      </c>
      <c r="H310" s="17">
        <f>'OD demand'!H98*'Modal Split'!BO175</f>
        <v>0</v>
      </c>
      <c r="I310" s="17">
        <f>'OD demand'!I98*'Modal Split'!BP175</f>
        <v>50.06316194867869</v>
      </c>
      <c r="J310" s="17">
        <f>'OD demand'!J98*'Modal Split'!BQ175</f>
        <v>86.632109594917466</v>
      </c>
      <c r="K310" s="17">
        <f>'OD demand'!K98*'Modal Split'!BR175</f>
        <v>7.1995014939723632E-7</v>
      </c>
      <c r="L310" s="17">
        <f>'OD demand'!L98*'Modal Split'!BS175</f>
        <v>221.66882404061079</v>
      </c>
      <c r="M310" s="17">
        <f>'OD demand'!M98*'Modal Split'!BT175</f>
        <v>261.1688226682777</v>
      </c>
      <c r="N310" s="17">
        <f>'OD demand'!N98*'Modal Split'!BU175</f>
        <v>0</v>
      </c>
      <c r="O310" s="17">
        <f>'OD demand'!O98*'Modal Split'!BV175</f>
        <v>6.6685089070139048E-25</v>
      </c>
      <c r="P310" s="17">
        <f>'OD demand'!P98*'Modal Split'!BW175</f>
        <v>0</v>
      </c>
      <c r="Q310" s="17">
        <f>'OD demand'!Q98*'Modal Split'!BX175</f>
        <v>5.1794171642334826E-15</v>
      </c>
      <c r="R310" s="17">
        <f>'OD demand'!R98*'Modal Split'!BY175</f>
        <v>131.3415619751184</v>
      </c>
      <c r="S310" s="17">
        <f>'OD demand'!S98*'Modal Split'!BZ175</f>
        <v>1.1511019823327427E-14</v>
      </c>
      <c r="T310" s="17">
        <f>'OD demand'!T98*'Modal Split'!CA175</f>
        <v>0</v>
      </c>
      <c r="U310" s="17">
        <f>'OD demand'!U98*'Modal Split'!CB175</f>
        <v>6.4893193046347349E-15</v>
      </c>
      <c r="V310" s="17">
        <f>'OD demand'!V98*'Modal Split'!CC175</f>
        <v>0</v>
      </c>
      <c r="W310" s="17">
        <f>'OD demand'!W98*'Modal Split'!CD175</f>
        <v>0</v>
      </c>
      <c r="X310" s="17">
        <f>'OD demand'!X98*'Modal Split'!CE175</f>
        <v>2.2381915576471299E-21</v>
      </c>
      <c r="Y310" s="17">
        <f>'OD demand'!Y98*'Modal Split'!CF175</f>
        <v>9.48433038638487E-22</v>
      </c>
      <c r="Z310" s="17">
        <f>'OD demand'!Z98*'Modal Split'!CG175</f>
        <v>0</v>
      </c>
    </row>
    <row r="311" spans="1:26" x14ac:dyDescent="0.3">
      <c r="B311" s="2">
        <v>19</v>
      </c>
      <c r="C311" s="17">
        <f>'OD demand'!C99*'Modal Split'!BJ176</f>
        <v>0</v>
      </c>
      <c r="D311" s="17">
        <f>'OD demand'!D99*'Modal Split'!BK176</f>
        <v>0</v>
      </c>
      <c r="E311" s="17">
        <f>'OD demand'!E99*'Modal Split'!BL176</f>
        <v>0</v>
      </c>
      <c r="F311" s="17">
        <f>'OD demand'!F99*'Modal Split'!BM176</f>
        <v>0</v>
      </c>
      <c r="G311" s="17">
        <f>'OD demand'!G99*'Modal Split'!BN176</f>
        <v>0</v>
      </c>
      <c r="H311" s="17">
        <f>'OD demand'!H99*'Modal Split'!BO176</f>
        <v>0</v>
      </c>
      <c r="I311" s="17">
        <f>'OD demand'!I99*'Modal Split'!BP176</f>
        <v>9.7555827798251736E-15</v>
      </c>
      <c r="J311" s="17">
        <f>'OD demand'!J99*'Modal Split'!BQ176</f>
        <v>2.2206409576064434E-19</v>
      </c>
      <c r="K311" s="17">
        <f>'OD demand'!K99*'Modal Split'!BR176</f>
        <v>1.3388168749940494E-32</v>
      </c>
      <c r="L311" s="17">
        <f>'OD demand'!L99*'Modal Split'!BS176</f>
        <v>0.44173339005886658</v>
      </c>
      <c r="M311" s="17">
        <f>'OD demand'!M99*'Modal Split'!BT176</f>
        <v>8.9179527008412069</v>
      </c>
      <c r="N311" s="17">
        <f>'OD demand'!N99*'Modal Split'!BU176</f>
        <v>0</v>
      </c>
      <c r="O311" s="17">
        <f>'OD demand'!O99*'Modal Split'!BV176</f>
        <v>4.7081702434272072</v>
      </c>
      <c r="P311" s="17">
        <f>'OD demand'!P99*'Modal Split'!BW176</f>
        <v>0</v>
      </c>
      <c r="Q311" s="17">
        <f>'OD demand'!Q99*'Modal Split'!BX176</f>
        <v>210.14649889377981</v>
      </c>
      <c r="R311" s="17">
        <f>'OD demand'!R99*'Modal Split'!BY176</f>
        <v>2.3488118649253948E-14</v>
      </c>
      <c r="S311" s="17">
        <f>'OD demand'!S99*'Modal Split'!BZ176</f>
        <v>425.5368764282519</v>
      </c>
      <c r="T311" s="17">
        <f>'OD demand'!T99*'Modal Split'!CA176</f>
        <v>6.4893193046347349E-15</v>
      </c>
      <c r="U311" s="17">
        <f>'OD demand'!U99*'Modal Split'!CB176</f>
        <v>0</v>
      </c>
      <c r="V311" s="17">
        <f>'OD demand'!V99*'Modal Split'!CC176</f>
        <v>0</v>
      </c>
      <c r="W311" s="17">
        <f>'OD demand'!W99*'Modal Split'!CD176</f>
        <v>0</v>
      </c>
      <c r="X311" s="17">
        <f>'OD demand'!X99*'Modal Split'!CE176</f>
        <v>362.9964522445751</v>
      </c>
      <c r="Y311" s="17">
        <f>'OD demand'!Y99*'Modal Split'!CF176</f>
        <v>108.5470767103525</v>
      </c>
      <c r="Z311" s="17">
        <f>'OD demand'!Z99*'Modal Split'!CG176</f>
        <v>1.23769747536784</v>
      </c>
    </row>
    <row r="312" spans="1:26" x14ac:dyDescent="0.3">
      <c r="B312" s="2">
        <v>20</v>
      </c>
      <c r="C312" s="17">
        <f>'OD demand'!C100*'Modal Split'!BJ177</f>
        <v>0</v>
      </c>
      <c r="D312" s="17">
        <f>'OD demand'!D100*'Modal Split'!BK177</f>
        <v>0</v>
      </c>
      <c r="E312" s="17">
        <f>'OD demand'!E100*'Modal Split'!BL177</f>
        <v>0</v>
      </c>
      <c r="F312" s="17">
        <f>'OD demand'!F100*'Modal Split'!BM177</f>
        <v>0</v>
      </c>
      <c r="G312" s="17">
        <f>'OD demand'!G100*'Modal Split'!BN177</f>
        <v>0</v>
      </c>
      <c r="H312" s="17">
        <f>'OD demand'!H100*'Modal Split'!BO177</f>
        <v>0</v>
      </c>
      <c r="I312" s="17">
        <f>'OD demand'!I100*'Modal Split'!BP177</f>
        <v>0</v>
      </c>
      <c r="J312" s="17">
        <f>'OD demand'!J100*'Modal Split'!BQ177</f>
        <v>0</v>
      </c>
      <c r="K312" s="17">
        <f>'OD demand'!K100*'Modal Split'!BR177</f>
        <v>0</v>
      </c>
      <c r="L312" s="17">
        <f>'OD demand'!L100*'Modal Split'!BS177</f>
        <v>0</v>
      </c>
      <c r="M312" s="17">
        <f>'OD demand'!M100*'Modal Split'!BT177</f>
        <v>0</v>
      </c>
      <c r="N312" s="17">
        <f>'OD demand'!N100*'Modal Split'!BU177</f>
        <v>0</v>
      </c>
      <c r="O312" s="17">
        <f>'OD demand'!O100*'Modal Split'!BV177</f>
        <v>0</v>
      </c>
      <c r="P312" s="17">
        <f>'OD demand'!P100*'Modal Split'!BW177</f>
        <v>0</v>
      </c>
      <c r="Q312" s="17">
        <f>'OD demand'!Q100*'Modal Split'!BX177</f>
        <v>0</v>
      </c>
      <c r="R312" s="17">
        <f>'OD demand'!R100*'Modal Split'!BY177</f>
        <v>0</v>
      </c>
      <c r="S312" s="17">
        <f>'OD demand'!S100*'Modal Split'!BZ177</f>
        <v>0</v>
      </c>
      <c r="T312" s="17">
        <f>'OD demand'!T100*'Modal Split'!CA177</f>
        <v>0</v>
      </c>
      <c r="U312" s="17">
        <f>'OD demand'!U100*'Modal Split'!CB177</f>
        <v>0</v>
      </c>
      <c r="V312" s="17">
        <f>'OD demand'!V100*'Modal Split'!CC177</f>
        <v>0</v>
      </c>
      <c r="W312" s="17">
        <f>'OD demand'!W100*'Modal Split'!CD177</f>
        <v>0</v>
      </c>
      <c r="X312" s="17">
        <f>'OD demand'!X100*'Modal Split'!CE177</f>
        <v>0</v>
      </c>
      <c r="Y312" s="17">
        <f>'OD demand'!Y100*'Modal Split'!CF177</f>
        <v>0</v>
      </c>
      <c r="Z312" s="17">
        <f>'OD demand'!Z100*'Modal Split'!CG177</f>
        <v>0</v>
      </c>
    </row>
    <row r="313" spans="1:26" x14ac:dyDescent="0.3">
      <c r="B313" s="2">
        <v>21</v>
      </c>
      <c r="C313" s="17">
        <f>'OD demand'!C101*'Modal Split'!BJ178</f>
        <v>0</v>
      </c>
      <c r="D313" s="17">
        <f>'OD demand'!D101*'Modal Split'!BK178</f>
        <v>0</v>
      </c>
      <c r="E313" s="17">
        <f>'OD demand'!E101*'Modal Split'!BL178</f>
        <v>0</v>
      </c>
      <c r="F313" s="17">
        <f>'OD demand'!F101*'Modal Split'!BM178</f>
        <v>0</v>
      </c>
      <c r="G313" s="17">
        <f>'OD demand'!G101*'Modal Split'!BN178</f>
        <v>0</v>
      </c>
      <c r="H313" s="17">
        <f>'OD demand'!H101*'Modal Split'!BO178</f>
        <v>0</v>
      </c>
      <c r="I313" s="17">
        <f>'OD demand'!I101*'Modal Split'!BP178</f>
        <v>0</v>
      </c>
      <c r="J313" s="17">
        <f>'OD demand'!J101*'Modal Split'!BQ178</f>
        <v>0</v>
      </c>
      <c r="K313" s="17">
        <f>'OD demand'!K101*'Modal Split'!BR178</f>
        <v>0</v>
      </c>
      <c r="L313" s="17">
        <f>'OD demand'!L101*'Modal Split'!BS178</f>
        <v>0</v>
      </c>
      <c r="M313" s="17">
        <f>'OD demand'!M101*'Modal Split'!BT178</f>
        <v>0</v>
      </c>
      <c r="N313" s="17">
        <f>'OD demand'!N101*'Modal Split'!BU178</f>
        <v>0</v>
      </c>
      <c r="O313" s="17">
        <f>'OD demand'!O101*'Modal Split'!BV178</f>
        <v>0</v>
      </c>
      <c r="P313" s="17">
        <f>'OD demand'!P101*'Modal Split'!BW178</f>
        <v>0</v>
      </c>
      <c r="Q313" s="17">
        <f>'OD demand'!Q101*'Modal Split'!BX178</f>
        <v>0</v>
      </c>
      <c r="R313" s="17">
        <f>'OD demand'!R101*'Modal Split'!BY178</f>
        <v>0</v>
      </c>
      <c r="S313" s="17">
        <f>'OD demand'!S101*'Modal Split'!BZ178</f>
        <v>0</v>
      </c>
      <c r="T313" s="17">
        <f>'OD demand'!T101*'Modal Split'!CA178</f>
        <v>0</v>
      </c>
      <c r="U313" s="17">
        <f>'OD demand'!U101*'Modal Split'!CB178</f>
        <v>0</v>
      </c>
      <c r="V313" s="17">
        <f>'OD demand'!V101*'Modal Split'!CC178</f>
        <v>0</v>
      </c>
      <c r="W313" s="17">
        <f>'OD demand'!W101*'Modal Split'!CD178</f>
        <v>0</v>
      </c>
      <c r="X313" s="17">
        <f>'OD demand'!X101*'Modal Split'!CE178</f>
        <v>0</v>
      </c>
      <c r="Y313" s="17">
        <f>'OD demand'!Y101*'Modal Split'!CF178</f>
        <v>0</v>
      </c>
      <c r="Z313" s="17">
        <f>'OD demand'!Z101*'Modal Split'!CG178</f>
        <v>0</v>
      </c>
    </row>
    <row r="314" spans="1:26" x14ac:dyDescent="0.3">
      <c r="B314" s="2">
        <v>22</v>
      </c>
      <c r="C314" s="17">
        <f>'OD demand'!C102*'Modal Split'!BJ179</f>
        <v>0</v>
      </c>
      <c r="D314" s="17">
        <f>'OD demand'!D102*'Modal Split'!BK179</f>
        <v>0</v>
      </c>
      <c r="E314" s="17">
        <f>'OD demand'!E102*'Modal Split'!BL179</f>
        <v>0</v>
      </c>
      <c r="F314" s="17">
        <f>'OD demand'!F102*'Modal Split'!BM179</f>
        <v>0</v>
      </c>
      <c r="G314" s="17">
        <f>'OD demand'!G102*'Modal Split'!BN179</f>
        <v>0</v>
      </c>
      <c r="H314" s="17">
        <f>'OD demand'!H102*'Modal Split'!BO179</f>
        <v>0</v>
      </c>
      <c r="I314" s="17">
        <f>'OD demand'!I102*'Modal Split'!BP179</f>
        <v>4.2059232241311492E-21</v>
      </c>
      <c r="J314" s="17">
        <f>'OD demand'!J102*'Modal Split'!BQ179</f>
        <v>5.0354043118870749E-21</v>
      </c>
      <c r="K314" s="17">
        <f>'OD demand'!K102*'Modal Split'!BR179</f>
        <v>1.7897623160925225E-40</v>
      </c>
      <c r="L314" s="17">
        <f>'OD demand'!L102*'Modal Split'!BS179</f>
        <v>4.8750547387164821E-9</v>
      </c>
      <c r="M314" s="17">
        <f>'OD demand'!M102*'Modal Split'!BT179</f>
        <v>4.2214558961416408E-9</v>
      </c>
      <c r="N314" s="17">
        <f>'OD demand'!N102*'Modal Split'!BU179</f>
        <v>0</v>
      </c>
      <c r="O314" s="17">
        <f>'OD demand'!O102*'Modal Split'!BV179</f>
        <v>14.285909354130595</v>
      </c>
      <c r="P314" s="17">
        <f>'OD demand'!P102*'Modal Split'!BW179</f>
        <v>0</v>
      </c>
      <c r="Q314" s="17">
        <f>'OD demand'!Q102*'Modal Split'!BX179</f>
        <v>682.97612140478441</v>
      </c>
      <c r="R314" s="17">
        <f>'OD demand'!R102*'Modal Split'!BY179</f>
        <v>3.107565835817162E-14</v>
      </c>
      <c r="S314" s="17">
        <f>'OD demand'!S102*'Modal Split'!BZ179</f>
        <v>563.18790425427358</v>
      </c>
      <c r="T314" s="17">
        <f>'OD demand'!T102*'Modal Split'!CA179</f>
        <v>2.2381915576471299E-21</v>
      </c>
      <c r="U314" s="17">
        <f>'OD demand'!U102*'Modal Split'!CB179</f>
        <v>362.9964522445751</v>
      </c>
      <c r="V314" s="17">
        <f>'OD demand'!V102*'Modal Split'!CC179</f>
        <v>0</v>
      </c>
      <c r="W314" s="17">
        <f>'OD demand'!W102*'Modal Split'!CD179</f>
        <v>0</v>
      </c>
      <c r="X314" s="17">
        <f>'OD demand'!X102*'Modal Split'!CE179</f>
        <v>0</v>
      </c>
      <c r="Y314" s="17">
        <f>'OD demand'!Y102*'Modal Split'!CF179</f>
        <v>578.55447359383311</v>
      </c>
      <c r="Z314" s="17">
        <f>'OD demand'!Z102*'Modal Split'!CG179</f>
        <v>9.5259102373114359</v>
      </c>
    </row>
    <row r="315" spans="1:26" x14ac:dyDescent="0.3">
      <c r="B315" s="2">
        <v>23</v>
      </c>
      <c r="C315" s="17">
        <f>'OD demand'!C103*'Modal Split'!BJ180</f>
        <v>0</v>
      </c>
      <c r="D315" s="17">
        <f>'OD demand'!D103*'Modal Split'!BK180</f>
        <v>0</v>
      </c>
      <c r="E315" s="17">
        <f>'OD demand'!E103*'Modal Split'!BL180</f>
        <v>0</v>
      </c>
      <c r="F315" s="17">
        <f>'OD demand'!F103*'Modal Split'!BM180</f>
        <v>0</v>
      </c>
      <c r="G315" s="17">
        <f>'OD demand'!G103*'Modal Split'!BN180</f>
        <v>0</v>
      </c>
      <c r="H315" s="17">
        <f>'OD demand'!H103*'Modal Split'!BO180</f>
        <v>0</v>
      </c>
      <c r="I315" s="17">
        <f>'OD demand'!I103*'Modal Split'!BP180</f>
        <v>2.1387105299975033E-21</v>
      </c>
      <c r="J315" s="17">
        <f>'OD demand'!J103*'Modal Split'!BQ180</f>
        <v>3.8407520718066886E-21</v>
      </c>
      <c r="K315" s="17">
        <f>'OD demand'!K103*'Modal Split'!BR180</f>
        <v>1.6251670168642096E-40</v>
      </c>
      <c r="L315" s="17">
        <f>'OD demand'!L103*'Modal Split'!BS180</f>
        <v>4.2905140148542893E-9</v>
      </c>
      <c r="M315" s="17">
        <f>'OD demand'!M103*'Modal Split'!BT180</f>
        <v>3.6723814983345108E-22</v>
      </c>
      <c r="N315" s="17">
        <f>'OD demand'!N103*'Modal Split'!BU180</f>
        <v>0</v>
      </c>
      <c r="O315" s="17">
        <f>'OD demand'!O103*'Modal Split'!BV180</f>
        <v>241.99765408712906</v>
      </c>
      <c r="P315" s="17">
        <f>'OD demand'!P103*'Modal Split'!BW180</f>
        <v>0</v>
      </c>
      <c r="Q315" s="17">
        <f>'OD demand'!Q103*'Modal Split'!BX180</f>
        <v>316.66964855893298</v>
      </c>
      <c r="R315" s="17">
        <f>'OD demand'!R103*'Modal Split'!BY180</f>
        <v>1.6344053794667066E-14</v>
      </c>
      <c r="S315" s="17">
        <f>'OD demand'!S103*'Modal Split'!BZ180</f>
        <v>236.3587004957927</v>
      </c>
      <c r="T315" s="17">
        <f>'OD demand'!T103*'Modal Split'!CA180</f>
        <v>9.48433038638487E-22</v>
      </c>
      <c r="U315" s="17">
        <f>'OD demand'!U103*'Modal Split'!CB180</f>
        <v>108.5470767103525</v>
      </c>
      <c r="V315" s="17">
        <f>'OD demand'!V103*'Modal Split'!CC180</f>
        <v>0</v>
      </c>
      <c r="W315" s="17">
        <f>'OD demand'!W103*'Modal Split'!CD180</f>
        <v>0</v>
      </c>
      <c r="X315" s="17">
        <f>'OD demand'!X103*'Modal Split'!CE180</f>
        <v>578.55447359383311</v>
      </c>
      <c r="Y315" s="17">
        <f>'OD demand'!Y103*'Modal Split'!CF180</f>
        <v>0</v>
      </c>
      <c r="Z315" s="17">
        <f>'OD demand'!Z103*'Modal Split'!CG180</f>
        <v>175.22106682037543</v>
      </c>
    </row>
    <row r="316" spans="1:26" x14ac:dyDescent="0.3">
      <c r="B316" s="2">
        <v>24</v>
      </c>
      <c r="C316" s="17">
        <f>'OD demand'!C104*'Modal Split'!BJ181</f>
        <v>0</v>
      </c>
      <c r="D316" s="17">
        <f>'OD demand'!D104*'Modal Split'!BK181</f>
        <v>0</v>
      </c>
      <c r="E316" s="17">
        <f>'OD demand'!E104*'Modal Split'!BL181</f>
        <v>0</v>
      </c>
      <c r="F316" s="17">
        <f>'OD demand'!F104*'Modal Split'!BM181</f>
        <v>0</v>
      </c>
      <c r="G316" s="17">
        <f>'OD demand'!G104*'Modal Split'!BN181</f>
        <v>0</v>
      </c>
      <c r="H316" s="17">
        <f>'OD demand'!H104*'Modal Split'!BO181</f>
        <v>0</v>
      </c>
      <c r="I316" s="17">
        <f>'OD demand'!I104*'Modal Split'!BP181</f>
        <v>5.9144368320610421E-25</v>
      </c>
      <c r="J316" s="17">
        <f>'OD demand'!J104*'Modal Split'!BQ181</f>
        <v>1.4161732936861261E-24</v>
      </c>
      <c r="K316" s="17">
        <f>'OD demand'!K104*'Modal Split'!BR181</f>
        <v>1.6233469625669072E-42</v>
      </c>
      <c r="L316" s="17">
        <f>'OD demand'!L104*'Modal Split'!BS181</f>
        <v>4.7618989250639697E-11</v>
      </c>
      <c r="M316" s="17">
        <f>'OD demand'!M104*'Modal Split'!BT181</f>
        <v>1.9110454971556152E-22</v>
      </c>
      <c r="N316" s="17">
        <f>'OD demand'!N104*'Modal Split'!BU181</f>
        <v>0</v>
      </c>
      <c r="O316" s="17">
        <f>'OD demand'!O104*'Modal Split'!BV181</f>
        <v>192.85149217062673</v>
      </c>
      <c r="P316" s="17">
        <f>'OD demand'!P104*'Modal Split'!BW181</f>
        <v>0</v>
      </c>
      <c r="Q316" s="17">
        <f>'OD demand'!Q104*'Modal Split'!BX181</f>
        <v>4.1417090689297442</v>
      </c>
      <c r="R316" s="17">
        <f>'OD demand'!R104*'Modal Split'!BY181</f>
        <v>2.4663584091911925E-16</v>
      </c>
      <c r="S316" s="17">
        <f>'OD demand'!S104*'Modal Split'!BZ181</f>
        <v>4.1814508001385056</v>
      </c>
      <c r="T316" s="17">
        <f>'OD demand'!T104*'Modal Split'!CA181</f>
        <v>0</v>
      </c>
      <c r="U316" s="17">
        <f>'OD demand'!U104*'Modal Split'!CB181</f>
        <v>1.23769747536784</v>
      </c>
      <c r="V316" s="17">
        <f>'OD demand'!V104*'Modal Split'!CC181</f>
        <v>0</v>
      </c>
      <c r="W316" s="17">
        <f>'OD demand'!W104*'Modal Split'!CD181</f>
        <v>0</v>
      </c>
      <c r="X316" s="17">
        <f>'OD demand'!X104*'Modal Split'!CE181</f>
        <v>9.5259102373114359</v>
      </c>
      <c r="Y316" s="17">
        <f>'OD demand'!Y104*'Modal Split'!CF181</f>
        <v>175.22106682037543</v>
      </c>
      <c r="Z316" s="17">
        <f>'OD demand'!Z104*'Modal Split'!CG181</f>
        <v>0</v>
      </c>
    </row>
    <row r="318" spans="1:26" x14ac:dyDescent="0.3">
      <c r="A318" s="7" t="s">
        <v>94</v>
      </c>
    </row>
    <row r="319" spans="1:26" x14ac:dyDescent="0.3">
      <c r="B319" s="2" t="s">
        <v>53</v>
      </c>
      <c r="C319" s="2">
        <v>1</v>
      </c>
      <c r="D319" s="2">
        <v>2</v>
      </c>
      <c r="E319" s="2">
        <v>3</v>
      </c>
      <c r="F319" s="2">
        <v>4</v>
      </c>
      <c r="G319" s="2">
        <v>5</v>
      </c>
      <c r="H319" s="2">
        <v>6</v>
      </c>
      <c r="I319" s="2">
        <v>7</v>
      </c>
      <c r="J319" s="2">
        <v>8</v>
      </c>
      <c r="K319" s="2">
        <v>9</v>
      </c>
      <c r="L319" s="2">
        <v>10</v>
      </c>
      <c r="M319" s="2">
        <v>11</v>
      </c>
      <c r="N319" s="2">
        <v>12</v>
      </c>
      <c r="O319" s="2">
        <v>13</v>
      </c>
      <c r="P319" s="2">
        <v>14</v>
      </c>
      <c r="Q319" s="2">
        <v>15</v>
      </c>
      <c r="R319" s="2">
        <v>16</v>
      </c>
      <c r="S319" s="2">
        <v>17</v>
      </c>
      <c r="T319" s="2">
        <v>18</v>
      </c>
      <c r="U319" s="2">
        <v>19</v>
      </c>
      <c r="V319" s="2">
        <v>20</v>
      </c>
      <c r="W319" s="2">
        <v>21</v>
      </c>
      <c r="X319" s="2">
        <v>22</v>
      </c>
      <c r="Y319" s="2">
        <v>23</v>
      </c>
      <c r="Z319" s="2">
        <v>24</v>
      </c>
    </row>
    <row r="320" spans="1:26" x14ac:dyDescent="0.3">
      <c r="B320" s="2">
        <v>1</v>
      </c>
      <c r="C320" s="17">
        <f>'OD demand'!C107*'Modal Split'!BJ105</f>
        <v>0</v>
      </c>
      <c r="D320" s="17">
        <f>'OD demand'!D107*'Modal Split'!BK105</f>
        <v>109.80280566095443</v>
      </c>
      <c r="E320" s="17">
        <f>'OD demand'!E107*'Modal Split'!BL105</f>
        <v>112.75415832506681</v>
      </c>
      <c r="F320" s="17">
        <f>'OD demand'!F107*'Modal Split'!BM105</f>
        <v>533.27513143449539</v>
      </c>
      <c r="G320" s="17">
        <f>'OD demand'!G107*'Modal Split'!BN105</f>
        <v>206.63173066655816</v>
      </c>
      <c r="H320" s="17">
        <f>'OD demand'!H107*'Modal Split'!BO105</f>
        <v>428.62432553326295</v>
      </c>
      <c r="I320" s="17">
        <f>'OD demand'!I107*'Modal Split'!BP105</f>
        <v>714.37387588877152</v>
      </c>
      <c r="J320" s="17">
        <f>'OD demand'!J107*'Modal Split'!BQ105</f>
        <v>1142.9982014220345</v>
      </c>
      <c r="K320" s="17">
        <f>'OD demand'!K107*'Modal Split'!BR105</f>
        <v>470.9583989179539</v>
      </c>
      <c r="L320" s="17">
        <f>'OD demand'!L107*'Modal Split'!BS105</f>
        <v>1590.5173038880582</v>
      </c>
      <c r="M320" s="17">
        <f>'OD demand'!M107*'Modal Split'!BT105</f>
        <v>9.5252136142710164E-2</v>
      </c>
      <c r="N320" s="17">
        <f>'OD demand'!N107*'Modal Split'!BU105</f>
        <v>285.74955035550863</v>
      </c>
      <c r="O320" s="17">
        <f>'OD demand'!O107*'Modal Split'!BV105</f>
        <v>714.37387588877152</v>
      </c>
      <c r="P320" s="17">
        <f>'OD demand'!P107*'Modal Split'!BW105</f>
        <v>428.62432553326295</v>
      </c>
      <c r="Q320" s="17">
        <f>'OD demand'!Q107*'Modal Split'!BX105</f>
        <v>714.31017601587826</v>
      </c>
      <c r="R320" s="17">
        <f>'OD demand'!R107*'Modal Split'!BY105</f>
        <v>714.36629469158356</v>
      </c>
      <c r="S320" s="17">
        <f>'OD demand'!S107*'Modal Split'!BZ105</f>
        <v>571.40085454136124</v>
      </c>
      <c r="T320" s="17">
        <f>'OD demand'!T107*'Modal Split'!CA105</f>
        <v>142.87477517775432</v>
      </c>
      <c r="U320" s="17">
        <f>'OD demand'!U107*'Modal Split'!CB105</f>
        <v>427.4336283296434</v>
      </c>
      <c r="V320" s="17">
        <f>'OD demand'!V107*'Modal Split'!CC105</f>
        <v>428.62432553326295</v>
      </c>
      <c r="W320" s="17">
        <f>'OD demand'!W107*'Modal Split'!CD105</f>
        <v>142.87477517775432</v>
      </c>
      <c r="X320" s="17">
        <f>'OD demand'!X107*'Modal Split'!CE105</f>
        <v>571.49910071062459</v>
      </c>
      <c r="Y320" s="17">
        <f>'OD demand'!Y107*'Modal Split'!CF105</f>
        <v>428.62432553326295</v>
      </c>
      <c r="Z320" s="17">
        <f>'OD demand'!Z107*'Modal Split'!CG105</f>
        <v>142.87477517775432</v>
      </c>
    </row>
    <row r="321" spans="2:26" x14ac:dyDescent="0.3">
      <c r="B321" s="2">
        <v>2</v>
      </c>
      <c r="C321" s="17">
        <f>'OD demand'!C108*'Modal Split'!BJ106</f>
        <v>109.80280566095443</v>
      </c>
      <c r="D321" s="17">
        <f>'OD demand'!D108*'Modal Split'!BK106</f>
        <v>0</v>
      </c>
      <c r="E321" s="17">
        <f>'OD demand'!E108*'Modal Split'!BL106</f>
        <v>103.31586533327908</v>
      </c>
      <c r="F321" s="17">
        <f>'OD demand'!F108*'Modal Split'!BM106</f>
        <v>285.74803921341288</v>
      </c>
      <c r="G321" s="17">
        <f>'OD demand'!G108*'Modal Split'!BN106</f>
        <v>142.87477517754934</v>
      </c>
      <c r="H321" s="17">
        <f>'OD demand'!H108*'Modal Split'!BO106</f>
        <v>571.49910071101726</v>
      </c>
      <c r="I321" s="17">
        <f>'OD demand'!I108*'Modal Split'!BP106</f>
        <v>285.74955035550863</v>
      </c>
      <c r="J321" s="17">
        <f>'OD demand'!J108*'Modal Split'!BQ106</f>
        <v>571.49910071101726</v>
      </c>
      <c r="K321" s="17">
        <f>'OD demand'!K108*'Modal Split'!BR106</f>
        <v>285.7495503549552</v>
      </c>
      <c r="L321" s="17">
        <f>'OD demand'!L108*'Modal Split'!BS106</f>
        <v>857.24865106652589</v>
      </c>
      <c r="M321" s="17">
        <f>'OD demand'!M108*'Modal Split'!BT106</f>
        <v>255.87012866030889</v>
      </c>
      <c r="N321" s="17">
        <f>'OD demand'!N108*'Modal Split'!BU106</f>
        <v>142.87477517775432</v>
      </c>
      <c r="O321" s="17">
        <f>'OD demand'!O108*'Modal Split'!BV106</f>
        <v>428.62432553326295</v>
      </c>
      <c r="P321" s="17">
        <f>'OD demand'!P108*'Modal Split'!BW106</f>
        <v>142.87477517775432</v>
      </c>
      <c r="Q321" s="17">
        <f>'OD demand'!Q108*'Modal Split'!BX106</f>
        <v>142.87477517775432</v>
      </c>
      <c r="R321" s="17">
        <f>'OD demand'!R108*'Modal Split'!BY106</f>
        <v>571.49910071101726</v>
      </c>
      <c r="S321" s="17">
        <f>'OD demand'!S108*'Modal Split'!BZ106</f>
        <v>285.74955035550863</v>
      </c>
      <c r="T321" s="17">
        <f>'OD demand'!T108*'Modal Split'!CA106</f>
        <v>0</v>
      </c>
      <c r="U321" s="17">
        <f>'OD demand'!U108*'Modal Split'!CB106</f>
        <v>142.87477517775432</v>
      </c>
      <c r="V321" s="17">
        <f>'OD demand'!V108*'Modal Split'!CC106</f>
        <v>142.87477517775432</v>
      </c>
      <c r="W321" s="17">
        <f>'OD demand'!W108*'Modal Split'!CD106</f>
        <v>0</v>
      </c>
      <c r="X321" s="17">
        <f>'OD demand'!X108*'Modal Split'!CE106</f>
        <v>142.87477517775432</v>
      </c>
      <c r="Y321" s="17">
        <f>'OD demand'!Y108*'Modal Split'!CF106</f>
        <v>0</v>
      </c>
      <c r="Z321" s="17">
        <f>'OD demand'!Z108*'Modal Split'!CG106</f>
        <v>0</v>
      </c>
    </row>
    <row r="322" spans="2:26" x14ac:dyDescent="0.3">
      <c r="B322" s="2">
        <v>3</v>
      </c>
      <c r="C322" s="17">
        <f>'OD demand'!C109*'Modal Split'!BJ107</f>
        <v>112.75415832506681</v>
      </c>
      <c r="D322" s="17">
        <f>'OD demand'!D109*'Modal Split'!BK107</f>
        <v>103.31586533327908</v>
      </c>
      <c r="E322" s="17">
        <f>'OD demand'!E109*'Modal Split'!BL107</f>
        <v>0</v>
      </c>
      <c r="F322" s="17">
        <f>'OD demand'!F109*'Modal Split'!BM107</f>
        <v>225.50831665013362</v>
      </c>
      <c r="G322" s="17">
        <f>'OD demand'!G109*'Modal Split'!BN107</f>
        <v>109.80280566095443</v>
      </c>
      <c r="H322" s="17">
        <f>'OD demand'!H109*'Modal Split'!BO107</f>
        <v>428.62432553326295</v>
      </c>
      <c r="I322" s="17">
        <f>'OD demand'!I109*'Modal Split'!BP107</f>
        <v>142.87477517775415</v>
      </c>
      <c r="J322" s="17">
        <f>'OD demand'!J109*'Modal Split'!BQ107</f>
        <v>285.7495503555084</v>
      </c>
      <c r="K322" s="17">
        <f>'OD demand'!K109*'Modal Split'!BR107</f>
        <v>101.57675035028365</v>
      </c>
      <c r="L322" s="17">
        <f>'OD demand'!L109*'Modal Split'!BS107</f>
        <v>428.35091948567674</v>
      </c>
      <c r="M322" s="17">
        <f>'OD demand'!M109*'Modal Split'!BT107</f>
        <v>7.2650959656367975E-2</v>
      </c>
      <c r="N322" s="17">
        <f>'OD demand'!N109*'Modal Split'!BU107</f>
        <v>285.74955035550863</v>
      </c>
      <c r="O322" s="17">
        <f>'OD demand'!O109*'Modal Split'!BV107</f>
        <v>142.87477517775432</v>
      </c>
      <c r="P322" s="17">
        <f>'OD demand'!P109*'Modal Split'!BW107</f>
        <v>142.87477517775432</v>
      </c>
      <c r="Q322" s="17">
        <f>'OD demand'!Q109*'Modal Split'!BX107</f>
        <v>142.87472670708942</v>
      </c>
      <c r="R322" s="17">
        <f>'OD demand'!R109*'Modal Split'!BY107</f>
        <v>284.69163891448443</v>
      </c>
      <c r="S322" s="17">
        <f>'OD demand'!S109*'Modal Split'!BZ107</f>
        <v>134.76146236149538</v>
      </c>
      <c r="T322" s="17">
        <f>'OD demand'!T109*'Modal Split'!CA107</f>
        <v>0</v>
      </c>
      <c r="U322" s="17">
        <f>'OD demand'!U109*'Modal Split'!CB107</f>
        <v>0</v>
      </c>
      <c r="V322" s="17">
        <f>'OD demand'!V109*'Modal Split'!CC107</f>
        <v>0</v>
      </c>
      <c r="W322" s="17">
        <f>'OD demand'!W109*'Modal Split'!CD107</f>
        <v>0</v>
      </c>
      <c r="X322" s="17">
        <f>'OD demand'!X109*'Modal Split'!CE107</f>
        <v>142.87477517775395</v>
      </c>
      <c r="Y322" s="17">
        <f>'OD demand'!Y109*'Modal Split'!CF107</f>
        <v>142.87477517775432</v>
      </c>
      <c r="Z322" s="17">
        <f>'OD demand'!Z109*'Modal Split'!CG107</f>
        <v>0</v>
      </c>
    </row>
    <row r="323" spans="2:26" x14ac:dyDescent="0.3">
      <c r="B323" s="2">
        <v>4</v>
      </c>
      <c r="C323" s="17">
        <f>'OD demand'!C110*'Modal Split'!BJ108</f>
        <v>533.27513143449539</v>
      </c>
      <c r="D323" s="17">
        <f>'OD demand'!D110*'Modal Split'!BK108</f>
        <v>285.74803921341288</v>
      </c>
      <c r="E323" s="17">
        <f>'OD demand'!E110*'Modal Split'!BL108</f>
        <v>225.50831665013362</v>
      </c>
      <c r="F323" s="17">
        <f>'OD demand'!F110*'Modal Split'!BM108</f>
        <v>0</v>
      </c>
      <c r="G323" s="17">
        <f>'OD demand'!G110*'Modal Split'!BN108</f>
        <v>577.53888282845026</v>
      </c>
      <c r="H323" s="17">
        <f>'OD demand'!H110*'Modal Split'!BO108</f>
        <v>571.49910071101726</v>
      </c>
      <c r="I323" s="17">
        <f>'OD demand'!I110*'Modal Split'!BP108</f>
        <v>571.49910071101681</v>
      </c>
      <c r="J323" s="17">
        <f>'OD demand'!J110*'Modal Split'!BQ108</f>
        <v>1000.1234262442794</v>
      </c>
      <c r="K323" s="17">
        <f>'OD demand'!K110*'Modal Split'!BR108</f>
        <v>757.77315655591406</v>
      </c>
      <c r="L323" s="17">
        <f>'OD demand'!L110*'Modal Split'!BS108</f>
        <v>1714.493139041128</v>
      </c>
      <c r="M323" s="17">
        <f>'OD demand'!M110*'Modal Split'!BT108</f>
        <v>0.43098171717195788</v>
      </c>
      <c r="N323" s="17">
        <f>'OD demand'!N110*'Modal Split'!BU108</f>
        <v>857.24865106652589</v>
      </c>
      <c r="O323" s="17">
        <f>'OD demand'!O110*'Modal Split'!BV108</f>
        <v>857.24865106652589</v>
      </c>
      <c r="P323" s="17">
        <f>'OD demand'!P110*'Modal Split'!BW108</f>
        <v>714.37387588877152</v>
      </c>
      <c r="Q323" s="17">
        <f>'OD demand'!Q110*'Modal Split'!BX108</f>
        <v>714.37387496679264</v>
      </c>
      <c r="R323" s="17">
        <f>'OD demand'!R110*'Modal Split'!BY108</f>
        <v>1142.9820434874805</v>
      </c>
      <c r="S323" s="17">
        <f>'OD demand'!S110*'Modal Split'!BZ108</f>
        <v>714.21029579674519</v>
      </c>
      <c r="T323" s="17">
        <f>'OD demand'!T110*'Modal Split'!CA108</f>
        <v>142.87477517775432</v>
      </c>
      <c r="U323" s="17">
        <f>'OD demand'!U110*'Modal Split'!CB108</f>
        <v>284.69312400767694</v>
      </c>
      <c r="V323" s="17">
        <f>'OD demand'!V110*'Modal Split'!CC108</f>
        <v>428.62432553326295</v>
      </c>
      <c r="W323" s="17">
        <f>'OD demand'!W110*'Modal Split'!CD108</f>
        <v>285.74955035550863</v>
      </c>
      <c r="X323" s="17">
        <f>'OD demand'!X110*'Modal Split'!CE108</f>
        <v>571.49905257679609</v>
      </c>
      <c r="Y323" s="17">
        <f>'OD demand'!Y110*'Modal Split'!CF108</f>
        <v>714.37387588877152</v>
      </c>
      <c r="Z323" s="17">
        <f>'OD demand'!Z110*'Modal Split'!CG108</f>
        <v>285.74955035550863</v>
      </c>
    </row>
    <row r="324" spans="2:26" x14ac:dyDescent="0.3">
      <c r="B324" s="2">
        <v>5</v>
      </c>
      <c r="C324" s="17">
        <f>'OD demand'!C111*'Modal Split'!BJ109</f>
        <v>206.63173066655816</v>
      </c>
      <c r="D324" s="17">
        <f>'OD demand'!D111*'Modal Split'!BK109</f>
        <v>142.87477517754934</v>
      </c>
      <c r="E324" s="17">
        <f>'OD demand'!E111*'Modal Split'!BL109</f>
        <v>109.80280566095443</v>
      </c>
      <c r="F324" s="17">
        <f>'OD demand'!F111*'Modal Split'!BM109</f>
        <v>577.53888282845026</v>
      </c>
      <c r="G324" s="17">
        <f>'OD demand'!G111*'Modal Split'!BN109</f>
        <v>0</v>
      </c>
      <c r="H324" s="17">
        <f>'OD demand'!H111*'Modal Split'!BO109</f>
        <v>285.74955035550863</v>
      </c>
      <c r="I324" s="17">
        <f>'OD demand'!I111*'Modal Split'!BP109</f>
        <v>285.7495503555084</v>
      </c>
      <c r="J324" s="17">
        <f>'OD demand'!J111*'Modal Split'!BQ109</f>
        <v>714.37387588877095</v>
      </c>
      <c r="K324" s="17">
        <f>'OD demand'!K111*'Modal Split'!BR109</f>
        <v>890.425440053133</v>
      </c>
      <c r="L324" s="17">
        <f>'OD demand'!L111*'Modal Split'!BS109</f>
        <v>1428.747751777543</v>
      </c>
      <c r="M324" s="17">
        <f>'OD demand'!M111*'Modal Split'!BT109</f>
        <v>0.13651993083267946</v>
      </c>
      <c r="N324" s="17">
        <f>'OD demand'!N111*'Modal Split'!BU109</f>
        <v>285.74955035550863</v>
      </c>
      <c r="O324" s="17">
        <f>'OD demand'!O111*'Modal Split'!BV109</f>
        <v>285.74955035550863</v>
      </c>
      <c r="P324" s="17">
        <f>'OD demand'!P111*'Modal Split'!BW109</f>
        <v>142.87477517775432</v>
      </c>
      <c r="Q324" s="17">
        <f>'OD demand'!Q111*'Modal Split'!BX109</f>
        <v>285.74955035550863</v>
      </c>
      <c r="R324" s="17">
        <f>'OD demand'!R111*'Modal Split'!BY109</f>
        <v>714.37387588877152</v>
      </c>
      <c r="S324" s="17">
        <f>'OD demand'!S111*'Modal Split'!BZ109</f>
        <v>285.74955035550863</v>
      </c>
      <c r="T324" s="17">
        <f>'OD demand'!T111*'Modal Split'!CA109</f>
        <v>0</v>
      </c>
      <c r="U324" s="17">
        <f>'OD demand'!U111*'Modal Split'!CB109</f>
        <v>142.87477517775432</v>
      </c>
      <c r="V324" s="17">
        <f>'OD demand'!V111*'Modal Split'!CC109</f>
        <v>142.87477517775432</v>
      </c>
      <c r="W324" s="17">
        <f>'OD demand'!W111*'Modal Split'!CD109</f>
        <v>142.87477517775432</v>
      </c>
      <c r="X324" s="17">
        <f>'OD demand'!X111*'Modal Split'!CE109</f>
        <v>285.74955035550863</v>
      </c>
      <c r="Y324" s="17">
        <f>'OD demand'!Y111*'Modal Split'!CF109</f>
        <v>142.87477517775432</v>
      </c>
      <c r="Z324" s="17">
        <f>'OD demand'!Z111*'Modal Split'!CG109</f>
        <v>0</v>
      </c>
    </row>
    <row r="325" spans="2:26" x14ac:dyDescent="0.3">
      <c r="B325" s="2">
        <v>6</v>
      </c>
      <c r="C325" s="17">
        <f>'OD demand'!C112*'Modal Split'!BJ110</f>
        <v>428.62432553326295</v>
      </c>
      <c r="D325" s="17">
        <f>'OD demand'!D112*'Modal Split'!BK110</f>
        <v>571.49910071101726</v>
      </c>
      <c r="E325" s="17">
        <f>'OD demand'!E112*'Modal Split'!BL110</f>
        <v>428.62432553326295</v>
      </c>
      <c r="F325" s="17">
        <f>'OD demand'!F112*'Modal Split'!BM110</f>
        <v>571.49910071101726</v>
      </c>
      <c r="G325" s="17">
        <f>'OD demand'!G112*'Modal Split'!BN110</f>
        <v>285.74955035550863</v>
      </c>
      <c r="H325" s="17">
        <f>'OD demand'!H112*'Modal Split'!BO110</f>
        <v>0</v>
      </c>
      <c r="I325" s="17">
        <f>'OD demand'!I112*'Modal Split'!BP110</f>
        <v>571.49910071101726</v>
      </c>
      <c r="J325" s="17">
        <f>'OD demand'!J112*'Modal Split'!BQ110</f>
        <v>1142.9982014220345</v>
      </c>
      <c r="K325" s="17">
        <f>'OD demand'!K112*'Modal Split'!BR110</f>
        <v>571.49910071101726</v>
      </c>
      <c r="L325" s="17">
        <f>'OD demand'!L112*'Modal Split'!BS110</f>
        <v>1142.9982014220345</v>
      </c>
      <c r="M325" s="17">
        <f>'OD demand'!M112*'Modal Split'!BT110</f>
        <v>571.49910071101726</v>
      </c>
      <c r="N325" s="17">
        <f>'OD demand'!N112*'Modal Split'!BU110</f>
        <v>285.74955035550863</v>
      </c>
      <c r="O325" s="17">
        <f>'OD demand'!O112*'Modal Split'!BV110</f>
        <v>285.74955035550863</v>
      </c>
      <c r="P325" s="17">
        <f>'OD demand'!P112*'Modal Split'!BW110</f>
        <v>142.87477517775432</v>
      </c>
      <c r="Q325" s="17">
        <f>'OD demand'!Q112*'Modal Split'!BX110</f>
        <v>285.74955035550863</v>
      </c>
      <c r="R325" s="17">
        <f>'OD demand'!R112*'Modal Split'!BY110</f>
        <v>1285.8729765997889</v>
      </c>
      <c r="S325" s="17">
        <f>'OD demand'!S112*'Modal Split'!BZ110</f>
        <v>714.37387588877152</v>
      </c>
      <c r="T325" s="17">
        <f>'OD demand'!T112*'Modal Split'!CA110</f>
        <v>142.87477517775432</v>
      </c>
      <c r="U325" s="17">
        <f>'OD demand'!U112*'Modal Split'!CB110</f>
        <v>285.74955035550863</v>
      </c>
      <c r="V325" s="17">
        <f>'OD demand'!V112*'Modal Split'!CC110</f>
        <v>428.62432553326295</v>
      </c>
      <c r="W325" s="17">
        <f>'OD demand'!W112*'Modal Split'!CD110</f>
        <v>142.87477517775432</v>
      </c>
      <c r="X325" s="17">
        <f>'OD demand'!X112*'Modal Split'!CE110</f>
        <v>285.74955035550863</v>
      </c>
      <c r="Y325" s="17">
        <f>'OD demand'!Y112*'Modal Split'!CF110</f>
        <v>142.87477517775432</v>
      </c>
      <c r="Z325" s="17">
        <f>'OD demand'!Z112*'Modal Split'!CG110</f>
        <v>142.87477517775432</v>
      </c>
    </row>
    <row r="326" spans="2:26" x14ac:dyDescent="0.3">
      <c r="B326" s="2">
        <v>7</v>
      </c>
      <c r="C326" s="17">
        <f>'OD demand'!C113*'Modal Split'!BJ111</f>
        <v>714.37387588877152</v>
      </c>
      <c r="D326" s="17">
        <f>'OD demand'!D113*'Modal Split'!BK111</f>
        <v>285.74955035550863</v>
      </c>
      <c r="E326" s="17">
        <f>'OD demand'!E113*'Modal Split'!BL111</f>
        <v>142.87477517775432</v>
      </c>
      <c r="F326" s="17">
        <f>'OD demand'!F113*'Modal Split'!BM111</f>
        <v>571.49910071101726</v>
      </c>
      <c r="G326" s="17">
        <f>'OD demand'!G113*'Modal Split'!BN111</f>
        <v>285.74955035550863</v>
      </c>
      <c r="H326" s="17">
        <f>'OD demand'!H113*'Modal Split'!BO111</f>
        <v>571.49910071101726</v>
      </c>
      <c r="I326" s="17">
        <f>'OD demand'!I113*'Modal Split'!BP111</f>
        <v>0</v>
      </c>
      <c r="J326" s="17">
        <f>'OD demand'!J113*'Modal Split'!BQ111</f>
        <v>1141.5565952969216</v>
      </c>
      <c r="K326" s="17">
        <f>'OD demand'!K113*'Modal Split'!BR111</f>
        <v>848.63260442279727</v>
      </c>
      <c r="L326" s="17">
        <f>'OD demand'!L113*'Modal Split'!BS111</f>
        <v>2714.6207282117157</v>
      </c>
      <c r="M326" s="17">
        <f>'OD demand'!M113*'Modal Split'!BT111</f>
        <v>714.37369404157323</v>
      </c>
      <c r="N326" s="17">
        <f>'OD demand'!N113*'Modal Split'!BU111</f>
        <v>1000.1234262442802</v>
      </c>
      <c r="O326" s="17">
        <f>'OD demand'!O113*'Modal Split'!BV111</f>
        <v>571.49910071101726</v>
      </c>
      <c r="P326" s="17">
        <f>'OD demand'!P113*'Modal Split'!BW111</f>
        <v>285.74955035550863</v>
      </c>
      <c r="Q326" s="17">
        <f>'OD demand'!Q113*'Modal Split'!BX111</f>
        <v>714.37387588877152</v>
      </c>
      <c r="R326" s="17">
        <f>'OD demand'!R113*'Modal Split'!BY111</f>
        <v>2000.2468523925656</v>
      </c>
      <c r="S326" s="17">
        <f>'OD demand'!S113*'Modal Split'!BZ111</f>
        <v>1428.747751777543</v>
      </c>
      <c r="T326" s="17">
        <f>'OD demand'!T113*'Modal Split'!CA111</f>
        <v>285.74955034405417</v>
      </c>
      <c r="U326" s="17">
        <f>'OD demand'!U113*'Modal Split'!CB111</f>
        <v>571.49910071101726</v>
      </c>
      <c r="V326" s="17">
        <f>'OD demand'!V113*'Modal Split'!CC111</f>
        <v>714.37387588877152</v>
      </c>
      <c r="W326" s="17">
        <f>'OD demand'!W113*'Modal Split'!CD111</f>
        <v>285.74955035550863</v>
      </c>
      <c r="X326" s="17">
        <f>'OD demand'!X113*'Modal Split'!CE111</f>
        <v>714.37387588877152</v>
      </c>
      <c r="Y326" s="17">
        <f>'OD demand'!Y113*'Modal Split'!CF111</f>
        <v>285.74955035550863</v>
      </c>
      <c r="Z326" s="17">
        <f>'OD demand'!Z113*'Modal Split'!CG111</f>
        <v>142.87477517775432</v>
      </c>
    </row>
    <row r="327" spans="2:26" x14ac:dyDescent="0.3">
      <c r="B327" s="2">
        <v>8</v>
      </c>
      <c r="C327" s="17">
        <f>'OD demand'!C114*'Modal Split'!BJ112</f>
        <v>1142.9982014220345</v>
      </c>
      <c r="D327" s="17">
        <f>'OD demand'!D114*'Modal Split'!BK112</f>
        <v>571.49910071101726</v>
      </c>
      <c r="E327" s="17">
        <f>'OD demand'!E114*'Modal Split'!BL112</f>
        <v>285.74955035550863</v>
      </c>
      <c r="F327" s="17">
        <f>'OD demand'!F114*'Modal Split'!BM112</f>
        <v>1000.1234262442802</v>
      </c>
      <c r="G327" s="17">
        <f>'OD demand'!G114*'Modal Split'!BN112</f>
        <v>714.37387588877152</v>
      </c>
      <c r="H327" s="17">
        <f>'OD demand'!H114*'Modal Split'!BO112</f>
        <v>1142.9982014220345</v>
      </c>
      <c r="I327" s="17">
        <f>'OD demand'!I114*'Modal Split'!BP112</f>
        <v>1141.5565952969216</v>
      </c>
      <c r="J327" s="17">
        <f>'OD demand'!J114*'Modal Split'!BQ112</f>
        <v>0</v>
      </c>
      <c r="K327" s="17">
        <f>'OD demand'!K114*'Modal Split'!BR112</f>
        <v>826.52692266623262</v>
      </c>
      <c r="L327" s="17">
        <f>'OD demand'!L114*'Modal Split'!BS112</f>
        <v>2285.9964028440672</v>
      </c>
      <c r="M327" s="17">
        <f>'OD demand'!M114*'Modal Split'!BT112</f>
        <v>1142.9982014182499</v>
      </c>
      <c r="N327" s="17">
        <f>'OD demand'!N114*'Modal Split'!BU112</f>
        <v>857.24865106652589</v>
      </c>
      <c r="O327" s="17">
        <f>'OD demand'!O114*'Modal Split'!BV112</f>
        <v>857.24865106652589</v>
      </c>
      <c r="P327" s="17">
        <f>'OD demand'!P114*'Modal Split'!BW112</f>
        <v>571.49910071101726</v>
      </c>
      <c r="Q327" s="17">
        <f>'OD demand'!Q114*'Modal Split'!BX112</f>
        <v>857.24865106652589</v>
      </c>
      <c r="R327" s="17">
        <f>'OD demand'!R114*'Modal Split'!BY112</f>
        <v>3143.2450539105926</v>
      </c>
      <c r="S327" s="17">
        <f>'OD demand'!S114*'Modal Split'!BZ112</f>
        <v>2000.2468524885603</v>
      </c>
      <c r="T327" s="17">
        <f>'OD demand'!T114*'Modal Split'!CA112</f>
        <v>428.62432551269268</v>
      </c>
      <c r="U327" s="17">
        <f>'OD demand'!U114*'Modal Split'!CB112</f>
        <v>1000.1234262442802</v>
      </c>
      <c r="V327" s="17">
        <f>'OD demand'!V114*'Modal Split'!CC112</f>
        <v>1285.8729765997889</v>
      </c>
      <c r="W327" s="17">
        <f>'OD demand'!W114*'Modal Split'!CD112</f>
        <v>571.49910071101726</v>
      </c>
      <c r="X327" s="17">
        <f>'OD demand'!X114*'Modal Split'!CE112</f>
        <v>714.37387588877152</v>
      </c>
      <c r="Y327" s="17">
        <f>'OD demand'!Y114*'Modal Split'!CF112</f>
        <v>428.62432553326295</v>
      </c>
      <c r="Z327" s="17">
        <f>'OD demand'!Z114*'Modal Split'!CG112</f>
        <v>285.74955035550863</v>
      </c>
    </row>
    <row r="328" spans="2:26" x14ac:dyDescent="0.3">
      <c r="B328" s="2">
        <v>9</v>
      </c>
      <c r="C328" s="17">
        <f>'OD demand'!C115*'Modal Split'!BJ113</f>
        <v>714.37387588877152</v>
      </c>
      <c r="D328" s="17">
        <f>'OD demand'!D115*'Modal Split'!BK113</f>
        <v>285.74955035550863</v>
      </c>
      <c r="E328" s="17">
        <f>'OD demand'!E115*'Modal Split'!BL113</f>
        <v>142.87477517775432</v>
      </c>
      <c r="F328" s="17">
        <f>'OD demand'!F115*'Modal Split'!BM113</f>
        <v>1000.1234262442802</v>
      </c>
      <c r="G328" s="17">
        <f>'OD demand'!G115*'Modal Split'!BN113</f>
        <v>1142.9982014220345</v>
      </c>
      <c r="H328" s="17">
        <f>'OD demand'!H115*'Modal Split'!BO113</f>
        <v>571.49910071101726</v>
      </c>
      <c r="I328" s="17">
        <f>'OD demand'!I115*'Modal Split'!BP113</f>
        <v>848.63260442279727</v>
      </c>
      <c r="J328" s="17">
        <f>'OD demand'!J115*'Modal Split'!BQ113</f>
        <v>826.52692266623262</v>
      </c>
      <c r="K328" s="17">
        <f>'OD demand'!K115*'Modal Split'!BR113</f>
        <v>0</v>
      </c>
      <c r="L328" s="17">
        <f>'OD demand'!L115*'Modal Split'!BS113</f>
        <v>4000.4937049771206</v>
      </c>
      <c r="M328" s="17">
        <f>'OD demand'!M115*'Modal Split'!BT113</f>
        <v>2000.2468524885603</v>
      </c>
      <c r="N328" s="17">
        <f>'OD demand'!N115*'Modal Split'!BU113</f>
        <v>857.24865106652589</v>
      </c>
      <c r="O328" s="17">
        <f>'OD demand'!O115*'Modal Split'!BV113</f>
        <v>857.24865106652589</v>
      </c>
      <c r="P328" s="17">
        <f>'OD demand'!P115*'Modal Split'!BW113</f>
        <v>857.24865106652589</v>
      </c>
      <c r="Q328" s="17">
        <f>'OD demand'!Q115*'Modal Split'!BX113</f>
        <v>1285.8729765997889</v>
      </c>
      <c r="R328" s="17">
        <f>'OD demand'!R115*'Modal Split'!BY113</f>
        <v>2000.2468524885603</v>
      </c>
      <c r="S328" s="17">
        <f>'OD demand'!S115*'Modal Split'!BZ113</f>
        <v>1285.8729765997889</v>
      </c>
      <c r="T328" s="17">
        <f>'OD demand'!T115*'Modal Split'!CA113</f>
        <v>285.74955035550863</v>
      </c>
      <c r="U328" s="17">
        <f>'OD demand'!U115*'Modal Split'!CB113</f>
        <v>571.49910071101726</v>
      </c>
      <c r="V328" s="17">
        <f>'OD demand'!V115*'Modal Split'!CC113</f>
        <v>857.24865106652589</v>
      </c>
      <c r="W328" s="17">
        <f>'OD demand'!W115*'Modal Split'!CD113</f>
        <v>428.62432553326295</v>
      </c>
      <c r="X328" s="17">
        <f>'OD demand'!X115*'Modal Split'!CE113</f>
        <v>1000.1234262442802</v>
      </c>
      <c r="Y328" s="17">
        <f>'OD demand'!Y115*'Modal Split'!CF113</f>
        <v>714.37387588877152</v>
      </c>
      <c r="Z328" s="17">
        <f>'OD demand'!Z115*'Modal Split'!CG113</f>
        <v>285.74955035550863</v>
      </c>
    </row>
    <row r="329" spans="2:26" x14ac:dyDescent="0.3">
      <c r="B329" s="2">
        <v>10</v>
      </c>
      <c r="C329" s="17">
        <f>'OD demand'!C116*'Modal Split'!BJ114</f>
        <v>1590.5173038880582</v>
      </c>
      <c r="D329" s="17">
        <f>'OD demand'!D116*'Modal Split'!BK114</f>
        <v>857.24865106652589</v>
      </c>
      <c r="E329" s="17">
        <f>'OD demand'!E116*'Modal Split'!BL114</f>
        <v>428.35091948567674</v>
      </c>
      <c r="F329" s="17">
        <f>'OD demand'!F116*'Modal Split'!BM114</f>
        <v>1714.493139041128</v>
      </c>
      <c r="G329" s="17">
        <f>'OD demand'!G116*'Modal Split'!BN114</f>
        <v>1428.747751777543</v>
      </c>
      <c r="H329" s="17">
        <f>'OD demand'!H116*'Modal Split'!BO114</f>
        <v>1142.9982014220345</v>
      </c>
      <c r="I329" s="17">
        <f>'OD demand'!I116*'Modal Split'!BP114</f>
        <v>1995.171853301184</v>
      </c>
      <c r="J329" s="17">
        <f>'OD demand'!J116*'Modal Split'!BQ114</f>
        <v>2285.9856807351971</v>
      </c>
      <c r="K329" s="17">
        <f>'OD demand'!K116*'Modal Split'!BR114</f>
        <v>4000.4937049771206</v>
      </c>
      <c r="L329" s="17">
        <f>'OD demand'!L116*'Modal Split'!BS114</f>
        <v>0</v>
      </c>
      <c r="M329" s="17">
        <f>'OD demand'!M116*'Modal Split'!BT114</f>
        <v>6.5107724730572114</v>
      </c>
      <c r="N329" s="17">
        <f>'OD demand'!N116*'Modal Split'!BU114</f>
        <v>2857.4955035550861</v>
      </c>
      <c r="O329" s="17">
        <f>'OD demand'!O116*'Modal Split'!BV114</f>
        <v>2714.6207283773319</v>
      </c>
      <c r="P329" s="17">
        <f>'OD demand'!P116*'Modal Split'!BW114</f>
        <v>3000.3702787328407</v>
      </c>
      <c r="Q329" s="17">
        <f>'OD demand'!Q116*'Modal Split'!BX114</f>
        <v>5714.9910070999877</v>
      </c>
      <c r="R329" s="17">
        <f>'OD demand'!R116*'Modal Split'!BY114</f>
        <v>4961.1829663029393</v>
      </c>
      <c r="S329" s="17">
        <f>'OD demand'!S116*'Modal Split'!BZ114</f>
        <v>5571.1875742638458</v>
      </c>
      <c r="T329" s="17">
        <f>'OD demand'!T116*'Modal Split'!CA114</f>
        <v>757.77315655591406</v>
      </c>
      <c r="U329" s="17">
        <f>'OD demand'!U116*'Modal Split'!CB114</f>
        <v>2571.2586930657762</v>
      </c>
      <c r="V329" s="17">
        <f>'OD demand'!V116*'Modal Split'!CC114</f>
        <v>3571.8693794438577</v>
      </c>
      <c r="W329" s="17">
        <f>'OD demand'!W116*'Modal Split'!CD114</f>
        <v>1714.4973021330518</v>
      </c>
      <c r="X329" s="17">
        <f>'OD demand'!X116*'Modal Split'!CE114</f>
        <v>3714.7441544748353</v>
      </c>
      <c r="Y329" s="17">
        <f>'OD demand'!Y116*'Modal Split'!CF114</f>
        <v>2571.7459274542525</v>
      </c>
      <c r="Z329" s="17">
        <f>'OD demand'!Z116*'Modal Split'!CG114</f>
        <v>1142.9982014219825</v>
      </c>
    </row>
    <row r="330" spans="2:26" x14ac:dyDescent="0.3">
      <c r="B330" s="2">
        <v>11</v>
      </c>
      <c r="C330" s="17">
        <f>'OD demand'!C117*'Modal Split'!BJ115</f>
        <v>709.29912551984307</v>
      </c>
      <c r="D330" s="17">
        <f>'OD demand'!D117*'Modal Split'!BK115</f>
        <v>285.74955035550863</v>
      </c>
      <c r="E330" s="17">
        <f>'OD demand'!E117*'Modal Split'!BL115</f>
        <v>428.61265953011093</v>
      </c>
      <c r="F330" s="17">
        <f>'OD demand'!F117*'Modal Split'!BM115</f>
        <v>2143.1214057569114</v>
      </c>
      <c r="G330" s="17">
        <f>'OD demand'!G117*'Modal Split'!BN115</f>
        <v>714.37387588877152</v>
      </c>
      <c r="H330" s="17">
        <f>'OD demand'!H117*'Modal Split'!BO115</f>
        <v>571.49910071101726</v>
      </c>
      <c r="I330" s="17">
        <f>'OD demand'!I117*'Modal Split'!BP115</f>
        <v>714.37387588877152</v>
      </c>
      <c r="J330" s="17">
        <f>'OD demand'!J117*'Modal Split'!BQ115</f>
        <v>1142.9982014220345</v>
      </c>
      <c r="K330" s="17">
        <f>'OD demand'!K117*'Modal Split'!BR115</f>
        <v>2000.2468524885603</v>
      </c>
      <c r="L330" s="17">
        <f>'OD demand'!L117*'Modal Split'!BS115</f>
        <v>5572.1160884904257</v>
      </c>
      <c r="M330" s="17">
        <f>'OD demand'!M117*'Modal Split'!BT115</f>
        <v>0</v>
      </c>
      <c r="N330" s="17">
        <f>'OD demand'!N117*'Modal Split'!BU115</f>
        <v>2000.2468524885603</v>
      </c>
      <c r="O330" s="17">
        <f>'OD demand'!O117*'Modal Split'!BV115</f>
        <v>1428.747751777543</v>
      </c>
      <c r="P330" s="17">
        <f>'OD demand'!P117*'Modal Split'!BW115</f>
        <v>2285.9964028440691</v>
      </c>
      <c r="Q330" s="17">
        <f>'OD demand'!Q117*'Modal Split'!BX115</f>
        <v>2000.2468524879541</v>
      </c>
      <c r="R330" s="17">
        <f>'OD demand'!R117*'Modal Split'!BY115</f>
        <v>2000.2333172792089</v>
      </c>
      <c r="S330" s="17">
        <f>'OD demand'!S117*'Modal Split'!BZ115</f>
        <v>1428.5911307118995</v>
      </c>
      <c r="T330" s="17">
        <f>'OD demand'!T117*'Modal Split'!CA115</f>
        <v>142.87477517775432</v>
      </c>
      <c r="U330" s="17">
        <f>'OD demand'!U117*'Modal Split'!CB115</f>
        <v>571.47661862423558</v>
      </c>
      <c r="V330" s="17">
        <f>'OD demand'!V117*'Modal Split'!CC115</f>
        <v>857.24865106652589</v>
      </c>
      <c r="W330" s="17">
        <f>'OD demand'!W117*'Modal Split'!CD115</f>
        <v>571.49910071101726</v>
      </c>
      <c r="X330" s="17">
        <f>'OD demand'!X117*'Modal Split'!CE115</f>
        <v>1571.6225269242161</v>
      </c>
      <c r="Y330" s="17">
        <f>'OD demand'!Y117*'Modal Split'!CF115</f>
        <v>1857.3720773108059</v>
      </c>
      <c r="Z330" s="17">
        <f>'OD demand'!Z117*'Modal Split'!CG115</f>
        <v>857.24865106652589</v>
      </c>
    </row>
    <row r="331" spans="2:26" x14ac:dyDescent="0.3">
      <c r="B331" s="2">
        <v>12</v>
      </c>
      <c r="C331" s="17">
        <f>'OD demand'!C118*'Modal Split'!BJ116</f>
        <v>285.74955035550863</v>
      </c>
      <c r="D331" s="17">
        <f>'OD demand'!D118*'Modal Split'!BK116</f>
        <v>142.87477517775432</v>
      </c>
      <c r="E331" s="17">
        <f>'OD demand'!E118*'Modal Split'!BL116</f>
        <v>285.74955035550863</v>
      </c>
      <c r="F331" s="17">
        <f>'OD demand'!F118*'Modal Split'!BM116</f>
        <v>857.24865106652589</v>
      </c>
      <c r="G331" s="17">
        <f>'OD demand'!G118*'Modal Split'!BN116</f>
        <v>285.74955035550863</v>
      </c>
      <c r="H331" s="17">
        <f>'OD demand'!H118*'Modal Split'!BO116</f>
        <v>285.74955035550863</v>
      </c>
      <c r="I331" s="17">
        <f>'OD demand'!I118*'Modal Split'!BP116</f>
        <v>1000.1234262442802</v>
      </c>
      <c r="J331" s="17">
        <f>'OD demand'!J118*'Modal Split'!BQ116</f>
        <v>857.24865106652589</v>
      </c>
      <c r="K331" s="17">
        <f>'OD demand'!K118*'Modal Split'!BR116</f>
        <v>857.24865106652589</v>
      </c>
      <c r="L331" s="17">
        <f>'OD demand'!L118*'Modal Split'!BS116</f>
        <v>2857.4955035550861</v>
      </c>
      <c r="M331" s="17">
        <f>'OD demand'!M118*'Modal Split'!BT116</f>
        <v>2000.2468524885603</v>
      </c>
      <c r="N331" s="17">
        <f>'OD demand'!N118*'Modal Split'!BU116</f>
        <v>0</v>
      </c>
      <c r="O331" s="17">
        <f>'OD demand'!O118*'Modal Split'!BV116</f>
        <v>1857.3720773108059</v>
      </c>
      <c r="P331" s="17">
        <f>'OD demand'!P118*'Modal Split'!BW116</f>
        <v>1000.1234262442802</v>
      </c>
      <c r="Q331" s="17">
        <f>'OD demand'!Q118*'Modal Split'!BX116</f>
        <v>1000.1234262442802</v>
      </c>
      <c r="R331" s="17">
        <f>'OD demand'!R118*'Modal Split'!BY116</f>
        <v>1000.1234262442802</v>
      </c>
      <c r="S331" s="17">
        <f>'OD demand'!S118*'Modal Split'!BZ116</f>
        <v>857.24865106652589</v>
      </c>
      <c r="T331" s="17">
        <f>'OD demand'!T118*'Modal Split'!CA116</f>
        <v>285.74955035550863</v>
      </c>
      <c r="U331" s="17">
        <f>'OD demand'!U118*'Modal Split'!CB116</f>
        <v>428.62432553326295</v>
      </c>
      <c r="V331" s="17">
        <f>'OD demand'!V118*'Modal Split'!CC116</f>
        <v>571.49910071101726</v>
      </c>
      <c r="W331" s="17">
        <f>'OD demand'!W118*'Modal Split'!CD116</f>
        <v>428.62432553326295</v>
      </c>
      <c r="X331" s="17">
        <f>'OD demand'!X118*'Modal Split'!CE116</f>
        <v>1000.1234262442802</v>
      </c>
      <c r="Y331" s="17">
        <f>'OD demand'!Y118*'Modal Split'!CF116</f>
        <v>1000.1234262442802</v>
      </c>
      <c r="Z331" s="17">
        <f>'OD demand'!Z118*'Modal Split'!CG116</f>
        <v>714.37387588877152</v>
      </c>
    </row>
    <row r="332" spans="2:26" x14ac:dyDescent="0.3">
      <c r="B332" s="2">
        <v>13</v>
      </c>
      <c r="C332" s="17">
        <f>'OD demand'!C119*'Modal Split'!BJ117</f>
        <v>714.37387588877152</v>
      </c>
      <c r="D332" s="17">
        <f>'OD demand'!D119*'Modal Split'!BK117</f>
        <v>428.62432553326295</v>
      </c>
      <c r="E332" s="17">
        <f>'OD demand'!E119*'Modal Split'!BL117</f>
        <v>142.87477517775432</v>
      </c>
      <c r="F332" s="17">
        <f>'OD demand'!F119*'Modal Split'!BM117</f>
        <v>857.24865106652589</v>
      </c>
      <c r="G332" s="17">
        <f>'OD demand'!G119*'Modal Split'!BN117</f>
        <v>285.74955035550863</v>
      </c>
      <c r="H332" s="17">
        <f>'OD demand'!H119*'Modal Split'!BO117</f>
        <v>285.74955035550863</v>
      </c>
      <c r="I332" s="17">
        <f>'OD demand'!I119*'Modal Split'!BP117</f>
        <v>571.49910071101726</v>
      </c>
      <c r="J332" s="17">
        <f>'OD demand'!J119*'Modal Split'!BQ117</f>
        <v>857.24865106652589</v>
      </c>
      <c r="K332" s="17">
        <f>'OD demand'!K119*'Modal Split'!BR117</f>
        <v>857.24865106652589</v>
      </c>
      <c r="L332" s="17">
        <f>'OD demand'!L119*'Modal Split'!BS117</f>
        <v>2714.6207283773319</v>
      </c>
      <c r="M332" s="17">
        <f>'OD demand'!M119*'Modal Split'!BT117</f>
        <v>1428.747751777543</v>
      </c>
      <c r="N332" s="17">
        <f>'OD demand'!N119*'Modal Split'!BU117</f>
        <v>1857.3720773108059</v>
      </c>
      <c r="O332" s="17">
        <f>'OD demand'!O119*'Modal Split'!BV117</f>
        <v>0</v>
      </c>
      <c r="P332" s="17">
        <f>'OD demand'!P119*'Modal Split'!BW117</f>
        <v>857.24865106652589</v>
      </c>
      <c r="Q332" s="17">
        <f>'OD demand'!Q119*'Modal Split'!BX117</f>
        <v>990.07137182659676</v>
      </c>
      <c r="R332" s="17">
        <f>'OD demand'!R119*'Modal Split'!BY117</f>
        <v>857.24865106652589</v>
      </c>
      <c r="S332" s="17">
        <f>'OD demand'!S119*'Modal Split'!BZ117</f>
        <v>704.71579851426077</v>
      </c>
      <c r="T332" s="17">
        <f>'OD demand'!T119*'Modal Split'!CA117</f>
        <v>142.87477517775432</v>
      </c>
      <c r="U332" s="17">
        <f>'OD demand'!U119*'Modal Split'!CB117</f>
        <v>423.47688843572922</v>
      </c>
      <c r="V332" s="17">
        <f>'OD demand'!V119*'Modal Split'!CC117</f>
        <v>857.24865106652589</v>
      </c>
      <c r="W332" s="17">
        <f>'OD demand'!W119*'Modal Split'!CD117</f>
        <v>857.24865106652589</v>
      </c>
      <c r="X332" s="17">
        <f>'OD demand'!X119*'Modal Split'!CE117</f>
        <v>1841.7533090888803</v>
      </c>
      <c r="Y332" s="17">
        <f>'OD demand'!Y119*'Modal Split'!CF117</f>
        <v>878.42244528763547</v>
      </c>
      <c r="Z332" s="17">
        <f>'OD demand'!Z119*'Modal Split'!CG117</f>
        <v>902.033271150107</v>
      </c>
    </row>
    <row r="333" spans="2:26" x14ac:dyDescent="0.3">
      <c r="B333" s="2">
        <v>14</v>
      </c>
      <c r="C333" s="17">
        <f>'OD demand'!C120*'Modal Split'!BJ118</f>
        <v>428.62432553326295</v>
      </c>
      <c r="D333" s="17">
        <f>'OD demand'!D120*'Modal Split'!BK118</f>
        <v>142.87477517775432</v>
      </c>
      <c r="E333" s="17">
        <f>'OD demand'!E120*'Modal Split'!BL118</f>
        <v>142.87477517775432</v>
      </c>
      <c r="F333" s="17">
        <f>'OD demand'!F120*'Modal Split'!BM118</f>
        <v>714.37387588877152</v>
      </c>
      <c r="G333" s="17">
        <f>'OD demand'!G120*'Modal Split'!BN118</f>
        <v>142.87477517775432</v>
      </c>
      <c r="H333" s="17">
        <f>'OD demand'!H120*'Modal Split'!BO118</f>
        <v>142.87477517775432</v>
      </c>
      <c r="I333" s="17">
        <f>'OD demand'!I120*'Modal Split'!BP118</f>
        <v>285.74955035550863</v>
      </c>
      <c r="J333" s="17">
        <f>'OD demand'!J120*'Modal Split'!BQ118</f>
        <v>571.49910071101726</v>
      </c>
      <c r="K333" s="17">
        <f>'OD demand'!K120*'Modal Split'!BR118</f>
        <v>857.24865106652589</v>
      </c>
      <c r="L333" s="17">
        <f>'OD demand'!L120*'Modal Split'!BS118</f>
        <v>3000.3702787328407</v>
      </c>
      <c r="M333" s="17">
        <f>'OD demand'!M120*'Modal Split'!BT118</f>
        <v>2285.9964028440691</v>
      </c>
      <c r="N333" s="17">
        <f>'OD demand'!N120*'Modal Split'!BU118</f>
        <v>1000.1234262442802</v>
      </c>
      <c r="O333" s="17">
        <f>'OD demand'!O120*'Modal Split'!BV118</f>
        <v>857.24865106652589</v>
      </c>
      <c r="P333" s="17">
        <f>'OD demand'!P120*'Modal Split'!BW118</f>
        <v>0</v>
      </c>
      <c r="Q333" s="17">
        <f>'OD demand'!Q120*'Modal Split'!BX118</f>
        <v>1857.3720773108059</v>
      </c>
      <c r="R333" s="17">
        <f>'OD demand'!R120*'Modal Split'!BY118</f>
        <v>1000.1234262442802</v>
      </c>
      <c r="S333" s="17">
        <f>'OD demand'!S120*'Modal Split'!BZ118</f>
        <v>1000.1234262442802</v>
      </c>
      <c r="T333" s="17">
        <f>'OD demand'!T120*'Modal Split'!CA118</f>
        <v>142.87477517775432</v>
      </c>
      <c r="U333" s="17">
        <f>'OD demand'!U120*'Modal Split'!CB118</f>
        <v>428.62432553326295</v>
      </c>
      <c r="V333" s="17">
        <f>'OD demand'!V120*'Modal Split'!CC118</f>
        <v>714.37387588877152</v>
      </c>
      <c r="W333" s="17">
        <f>'OD demand'!W120*'Modal Split'!CD118</f>
        <v>571.49910071101726</v>
      </c>
      <c r="X333" s="17">
        <f>'OD demand'!X120*'Modal Split'!CE118</f>
        <v>1714.4973021330518</v>
      </c>
      <c r="Y333" s="17">
        <f>'OD demand'!Y120*'Modal Split'!CF118</f>
        <v>1571.6225269552974</v>
      </c>
      <c r="Z333" s="17">
        <f>'OD demand'!Z120*'Modal Split'!CG118</f>
        <v>571.49910071101726</v>
      </c>
    </row>
    <row r="334" spans="2:26" x14ac:dyDescent="0.3">
      <c r="B334" s="2">
        <v>15</v>
      </c>
      <c r="C334" s="17">
        <f>'OD demand'!C121*'Modal Split'!BJ119</f>
        <v>714.31017601587826</v>
      </c>
      <c r="D334" s="17">
        <f>'OD demand'!D121*'Modal Split'!BK119</f>
        <v>142.87477517775432</v>
      </c>
      <c r="E334" s="17">
        <f>'OD demand'!E121*'Modal Split'!BL119</f>
        <v>142.87472670708942</v>
      </c>
      <c r="F334" s="17">
        <f>'OD demand'!F121*'Modal Split'!BM119</f>
        <v>714.37387496679264</v>
      </c>
      <c r="G334" s="17">
        <f>'OD demand'!G121*'Modal Split'!BN119</f>
        <v>285.74955035550863</v>
      </c>
      <c r="H334" s="17">
        <f>'OD demand'!H121*'Modal Split'!BO119</f>
        <v>285.74955035550863</v>
      </c>
      <c r="I334" s="17">
        <f>'OD demand'!I121*'Modal Split'!BP119</f>
        <v>714.37387588877152</v>
      </c>
      <c r="J334" s="17">
        <f>'OD demand'!J121*'Modal Split'!BQ119</f>
        <v>857.24865106652589</v>
      </c>
      <c r="K334" s="17">
        <f>'OD demand'!K121*'Modal Split'!BR119</f>
        <v>1428.747751777543</v>
      </c>
      <c r="L334" s="17">
        <f>'OD demand'!L121*'Modal Split'!BS119</f>
        <v>5714.9910070999877</v>
      </c>
      <c r="M334" s="17">
        <f>'OD demand'!M121*'Modal Split'!BT119</f>
        <v>2000.2468524830476</v>
      </c>
      <c r="N334" s="17">
        <f>'OD demand'!N121*'Modal Split'!BU119</f>
        <v>1000.1234262442802</v>
      </c>
      <c r="O334" s="17">
        <f>'OD demand'!O121*'Modal Split'!BV119</f>
        <v>990.07137182659676</v>
      </c>
      <c r="P334" s="17">
        <f>'OD demand'!P121*'Modal Split'!BW119</f>
        <v>1857.3720773108059</v>
      </c>
      <c r="Q334" s="17">
        <f>'OD demand'!Q121*'Modal Split'!BX119</f>
        <v>0</v>
      </c>
      <c r="R334" s="17">
        <f>'OD demand'!R121*'Modal Split'!BY119</f>
        <v>1714.4965880670914</v>
      </c>
      <c r="S334" s="17">
        <f>'OD demand'!S121*'Modal Split'!BZ119</f>
        <v>1669.5476666651391</v>
      </c>
      <c r="T334" s="17">
        <f>'OD demand'!T121*'Modal Split'!CA119</f>
        <v>285.74955035550863</v>
      </c>
      <c r="U334" s="17">
        <f>'OD demand'!U121*'Modal Split'!CB119</f>
        <v>913.24527507978632</v>
      </c>
      <c r="V334" s="17">
        <f>'OD demand'!V121*'Modal Split'!CC119</f>
        <v>1571.6225269552974</v>
      </c>
      <c r="W334" s="17">
        <f>'OD demand'!W121*'Modal Split'!CD119</f>
        <v>1142.9982014220345</v>
      </c>
      <c r="X334" s="17">
        <f>'OD demand'!X121*'Modal Split'!CE119</f>
        <v>2968.0471440093052</v>
      </c>
      <c r="Y334" s="17">
        <f>'OD demand'!Y121*'Modal Split'!CF119</f>
        <v>1082.5327387038967</v>
      </c>
      <c r="Z334" s="17">
        <f>'OD demand'!Z121*'Modal Split'!CG119</f>
        <v>566.97097496230128</v>
      </c>
    </row>
    <row r="335" spans="2:26" x14ac:dyDescent="0.3">
      <c r="B335" s="2">
        <v>16</v>
      </c>
      <c r="C335" s="17">
        <f>'OD demand'!C122*'Modal Split'!BJ120</f>
        <v>714.36629469158356</v>
      </c>
      <c r="D335" s="17">
        <f>'OD demand'!D122*'Modal Split'!BK120</f>
        <v>571.49910071101726</v>
      </c>
      <c r="E335" s="17">
        <f>'OD demand'!E122*'Modal Split'!BL120</f>
        <v>284.69163891448443</v>
      </c>
      <c r="F335" s="17">
        <f>'OD demand'!F122*'Modal Split'!BM120</f>
        <v>1142.9820434874805</v>
      </c>
      <c r="G335" s="17">
        <f>'OD demand'!G122*'Modal Split'!BN120</f>
        <v>714.37387588877152</v>
      </c>
      <c r="H335" s="17">
        <f>'OD demand'!H122*'Modal Split'!BO120</f>
        <v>1285.8729765997889</v>
      </c>
      <c r="I335" s="17">
        <f>'OD demand'!I122*'Modal Split'!BP120</f>
        <v>1558.2445200929826</v>
      </c>
      <c r="J335" s="17">
        <f>'OD demand'!J122*'Modal Split'!BQ120</f>
        <v>3143.2334567233324</v>
      </c>
      <c r="K335" s="17">
        <f>'OD demand'!K122*'Modal Split'!BR120</f>
        <v>2000.2468524885603</v>
      </c>
      <c r="L335" s="17">
        <f>'OD demand'!L122*'Modal Split'!BS120</f>
        <v>4961.1829663029393</v>
      </c>
      <c r="M335" s="17">
        <f>'OD demand'!M122*'Modal Split'!BT120</f>
        <v>1.7929800907801714</v>
      </c>
      <c r="N335" s="17">
        <f>'OD demand'!N122*'Modal Split'!BU120</f>
        <v>1000.1234262442802</v>
      </c>
      <c r="O335" s="17">
        <f>'OD demand'!O122*'Modal Split'!BV120</f>
        <v>857.24865106652589</v>
      </c>
      <c r="P335" s="17">
        <f>'OD demand'!P122*'Modal Split'!BW120</f>
        <v>1000.1234262442802</v>
      </c>
      <c r="Q335" s="17">
        <f>'OD demand'!Q122*'Modal Split'!BX120</f>
        <v>1714.4965880670914</v>
      </c>
      <c r="R335" s="17">
        <f>'OD demand'!R122*'Modal Split'!BY120</f>
        <v>0</v>
      </c>
      <c r="S335" s="17">
        <f>'OD demand'!S122*'Modal Split'!BZ120</f>
        <v>4000.4937034012728</v>
      </c>
      <c r="T335" s="17">
        <f>'OD demand'!T122*'Modal Split'!CA120</f>
        <v>570.77829764846081</v>
      </c>
      <c r="U335" s="17">
        <f>'OD demand'!U122*'Modal Split'!CB120</f>
        <v>1857.3720654570061</v>
      </c>
      <c r="V335" s="17">
        <f>'OD demand'!V122*'Modal Split'!CC120</f>
        <v>2285.9964028440691</v>
      </c>
      <c r="W335" s="17">
        <f>'OD demand'!W122*'Modal Split'!CD120</f>
        <v>857.24865106652589</v>
      </c>
      <c r="X335" s="17">
        <f>'OD demand'!X122*'Modal Split'!CE120</f>
        <v>1714.4507038685499</v>
      </c>
      <c r="Y335" s="17">
        <f>'OD demand'!Y122*'Modal Split'!CF120</f>
        <v>709.30622515223001</v>
      </c>
      <c r="Z335" s="17">
        <f>'OD demand'!Z122*'Modal Split'!CG120</f>
        <v>428.62432553326295</v>
      </c>
    </row>
    <row r="336" spans="2:26" x14ac:dyDescent="0.3">
      <c r="B336" s="2">
        <v>17</v>
      </c>
      <c r="C336" s="17">
        <f>'OD demand'!C123*'Modal Split'!BJ121</f>
        <v>571.40085454136124</v>
      </c>
      <c r="D336" s="17">
        <f>'OD demand'!D123*'Modal Split'!BK121</f>
        <v>285.74955035550863</v>
      </c>
      <c r="E336" s="17">
        <f>'OD demand'!E123*'Modal Split'!BL121</f>
        <v>134.76146236149538</v>
      </c>
      <c r="F336" s="17">
        <f>'OD demand'!F123*'Modal Split'!BM121</f>
        <v>714.21029579674519</v>
      </c>
      <c r="G336" s="17">
        <f>'OD demand'!G123*'Modal Split'!BN121</f>
        <v>285.74955035550863</v>
      </c>
      <c r="H336" s="17">
        <f>'OD demand'!H123*'Modal Split'!BO121</f>
        <v>714.37387588877152</v>
      </c>
      <c r="I336" s="17">
        <f>'OD demand'!I123*'Modal Split'!BP121</f>
        <v>1428.747751777543</v>
      </c>
      <c r="J336" s="17">
        <f>'OD demand'!J123*'Modal Split'!BQ121</f>
        <v>2000.2468524885603</v>
      </c>
      <c r="K336" s="17">
        <f>'OD demand'!K123*'Modal Split'!BR121</f>
        <v>1285.8729765997889</v>
      </c>
      <c r="L336" s="17">
        <f>'OD demand'!L123*'Modal Split'!BS121</f>
        <v>5571.1875742638458</v>
      </c>
      <c r="M336" s="17">
        <f>'OD demand'!M123*'Modal Split'!BT121</f>
        <v>842.83222209770008</v>
      </c>
      <c r="N336" s="17">
        <f>'OD demand'!N123*'Modal Split'!BU121</f>
        <v>857.24865106652589</v>
      </c>
      <c r="O336" s="17">
        <f>'OD demand'!O123*'Modal Split'!BV121</f>
        <v>704.71579851426077</v>
      </c>
      <c r="P336" s="17">
        <f>'OD demand'!P123*'Modal Split'!BW121</f>
        <v>1000.1234262442802</v>
      </c>
      <c r="Q336" s="17">
        <f>'OD demand'!Q123*'Modal Split'!BX121</f>
        <v>1669.5476666651391</v>
      </c>
      <c r="R336" s="17">
        <f>'OD demand'!R123*'Modal Split'!BY121</f>
        <v>4000.4937034012728</v>
      </c>
      <c r="S336" s="17">
        <f>'OD demand'!S123*'Modal Split'!BZ121</f>
        <v>0</v>
      </c>
      <c r="T336" s="17">
        <f>'OD demand'!T123*'Modal Split'!CA121</f>
        <v>857.24865106652589</v>
      </c>
      <c r="U336" s="17">
        <f>'OD demand'!U123*'Modal Split'!CB121</f>
        <v>1963.6322009913902</v>
      </c>
      <c r="V336" s="17">
        <f>'OD demand'!V123*'Modal Split'!CC121</f>
        <v>2428.8711780218232</v>
      </c>
      <c r="W336" s="17">
        <f>'OD demand'!W123*'Modal Split'!CD121</f>
        <v>857.24865106652589</v>
      </c>
      <c r="X336" s="17">
        <f>'OD demand'!X123*'Modal Split'!CE121</f>
        <v>1813.1354500811051</v>
      </c>
      <c r="Y336" s="17">
        <f>'OD demand'!Y123*'Modal Split'!CF121</f>
        <v>598.57399959455893</v>
      </c>
      <c r="Z336" s="17">
        <f>'OD demand'!Z123*'Modal Split'!CG121</f>
        <v>424.05275019564777</v>
      </c>
    </row>
    <row r="337" spans="2:26" x14ac:dyDescent="0.3">
      <c r="B337" s="2">
        <v>18</v>
      </c>
      <c r="C337" s="17">
        <f>'OD demand'!C124*'Modal Split'!BJ122</f>
        <v>142.87477517775432</v>
      </c>
      <c r="D337" s="17">
        <f>'OD demand'!D124*'Modal Split'!BK122</f>
        <v>0</v>
      </c>
      <c r="E337" s="17">
        <f>'OD demand'!E124*'Modal Split'!BL122</f>
        <v>0</v>
      </c>
      <c r="F337" s="17">
        <f>'OD demand'!F124*'Modal Split'!BM122</f>
        <v>142.87477517775432</v>
      </c>
      <c r="G337" s="17">
        <f>'OD demand'!G124*'Modal Split'!BN122</f>
        <v>0</v>
      </c>
      <c r="H337" s="17">
        <f>'OD demand'!H124*'Modal Split'!BO122</f>
        <v>142.87477517775432</v>
      </c>
      <c r="I337" s="17">
        <f>'OD demand'!I124*'Modal Split'!BP122</f>
        <v>231.0155531313801</v>
      </c>
      <c r="J337" s="17">
        <f>'OD demand'!J124*'Modal Split'!BQ122</f>
        <v>333.90954001992486</v>
      </c>
      <c r="K337" s="17">
        <f>'OD demand'!K124*'Modal Split'!BR122</f>
        <v>285.74954956838798</v>
      </c>
      <c r="L337" s="17">
        <f>'OD demand'!L124*'Modal Split'!BS122</f>
        <v>757.77315655591406</v>
      </c>
      <c r="M337" s="17">
        <f>'OD demand'!M124*'Modal Split'!BT122</f>
        <v>0.21397772011478292</v>
      </c>
      <c r="N337" s="17">
        <f>'OD demand'!N124*'Modal Split'!BU122</f>
        <v>285.74955035550863</v>
      </c>
      <c r="O337" s="17">
        <f>'OD demand'!O124*'Modal Split'!BV122</f>
        <v>142.87477517775432</v>
      </c>
      <c r="P337" s="17">
        <f>'OD demand'!P124*'Modal Split'!BW122</f>
        <v>142.87477517775432</v>
      </c>
      <c r="Q337" s="17">
        <f>'OD demand'!Q124*'Modal Split'!BX122</f>
        <v>285.74955035550863</v>
      </c>
      <c r="R337" s="17">
        <f>'OD demand'!R124*'Modal Split'!BY122</f>
        <v>570.77829764846081</v>
      </c>
      <c r="S337" s="17">
        <f>'OD demand'!S124*'Modal Split'!BZ122</f>
        <v>857.24865106652589</v>
      </c>
      <c r="T337" s="17">
        <f>'OD demand'!T124*'Modal Split'!CA122</f>
        <v>0</v>
      </c>
      <c r="U337" s="17">
        <f>'OD demand'!U124*'Modal Split'!CB122</f>
        <v>428.62432553326295</v>
      </c>
      <c r="V337" s="17">
        <f>'OD demand'!V124*'Modal Split'!CC122</f>
        <v>571.49910071101726</v>
      </c>
      <c r="W337" s="17">
        <f>'OD demand'!W124*'Modal Split'!CD122</f>
        <v>142.87477517775432</v>
      </c>
      <c r="X337" s="17">
        <f>'OD demand'!X124*'Modal Split'!CE122</f>
        <v>428.62432553326295</v>
      </c>
      <c r="Y337" s="17">
        <f>'OD demand'!Y124*'Modal Split'!CF122</f>
        <v>142.87477517775432</v>
      </c>
      <c r="Z337" s="17">
        <f>'OD demand'!Z124*'Modal Split'!CG122</f>
        <v>0</v>
      </c>
    </row>
    <row r="338" spans="2:26" x14ac:dyDescent="0.3">
      <c r="B338" s="2">
        <v>19</v>
      </c>
      <c r="C338" s="17">
        <f>'OD demand'!C125*'Modal Split'!BJ123</f>
        <v>427.4336283296434</v>
      </c>
      <c r="D338" s="17">
        <f>'OD demand'!D125*'Modal Split'!BK123</f>
        <v>142.87477517775432</v>
      </c>
      <c r="E338" s="17">
        <f>'OD demand'!E125*'Modal Split'!BL123</f>
        <v>0</v>
      </c>
      <c r="F338" s="17">
        <f>'OD demand'!F125*'Modal Split'!BM123</f>
        <v>284.69312400767694</v>
      </c>
      <c r="G338" s="17">
        <f>'OD demand'!G125*'Modal Split'!BN123</f>
        <v>142.87477517775432</v>
      </c>
      <c r="H338" s="17">
        <f>'OD demand'!H125*'Modal Split'!BO123</f>
        <v>285.74955035550863</v>
      </c>
      <c r="I338" s="17">
        <f>'OD demand'!I125*'Modal Split'!BP123</f>
        <v>571.49910071101726</v>
      </c>
      <c r="J338" s="17">
        <f>'OD demand'!J125*'Modal Split'!BQ123</f>
        <v>1000.1234262442802</v>
      </c>
      <c r="K338" s="17">
        <f>'OD demand'!K125*'Modal Split'!BR123</f>
        <v>571.49910071101726</v>
      </c>
      <c r="L338" s="17">
        <f>'OD demand'!L125*'Modal Split'!BS123</f>
        <v>2571.2586930657762</v>
      </c>
      <c r="M338" s="17">
        <f>'OD demand'!M125*'Modal Split'!BT123</f>
        <v>561.72701477363</v>
      </c>
      <c r="N338" s="17">
        <f>'OD demand'!N125*'Modal Split'!BU123</f>
        <v>428.62432553326295</v>
      </c>
      <c r="O338" s="17">
        <f>'OD demand'!O125*'Modal Split'!BV123</f>
        <v>423.47688843572922</v>
      </c>
      <c r="P338" s="17">
        <f>'OD demand'!P125*'Modal Split'!BW123</f>
        <v>428.62432553326295</v>
      </c>
      <c r="Q338" s="17">
        <f>'OD demand'!Q125*'Modal Split'!BX123</f>
        <v>913.24527507978632</v>
      </c>
      <c r="R338" s="17">
        <f>'OD demand'!R125*'Modal Split'!BY123</f>
        <v>1857.3720654570061</v>
      </c>
      <c r="S338" s="17">
        <f>'OD demand'!S125*'Modal Split'!BZ123</f>
        <v>1963.6322009913902</v>
      </c>
      <c r="T338" s="17">
        <f>'OD demand'!T125*'Modal Split'!CA123</f>
        <v>428.62432553326295</v>
      </c>
      <c r="U338" s="17">
        <f>'OD demand'!U125*'Modal Split'!CB123</f>
        <v>0</v>
      </c>
      <c r="V338" s="17">
        <f>'OD demand'!V125*'Modal Split'!CC123</f>
        <v>1714.4973021330518</v>
      </c>
      <c r="W338" s="17">
        <f>'OD demand'!W125*'Modal Split'!CD123</f>
        <v>571.49910071101726</v>
      </c>
      <c r="X338" s="17">
        <f>'OD demand'!X125*'Modal Split'!CE123</f>
        <v>1317.6335630783094</v>
      </c>
      <c r="Y338" s="17">
        <f>'OD demand'!Y125*'Modal Split'!CF123</f>
        <v>309.94149574079614</v>
      </c>
      <c r="Z338" s="17">
        <f>'OD demand'!Z125*'Modal Split'!CG123</f>
        <v>141.52160195528504</v>
      </c>
    </row>
    <row r="339" spans="2:26" x14ac:dyDescent="0.3">
      <c r="B339" s="2">
        <v>20</v>
      </c>
      <c r="C339" s="17">
        <f>'OD demand'!C126*'Modal Split'!BJ124</f>
        <v>428.62432553326295</v>
      </c>
      <c r="D339" s="17">
        <f>'OD demand'!D126*'Modal Split'!BK124</f>
        <v>142.87477517775432</v>
      </c>
      <c r="E339" s="17">
        <f>'OD demand'!E126*'Modal Split'!BL124</f>
        <v>0</v>
      </c>
      <c r="F339" s="17">
        <f>'OD demand'!F126*'Modal Split'!BM124</f>
        <v>428.62432553326295</v>
      </c>
      <c r="G339" s="17">
        <f>'OD demand'!G126*'Modal Split'!BN124</f>
        <v>142.87477517775432</v>
      </c>
      <c r="H339" s="17">
        <f>'OD demand'!H126*'Modal Split'!BO124</f>
        <v>428.62432553326295</v>
      </c>
      <c r="I339" s="17">
        <f>'OD demand'!I126*'Modal Split'!BP124</f>
        <v>714.37387588877152</v>
      </c>
      <c r="J339" s="17">
        <f>'OD demand'!J126*'Modal Split'!BQ124</f>
        <v>1285.8729765997889</v>
      </c>
      <c r="K339" s="17">
        <f>'OD demand'!K126*'Modal Split'!BR124</f>
        <v>857.24865106652589</v>
      </c>
      <c r="L339" s="17">
        <f>'OD demand'!L126*'Modal Split'!BS124</f>
        <v>3571.8693794438577</v>
      </c>
      <c r="M339" s="17">
        <f>'OD demand'!M126*'Modal Split'!BT124</f>
        <v>857.24865106652589</v>
      </c>
      <c r="N339" s="17">
        <f>'OD demand'!N126*'Modal Split'!BU124</f>
        <v>714.37387588877152</v>
      </c>
      <c r="O339" s="17">
        <f>'OD demand'!O126*'Modal Split'!BV124</f>
        <v>857.24865106652589</v>
      </c>
      <c r="P339" s="17">
        <f>'OD demand'!P126*'Modal Split'!BW124</f>
        <v>714.37387588877152</v>
      </c>
      <c r="Q339" s="17">
        <f>'OD demand'!Q126*'Modal Split'!BX124</f>
        <v>1571.6225269552974</v>
      </c>
      <c r="R339" s="17">
        <f>'OD demand'!R126*'Modal Split'!BY124</f>
        <v>2285.9964028440691</v>
      </c>
      <c r="S339" s="17">
        <f>'OD demand'!S126*'Modal Split'!BZ124</f>
        <v>2428.8711780218232</v>
      </c>
      <c r="T339" s="17">
        <f>'OD demand'!T126*'Modal Split'!CA124</f>
        <v>571.49910071101726</v>
      </c>
      <c r="U339" s="17">
        <f>'OD demand'!U126*'Modal Split'!CB124</f>
        <v>1714.4973021330518</v>
      </c>
      <c r="V339" s="17">
        <f>'OD demand'!V126*'Modal Split'!CC124</f>
        <v>0</v>
      </c>
      <c r="W339" s="17">
        <f>'OD demand'!W126*'Modal Split'!CD124</f>
        <v>1714.4973021330518</v>
      </c>
      <c r="X339" s="17">
        <f>'OD demand'!X126*'Modal Split'!CE124</f>
        <v>3428.9946042661036</v>
      </c>
      <c r="Y339" s="17">
        <f>'OD demand'!Y126*'Modal Split'!CF124</f>
        <v>1000.1234262442802</v>
      </c>
      <c r="Z339" s="17">
        <f>'OD demand'!Z126*'Modal Split'!CG124</f>
        <v>571.49910071101726</v>
      </c>
    </row>
    <row r="340" spans="2:26" x14ac:dyDescent="0.3">
      <c r="B340" s="2">
        <v>21</v>
      </c>
      <c r="C340" s="17">
        <f>'OD demand'!C127*'Modal Split'!BJ125</f>
        <v>142.87477517775432</v>
      </c>
      <c r="D340" s="17">
        <f>'OD demand'!D127*'Modal Split'!BK125</f>
        <v>0</v>
      </c>
      <c r="E340" s="17">
        <f>'OD demand'!E127*'Modal Split'!BL125</f>
        <v>0</v>
      </c>
      <c r="F340" s="17">
        <f>'OD demand'!F127*'Modal Split'!BM125</f>
        <v>285.74955035550863</v>
      </c>
      <c r="G340" s="17">
        <f>'OD demand'!G127*'Modal Split'!BN125</f>
        <v>142.87477517775432</v>
      </c>
      <c r="H340" s="17">
        <f>'OD demand'!H127*'Modal Split'!BO125</f>
        <v>142.87477517775432</v>
      </c>
      <c r="I340" s="17">
        <f>'OD demand'!I127*'Modal Split'!BP125</f>
        <v>285.74955035550863</v>
      </c>
      <c r="J340" s="17">
        <f>'OD demand'!J127*'Modal Split'!BQ125</f>
        <v>571.49910071101726</v>
      </c>
      <c r="K340" s="17">
        <f>'OD demand'!K127*'Modal Split'!BR125</f>
        <v>428.62432553326295</v>
      </c>
      <c r="L340" s="17">
        <f>'OD demand'!L127*'Modal Split'!BS125</f>
        <v>1714.4973021330518</v>
      </c>
      <c r="M340" s="17">
        <f>'OD demand'!M127*'Modal Split'!BT125</f>
        <v>571.49910071101726</v>
      </c>
      <c r="N340" s="17">
        <f>'OD demand'!N127*'Modal Split'!BU125</f>
        <v>428.62432553326295</v>
      </c>
      <c r="O340" s="17">
        <f>'OD demand'!O127*'Modal Split'!BV125</f>
        <v>857.24865106652589</v>
      </c>
      <c r="P340" s="17">
        <f>'OD demand'!P127*'Modal Split'!BW125</f>
        <v>571.49910071101726</v>
      </c>
      <c r="Q340" s="17">
        <f>'OD demand'!Q127*'Modal Split'!BX125</f>
        <v>1142.9982014220345</v>
      </c>
      <c r="R340" s="17">
        <f>'OD demand'!R127*'Modal Split'!BY125</f>
        <v>857.24865106652589</v>
      </c>
      <c r="S340" s="17">
        <f>'OD demand'!S127*'Modal Split'!BZ125</f>
        <v>857.24865106652589</v>
      </c>
      <c r="T340" s="17">
        <f>'OD demand'!T127*'Modal Split'!CA125</f>
        <v>142.87477517775432</v>
      </c>
      <c r="U340" s="17">
        <f>'OD demand'!U127*'Modal Split'!CB125</f>
        <v>571.49910071101726</v>
      </c>
      <c r="V340" s="17">
        <f>'OD demand'!V127*'Modal Split'!CC125</f>
        <v>1714.4973021330518</v>
      </c>
      <c r="W340" s="17">
        <f>'OD demand'!W127*'Modal Split'!CD125</f>
        <v>0</v>
      </c>
      <c r="X340" s="17">
        <f>'OD demand'!X127*'Modal Split'!CE125</f>
        <v>2571.7459531995778</v>
      </c>
      <c r="Y340" s="17">
        <f>'OD demand'!Y127*'Modal Split'!CF125</f>
        <v>1000.1234262442802</v>
      </c>
      <c r="Z340" s="17">
        <f>'OD demand'!Z127*'Modal Split'!CG125</f>
        <v>714.37387588877152</v>
      </c>
    </row>
    <row r="341" spans="2:26" x14ac:dyDescent="0.3">
      <c r="B341" s="2">
        <v>22</v>
      </c>
      <c r="C341" s="17">
        <f>'OD demand'!C128*'Modal Split'!BJ126</f>
        <v>571.49910071062459</v>
      </c>
      <c r="D341" s="17">
        <f>'OD demand'!D128*'Modal Split'!BK126</f>
        <v>142.87477517775432</v>
      </c>
      <c r="E341" s="17">
        <f>'OD demand'!E128*'Modal Split'!BL126</f>
        <v>142.87477517775395</v>
      </c>
      <c r="F341" s="17">
        <f>'OD demand'!F128*'Modal Split'!BM126</f>
        <v>571.49905257679609</v>
      </c>
      <c r="G341" s="17">
        <f>'OD demand'!G128*'Modal Split'!BN126</f>
        <v>285.74955035550863</v>
      </c>
      <c r="H341" s="17">
        <f>'OD demand'!H128*'Modal Split'!BO126</f>
        <v>285.74955035550863</v>
      </c>
      <c r="I341" s="17">
        <f>'OD demand'!I128*'Modal Split'!BP126</f>
        <v>714.37387588877152</v>
      </c>
      <c r="J341" s="17">
        <f>'OD demand'!J128*'Modal Split'!BQ126</f>
        <v>714.37387588877152</v>
      </c>
      <c r="K341" s="17">
        <f>'OD demand'!K128*'Modal Split'!BR126</f>
        <v>1000.1234262442802</v>
      </c>
      <c r="L341" s="17">
        <f>'OD demand'!L128*'Modal Split'!BS126</f>
        <v>3714.7441544748353</v>
      </c>
      <c r="M341" s="17">
        <f>'OD demand'!M128*'Modal Split'!BT126</f>
        <v>1571.6225269196007</v>
      </c>
      <c r="N341" s="17">
        <f>'OD demand'!N128*'Modal Split'!BU126</f>
        <v>1000.1234262442802</v>
      </c>
      <c r="O341" s="17">
        <f>'OD demand'!O128*'Modal Split'!BV126</f>
        <v>1841.7533090888803</v>
      </c>
      <c r="P341" s="17">
        <f>'OD demand'!P128*'Modal Split'!BW126</f>
        <v>1714.4973021330518</v>
      </c>
      <c r="Q341" s="17">
        <f>'OD demand'!Q128*'Modal Split'!BX126</f>
        <v>2968.0471440093052</v>
      </c>
      <c r="R341" s="17">
        <f>'OD demand'!R128*'Modal Split'!BY126</f>
        <v>1714.4507038685499</v>
      </c>
      <c r="S341" s="17">
        <f>'OD demand'!S128*'Modal Split'!BZ126</f>
        <v>1813.1354500811051</v>
      </c>
      <c r="T341" s="17">
        <f>'OD demand'!T128*'Modal Split'!CA126</f>
        <v>428.62432553326295</v>
      </c>
      <c r="U341" s="17">
        <f>'OD demand'!U128*'Modal Split'!CB126</f>
        <v>1317.6335630783094</v>
      </c>
      <c r="V341" s="17">
        <f>'OD demand'!V128*'Modal Split'!CC126</f>
        <v>3428.9946042661036</v>
      </c>
      <c r="W341" s="17">
        <f>'OD demand'!W128*'Modal Split'!CD126</f>
        <v>2571.7459531995778</v>
      </c>
      <c r="X341" s="17">
        <f>'OD demand'!X128*'Modal Split'!CE126</f>
        <v>0</v>
      </c>
      <c r="Y341" s="17">
        <f>'OD demand'!Y128*'Modal Split'!CF126</f>
        <v>2367.8373248264029</v>
      </c>
      <c r="Z341" s="17">
        <f>'OD demand'!Z128*'Modal Split'!CG126</f>
        <v>1561.2078602784143</v>
      </c>
    </row>
    <row r="342" spans="2:26" x14ac:dyDescent="0.3">
      <c r="B342" s="2">
        <v>23</v>
      </c>
      <c r="C342" s="17">
        <f>'OD demand'!C129*'Modal Split'!BJ127</f>
        <v>428.62432553326295</v>
      </c>
      <c r="D342" s="17">
        <f>'OD demand'!D129*'Modal Split'!BK127</f>
        <v>0</v>
      </c>
      <c r="E342" s="17">
        <f>'OD demand'!E129*'Modal Split'!BL127</f>
        <v>142.87477517775432</v>
      </c>
      <c r="F342" s="17">
        <f>'OD demand'!F129*'Modal Split'!BM127</f>
        <v>714.37387588877152</v>
      </c>
      <c r="G342" s="17">
        <f>'OD demand'!G129*'Modal Split'!BN127</f>
        <v>142.87477517775432</v>
      </c>
      <c r="H342" s="17">
        <f>'OD demand'!H129*'Modal Split'!BO127</f>
        <v>142.87477517775432</v>
      </c>
      <c r="I342" s="17">
        <f>'OD demand'!I129*'Modal Split'!BP127</f>
        <v>285.74955035550863</v>
      </c>
      <c r="J342" s="17">
        <f>'OD demand'!J129*'Modal Split'!BQ127</f>
        <v>428.62432553326295</v>
      </c>
      <c r="K342" s="17">
        <f>'OD demand'!K129*'Modal Split'!BR127</f>
        <v>714.37387588877152</v>
      </c>
      <c r="L342" s="17">
        <f>'OD demand'!L129*'Modal Split'!BS127</f>
        <v>2571.7459274542525</v>
      </c>
      <c r="M342" s="17">
        <f>'OD demand'!M129*'Modal Split'!BT127</f>
        <v>1857.3720773108059</v>
      </c>
      <c r="N342" s="17">
        <f>'OD demand'!N129*'Modal Split'!BU127</f>
        <v>1000.1234262442802</v>
      </c>
      <c r="O342" s="17">
        <f>'OD demand'!O129*'Modal Split'!BV127</f>
        <v>878.42244528763547</v>
      </c>
      <c r="P342" s="17">
        <f>'OD demand'!P129*'Modal Split'!BW127</f>
        <v>1571.6225269552974</v>
      </c>
      <c r="Q342" s="17">
        <f>'OD demand'!Q129*'Modal Split'!BX127</f>
        <v>1082.5327387038967</v>
      </c>
      <c r="R342" s="17">
        <f>'OD demand'!R129*'Modal Split'!BY127</f>
        <v>709.30622515223001</v>
      </c>
      <c r="S342" s="17">
        <f>'OD demand'!S129*'Modal Split'!BZ127</f>
        <v>598.57399959455893</v>
      </c>
      <c r="T342" s="17">
        <f>'OD demand'!T129*'Modal Split'!CA127</f>
        <v>142.87477517775432</v>
      </c>
      <c r="U342" s="17">
        <f>'OD demand'!U129*'Modal Split'!CB127</f>
        <v>309.94149574079614</v>
      </c>
      <c r="V342" s="17">
        <f>'OD demand'!V129*'Modal Split'!CC127</f>
        <v>1000.1234262442802</v>
      </c>
      <c r="W342" s="17">
        <f>'OD demand'!W129*'Modal Split'!CD127</f>
        <v>1000.1234262442802</v>
      </c>
      <c r="X342" s="17">
        <f>'OD demand'!X129*'Modal Split'!CE127</f>
        <v>2367.8373248264029</v>
      </c>
      <c r="Y342" s="17">
        <f>'OD demand'!Y129*'Modal Split'!CF127</f>
        <v>0</v>
      </c>
      <c r="Z342" s="17">
        <f>'OD demand'!Z129*'Modal Split'!CG127</f>
        <v>808.55443595983036</v>
      </c>
    </row>
    <row r="343" spans="2:26" x14ac:dyDescent="0.3">
      <c r="B343" s="2">
        <v>24</v>
      </c>
      <c r="C343" s="17">
        <f>'OD demand'!C130*'Modal Split'!BJ128</f>
        <v>142.87477517775432</v>
      </c>
      <c r="D343" s="17">
        <f>'OD demand'!D130*'Modal Split'!BK128</f>
        <v>0</v>
      </c>
      <c r="E343" s="17">
        <f>'OD demand'!E130*'Modal Split'!BL128</f>
        <v>0</v>
      </c>
      <c r="F343" s="17">
        <f>'OD demand'!F130*'Modal Split'!BM128</f>
        <v>285.74955035550863</v>
      </c>
      <c r="G343" s="17">
        <f>'OD demand'!G130*'Modal Split'!BN128</f>
        <v>0</v>
      </c>
      <c r="H343" s="17">
        <f>'OD demand'!H130*'Modal Split'!BO128</f>
        <v>142.87477517775432</v>
      </c>
      <c r="I343" s="17">
        <f>'OD demand'!I130*'Modal Split'!BP128</f>
        <v>142.87477517775432</v>
      </c>
      <c r="J343" s="17">
        <f>'OD demand'!J130*'Modal Split'!BQ128</f>
        <v>285.74955035550863</v>
      </c>
      <c r="K343" s="17">
        <f>'OD demand'!K130*'Modal Split'!BR128</f>
        <v>285.74955035550863</v>
      </c>
      <c r="L343" s="17">
        <f>'OD demand'!L130*'Modal Split'!BS128</f>
        <v>1142.9982014219825</v>
      </c>
      <c r="M343" s="17">
        <f>'OD demand'!M130*'Modal Split'!BT128</f>
        <v>857.24865106652589</v>
      </c>
      <c r="N343" s="17">
        <f>'OD demand'!N130*'Modal Split'!BU128</f>
        <v>714.37387588877152</v>
      </c>
      <c r="O343" s="17">
        <f>'OD demand'!O130*'Modal Split'!BV128</f>
        <v>789.27911225634364</v>
      </c>
      <c r="P343" s="17">
        <f>'OD demand'!P130*'Modal Split'!BW128</f>
        <v>571.49910071101726</v>
      </c>
      <c r="Q343" s="17">
        <f>'OD demand'!Q130*'Modal Split'!BX128</f>
        <v>566.97097496230128</v>
      </c>
      <c r="R343" s="17">
        <f>'OD demand'!R130*'Modal Split'!BY128</f>
        <v>428.62432553326295</v>
      </c>
      <c r="S343" s="17">
        <f>'OD demand'!S130*'Modal Split'!BZ128</f>
        <v>424.05275019564777</v>
      </c>
      <c r="T343" s="17">
        <f>'OD demand'!T130*'Modal Split'!CA128</f>
        <v>0</v>
      </c>
      <c r="U343" s="17">
        <f>'OD demand'!U130*'Modal Split'!CB128</f>
        <v>141.52160195528504</v>
      </c>
      <c r="V343" s="17">
        <f>'OD demand'!V130*'Modal Split'!CC128</f>
        <v>571.49910071101726</v>
      </c>
      <c r="W343" s="17">
        <f>'OD demand'!W130*'Modal Split'!CD128</f>
        <v>714.37387588877152</v>
      </c>
      <c r="X343" s="17">
        <f>'OD demand'!X130*'Modal Split'!CE128</f>
        <v>1561.2078602784143</v>
      </c>
      <c r="Y343" s="17">
        <f>'OD demand'!Y130*'Modal Split'!CF128</f>
        <v>808.55443595983036</v>
      </c>
      <c r="Z343" s="17">
        <f>'OD demand'!Z130*'Modal Split'!CG128</f>
        <v>0</v>
      </c>
    </row>
    <row r="345" spans="2:26" x14ac:dyDescent="0.3">
      <c r="B345" s="2" t="s">
        <v>54</v>
      </c>
      <c r="C345" s="2">
        <v>1</v>
      </c>
      <c r="D345" s="2">
        <v>2</v>
      </c>
      <c r="E345" s="2">
        <v>3</v>
      </c>
      <c r="F345" s="2">
        <v>4</v>
      </c>
      <c r="G345" s="2">
        <v>5</v>
      </c>
      <c r="H345" s="2">
        <v>6</v>
      </c>
      <c r="I345" s="2">
        <v>7</v>
      </c>
      <c r="J345" s="2">
        <v>8</v>
      </c>
      <c r="K345" s="2">
        <v>9</v>
      </c>
      <c r="L345" s="2">
        <v>10</v>
      </c>
      <c r="M345" s="2">
        <v>11</v>
      </c>
      <c r="N345" s="2">
        <v>12</v>
      </c>
      <c r="O345" s="2">
        <v>13</v>
      </c>
      <c r="P345" s="2">
        <v>14</v>
      </c>
      <c r="Q345" s="2">
        <v>15</v>
      </c>
      <c r="R345" s="2">
        <v>16</v>
      </c>
      <c r="S345" s="2">
        <v>17</v>
      </c>
      <c r="T345" s="2">
        <v>18</v>
      </c>
      <c r="U345" s="2">
        <v>19</v>
      </c>
      <c r="V345" s="2">
        <v>20</v>
      </c>
      <c r="W345" s="2">
        <v>21</v>
      </c>
      <c r="X345" s="2">
        <v>22</v>
      </c>
      <c r="Y345" s="2">
        <v>23</v>
      </c>
      <c r="Z345" s="2">
        <v>24</v>
      </c>
    </row>
    <row r="346" spans="2:26" x14ac:dyDescent="0.3">
      <c r="B346" s="2">
        <v>1</v>
      </c>
      <c r="C346" s="17">
        <f>'OD demand'!C107*'Modal Split'!BJ132</f>
        <v>0</v>
      </c>
      <c r="D346" s="17">
        <f>'OD demand'!D107*'Modal Split'!BK132</f>
        <v>0</v>
      </c>
      <c r="E346" s="17">
        <f>'OD demand'!E107*'Modal Split'!BL132</f>
        <v>7.2061549109709253E-7</v>
      </c>
      <c r="F346" s="17">
        <f>'OD demand'!F107*'Modal Split'!BM132</f>
        <v>8.9588140435973608E-4</v>
      </c>
      <c r="G346" s="17">
        <f>'OD demand'!G107*'Modal Split'!BN132</f>
        <v>0</v>
      </c>
      <c r="H346" s="17">
        <f>'OD demand'!H107*'Modal Split'!BO132</f>
        <v>0</v>
      </c>
      <c r="I346" s="17">
        <f>'OD demand'!I107*'Modal Split'!BP132</f>
        <v>0</v>
      </c>
      <c r="J346" s="17">
        <f>'OD demand'!J107*'Modal Split'!BQ132</f>
        <v>0</v>
      </c>
      <c r="K346" s="17">
        <f>'OD demand'!K107*'Modal Split'!BR132</f>
        <v>0</v>
      </c>
      <c r="L346" s="17">
        <f>'OD demand'!L107*'Modal Split'!BS132</f>
        <v>266.85477342274777</v>
      </c>
      <c r="M346" s="17">
        <f>'OD demand'!M107*'Modal Split'!BT132</f>
        <v>6.814907782061229E-4</v>
      </c>
      <c r="N346" s="17">
        <f>'OD demand'!N107*'Modal Split'!BU132</f>
        <v>0</v>
      </c>
      <c r="O346" s="17">
        <f>'OD demand'!O107*'Modal Split'!BV132</f>
        <v>0</v>
      </c>
      <c r="P346" s="17">
        <f>'OD demand'!P107*'Modal Split'!BW132</f>
        <v>0</v>
      </c>
      <c r="Q346" s="17">
        <f>'OD demand'!Q107*'Modal Split'!BX132</f>
        <v>6.3699872893196591E-2</v>
      </c>
      <c r="R346" s="17">
        <f>'OD demand'!R107*'Modal Split'!BY132</f>
        <v>7.5811971879697774E-3</v>
      </c>
      <c r="S346" s="17">
        <f>'OD demand'!S107*'Modal Split'!BZ132</f>
        <v>9.824616965600122E-2</v>
      </c>
      <c r="T346" s="17">
        <f>'OD demand'!T107*'Modal Split'!CA132</f>
        <v>0</v>
      </c>
      <c r="U346" s="17">
        <f>'OD demand'!U107*'Modal Split'!CB132</f>
        <v>1.1906972036195818</v>
      </c>
      <c r="V346" s="17">
        <f>'OD demand'!V107*'Modal Split'!CC132</f>
        <v>0</v>
      </c>
      <c r="W346" s="17">
        <f>'OD demand'!W107*'Modal Split'!CD132</f>
        <v>0</v>
      </c>
      <c r="X346" s="17">
        <f>'OD demand'!X107*'Modal Split'!CE132</f>
        <v>3.9258929934604892E-10</v>
      </c>
      <c r="Y346" s="17">
        <f>'OD demand'!Y107*'Modal Split'!CF132</f>
        <v>2.0234573425927168E-19</v>
      </c>
      <c r="Z346" s="17">
        <f>'OD demand'!Z107*'Modal Split'!CG132</f>
        <v>0</v>
      </c>
    </row>
    <row r="347" spans="2:26" x14ac:dyDescent="0.3">
      <c r="B347" s="2">
        <v>2</v>
      </c>
      <c r="C347" s="17">
        <f>'OD demand'!C108*'Modal Split'!BJ133</f>
        <v>0</v>
      </c>
      <c r="D347" s="17">
        <f>'OD demand'!D108*'Modal Split'!BK133</f>
        <v>0</v>
      </c>
      <c r="E347" s="17">
        <f>'OD demand'!E108*'Modal Split'!BL133</f>
        <v>0</v>
      </c>
      <c r="F347" s="17">
        <f>'OD demand'!F108*'Modal Split'!BM133</f>
        <v>0</v>
      </c>
      <c r="G347" s="17">
        <f>'OD demand'!G108*'Modal Split'!BN133</f>
        <v>0</v>
      </c>
      <c r="H347" s="17">
        <f>'OD demand'!H108*'Modal Split'!BO133</f>
        <v>0</v>
      </c>
      <c r="I347" s="17">
        <f>'OD demand'!I108*'Modal Split'!BP133</f>
        <v>0</v>
      </c>
      <c r="J347" s="17">
        <f>'OD demand'!J108*'Modal Split'!BQ133</f>
        <v>0</v>
      </c>
      <c r="K347" s="17">
        <f>'OD demand'!K108*'Modal Split'!BR133</f>
        <v>0</v>
      </c>
      <c r="L347" s="17">
        <f>'OD demand'!L108*'Modal Split'!BS133</f>
        <v>0</v>
      </c>
      <c r="M347" s="17">
        <f>'OD demand'!M108*'Modal Split'!BT133</f>
        <v>0</v>
      </c>
      <c r="N347" s="17">
        <f>'OD demand'!N108*'Modal Split'!BU133</f>
        <v>0</v>
      </c>
      <c r="O347" s="17">
        <f>'OD demand'!O108*'Modal Split'!BV133</f>
        <v>0</v>
      </c>
      <c r="P347" s="17">
        <f>'OD demand'!P108*'Modal Split'!BW133</f>
        <v>0</v>
      </c>
      <c r="Q347" s="17">
        <f>'OD demand'!Q108*'Modal Split'!BX133</f>
        <v>0</v>
      </c>
      <c r="R347" s="17">
        <f>'OD demand'!R108*'Modal Split'!BY133</f>
        <v>0</v>
      </c>
      <c r="S347" s="17">
        <f>'OD demand'!S108*'Modal Split'!BZ133</f>
        <v>0</v>
      </c>
      <c r="T347" s="17">
        <f>'OD demand'!T108*'Modal Split'!CA133</f>
        <v>0</v>
      </c>
      <c r="U347" s="17">
        <f>'OD demand'!U108*'Modal Split'!CB133</f>
        <v>0</v>
      </c>
      <c r="V347" s="17">
        <f>'OD demand'!V108*'Modal Split'!CC133</f>
        <v>0</v>
      </c>
      <c r="W347" s="17">
        <f>'OD demand'!W108*'Modal Split'!CD133</f>
        <v>0</v>
      </c>
      <c r="X347" s="17">
        <f>'OD demand'!X108*'Modal Split'!CE133</f>
        <v>0</v>
      </c>
      <c r="Y347" s="17">
        <f>'OD demand'!Y108*'Modal Split'!CF133</f>
        <v>0</v>
      </c>
      <c r="Z347" s="17">
        <f>'OD demand'!Z108*'Modal Split'!CG133</f>
        <v>0</v>
      </c>
    </row>
    <row r="348" spans="2:26" x14ac:dyDescent="0.3">
      <c r="B348" s="2">
        <v>3</v>
      </c>
      <c r="C348" s="17">
        <f>'OD demand'!C109*'Modal Split'!BJ134</f>
        <v>7.2061549109709253E-7</v>
      </c>
      <c r="D348" s="17">
        <f>'OD demand'!D109*'Modal Split'!BK134</f>
        <v>0</v>
      </c>
      <c r="E348" s="17">
        <f>'OD demand'!E109*'Modal Split'!BL134</f>
        <v>0</v>
      </c>
      <c r="F348" s="17">
        <f>'OD demand'!F109*'Modal Split'!BM134</f>
        <v>1.4412309821941851E-6</v>
      </c>
      <c r="G348" s="17">
        <f>'OD demand'!G109*'Modal Split'!BN134</f>
        <v>0</v>
      </c>
      <c r="H348" s="17">
        <f>'OD demand'!H109*'Modal Split'!BO134</f>
        <v>0</v>
      </c>
      <c r="I348" s="17">
        <f>'OD demand'!I109*'Modal Split'!BP134</f>
        <v>0</v>
      </c>
      <c r="J348" s="17">
        <f>'OD demand'!J109*'Modal Split'!BQ134</f>
        <v>0</v>
      </c>
      <c r="K348" s="17">
        <f>'OD demand'!K109*'Modal Split'!BR134</f>
        <v>0</v>
      </c>
      <c r="L348" s="17">
        <f>'OD demand'!L109*'Modal Split'!BS134</f>
        <v>0.27340604758621745</v>
      </c>
      <c r="M348" s="17">
        <f>'OD demand'!M109*'Modal Split'!BT134</f>
        <v>1.9774178515341279E-6</v>
      </c>
      <c r="N348" s="17">
        <f>'OD demand'!N109*'Modal Split'!BU134</f>
        <v>0</v>
      </c>
      <c r="O348" s="17">
        <f>'OD demand'!O109*'Modal Split'!BV134</f>
        <v>0</v>
      </c>
      <c r="P348" s="17">
        <f>'OD demand'!P109*'Modal Split'!BW134</f>
        <v>0</v>
      </c>
      <c r="Q348" s="17">
        <f>'OD demand'!Q109*'Modal Split'!BX134</f>
        <v>4.8470664887368024E-5</v>
      </c>
      <c r="R348" s="17">
        <f>'OD demand'!R109*'Modal Split'!BY134</f>
        <v>1.0579114410242312</v>
      </c>
      <c r="S348" s="17">
        <f>'OD demand'!S109*'Modal Split'!BZ134</f>
        <v>8.1133128162589436</v>
      </c>
      <c r="T348" s="17">
        <f>'OD demand'!T109*'Modal Split'!CA134</f>
        <v>0</v>
      </c>
      <c r="U348" s="17">
        <f>'OD demand'!U109*'Modal Split'!CB134</f>
        <v>0</v>
      </c>
      <c r="V348" s="17">
        <f>'OD demand'!V109*'Modal Split'!CC134</f>
        <v>0</v>
      </c>
      <c r="W348" s="17">
        <f>'OD demand'!W109*'Modal Split'!CD134</f>
        <v>0</v>
      </c>
      <c r="X348" s="17">
        <f>'OD demand'!X109*'Modal Split'!CE134</f>
        <v>3.7337935616507151E-13</v>
      </c>
      <c r="Y348" s="17">
        <f>'OD demand'!Y109*'Modal Split'!CF134</f>
        <v>2.5659289952213059E-22</v>
      </c>
      <c r="Z348" s="17">
        <f>'OD demand'!Z109*'Modal Split'!CG134</f>
        <v>0</v>
      </c>
    </row>
    <row r="349" spans="2:26" x14ac:dyDescent="0.3">
      <c r="B349" s="2">
        <v>4</v>
      </c>
      <c r="C349" s="17">
        <f>'OD demand'!C110*'Modal Split'!BJ135</f>
        <v>8.9588140435973608E-4</v>
      </c>
      <c r="D349" s="17">
        <f>'OD demand'!D110*'Modal Split'!BK135</f>
        <v>0</v>
      </c>
      <c r="E349" s="17">
        <f>'OD demand'!E110*'Modal Split'!BL135</f>
        <v>1.4412309821941851E-6</v>
      </c>
      <c r="F349" s="17">
        <f>'OD demand'!F110*'Modal Split'!BM135</f>
        <v>0</v>
      </c>
      <c r="G349" s="17">
        <f>'OD demand'!G110*'Modal Split'!BN135</f>
        <v>0</v>
      </c>
      <c r="H349" s="17">
        <f>'OD demand'!H110*'Modal Split'!BO135</f>
        <v>0</v>
      </c>
      <c r="I349" s="17">
        <f>'OD demand'!I110*'Modal Split'!BP135</f>
        <v>0</v>
      </c>
      <c r="J349" s="17">
        <f>'OD demand'!J110*'Modal Split'!BQ135</f>
        <v>0</v>
      </c>
      <c r="K349" s="17">
        <f>'OD demand'!K110*'Modal Split'!BR135</f>
        <v>0</v>
      </c>
      <c r="L349" s="17">
        <f>'OD demand'!L110*'Modal Split'!BS135</f>
        <v>4.1630919239617715E-3</v>
      </c>
      <c r="M349" s="17">
        <f>'OD demand'!M110*'Modal Split'!BT135</f>
        <v>4.4625981203593199E-8</v>
      </c>
      <c r="N349" s="17">
        <f>'OD demand'!N110*'Modal Split'!BU135</f>
        <v>0</v>
      </c>
      <c r="O349" s="17">
        <f>'OD demand'!O110*'Modal Split'!BV135</f>
        <v>0</v>
      </c>
      <c r="P349" s="17">
        <f>'OD demand'!P110*'Modal Split'!BW135</f>
        <v>0</v>
      </c>
      <c r="Q349" s="17">
        <f>'OD demand'!Q110*'Modal Split'!BX135</f>
        <v>9.2197886162945824E-7</v>
      </c>
      <c r="R349" s="17">
        <f>'OD demand'!R110*'Modal Split'!BY135</f>
        <v>1.6157934553952317E-2</v>
      </c>
      <c r="S349" s="17">
        <f>'OD demand'!S110*'Modal Split'!BZ135</f>
        <v>0.16358009202638563</v>
      </c>
      <c r="T349" s="17">
        <f>'OD demand'!T110*'Modal Split'!CA135</f>
        <v>0</v>
      </c>
      <c r="U349" s="17">
        <f>'OD demand'!U110*'Modal Split'!CB135</f>
        <v>1.0564263478317053</v>
      </c>
      <c r="V349" s="17">
        <f>'OD demand'!V110*'Modal Split'!CC135</f>
        <v>0</v>
      </c>
      <c r="W349" s="17">
        <f>'OD demand'!W110*'Modal Split'!CD135</f>
        <v>0</v>
      </c>
      <c r="X349" s="17">
        <f>'OD demand'!X110*'Modal Split'!CE135</f>
        <v>4.8134221190879405E-5</v>
      </c>
      <c r="Y349" s="17">
        <f>'OD demand'!Y110*'Modal Split'!CF135</f>
        <v>9.1579096536494841E-16</v>
      </c>
      <c r="Z349" s="17">
        <f>'OD demand'!Z110*'Modal Split'!CG135</f>
        <v>0</v>
      </c>
    </row>
    <row r="350" spans="2:26" x14ac:dyDescent="0.3">
      <c r="B350" s="2">
        <v>5</v>
      </c>
      <c r="C350" s="17">
        <f>'OD demand'!C111*'Modal Split'!BJ136</f>
        <v>0</v>
      </c>
      <c r="D350" s="17">
        <f>'OD demand'!D111*'Modal Split'!BK136</f>
        <v>0</v>
      </c>
      <c r="E350" s="17">
        <f>'OD demand'!E111*'Modal Split'!BL136</f>
        <v>0</v>
      </c>
      <c r="F350" s="17">
        <f>'OD demand'!F111*'Modal Split'!BM136</f>
        <v>0</v>
      </c>
      <c r="G350" s="17">
        <f>'OD demand'!G111*'Modal Split'!BN136</f>
        <v>0</v>
      </c>
      <c r="H350" s="17">
        <f>'OD demand'!H111*'Modal Split'!BO136</f>
        <v>0</v>
      </c>
      <c r="I350" s="17">
        <f>'OD demand'!I111*'Modal Split'!BP136</f>
        <v>0</v>
      </c>
      <c r="J350" s="17">
        <f>'OD demand'!J111*'Modal Split'!BQ136</f>
        <v>0</v>
      </c>
      <c r="K350" s="17">
        <f>'OD demand'!K111*'Modal Split'!BR136</f>
        <v>0</v>
      </c>
      <c r="L350" s="17">
        <f>'OD demand'!L111*'Modal Split'!BS136</f>
        <v>0</v>
      </c>
      <c r="M350" s="17">
        <f>'OD demand'!M111*'Modal Split'!BT136</f>
        <v>0</v>
      </c>
      <c r="N350" s="17">
        <f>'OD demand'!N111*'Modal Split'!BU136</f>
        <v>0</v>
      </c>
      <c r="O350" s="17">
        <f>'OD demand'!O111*'Modal Split'!BV136</f>
        <v>0</v>
      </c>
      <c r="P350" s="17">
        <f>'OD demand'!P111*'Modal Split'!BW136</f>
        <v>0</v>
      </c>
      <c r="Q350" s="17">
        <f>'OD demand'!Q111*'Modal Split'!BX136</f>
        <v>0</v>
      </c>
      <c r="R350" s="17">
        <f>'OD demand'!R111*'Modal Split'!BY136</f>
        <v>0</v>
      </c>
      <c r="S350" s="17">
        <f>'OD demand'!S111*'Modal Split'!BZ136</f>
        <v>0</v>
      </c>
      <c r="T350" s="17">
        <f>'OD demand'!T111*'Modal Split'!CA136</f>
        <v>0</v>
      </c>
      <c r="U350" s="17">
        <f>'OD demand'!U111*'Modal Split'!CB136</f>
        <v>0</v>
      </c>
      <c r="V350" s="17">
        <f>'OD demand'!V111*'Modal Split'!CC136</f>
        <v>0</v>
      </c>
      <c r="W350" s="17">
        <f>'OD demand'!W111*'Modal Split'!CD136</f>
        <v>0</v>
      </c>
      <c r="X350" s="17">
        <f>'OD demand'!X111*'Modal Split'!CE136</f>
        <v>0</v>
      </c>
      <c r="Y350" s="17">
        <f>'OD demand'!Y111*'Modal Split'!CF136</f>
        <v>0</v>
      </c>
      <c r="Z350" s="17">
        <f>'OD demand'!Z111*'Modal Split'!CG136</f>
        <v>0</v>
      </c>
    </row>
    <row r="351" spans="2:26" x14ac:dyDescent="0.3">
      <c r="B351" s="2">
        <v>6</v>
      </c>
      <c r="C351" s="17">
        <f>'OD demand'!C112*'Modal Split'!BJ137</f>
        <v>0</v>
      </c>
      <c r="D351" s="17">
        <f>'OD demand'!D112*'Modal Split'!BK137</f>
        <v>0</v>
      </c>
      <c r="E351" s="17">
        <f>'OD demand'!E112*'Modal Split'!BL137</f>
        <v>0</v>
      </c>
      <c r="F351" s="17">
        <f>'OD demand'!F112*'Modal Split'!BM137</f>
        <v>0</v>
      </c>
      <c r="G351" s="17">
        <f>'OD demand'!G112*'Modal Split'!BN137</f>
        <v>0</v>
      </c>
      <c r="H351" s="17">
        <f>'OD demand'!H112*'Modal Split'!BO137</f>
        <v>0</v>
      </c>
      <c r="I351" s="17">
        <f>'OD demand'!I112*'Modal Split'!BP137</f>
        <v>0</v>
      </c>
      <c r="J351" s="17">
        <f>'OD demand'!J112*'Modal Split'!BQ137</f>
        <v>0</v>
      </c>
      <c r="K351" s="17">
        <f>'OD demand'!K112*'Modal Split'!BR137</f>
        <v>0</v>
      </c>
      <c r="L351" s="17">
        <f>'OD demand'!L112*'Modal Split'!BS137</f>
        <v>0</v>
      </c>
      <c r="M351" s="17">
        <f>'OD demand'!M112*'Modal Split'!BT137</f>
        <v>0</v>
      </c>
      <c r="N351" s="17">
        <f>'OD demand'!N112*'Modal Split'!BU137</f>
        <v>0</v>
      </c>
      <c r="O351" s="17">
        <f>'OD demand'!O112*'Modal Split'!BV137</f>
        <v>0</v>
      </c>
      <c r="P351" s="17">
        <f>'OD demand'!P112*'Modal Split'!BW137</f>
        <v>0</v>
      </c>
      <c r="Q351" s="17">
        <f>'OD demand'!Q112*'Modal Split'!BX137</f>
        <v>0</v>
      </c>
      <c r="R351" s="17">
        <f>'OD demand'!R112*'Modal Split'!BY137</f>
        <v>0</v>
      </c>
      <c r="S351" s="17">
        <f>'OD demand'!S112*'Modal Split'!BZ137</f>
        <v>0</v>
      </c>
      <c r="T351" s="17">
        <f>'OD demand'!T112*'Modal Split'!CA137</f>
        <v>0</v>
      </c>
      <c r="U351" s="17">
        <f>'OD demand'!U112*'Modal Split'!CB137</f>
        <v>0</v>
      </c>
      <c r="V351" s="17">
        <f>'OD demand'!V112*'Modal Split'!CC137</f>
        <v>0</v>
      </c>
      <c r="W351" s="17">
        <f>'OD demand'!W112*'Modal Split'!CD137</f>
        <v>0</v>
      </c>
      <c r="X351" s="17">
        <f>'OD demand'!X112*'Modal Split'!CE137</f>
        <v>0</v>
      </c>
      <c r="Y351" s="17">
        <f>'OD demand'!Y112*'Modal Split'!CF137</f>
        <v>0</v>
      </c>
      <c r="Z351" s="17">
        <f>'OD demand'!Z112*'Modal Split'!CG137</f>
        <v>0</v>
      </c>
    </row>
    <row r="352" spans="2:26" x14ac:dyDescent="0.3">
      <c r="B352" s="2">
        <v>7</v>
      </c>
      <c r="C352" s="17">
        <f>'OD demand'!C113*'Modal Split'!BJ138</f>
        <v>0</v>
      </c>
      <c r="D352" s="17">
        <f>'OD demand'!D113*'Modal Split'!BK138</f>
        <v>0</v>
      </c>
      <c r="E352" s="17">
        <f>'OD demand'!E113*'Modal Split'!BL138</f>
        <v>0</v>
      </c>
      <c r="F352" s="17">
        <f>'OD demand'!F113*'Modal Split'!BM138</f>
        <v>0</v>
      </c>
      <c r="G352" s="17">
        <f>'OD demand'!G113*'Modal Split'!BN138</f>
        <v>0</v>
      </c>
      <c r="H352" s="17">
        <f>'OD demand'!H113*'Modal Split'!BO138</f>
        <v>0</v>
      </c>
      <c r="I352" s="17">
        <f>'OD demand'!I113*'Modal Split'!BP138</f>
        <v>0</v>
      </c>
      <c r="J352" s="17">
        <f>'OD demand'!J113*'Modal Split'!BQ138</f>
        <v>0</v>
      </c>
      <c r="K352" s="17">
        <f>'OD demand'!K113*'Modal Split'!BR138</f>
        <v>0</v>
      </c>
      <c r="L352" s="17">
        <f>'OD demand'!L113*'Modal Split'!BS138</f>
        <v>0</v>
      </c>
      <c r="M352" s="17">
        <f>'OD demand'!M113*'Modal Split'!BT138</f>
        <v>0</v>
      </c>
      <c r="N352" s="17">
        <f>'OD demand'!N113*'Modal Split'!BU138</f>
        <v>0</v>
      </c>
      <c r="O352" s="17">
        <f>'OD demand'!O113*'Modal Split'!BV138</f>
        <v>0</v>
      </c>
      <c r="P352" s="17">
        <f>'OD demand'!P113*'Modal Split'!BW138</f>
        <v>0</v>
      </c>
      <c r="Q352" s="17">
        <f>'OD demand'!Q113*'Modal Split'!BX138</f>
        <v>0</v>
      </c>
      <c r="R352" s="17">
        <f>'OD demand'!R113*'Modal Split'!BY138</f>
        <v>0</v>
      </c>
      <c r="S352" s="17">
        <f>'OD demand'!S113*'Modal Split'!BZ138</f>
        <v>0</v>
      </c>
      <c r="T352" s="17">
        <f>'OD demand'!T113*'Modal Split'!CA138</f>
        <v>0</v>
      </c>
      <c r="U352" s="17">
        <f>'OD demand'!U113*'Modal Split'!CB138</f>
        <v>0</v>
      </c>
      <c r="V352" s="17">
        <f>'OD demand'!V113*'Modal Split'!CC138</f>
        <v>0</v>
      </c>
      <c r="W352" s="17">
        <f>'OD demand'!W113*'Modal Split'!CD138</f>
        <v>0</v>
      </c>
      <c r="X352" s="17">
        <f>'OD demand'!X113*'Modal Split'!CE138</f>
        <v>0</v>
      </c>
      <c r="Y352" s="17">
        <f>'OD demand'!Y113*'Modal Split'!CF138</f>
        <v>0</v>
      </c>
      <c r="Z352" s="17">
        <f>'OD demand'!Z113*'Modal Split'!CG138</f>
        <v>0</v>
      </c>
    </row>
    <row r="353" spans="2:26" x14ac:dyDescent="0.3">
      <c r="B353" s="2">
        <v>8</v>
      </c>
      <c r="C353" s="17">
        <f>'OD demand'!C114*'Modal Split'!BJ139</f>
        <v>0</v>
      </c>
      <c r="D353" s="17">
        <f>'OD demand'!D114*'Modal Split'!BK139</f>
        <v>0</v>
      </c>
      <c r="E353" s="17">
        <f>'OD demand'!E114*'Modal Split'!BL139</f>
        <v>0</v>
      </c>
      <c r="F353" s="17">
        <f>'OD demand'!F114*'Modal Split'!BM139</f>
        <v>0</v>
      </c>
      <c r="G353" s="17">
        <f>'OD demand'!G114*'Modal Split'!BN139</f>
        <v>0</v>
      </c>
      <c r="H353" s="17">
        <f>'OD demand'!H114*'Modal Split'!BO139</f>
        <v>0</v>
      </c>
      <c r="I353" s="17">
        <f>'OD demand'!I114*'Modal Split'!BP139</f>
        <v>0</v>
      </c>
      <c r="J353" s="17">
        <f>'OD demand'!J114*'Modal Split'!BQ139</f>
        <v>0</v>
      </c>
      <c r="K353" s="17">
        <f>'OD demand'!K114*'Modal Split'!BR139</f>
        <v>0</v>
      </c>
      <c r="L353" s="17">
        <f>'OD demand'!L114*'Modal Split'!BS139</f>
        <v>0</v>
      </c>
      <c r="M353" s="17">
        <f>'OD demand'!M114*'Modal Split'!BT139</f>
        <v>0</v>
      </c>
      <c r="N353" s="17">
        <f>'OD demand'!N114*'Modal Split'!BU139</f>
        <v>0</v>
      </c>
      <c r="O353" s="17">
        <f>'OD demand'!O114*'Modal Split'!BV139</f>
        <v>0</v>
      </c>
      <c r="P353" s="17">
        <f>'OD demand'!P114*'Modal Split'!BW139</f>
        <v>0</v>
      </c>
      <c r="Q353" s="17">
        <f>'OD demand'!Q114*'Modal Split'!BX139</f>
        <v>0</v>
      </c>
      <c r="R353" s="17">
        <f>'OD demand'!R114*'Modal Split'!BY139</f>
        <v>0</v>
      </c>
      <c r="S353" s="17">
        <f>'OD demand'!S114*'Modal Split'!BZ139</f>
        <v>0</v>
      </c>
      <c r="T353" s="17">
        <f>'OD demand'!T114*'Modal Split'!CA139</f>
        <v>0</v>
      </c>
      <c r="U353" s="17">
        <f>'OD demand'!U114*'Modal Split'!CB139</f>
        <v>0</v>
      </c>
      <c r="V353" s="17">
        <f>'OD demand'!V114*'Modal Split'!CC139</f>
        <v>0</v>
      </c>
      <c r="W353" s="17">
        <f>'OD demand'!W114*'Modal Split'!CD139</f>
        <v>0</v>
      </c>
      <c r="X353" s="17">
        <f>'OD demand'!X114*'Modal Split'!CE139</f>
        <v>0</v>
      </c>
      <c r="Y353" s="17">
        <f>'OD demand'!Y114*'Modal Split'!CF139</f>
        <v>0</v>
      </c>
      <c r="Z353" s="17">
        <f>'OD demand'!Z114*'Modal Split'!CG139</f>
        <v>0</v>
      </c>
    </row>
    <row r="354" spans="2:26" x14ac:dyDescent="0.3">
      <c r="B354" s="2">
        <v>9</v>
      </c>
      <c r="C354" s="17">
        <f>'OD demand'!C115*'Modal Split'!BJ140</f>
        <v>0</v>
      </c>
      <c r="D354" s="17">
        <f>'OD demand'!D115*'Modal Split'!BK140</f>
        <v>0</v>
      </c>
      <c r="E354" s="17">
        <f>'OD demand'!E115*'Modal Split'!BL140</f>
        <v>0</v>
      </c>
      <c r="F354" s="17">
        <f>'OD demand'!F115*'Modal Split'!BM140</f>
        <v>0</v>
      </c>
      <c r="G354" s="17">
        <f>'OD demand'!G115*'Modal Split'!BN140</f>
        <v>0</v>
      </c>
      <c r="H354" s="17">
        <f>'OD demand'!H115*'Modal Split'!BO140</f>
        <v>0</v>
      </c>
      <c r="I354" s="17">
        <f>'OD demand'!I115*'Modal Split'!BP140</f>
        <v>0</v>
      </c>
      <c r="J354" s="17">
        <f>'OD demand'!J115*'Modal Split'!BQ140</f>
        <v>0</v>
      </c>
      <c r="K354" s="17">
        <f>'OD demand'!K115*'Modal Split'!BR140</f>
        <v>0</v>
      </c>
      <c r="L354" s="17">
        <f>'OD demand'!L115*'Modal Split'!BS140</f>
        <v>0</v>
      </c>
      <c r="M354" s="17">
        <f>'OD demand'!M115*'Modal Split'!BT140</f>
        <v>0</v>
      </c>
      <c r="N354" s="17">
        <f>'OD demand'!N115*'Modal Split'!BU140</f>
        <v>0</v>
      </c>
      <c r="O354" s="17">
        <f>'OD demand'!O115*'Modal Split'!BV140</f>
        <v>0</v>
      </c>
      <c r="P354" s="17">
        <f>'OD demand'!P115*'Modal Split'!BW140</f>
        <v>0</v>
      </c>
      <c r="Q354" s="17">
        <f>'OD demand'!Q115*'Modal Split'!BX140</f>
        <v>0</v>
      </c>
      <c r="R354" s="17">
        <f>'OD demand'!R115*'Modal Split'!BY140</f>
        <v>0</v>
      </c>
      <c r="S354" s="17">
        <f>'OD demand'!S115*'Modal Split'!BZ140</f>
        <v>0</v>
      </c>
      <c r="T354" s="17">
        <f>'OD demand'!T115*'Modal Split'!CA140</f>
        <v>0</v>
      </c>
      <c r="U354" s="17">
        <f>'OD demand'!U115*'Modal Split'!CB140</f>
        <v>0</v>
      </c>
      <c r="V354" s="17">
        <f>'OD demand'!V115*'Modal Split'!CC140</f>
        <v>0</v>
      </c>
      <c r="W354" s="17">
        <f>'OD demand'!W115*'Modal Split'!CD140</f>
        <v>0</v>
      </c>
      <c r="X354" s="17">
        <f>'OD demand'!X115*'Modal Split'!CE140</f>
        <v>0</v>
      </c>
      <c r="Y354" s="17">
        <f>'OD demand'!Y115*'Modal Split'!CF140</f>
        <v>0</v>
      </c>
      <c r="Z354" s="17">
        <f>'OD demand'!Z115*'Modal Split'!CG140</f>
        <v>0</v>
      </c>
    </row>
    <row r="355" spans="2:26" x14ac:dyDescent="0.3">
      <c r="B355" s="2">
        <v>10</v>
      </c>
      <c r="C355" s="17">
        <f>'OD demand'!C116*'Modal Split'!BJ141</f>
        <v>266.85477342274777</v>
      </c>
      <c r="D355" s="17">
        <f>'OD demand'!D116*'Modal Split'!BK141</f>
        <v>0</v>
      </c>
      <c r="E355" s="17">
        <f>'OD demand'!E116*'Modal Split'!BL141</f>
        <v>0.27340604758621745</v>
      </c>
      <c r="F355" s="17">
        <f>'OD demand'!F116*'Modal Split'!BM141</f>
        <v>4.1630919239617715E-3</v>
      </c>
      <c r="G355" s="17">
        <f>'OD demand'!G116*'Modal Split'!BN141</f>
        <v>0</v>
      </c>
      <c r="H355" s="17">
        <f>'OD demand'!H116*'Modal Split'!BO141</f>
        <v>0</v>
      </c>
      <c r="I355" s="17">
        <f>'OD demand'!I116*'Modal Split'!BP141</f>
        <v>0</v>
      </c>
      <c r="J355" s="17">
        <f>'OD demand'!J116*'Modal Split'!BQ141</f>
        <v>0</v>
      </c>
      <c r="K355" s="17">
        <f>'OD demand'!K116*'Modal Split'!BR141</f>
        <v>0</v>
      </c>
      <c r="L355" s="17">
        <f>'OD demand'!L116*'Modal Split'!BS141</f>
        <v>0</v>
      </c>
      <c r="M355" s="17">
        <f>'OD demand'!M116*'Modal Split'!BT141</f>
        <v>1.6760565785840156E-7</v>
      </c>
      <c r="N355" s="17">
        <f>'OD demand'!N116*'Modal Split'!BU141</f>
        <v>0</v>
      </c>
      <c r="O355" s="17">
        <f>'OD demand'!O116*'Modal Split'!BV141</f>
        <v>0</v>
      </c>
      <c r="P355" s="17">
        <f>'OD demand'!P116*'Modal Split'!BW141</f>
        <v>0</v>
      </c>
      <c r="Q355" s="17">
        <f>'OD demand'!Q116*'Modal Split'!BX141</f>
        <v>3.3345370015614178E-9</v>
      </c>
      <c r="R355" s="17">
        <f>'OD demand'!R116*'Modal Split'!BY141</f>
        <v>3.1707081608272067E-5</v>
      </c>
      <c r="S355" s="17">
        <f>'OD demand'!S116*'Modal Split'!BZ141</f>
        <v>5.7686834978104963E-4</v>
      </c>
      <c r="T355" s="17">
        <f>'OD demand'!T116*'Modal Split'!CA141</f>
        <v>0</v>
      </c>
      <c r="U355" s="17">
        <f>'OD demand'!U116*'Modal Split'!CB141</f>
        <v>4.3135278708237934E-3</v>
      </c>
      <c r="V355" s="17">
        <f>'OD demand'!V116*'Modal Split'!CC141</f>
        <v>0</v>
      </c>
      <c r="W355" s="17">
        <f>'OD demand'!W116*'Modal Split'!CD141</f>
        <v>0</v>
      </c>
      <c r="X355" s="17">
        <f>'OD demand'!X116*'Modal Split'!CE141</f>
        <v>1.4144641085582371E-7</v>
      </c>
      <c r="Y355" s="17">
        <f>'OD demand'!Y116*'Modal Split'!CF141</f>
        <v>2.5740634556384761E-5</v>
      </c>
      <c r="Z355" s="17">
        <f>'OD demand'!Z116*'Modal Split'!CG141</f>
        <v>0</v>
      </c>
    </row>
    <row r="356" spans="2:26" x14ac:dyDescent="0.3">
      <c r="B356" s="2">
        <v>11</v>
      </c>
      <c r="C356" s="17">
        <f>'OD demand'!C117*'Modal Split'!BJ142</f>
        <v>5.0747503689284379</v>
      </c>
      <c r="D356" s="17">
        <f>'OD demand'!D117*'Modal Split'!BK142</f>
        <v>0</v>
      </c>
      <c r="E356" s="17">
        <f>'OD demand'!E117*'Modal Split'!BL142</f>
        <v>1.166600315201854E-2</v>
      </c>
      <c r="F356" s="17">
        <f>'OD demand'!F117*'Modal Split'!BM142</f>
        <v>2.2190940302037709E-4</v>
      </c>
      <c r="G356" s="17">
        <f>'OD demand'!G117*'Modal Split'!BN142</f>
        <v>0</v>
      </c>
      <c r="H356" s="17">
        <f>'OD demand'!H117*'Modal Split'!BO142</f>
        <v>0</v>
      </c>
      <c r="I356" s="17">
        <f>'OD demand'!I117*'Modal Split'!BP142</f>
        <v>0</v>
      </c>
      <c r="J356" s="17">
        <f>'OD demand'!J117*'Modal Split'!BQ142</f>
        <v>0</v>
      </c>
      <c r="K356" s="17">
        <f>'OD demand'!K117*'Modal Split'!BR142</f>
        <v>0</v>
      </c>
      <c r="L356" s="17">
        <f>'OD demand'!L117*'Modal Split'!BS142</f>
        <v>1.434419934868786E-4</v>
      </c>
      <c r="M356" s="17">
        <f>'OD demand'!M117*'Modal Split'!BT142</f>
        <v>0</v>
      </c>
      <c r="N356" s="17">
        <f>'OD demand'!N117*'Modal Split'!BU142</f>
        <v>0</v>
      </c>
      <c r="O356" s="17">
        <f>'OD demand'!O117*'Modal Split'!BV142</f>
        <v>0</v>
      </c>
      <c r="P356" s="17">
        <f>'OD demand'!P117*'Modal Split'!BW142</f>
        <v>0</v>
      </c>
      <c r="Q356" s="17">
        <f>'OD demand'!Q117*'Modal Split'!BX142</f>
        <v>6.061678901178936E-10</v>
      </c>
      <c r="R356" s="17">
        <f>'OD demand'!R117*'Modal Split'!BY142</f>
        <v>1.353520935143613E-2</v>
      </c>
      <c r="S356" s="17">
        <f>'OD demand'!S117*'Modal Split'!BZ142</f>
        <v>0.15662106564351339</v>
      </c>
      <c r="T356" s="17">
        <f>'OD demand'!T117*'Modal Split'!CA142</f>
        <v>0</v>
      </c>
      <c r="U356" s="17">
        <f>'OD demand'!U117*'Modal Split'!CB142</f>
        <v>2.2482086781742287E-2</v>
      </c>
      <c r="V356" s="17">
        <f>'OD demand'!V117*'Modal Split'!CC142</f>
        <v>0</v>
      </c>
      <c r="W356" s="17">
        <f>'OD demand'!W117*'Modal Split'!CD142</f>
        <v>0</v>
      </c>
      <c r="X356" s="17">
        <f>'OD demand'!X117*'Modal Split'!CE142</f>
        <v>3.1081402758465456E-8</v>
      </c>
      <c r="Y356" s="17">
        <f>'OD demand'!Y117*'Modal Split'!CF142</f>
        <v>5.5909245827192146E-19</v>
      </c>
      <c r="Z356" s="17">
        <f>'OD demand'!Z117*'Modal Split'!CG142</f>
        <v>0</v>
      </c>
    </row>
    <row r="357" spans="2:26" x14ac:dyDescent="0.3">
      <c r="B357" s="2">
        <v>12</v>
      </c>
      <c r="C357" s="17">
        <f>'OD demand'!C118*'Modal Split'!BJ143</f>
        <v>0</v>
      </c>
      <c r="D357" s="17">
        <f>'OD demand'!D118*'Modal Split'!BK143</f>
        <v>0</v>
      </c>
      <c r="E357" s="17">
        <f>'OD demand'!E118*'Modal Split'!BL143</f>
        <v>0</v>
      </c>
      <c r="F357" s="17">
        <f>'OD demand'!F118*'Modal Split'!BM143</f>
        <v>0</v>
      </c>
      <c r="G357" s="17">
        <f>'OD demand'!G118*'Modal Split'!BN143</f>
        <v>0</v>
      </c>
      <c r="H357" s="17">
        <f>'OD demand'!H118*'Modal Split'!BO143</f>
        <v>0</v>
      </c>
      <c r="I357" s="17">
        <f>'OD demand'!I118*'Modal Split'!BP143</f>
        <v>0</v>
      </c>
      <c r="J357" s="17">
        <f>'OD demand'!J118*'Modal Split'!BQ143</f>
        <v>0</v>
      </c>
      <c r="K357" s="17">
        <f>'OD demand'!K118*'Modal Split'!BR143</f>
        <v>0</v>
      </c>
      <c r="L357" s="17">
        <f>'OD demand'!L118*'Modal Split'!BS143</f>
        <v>0</v>
      </c>
      <c r="M357" s="17">
        <f>'OD demand'!M118*'Modal Split'!BT143</f>
        <v>0</v>
      </c>
      <c r="N357" s="17">
        <f>'OD demand'!N118*'Modal Split'!BU143</f>
        <v>0</v>
      </c>
      <c r="O357" s="17">
        <f>'OD demand'!O118*'Modal Split'!BV143</f>
        <v>0</v>
      </c>
      <c r="P357" s="17">
        <f>'OD demand'!P118*'Modal Split'!BW143</f>
        <v>0</v>
      </c>
      <c r="Q357" s="17">
        <f>'OD demand'!Q118*'Modal Split'!BX143</f>
        <v>0</v>
      </c>
      <c r="R357" s="17">
        <f>'OD demand'!R118*'Modal Split'!BY143</f>
        <v>0</v>
      </c>
      <c r="S357" s="17">
        <f>'OD demand'!S118*'Modal Split'!BZ143</f>
        <v>0</v>
      </c>
      <c r="T357" s="17">
        <f>'OD demand'!T118*'Modal Split'!CA143</f>
        <v>0</v>
      </c>
      <c r="U357" s="17">
        <f>'OD demand'!U118*'Modal Split'!CB143</f>
        <v>0</v>
      </c>
      <c r="V357" s="17">
        <f>'OD demand'!V118*'Modal Split'!CC143</f>
        <v>0</v>
      </c>
      <c r="W357" s="17">
        <f>'OD demand'!W118*'Modal Split'!CD143</f>
        <v>0</v>
      </c>
      <c r="X357" s="17">
        <f>'OD demand'!X118*'Modal Split'!CE143</f>
        <v>0</v>
      </c>
      <c r="Y357" s="17">
        <f>'OD demand'!Y118*'Modal Split'!CF143</f>
        <v>0</v>
      </c>
      <c r="Z357" s="17">
        <f>'OD demand'!Z118*'Modal Split'!CG143</f>
        <v>0</v>
      </c>
    </row>
    <row r="358" spans="2:26" x14ac:dyDescent="0.3">
      <c r="B358" s="2">
        <v>13</v>
      </c>
      <c r="C358" s="17">
        <f>'OD demand'!C119*'Modal Split'!BJ144</f>
        <v>0</v>
      </c>
      <c r="D358" s="17">
        <f>'OD demand'!D119*'Modal Split'!BK144</f>
        <v>0</v>
      </c>
      <c r="E358" s="17">
        <f>'OD demand'!E119*'Modal Split'!BL144</f>
        <v>0</v>
      </c>
      <c r="F358" s="17">
        <f>'OD demand'!F119*'Modal Split'!BM144</f>
        <v>0</v>
      </c>
      <c r="G358" s="17">
        <f>'OD demand'!G119*'Modal Split'!BN144</f>
        <v>0</v>
      </c>
      <c r="H358" s="17">
        <f>'OD demand'!H119*'Modal Split'!BO144</f>
        <v>0</v>
      </c>
      <c r="I358" s="17">
        <f>'OD demand'!I119*'Modal Split'!BP144</f>
        <v>0</v>
      </c>
      <c r="J358" s="17">
        <f>'OD demand'!J119*'Modal Split'!BQ144</f>
        <v>0</v>
      </c>
      <c r="K358" s="17">
        <f>'OD demand'!K119*'Modal Split'!BR144</f>
        <v>0</v>
      </c>
      <c r="L358" s="17">
        <f>'OD demand'!L119*'Modal Split'!BS144</f>
        <v>0</v>
      </c>
      <c r="M358" s="17">
        <f>'OD demand'!M119*'Modal Split'!BT144</f>
        <v>0</v>
      </c>
      <c r="N358" s="17">
        <f>'OD demand'!N119*'Modal Split'!BU144</f>
        <v>0</v>
      </c>
      <c r="O358" s="17">
        <f>'OD demand'!O119*'Modal Split'!BV144</f>
        <v>0</v>
      </c>
      <c r="P358" s="17">
        <f>'OD demand'!P119*'Modal Split'!BW144</f>
        <v>0</v>
      </c>
      <c r="Q358" s="17">
        <f>'OD demand'!Q119*'Modal Split'!BX144</f>
        <v>0</v>
      </c>
      <c r="R358" s="17">
        <f>'OD demand'!R119*'Modal Split'!BY144</f>
        <v>0</v>
      </c>
      <c r="S358" s="17">
        <f>'OD demand'!S119*'Modal Split'!BZ144</f>
        <v>0</v>
      </c>
      <c r="T358" s="17">
        <f>'OD demand'!T119*'Modal Split'!CA144</f>
        <v>0</v>
      </c>
      <c r="U358" s="17">
        <f>'OD demand'!U119*'Modal Split'!CB144</f>
        <v>0</v>
      </c>
      <c r="V358" s="17">
        <f>'OD demand'!V119*'Modal Split'!CC144</f>
        <v>0</v>
      </c>
      <c r="W358" s="17">
        <f>'OD demand'!W119*'Modal Split'!CD144</f>
        <v>0</v>
      </c>
      <c r="X358" s="17">
        <f>'OD demand'!X119*'Modal Split'!CE144</f>
        <v>0</v>
      </c>
      <c r="Y358" s="17">
        <f>'OD demand'!Y119*'Modal Split'!CF144</f>
        <v>0</v>
      </c>
      <c r="Z358" s="17">
        <f>'OD demand'!Z119*'Modal Split'!CG144</f>
        <v>0</v>
      </c>
    </row>
    <row r="359" spans="2:26" x14ac:dyDescent="0.3">
      <c r="B359" s="2">
        <v>14</v>
      </c>
      <c r="C359" s="17">
        <f>'OD demand'!C120*'Modal Split'!BJ145</f>
        <v>0</v>
      </c>
      <c r="D359" s="17">
        <f>'OD demand'!D120*'Modal Split'!BK145</f>
        <v>0</v>
      </c>
      <c r="E359" s="17">
        <f>'OD demand'!E120*'Modal Split'!BL145</f>
        <v>0</v>
      </c>
      <c r="F359" s="17">
        <f>'OD demand'!F120*'Modal Split'!BM145</f>
        <v>0</v>
      </c>
      <c r="G359" s="17">
        <f>'OD demand'!G120*'Modal Split'!BN145</f>
        <v>0</v>
      </c>
      <c r="H359" s="17">
        <f>'OD demand'!H120*'Modal Split'!BO145</f>
        <v>0</v>
      </c>
      <c r="I359" s="17">
        <f>'OD demand'!I120*'Modal Split'!BP145</f>
        <v>0</v>
      </c>
      <c r="J359" s="17">
        <f>'OD demand'!J120*'Modal Split'!BQ145</f>
        <v>0</v>
      </c>
      <c r="K359" s="17">
        <f>'OD demand'!K120*'Modal Split'!BR145</f>
        <v>0</v>
      </c>
      <c r="L359" s="17">
        <f>'OD demand'!L120*'Modal Split'!BS145</f>
        <v>0</v>
      </c>
      <c r="M359" s="17">
        <f>'OD demand'!M120*'Modal Split'!BT145</f>
        <v>0</v>
      </c>
      <c r="N359" s="17">
        <f>'OD demand'!N120*'Modal Split'!BU145</f>
        <v>0</v>
      </c>
      <c r="O359" s="17">
        <f>'OD demand'!O120*'Modal Split'!BV145</f>
        <v>0</v>
      </c>
      <c r="P359" s="17">
        <f>'OD demand'!P120*'Modal Split'!BW145</f>
        <v>0</v>
      </c>
      <c r="Q359" s="17">
        <f>'OD demand'!Q120*'Modal Split'!BX145</f>
        <v>0</v>
      </c>
      <c r="R359" s="17">
        <f>'OD demand'!R120*'Modal Split'!BY145</f>
        <v>0</v>
      </c>
      <c r="S359" s="17">
        <f>'OD demand'!S120*'Modal Split'!BZ145</f>
        <v>0</v>
      </c>
      <c r="T359" s="17">
        <f>'OD demand'!T120*'Modal Split'!CA145</f>
        <v>0</v>
      </c>
      <c r="U359" s="17">
        <f>'OD demand'!U120*'Modal Split'!CB145</f>
        <v>0</v>
      </c>
      <c r="V359" s="17">
        <f>'OD demand'!V120*'Modal Split'!CC145</f>
        <v>0</v>
      </c>
      <c r="W359" s="17">
        <f>'OD demand'!W120*'Modal Split'!CD145</f>
        <v>0</v>
      </c>
      <c r="X359" s="17">
        <f>'OD demand'!X120*'Modal Split'!CE145</f>
        <v>0</v>
      </c>
      <c r="Y359" s="17">
        <f>'OD demand'!Y120*'Modal Split'!CF145</f>
        <v>0</v>
      </c>
      <c r="Z359" s="17">
        <f>'OD demand'!Z120*'Modal Split'!CG145</f>
        <v>0</v>
      </c>
    </row>
    <row r="360" spans="2:26" x14ac:dyDescent="0.3">
      <c r="B360" s="2">
        <v>15</v>
      </c>
      <c r="C360" s="17">
        <f>'OD demand'!C121*'Modal Split'!BJ146</f>
        <v>6.3699872893196591E-2</v>
      </c>
      <c r="D360" s="17">
        <f>'OD demand'!D121*'Modal Split'!BK146</f>
        <v>0</v>
      </c>
      <c r="E360" s="17">
        <f>'OD demand'!E121*'Modal Split'!BL146</f>
        <v>4.8470664887368024E-5</v>
      </c>
      <c r="F360" s="17">
        <f>'OD demand'!F121*'Modal Split'!BM146</f>
        <v>9.2197886162945824E-7</v>
      </c>
      <c r="G360" s="17">
        <f>'OD demand'!G121*'Modal Split'!BN146</f>
        <v>0</v>
      </c>
      <c r="H360" s="17">
        <f>'OD demand'!H121*'Modal Split'!BO146</f>
        <v>0</v>
      </c>
      <c r="I360" s="17">
        <f>'OD demand'!I121*'Modal Split'!BP146</f>
        <v>0</v>
      </c>
      <c r="J360" s="17">
        <f>'OD demand'!J121*'Modal Split'!BQ146</f>
        <v>0</v>
      </c>
      <c r="K360" s="17">
        <f>'OD demand'!K121*'Modal Split'!BR146</f>
        <v>0</v>
      </c>
      <c r="L360" s="17">
        <f>'OD demand'!L121*'Modal Split'!BS146</f>
        <v>3.3345370015614178E-9</v>
      </c>
      <c r="M360" s="17">
        <f>'OD demand'!M121*'Modal Split'!BT146</f>
        <v>6.0616789011640675E-10</v>
      </c>
      <c r="N360" s="17">
        <f>'OD demand'!N121*'Modal Split'!BU146</f>
        <v>0</v>
      </c>
      <c r="O360" s="17">
        <f>'OD demand'!O121*'Modal Split'!BV146</f>
        <v>0</v>
      </c>
      <c r="P360" s="17">
        <f>'OD demand'!P121*'Modal Split'!BW146</f>
        <v>0</v>
      </c>
      <c r="Q360" s="17">
        <f>'OD demand'!Q121*'Modal Split'!BX146</f>
        <v>0</v>
      </c>
      <c r="R360" s="17">
        <f>'OD demand'!R121*'Modal Split'!BY146</f>
        <v>7.1406596056748672E-4</v>
      </c>
      <c r="S360" s="17">
        <f>'OD demand'!S121*'Modal Split'!BZ146</f>
        <v>4.2918311158674915E-5</v>
      </c>
      <c r="T360" s="17">
        <f>'OD demand'!T121*'Modal Split'!CA146</f>
        <v>0</v>
      </c>
      <c r="U360" s="17">
        <f>'OD demand'!U121*'Modal Split'!CB146</f>
        <v>1.4490164991981767E-6</v>
      </c>
      <c r="V360" s="17">
        <f>'OD demand'!V121*'Modal Split'!CC146</f>
        <v>0</v>
      </c>
      <c r="W360" s="17">
        <f>'OD demand'!W121*'Modal Split'!CD146</f>
        <v>0</v>
      </c>
      <c r="X360" s="17">
        <f>'OD demand'!X121*'Modal Split'!CE146</f>
        <v>4.7093036223940742E-6</v>
      </c>
      <c r="Y360" s="17">
        <f>'OD demand'!Y121*'Modal Split'!CF146</f>
        <v>4.514972405004495E-4</v>
      </c>
      <c r="Z360" s="17">
        <f>'OD demand'!Z121*'Modal Split'!CG146</f>
        <v>0</v>
      </c>
    </row>
    <row r="361" spans="2:26" x14ac:dyDescent="0.3">
      <c r="B361" s="2">
        <v>16</v>
      </c>
      <c r="C361" s="17">
        <f>'OD demand'!C122*'Modal Split'!BJ147</f>
        <v>7.5811971879697774E-3</v>
      </c>
      <c r="D361" s="17">
        <f>'OD demand'!D122*'Modal Split'!BK147</f>
        <v>0</v>
      </c>
      <c r="E361" s="17">
        <f>'OD demand'!E122*'Modal Split'!BL147</f>
        <v>1.0579114410242312</v>
      </c>
      <c r="F361" s="17">
        <f>'OD demand'!F122*'Modal Split'!BM147</f>
        <v>1.6157934553952317E-2</v>
      </c>
      <c r="G361" s="17">
        <f>'OD demand'!G122*'Modal Split'!BN147</f>
        <v>0</v>
      </c>
      <c r="H361" s="17">
        <f>'OD demand'!H122*'Modal Split'!BO147</f>
        <v>0</v>
      </c>
      <c r="I361" s="17">
        <f>'OD demand'!I122*'Modal Split'!BP147</f>
        <v>0</v>
      </c>
      <c r="J361" s="17">
        <f>'OD demand'!J122*'Modal Split'!BQ147</f>
        <v>0</v>
      </c>
      <c r="K361" s="17">
        <f>'OD demand'!K122*'Modal Split'!BR147</f>
        <v>0</v>
      </c>
      <c r="L361" s="17">
        <f>'OD demand'!L122*'Modal Split'!BS147</f>
        <v>3.1707081608272067E-5</v>
      </c>
      <c r="M361" s="17">
        <f>'OD demand'!M122*'Modal Split'!BT147</f>
        <v>1.2132765053967452E-5</v>
      </c>
      <c r="N361" s="17">
        <f>'OD demand'!N122*'Modal Split'!BU147</f>
        <v>0</v>
      </c>
      <c r="O361" s="17">
        <f>'OD demand'!O122*'Modal Split'!BV147</f>
        <v>0</v>
      </c>
      <c r="P361" s="17">
        <f>'OD demand'!P122*'Modal Split'!BW147</f>
        <v>0</v>
      </c>
      <c r="Q361" s="17">
        <f>'OD demand'!Q122*'Modal Split'!BX147</f>
        <v>7.1406596056748672E-4</v>
      </c>
      <c r="R361" s="17">
        <f>'OD demand'!R122*'Modal Split'!BY147</f>
        <v>0</v>
      </c>
      <c r="S361" s="17">
        <f>'OD demand'!S122*'Modal Split'!BZ147</f>
        <v>1.5758481201054324E-6</v>
      </c>
      <c r="T361" s="17">
        <f>'OD demand'!T122*'Modal Split'!CA147</f>
        <v>0</v>
      </c>
      <c r="U361" s="17">
        <f>'OD demand'!U122*'Modal Split'!CB147</f>
        <v>1.1853799600730158E-5</v>
      </c>
      <c r="V361" s="17">
        <f>'OD demand'!V122*'Modal Split'!CC147</f>
        <v>0</v>
      </c>
      <c r="W361" s="17">
        <f>'OD demand'!W122*'Modal Split'!CD147</f>
        <v>0</v>
      </c>
      <c r="X361" s="17">
        <f>'OD demand'!X122*'Modal Split'!CE147</f>
        <v>4.6598264501879073E-2</v>
      </c>
      <c r="Y361" s="17">
        <f>'OD demand'!Y122*'Modal Split'!CF147</f>
        <v>5.0676507365415233</v>
      </c>
      <c r="Z361" s="17">
        <f>'OD demand'!Z122*'Modal Split'!CG147</f>
        <v>0</v>
      </c>
    </row>
    <row r="362" spans="2:26" x14ac:dyDescent="0.3">
      <c r="B362" s="2">
        <v>17</v>
      </c>
      <c r="C362" s="17">
        <f>'OD demand'!C123*'Modal Split'!BJ148</f>
        <v>9.824616965600122E-2</v>
      </c>
      <c r="D362" s="17">
        <f>'OD demand'!D123*'Modal Split'!BK148</f>
        <v>0</v>
      </c>
      <c r="E362" s="17">
        <f>'OD demand'!E123*'Modal Split'!BL148</f>
        <v>8.1133128162589436</v>
      </c>
      <c r="F362" s="17">
        <f>'OD demand'!F123*'Modal Split'!BM148</f>
        <v>0.16358009202638563</v>
      </c>
      <c r="G362" s="17">
        <f>'OD demand'!G123*'Modal Split'!BN148</f>
        <v>0</v>
      </c>
      <c r="H362" s="17">
        <f>'OD demand'!H123*'Modal Split'!BO148</f>
        <v>0</v>
      </c>
      <c r="I362" s="17">
        <f>'OD demand'!I123*'Modal Split'!BP148</f>
        <v>0</v>
      </c>
      <c r="J362" s="17">
        <f>'OD demand'!J123*'Modal Split'!BQ148</f>
        <v>0</v>
      </c>
      <c r="K362" s="17">
        <f>'OD demand'!K123*'Modal Split'!BR148</f>
        <v>0</v>
      </c>
      <c r="L362" s="17">
        <f>'OD demand'!L123*'Modal Split'!BS148</f>
        <v>5.7686834978104963E-4</v>
      </c>
      <c r="M362" s="17">
        <f>'OD demand'!M123*'Modal Split'!BT148</f>
        <v>9.2402422180691335E-2</v>
      </c>
      <c r="N362" s="17">
        <f>'OD demand'!N123*'Modal Split'!BU148</f>
        <v>0</v>
      </c>
      <c r="O362" s="17">
        <f>'OD demand'!O123*'Modal Split'!BV148</f>
        <v>0</v>
      </c>
      <c r="P362" s="17">
        <f>'OD demand'!P123*'Modal Split'!BW148</f>
        <v>0</v>
      </c>
      <c r="Q362" s="17">
        <f>'OD demand'!Q123*'Modal Split'!BX148</f>
        <v>4.2918311158674915E-5</v>
      </c>
      <c r="R362" s="17">
        <f>'OD demand'!R123*'Modal Split'!BY148</f>
        <v>1.5758481201054324E-6</v>
      </c>
      <c r="S362" s="17">
        <f>'OD demand'!S123*'Modal Split'!BZ148</f>
        <v>0</v>
      </c>
      <c r="T362" s="17">
        <f>'OD demand'!T123*'Modal Split'!CA148</f>
        <v>0</v>
      </c>
      <c r="U362" s="17">
        <f>'OD demand'!U123*'Modal Split'!CB148</f>
        <v>7.7350105810187563E-7</v>
      </c>
      <c r="V362" s="17">
        <f>'OD demand'!V123*'Modal Split'!CC148</f>
        <v>0</v>
      </c>
      <c r="W362" s="17">
        <f>'OD demand'!W123*'Modal Split'!CD148</f>
        <v>0</v>
      </c>
      <c r="X362" s="17">
        <f>'OD demand'!X123*'Modal Split'!CE148</f>
        <v>3.0417049511958297E-3</v>
      </c>
      <c r="Y362" s="17">
        <f>'OD demand'!Y123*'Modal Split'!CF148</f>
        <v>0.26395679596314114</v>
      </c>
      <c r="Z362" s="17">
        <f>'OD demand'!Z123*'Modal Split'!CG148</f>
        <v>0</v>
      </c>
    </row>
    <row r="363" spans="2:26" x14ac:dyDescent="0.3">
      <c r="B363" s="2">
        <v>18</v>
      </c>
      <c r="C363" s="17">
        <f>'OD demand'!C124*'Modal Split'!BJ149</f>
        <v>0</v>
      </c>
      <c r="D363" s="17">
        <f>'OD demand'!D124*'Modal Split'!BK149</f>
        <v>0</v>
      </c>
      <c r="E363" s="17">
        <f>'OD demand'!E124*'Modal Split'!BL149</f>
        <v>0</v>
      </c>
      <c r="F363" s="17">
        <f>'OD demand'!F124*'Modal Split'!BM149</f>
        <v>0</v>
      </c>
      <c r="G363" s="17">
        <f>'OD demand'!G124*'Modal Split'!BN149</f>
        <v>0</v>
      </c>
      <c r="H363" s="17">
        <f>'OD demand'!H124*'Modal Split'!BO149</f>
        <v>0</v>
      </c>
      <c r="I363" s="17">
        <f>'OD demand'!I124*'Modal Split'!BP149</f>
        <v>0</v>
      </c>
      <c r="J363" s="17">
        <f>'OD demand'!J124*'Modal Split'!BQ149</f>
        <v>0</v>
      </c>
      <c r="K363" s="17">
        <f>'OD demand'!K124*'Modal Split'!BR149</f>
        <v>0</v>
      </c>
      <c r="L363" s="17">
        <f>'OD demand'!L124*'Modal Split'!BS149</f>
        <v>0</v>
      </c>
      <c r="M363" s="17">
        <f>'OD demand'!M124*'Modal Split'!BT149</f>
        <v>0</v>
      </c>
      <c r="N363" s="17">
        <f>'OD demand'!N124*'Modal Split'!BU149</f>
        <v>0</v>
      </c>
      <c r="O363" s="17">
        <f>'OD demand'!O124*'Modal Split'!BV149</f>
        <v>0</v>
      </c>
      <c r="P363" s="17">
        <f>'OD demand'!P124*'Modal Split'!BW149</f>
        <v>0</v>
      </c>
      <c r="Q363" s="17">
        <f>'OD demand'!Q124*'Modal Split'!BX149</f>
        <v>0</v>
      </c>
      <c r="R363" s="17">
        <f>'OD demand'!R124*'Modal Split'!BY149</f>
        <v>0</v>
      </c>
      <c r="S363" s="17">
        <f>'OD demand'!S124*'Modal Split'!BZ149</f>
        <v>0</v>
      </c>
      <c r="T363" s="17">
        <f>'OD demand'!T124*'Modal Split'!CA149</f>
        <v>0</v>
      </c>
      <c r="U363" s="17">
        <f>'OD demand'!U124*'Modal Split'!CB149</f>
        <v>0</v>
      </c>
      <c r="V363" s="17">
        <f>'OD demand'!V124*'Modal Split'!CC149</f>
        <v>0</v>
      </c>
      <c r="W363" s="17">
        <f>'OD demand'!W124*'Modal Split'!CD149</f>
        <v>0</v>
      </c>
      <c r="X363" s="17">
        <f>'OD demand'!X124*'Modal Split'!CE149</f>
        <v>0</v>
      </c>
      <c r="Y363" s="17">
        <f>'OD demand'!Y124*'Modal Split'!CF149</f>
        <v>0</v>
      </c>
      <c r="Z363" s="17">
        <f>'OD demand'!Z124*'Modal Split'!CG149</f>
        <v>0</v>
      </c>
    </row>
    <row r="364" spans="2:26" x14ac:dyDescent="0.3">
      <c r="B364" s="2">
        <v>19</v>
      </c>
      <c r="C364" s="17">
        <f>'OD demand'!C125*'Modal Split'!BJ150</f>
        <v>1.1906972036195818</v>
      </c>
      <c r="D364" s="17">
        <f>'OD demand'!D125*'Modal Split'!BK150</f>
        <v>0</v>
      </c>
      <c r="E364" s="17">
        <f>'OD demand'!E125*'Modal Split'!BL150</f>
        <v>0</v>
      </c>
      <c r="F364" s="17">
        <f>'OD demand'!F125*'Modal Split'!BM150</f>
        <v>1.0564263478317053</v>
      </c>
      <c r="G364" s="17">
        <f>'OD demand'!G125*'Modal Split'!BN150</f>
        <v>0</v>
      </c>
      <c r="H364" s="17">
        <f>'OD demand'!H125*'Modal Split'!BO150</f>
        <v>0</v>
      </c>
      <c r="I364" s="17">
        <f>'OD demand'!I125*'Modal Split'!BP150</f>
        <v>0</v>
      </c>
      <c r="J364" s="17">
        <f>'OD demand'!J125*'Modal Split'!BQ150</f>
        <v>0</v>
      </c>
      <c r="K364" s="17">
        <f>'OD demand'!K125*'Modal Split'!BR150</f>
        <v>0</v>
      </c>
      <c r="L364" s="17">
        <f>'OD demand'!L125*'Modal Split'!BS150</f>
        <v>4.3135278708237934E-3</v>
      </c>
      <c r="M364" s="17">
        <f>'OD demand'!M125*'Modal Split'!BT150</f>
        <v>2.2098534012103866E-2</v>
      </c>
      <c r="N364" s="17">
        <f>'OD demand'!N125*'Modal Split'!BU150</f>
        <v>0</v>
      </c>
      <c r="O364" s="17">
        <f>'OD demand'!O125*'Modal Split'!BV150</f>
        <v>0</v>
      </c>
      <c r="P364" s="17">
        <f>'OD demand'!P125*'Modal Split'!BW150</f>
        <v>0</v>
      </c>
      <c r="Q364" s="17">
        <f>'OD demand'!Q125*'Modal Split'!BX150</f>
        <v>1.4490164991981767E-6</v>
      </c>
      <c r="R364" s="17">
        <f>'OD demand'!R125*'Modal Split'!BY150</f>
        <v>1.1853799600730158E-5</v>
      </c>
      <c r="S364" s="17">
        <f>'OD demand'!S125*'Modal Split'!BZ150</f>
        <v>7.7350105810187563E-7</v>
      </c>
      <c r="T364" s="17">
        <f>'OD demand'!T125*'Modal Split'!CA150</f>
        <v>0</v>
      </c>
      <c r="U364" s="17">
        <f>'OD demand'!U125*'Modal Split'!CB150</f>
        <v>0</v>
      </c>
      <c r="V364" s="17">
        <f>'OD demand'!V125*'Modal Split'!CC150</f>
        <v>0</v>
      </c>
      <c r="W364" s="17">
        <f>'OD demand'!W125*'Modal Split'!CD150</f>
        <v>0</v>
      </c>
      <c r="X364" s="17">
        <f>'OD demand'!X125*'Modal Split'!CE150</f>
        <v>1.3643430400017459E-4</v>
      </c>
      <c r="Y364" s="17">
        <f>'OD demand'!Y125*'Modal Split'!CF150</f>
        <v>8.4360048306026583E-3</v>
      </c>
      <c r="Z364" s="17">
        <f>'OD demand'!Z125*'Modal Split'!CG150</f>
        <v>0</v>
      </c>
    </row>
    <row r="365" spans="2:26" x14ac:dyDescent="0.3">
      <c r="B365" s="2">
        <v>20</v>
      </c>
      <c r="C365" s="17">
        <f>'OD demand'!C126*'Modal Split'!BJ151</f>
        <v>0</v>
      </c>
      <c r="D365" s="17">
        <f>'OD demand'!D126*'Modal Split'!BK151</f>
        <v>0</v>
      </c>
      <c r="E365" s="17">
        <f>'OD demand'!E126*'Modal Split'!BL151</f>
        <v>0</v>
      </c>
      <c r="F365" s="17">
        <f>'OD demand'!F126*'Modal Split'!BM151</f>
        <v>0</v>
      </c>
      <c r="G365" s="17">
        <f>'OD demand'!G126*'Modal Split'!BN151</f>
        <v>0</v>
      </c>
      <c r="H365" s="17">
        <f>'OD demand'!H126*'Modal Split'!BO151</f>
        <v>0</v>
      </c>
      <c r="I365" s="17">
        <f>'OD demand'!I126*'Modal Split'!BP151</f>
        <v>0</v>
      </c>
      <c r="J365" s="17">
        <f>'OD demand'!J126*'Modal Split'!BQ151</f>
        <v>0</v>
      </c>
      <c r="K365" s="17">
        <f>'OD demand'!K126*'Modal Split'!BR151</f>
        <v>0</v>
      </c>
      <c r="L365" s="17">
        <f>'OD demand'!L126*'Modal Split'!BS151</f>
        <v>0</v>
      </c>
      <c r="M365" s="17">
        <f>'OD demand'!M126*'Modal Split'!BT151</f>
        <v>0</v>
      </c>
      <c r="N365" s="17">
        <f>'OD demand'!N126*'Modal Split'!BU151</f>
        <v>0</v>
      </c>
      <c r="O365" s="17">
        <f>'OD demand'!O126*'Modal Split'!BV151</f>
        <v>0</v>
      </c>
      <c r="P365" s="17">
        <f>'OD demand'!P126*'Modal Split'!BW151</f>
        <v>0</v>
      </c>
      <c r="Q365" s="17">
        <f>'OD demand'!Q126*'Modal Split'!BX151</f>
        <v>0</v>
      </c>
      <c r="R365" s="17">
        <f>'OD demand'!R126*'Modal Split'!BY151</f>
        <v>0</v>
      </c>
      <c r="S365" s="17">
        <f>'OD demand'!S126*'Modal Split'!BZ151</f>
        <v>0</v>
      </c>
      <c r="T365" s="17">
        <f>'OD demand'!T126*'Modal Split'!CA151</f>
        <v>0</v>
      </c>
      <c r="U365" s="17">
        <f>'OD demand'!U126*'Modal Split'!CB151</f>
        <v>0</v>
      </c>
      <c r="V365" s="17">
        <f>'OD demand'!V126*'Modal Split'!CC151</f>
        <v>0</v>
      </c>
      <c r="W365" s="17">
        <f>'OD demand'!W126*'Modal Split'!CD151</f>
        <v>0</v>
      </c>
      <c r="X365" s="17">
        <f>'OD demand'!X126*'Modal Split'!CE151</f>
        <v>0</v>
      </c>
      <c r="Y365" s="17">
        <f>'OD demand'!Y126*'Modal Split'!CF151</f>
        <v>0</v>
      </c>
      <c r="Z365" s="17">
        <f>'OD demand'!Z126*'Modal Split'!CG151</f>
        <v>0</v>
      </c>
    </row>
    <row r="366" spans="2:26" x14ac:dyDescent="0.3">
      <c r="B366" s="2">
        <v>21</v>
      </c>
      <c r="C366" s="17">
        <f>'OD demand'!C127*'Modal Split'!BJ152</f>
        <v>0</v>
      </c>
      <c r="D366" s="17">
        <f>'OD demand'!D127*'Modal Split'!BK152</f>
        <v>0</v>
      </c>
      <c r="E366" s="17">
        <f>'OD demand'!E127*'Modal Split'!BL152</f>
        <v>0</v>
      </c>
      <c r="F366" s="17">
        <f>'OD demand'!F127*'Modal Split'!BM152</f>
        <v>0</v>
      </c>
      <c r="G366" s="17">
        <f>'OD demand'!G127*'Modal Split'!BN152</f>
        <v>0</v>
      </c>
      <c r="H366" s="17">
        <f>'OD demand'!H127*'Modal Split'!BO152</f>
        <v>0</v>
      </c>
      <c r="I366" s="17">
        <f>'OD demand'!I127*'Modal Split'!BP152</f>
        <v>0</v>
      </c>
      <c r="J366" s="17">
        <f>'OD demand'!J127*'Modal Split'!BQ152</f>
        <v>0</v>
      </c>
      <c r="K366" s="17">
        <f>'OD demand'!K127*'Modal Split'!BR152</f>
        <v>0</v>
      </c>
      <c r="L366" s="17">
        <f>'OD demand'!L127*'Modal Split'!BS152</f>
        <v>0</v>
      </c>
      <c r="M366" s="17">
        <f>'OD demand'!M127*'Modal Split'!BT152</f>
        <v>0</v>
      </c>
      <c r="N366" s="17">
        <f>'OD demand'!N127*'Modal Split'!BU152</f>
        <v>0</v>
      </c>
      <c r="O366" s="17">
        <f>'OD demand'!O127*'Modal Split'!BV152</f>
        <v>0</v>
      </c>
      <c r="P366" s="17">
        <f>'OD demand'!P127*'Modal Split'!BW152</f>
        <v>0</v>
      </c>
      <c r="Q366" s="17">
        <f>'OD demand'!Q127*'Modal Split'!BX152</f>
        <v>0</v>
      </c>
      <c r="R366" s="17">
        <f>'OD demand'!R127*'Modal Split'!BY152</f>
        <v>0</v>
      </c>
      <c r="S366" s="17">
        <f>'OD demand'!S127*'Modal Split'!BZ152</f>
        <v>0</v>
      </c>
      <c r="T366" s="17">
        <f>'OD demand'!T127*'Modal Split'!CA152</f>
        <v>0</v>
      </c>
      <c r="U366" s="17">
        <f>'OD demand'!U127*'Modal Split'!CB152</f>
        <v>0</v>
      </c>
      <c r="V366" s="17">
        <f>'OD demand'!V127*'Modal Split'!CC152</f>
        <v>0</v>
      </c>
      <c r="W366" s="17">
        <f>'OD demand'!W127*'Modal Split'!CD152</f>
        <v>0</v>
      </c>
      <c r="X366" s="17">
        <f>'OD demand'!X127*'Modal Split'!CE152</f>
        <v>0</v>
      </c>
      <c r="Y366" s="17">
        <f>'OD demand'!Y127*'Modal Split'!CF152</f>
        <v>0</v>
      </c>
      <c r="Z366" s="17">
        <f>'OD demand'!Z127*'Modal Split'!CG152</f>
        <v>0</v>
      </c>
    </row>
    <row r="367" spans="2:26" x14ac:dyDescent="0.3">
      <c r="B367" s="2">
        <v>22</v>
      </c>
      <c r="C367" s="17">
        <f>'OD demand'!C128*'Modal Split'!BJ153</f>
        <v>3.9258929934604892E-10</v>
      </c>
      <c r="D367" s="17">
        <f>'OD demand'!D128*'Modal Split'!BK153</f>
        <v>0</v>
      </c>
      <c r="E367" s="17">
        <f>'OD demand'!E128*'Modal Split'!BL153</f>
        <v>3.7337935616507151E-13</v>
      </c>
      <c r="F367" s="17">
        <f>'OD demand'!F128*'Modal Split'!BM153</f>
        <v>4.8134221190879405E-5</v>
      </c>
      <c r="G367" s="17">
        <f>'OD demand'!G128*'Modal Split'!BN153</f>
        <v>0</v>
      </c>
      <c r="H367" s="17">
        <f>'OD demand'!H128*'Modal Split'!BO153</f>
        <v>0</v>
      </c>
      <c r="I367" s="17">
        <f>'OD demand'!I128*'Modal Split'!BP153</f>
        <v>0</v>
      </c>
      <c r="J367" s="17">
        <f>'OD demand'!J128*'Modal Split'!BQ153</f>
        <v>0</v>
      </c>
      <c r="K367" s="17">
        <f>'OD demand'!K128*'Modal Split'!BR153</f>
        <v>0</v>
      </c>
      <c r="L367" s="17">
        <f>'OD demand'!L128*'Modal Split'!BS153</f>
        <v>1.4144641085582371E-7</v>
      </c>
      <c r="M367" s="17">
        <f>'OD demand'!M128*'Modal Split'!BT153</f>
        <v>3.1081402758374182E-8</v>
      </c>
      <c r="N367" s="17">
        <f>'OD demand'!N128*'Modal Split'!BU153</f>
        <v>0</v>
      </c>
      <c r="O367" s="17">
        <f>'OD demand'!O128*'Modal Split'!BV153</f>
        <v>0</v>
      </c>
      <c r="P367" s="17">
        <f>'OD demand'!P128*'Modal Split'!BW153</f>
        <v>0</v>
      </c>
      <c r="Q367" s="17">
        <f>'OD demand'!Q128*'Modal Split'!BX153</f>
        <v>4.7093036223940742E-6</v>
      </c>
      <c r="R367" s="17">
        <f>'OD demand'!R128*'Modal Split'!BY153</f>
        <v>4.6598264501879073E-2</v>
      </c>
      <c r="S367" s="17">
        <f>'OD demand'!S128*'Modal Split'!BZ153</f>
        <v>3.0417049511958297E-3</v>
      </c>
      <c r="T367" s="17">
        <f>'OD demand'!T128*'Modal Split'!CA153</f>
        <v>0</v>
      </c>
      <c r="U367" s="17">
        <f>'OD demand'!U128*'Modal Split'!CB153</f>
        <v>1.3643430400017459E-4</v>
      </c>
      <c r="V367" s="17">
        <f>'OD demand'!V128*'Modal Split'!CC153</f>
        <v>0</v>
      </c>
      <c r="W367" s="17">
        <f>'OD demand'!W128*'Modal Split'!CD153</f>
        <v>0</v>
      </c>
      <c r="X367" s="17">
        <f>'OD demand'!X128*'Modal Split'!CE153</f>
        <v>0</v>
      </c>
      <c r="Y367" s="17">
        <f>'OD demand'!Y128*'Modal Split'!CF153</f>
        <v>1.5132925313038943E-5</v>
      </c>
      <c r="Z367" s="17">
        <f>'OD demand'!Z128*'Modal Split'!CG153</f>
        <v>0</v>
      </c>
    </row>
    <row r="368" spans="2:26" x14ac:dyDescent="0.3">
      <c r="B368" s="2">
        <v>23</v>
      </c>
      <c r="C368" s="17">
        <f>'OD demand'!C129*'Modal Split'!BJ154</f>
        <v>2.0234573425926881E-19</v>
      </c>
      <c r="D368" s="17">
        <f>'OD demand'!D129*'Modal Split'!BK154</f>
        <v>0</v>
      </c>
      <c r="E368" s="17">
        <f>'OD demand'!E129*'Modal Split'!BL154</f>
        <v>2.5659289952213059E-22</v>
      </c>
      <c r="F368" s="17">
        <f>'OD demand'!F129*'Modal Split'!BM154</f>
        <v>9.1579096536494841E-16</v>
      </c>
      <c r="G368" s="17">
        <f>'OD demand'!G129*'Modal Split'!BN154</f>
        <v>0</v>
      </c>
      <c r="H368" s="17">
        <f>'OD demand'!H129*'Modal Split'!BO154</f>
        <v>0</v>
      </c>
      <c r="I368" s="17">
        <f>'OD demand'!I129*'Modal Split'!BP154</f>
        <v>0</v>
      </c>
      <c r="J368" s="17">
        <f>'OD demand'!J129*'Modal Split'!BQ154</f>
        <v>0</v>
      </c>
      <c r="K368" s="17">
        <f>'OD demand'!K129*'Modal Split'!BR154</f>
        <v>0</v>
      </c>
      <c r="L368" s="17">
        <f>'OD demand'!L129*'Modal Split'!BS154</f>
        <v>2.5740634556384761E-5</v>
      </c>
      <c r="M368" s="17">
        <f>'OD demand'!M129*'Modal Split'!BT154</f>
        <v>5.5909245827192146E-19</v>
      </c>
      <c r="N368" s="17">
        <f>'OD demand'!N129*'Modal Split'!BU154</f>
        <v>0</v>
      </c>
      <c r="O368" s="17">
        <f>'OD demand'!O129*'Modal Split'!BV154</f>
        <v>0</v>
      </c>
      <c r="P368" s="17">
        <f>'OD demand'!P129*'Modal Split'!BW154</f>
        <v>0</v>
      </c>
      <c r="Q368" s="17">
        <f>'OD demand'!Q129*'Modal Split'!BX154</f>
        <v>4.514972405004495E-4</v>
      </c>
      <c r="R368" s="17">
        <f>'OD demand'!R129*'Modal Split'!BY154</f>
        <v>5.0676507365415233</v>
      </c>
      <c r="S368" s="17">
        <f>'OD demand'!S129*'Modal Split'!BZ154</f>
        <v>0.26395679596314114</v>
      </c>
      <c r="T368" s="17">
        <f>'OD demand'!T129*'Modal Split'!CA154</f>
        <v>0</v>
      </c>
      <c r="U368" s="17">
        <f>'OD demand'!U129*'Modal Split'!CB154</f>
        <v>8.4360048306026583E-3</v>
      </c>
      <c r="V368" s="17">
        <f>'OD demand'!V129*'Modal Split'!CC154</f>
        <v>0</v>
      </c>
      <c r="W368" s="17">
        <f>'OD demand'!W129*'Modal Split'!CD154</f>
        <v>0</v>
      </c>
      <c r="X368" s="17">
        <f>'OD demand'!X129*'Modal Split'!CE154</f>
        <v>1.5132925313038943E-5</v>
      </c>
      <c r="Y368" s="17">
        <f>'OD demand'!Y129*'Modal Split'!CF154</f>
        <v>0</v>
      </c>
      <c r="Z368" s="17">
        <f>'OD demand'!Z129*'Modal Split'!CG154</f>
        <v>0</v>
      </c>
    </row>
    <row r="369" spans="2:26" x14ac:dyDescent="0.3">
      <c r="B369" s="2">
        <v>24</v>
      </c>
      <c r="C369" s="17">
        <f>'OD demand'!C130*'Modal Split'!BJ155</f>
        <v>0</v>
      </c>
      <c r="D369" s="17">
        <f>'OD demand'!D130*'Modal Split'!BK155</f>
        <v>0</v>
      </c>
      <c r="E369" s="17">
        <f>'OD demand'!E130*'Modal Split'!BL155</f>
        <v>0</v>
      </c>
      <c r="F369" s="17">
        <f>'OD demand'!F130*'Modal Split'!BM155</f>
        <v>0</v>
      </c>
      <c r="G369" s="17">
        <f>'OD demand'!G130*'Modal Split'!BN155</f>
        <v>0</v>
      </c>
      <c r="H369" s="17">
        <f>'OD demand'!H130*'Modal Split'!BO155</f>
        <v>0</v>
      </c>
      <c r="I369" s="17">
        <f>'OD demand'!I130*'Modal Split'!BP155</f>
        <v>0</v>
      </c>
      <c r="J369" s="17">
        <f>'OD demand'!J130*'Modal Split'!BQ155</f>
        <v>0</v>
      </c>
      <c r="K369" s="17">
        <f>'OD demand'!K130*'Modal Split'!BR155</f>
        <v>0</v>
      </c>
      <c r="L369" s="17">
        <f>'OD demand'!L130*'Modal Split'!BS155</f>
        <v>0</v>
      </c>
      <c r="M369" s="17">
        <f>'OD demand'!M130*'Modal Split'!BT155</f>
        <v>0</v>
      </c>
      <c r="N369" s="17">
        <f>'OD demand'!N130*'Modal Split'!BU155</f>
        <v>0</v>
      </c>
      <c r="O369" s="17">
        <f>'OD demand'!O130*'Modal Split'!BV155</f>
        <v>0</v>
      </c>
      <c r="P369" s="17">
        <f>'OD demand'!P130*'Modal Split'!BW155</f>
        <v>0</v>
      </c>
      <c r="Q369" s="17">
        <f>'OD demand'!Q130*'Modal Split'!BX155</f>
        <v>0</v>
      </c>
      <c r="R369" s="17">
        <f>'OD demand'!R130*'Modal Split'!BY155</f>
        <v>0</v>
      </c>
      <c r="S369" s="17">
        <f>'OD demand'!S130*'Modal Split'!BZ155</f>
        <v>0</v>
      </c>
      <c r="T369" s="17">
        <f>'OD demand'!T130*'Modal Split'!CA155</f>
        <v>0</v>
      </c>
      <c r="U369" s="17">
        <f>'OD demand'!U130*'Modal Split'!CB155</f>
        <v>0</v>
      </c>
      <c r="V369" s="17">
        <f>'OD demand'!V130*'Modal Split'!CC155</f>
        <v>0</v>
      </c>
      <c r="W369" s="17">
        <f>'OD demand'!W130*'Modal Split'!CD155</f>
        <v>0</v>
      </c>
      <c r="X369" s="17">
        <f>'OD demand'!X130*'Modal Split'!CE155</f>
        <v>0</v>
      </c>
      <c r="Y369" s="17">
        <f>'OD demand'!Y130*'Modal Split'!CF155</f>
        <v>0</v>
      </c>
      <c r="Z369" s="17">
        <f>'OD demand'!Z130*'Modal Split'!CG155</f>
        <v>0</v>
      </c>
    </row>
    <row r="371" spans="2:26" x14ac:dyDescent="0.3">
      <c r="B371" s="2" t="s">
        <v>55</v>
      </c>
      <c r="C371" s="2">
        <v>1</v>
      </c>
      <c r="D371" s="2">
        <v>2</v>
      </c>
      <c r="E371" s="2">
        <v>3</v>
      </c>
      <c r="F371" s="2">
        <v>4</v>
      </c>
      <c r="G371" s="2">
        <v>5</v>
      </c>
      <c r="H371" s="2">
        <v>6</v>
      </c>
      <c r="I371" s="2">
        <v>7</v>
      </c>
      <c r="J371" s="2">
        <v>8</v>
      </c>
      <c r="K371" s="2">
        <v>9</v>
      </c>
      <c r="L371" s="2">
        <v>10</v>
      </c>
      <c r="M371" s="2">
        <v>11</v>
      </c>
      <c r="N371" s="2">
        <v>12</v>
      </c>
      <c r="O371" s="2">
        <v>13</v>
      </c>
      <c r="P371" s="2">
        <v>14</v>
      </c>
      <c r="Q371" s="2">
        <v>15</v>
      </c>
      <c r="R371" s="2">
        <v>16</v>
      </c>
      <c r="S371" s="2">
        <v>17</v>
      </c>
      <c r="T371" s="2">
        <v>18</v>
      </c>
      <c r="U371" s="2">
        <v>19</v>
      </c>
      <c r="V371" s="2">
        <v>20</v>
      </c>
      <c r="W371" s="2">
        <v>21</v>
      </c>
      <c r="X371" s="2">
        <v>22</v>
      </c>
      <c r="Y371" s="2">
        <v>23</v>
      </c>
      <c r="Z371" s="2">
        <v>24</v>
      </c>
    </row>
    <row r="372" spans="2:26" x14ac:dyDescent="0.3">
      <c r="B372" s="2">
        <v>1</v>
      </c>
      <c r="C372" s="17">
        <f>'OD demand'!C107*'Modal Split'!BJ158</f>
        <v>0</v>
      </c>
      <c r="D372" s="17">
        <f>'OD demand'!D107*'Modal Split'!BK158</f>
        <v>33.071969516799882</v>
      </c>
      <c r="E372" s="17">
        <f>'OD demand'!E107*'Modal Split'!BL158</f>
        <v>30.120616132072012</v>
      </c>
      <c r="F372" s="17">
        <f>'OD demand'!F107*'Modal Split'!BM158</f>
        <v>181.09784857287178</v>
      </c>
      <c r="G372" s="17">
        <f>'OD demand'!G107*'Modal Split'!BN158</f>
        <v>79.117819688950448</v>
      </c>
      <c r="H372" s="17">
        <f>'OD demand'!H107*'Modal Split'!BO158</f>
        <v>0</v>
      </c>
      <c r="I372" s="17">
        <f>'OD demand'!I107*'Modal Split'!BP158</f>
        <v>1.1222695758105541E-17</v>
      </c>
      <c r="J372" s="17">
        <f>'OD demand'!J107*'Modal Split'!BQ158</f>
        <v>1.4998373533563528E-17</v>
      </c>
      <c r="K372" s="17">
        <f>'OD demand'!K107*'Modal Split'!BR158</f>
        <v>243.41547697081762</v>
      </c>
      <c r="L372" s="17">
        <f>'OD demand'!L107*'Modal Split'!BS158</f>
        <v>1.8965721485642521E-38</v>
      </c>
      <c r="M372" s="17">
        <f>'OD demand'!M107*'Modal Split'!BT158</f>
        <v>714.27794226185051</v>
      </c>
      <c r="N372" s="17">
        <f>'OD demand'!N107*'Modal Split'!BU158</f>
        <v>0</v>
      </c>
      <c r="O372" s="17">
        <f>'OD demand'!O107*'Modal Split'!BV158</f>
        <v>1.0092777907778541E-92</v>
      </c>
      <c r="P372" s="17">
        <f>'OD demand'!P107*'Modal Split'!BW158</f>
        <v>0</v>
      </c>
      <c r="Q372" s="17">
        <f>'OD demand'!Q107*'Modal Split'!BX158</f>
        <v>1.0758994731053836E-51</v>
      </c>
      <c r="R372" s="17">
        <f>'OD demand'!R107*'Modal Split'!BY158</f>
        <v>2.7846406217144351E-32</v>
      </c>
      <c r="S372" s="17">
        <f>'OD demand'!S107*'Modal Split'!BZ158</f>
        <v>1.299754563105606E-48</v>
      </c>
      <c r="T372" s="17">
        <f>'OD demand'!T107*'Modal Split'!CA158</f>
        <v>4.281704390432394E-28</v>
      </c>
      <c r="U372" s="17">
        <f>'OD demand'!U107*'Modal Split'!CB158</f>
        <v>1.0962370862117505E-48</v>
      </c>
      <c r="V372" s="17">
        <f>'OD demand'!V107*'Modal Split'!CC158</f>
        <v>0</v>
      </c>
      <c r="W372" s="17">
        <f>'OD demand'!W107*'Modal Split'!CD158</f>
        <v>0</v>
      </c>
      <c r="X372" s="17">
        <f>'OD demand'!X107*'Modal Split'!CE158</f>
        <v>1.216470438276948E-61</v>
      </c>
      <c r="Y372" s="17">
        <f>'OD demand'!Y107*'Modal Split'!CF158</f>
        <v>3.0322127265424797E-73</v>
      </c>
      <c r="Z372" s="17">
        <f>'OD demand'!Z107*'Modal Split'!CG158</f>
        <v>2.7422424225404142E-80</v>
      </c>
    </row>
    <row r="373" spans="2:26" x14ac:dyDescent="0.3">
      <c r="B373" s="2">
        <v>2</v>
      </c>
      <c r="C373" s="17">
        <f>'OD demand'!C108*'Modal Split'!BJ159</f>
        <v>33.071969516799882</v>
      </c>
      <c r="D373" s="17">
        <f>'OD demand'!D108*'Modal Split'!BK159</f>
        <v>0</v>
      </c>
      <c r="E373" s="17">
        <f>'OD demand'!E108*'Modal Split'!BL159</f>
        <v>39.558909844475224</v>
      </c>
      <c r="F373" s="17">
        <f>'OD demand'!F108*'Modal Split'!BM159</f>
        <v>1.5111420957533016E-3</v>
      </c>
      <c r="G373" s="17">
        <f>'OD demand'!G108*'Modal Split'!BN159</f>
        <v>2.0499583553769978E-10</v>
      </c>
      <c r="H373" s="17">
        <f>'OD demand'!H108*'Modal Split'!BO159</f>
        <v>0</v>
      </c>
      <c r="I373" s="17">
        <f>'OD demand'!I108*'Modal Split'!BP159</f>
        <v>8.9651896640338118E-38</v>
      </c>
      <c r="J373" s="17">
        <f>'OD demand'!J108*'Modal Split'!BQ159</f>
        <v>1.4976711732039402E-37</v>
      </c>
      <c r="K373" s="17">
        <f>'OD demand'!K108*'Modal Split'!BR159</f>
        <v>5.5343086823365638E-10</v>
      </c>
      <c r="L373" s="17">
        <f>'OD demand'!L108*'Modal Split'!BS159</f>
        <v>8.4837524130953715E-52</v>
      </c>
      <c r="M373" s="17">
        <f>'OD demand'!M108*'Modal Split'!BT159</f>
        <v>29.879421695199735</v>
      </c>
      <c r="N373" s="17">
        <f>'OD demand'!N108*'Modal Split'!BU159</f>
        <v>0</v>
      </c>
      <c r="O373" s="17">
        <f>'OD demand'!O108*'Modal Split'!BV159</f>
        <v>8.6797652699061844E-93</v>
      </c>
      <c r="P373" s="17">
        <f>'OD demand'!P108*'Modal Split'!BW159</f>
        <v>0</v>
      </c>
      <c r="Q373" s="17">
        <f>'OD demand'!Q108*'Modal Split'!BX159</f>
        <v>8.7612620582171192E-69</v>
      </c>
      <c r="R373" s="17">
        <f>'OD demand'!R108*'Modal Split'!BY159</f>
        <v>4.4490373430209389E-52</v>
      </c>
      <c r="S373" s="17">
        <f>'OD demand'!S108*'Modal Split'!BZ159</f>
        <v>1.2981005137789341E-68</v>
      </c>
      <c r="T373" s="17">
        <f>'OD demand'!T108*'Modal Split'!CA159</f>
        <v>0</v>
      </c>
      <c r="U373" s="17">
        <f>'OD demand'!U108*'Modal Split'!CB159</f>
        <v>7.3180212115965709E-69</v>
      </c>
      <c r="V373" s="17">
        <f>'OD demand'!V108*'Modal Split'!CC159</f>
        <v>0</v>
      </c>
      <c r="W373" s="17">
        <f>'OD demand'!W108*'Modal Split'!CD159</f>
        <v>0</v>
      </c>
      <c r="X373" s="17">
        <f>'OD demand'!X108*'Modal Split'!CE159</f>
        <v>2.3231524039033398E-70</v>
      </c>
      <c r="Y373" s="17">
        <f>'OD demand'!Y108*'Modal Split'!CF159</f>
        <v>0</v>
      </c>
      <c r="Z373" s="17">
        <f>'OD demand'!Z108*'Modal Split'!CG159</f>
        <v>0</v>
      </c>
    </row>
    <row r="374" spans="2:26" x14ac:dyDescent="0.3">
      <c r="B374" s="2">
        <v>3</v>
      </c>
      <c r="C374" s="17">
        <f>'OD demand'!C109*'Modal Split'!BJ160</f>
        <v>30.120616132072012</v>
      </c>
      <c r="D374" s="17">
        <f>'OD demand'!D109*'Modal Split'!BK160</f>
        <v>39.558909844475224</v>
      </c>
      <c r="E374" s="17">
        <f>'OD demand'!E109*'Modal Split'!BL160</f>
        <v>0</v>
      </c>
      <c r="F374" s="17">
        <f>'OD demand'!F109*'Modal Split'!BM160</f>
        <v>60.241232264144024</v>
      </c>
      <c r="G374" s="17">
        <f>'OD demand'!G109*'Modal Split'!BN160</f>
        <v>33.071969516799882</v>
      </c>
      <c r="H374" s="17">
        <f>'OD demand'!H109*'Modal Split'!BO160</f>
        <v>0</v>
      </c>
      <c r="I374" s="17">
        <f>'OD demand'!I109*'Modal Split'!BP160</f>
        <v>1.6251087838963985E-13</v>
      </c>
      <c r="J374" s="17">
        <f>'OD demand'!J109*'Modal Split'!BQ160</f>
        <v>2.7148099149829218E-13</v>
      </c>
      <c r="K374" s="17">
        <f>'OD demand'!K109*'Modal Split'!BR160</f>
        <v>41.298024827470663</v>
      </c>
      <c r="L374" s="17">
        <f>'OD demand'!L109*'Modal Split'!BS160</f>
        <v>4.017908090741382E-39</v>
      </c>
      <c r="M374" s="17">
        <f>'OD demand'!M109*'Modal Split'!BT160</f>
        <v>428.55167259618867</v>
      </c>
      <c r="N374" s="17">
        <f>'OD demand'!N109*'Modal Split'!BU160</f>
        <v>0</v>
      </c>
      <c r="O374" s="17">
        <f>'OD demand'!O109*'Modal Split'!BV160</f>
        <v>1.5878520595631222E-93</v>
      </c>
      <c r="P374" s="17">
        <f>'OD demand'!P109*'Modal Split'!BW160</f>
        <v>0</v>
      </c>
      <c r="Q374" s="17">
        <f>'OD demand'!Q109*'Modal Split'!BX160</f>
        <v>1.692815374604869E-52</v>
      </c>
      <c r="R374" s="17">
        <f>'OD demand'!R109*'Modal Split'!BY160</f>
        <v>8.0348572228590573E-28</v>
      </c>
      <c r="S374" s="17">
        <f>'OD demand'!S109*'Modal Split'!BZ160</f>
        <v>2.2194299015834077E-44</v>
      </c>
      <c r="T374" s="17">
        <f>'OD demand'!T109*'Modal Split'!CA160</f>
        <v>0</v>
      </c>
      <c r="U374" s="17">
        <f>'OD demand'!U109*'Modal Split'!CB160</f>
        <v>0</v>
      </c>
      <c r="V374" s="17">
        <f>'OD demand'!V109*'Modal Split'!CC160</f>
        <v>0</v>
      </c>
      <c r="W374" s="17">
        <f>'OD demand'!W109*'Modal Split'!CD160</f>
        <v>0</v>
      </c>
      <c r="X374" s="17">
        <f>'OD demand'!X109*'Modal Split'!CE160</f>
        <v>2.392273847282853E-62</v>
      </c>
      <c r="Y374" s="17">
        <f>'OD demand'!Y109*'Modal Split'!CF160</f>
        <v>7.9507433712630166E-74</v>
      </c>
      <c r="Z374" s="17">
        <f>'OD demand'!Z109*'Modal Split'!CG160</f>
        <v>0</v>
      </c>
    </row>
    <row r="375" spans="2:26" x14ac:dyDescent="0.3">
      <c r="B375" s="2">
        <v>4</v>
      </c>
      <c r="C375" s="17">
        <f>'OD demand'!C110*'Modal Split'!BJ161</f>
        <v>181.09784857287178</v>
      </c>
      <c r="D375" s="17">
        <f>'OD demand'!D110*'Modal Split'!BK161</f>
        <v>1.5111420957533016E-3</v>
      </c>
      <c r="E375" s="17">
        <f>'OD demand'!E110*'Modal Split'!BL161</f>
        <v>60.241232264144024</v>
      </c>
      <c r="F375" s="17">
        <f>'OD demand'!F110*'Modal Split'!BM161</f>
        <v>0</v>
      </c>
      <c r="G375" s="17">
        <f>'OD demand'!G110*'Modal Split'!BN161</f>
        <v>136.83499306032132</v>
      </c>
      <c r="H375" s="17">
        <f>'OD demand'!H110*'Modal Split'!BO161</f>
        <v>0</v>
      </c>
      <c r="I375" s="17">
        <f>'OD demand'!I110*'Modal Split'!BP161</f>
        <v>5.1134233867075951E-13</v>
      </c>
      <c r="J375" s="17">
        <f>'OD demand'!J110*'Modal Split'!BQ161</f>
        <v>7.4744079081885455E-13</v>
      </c>
      <c r="K375" s="17">
        <f>'OD demand'!K110*'Modal Split'!BR161</f>
        <v>242.35026968836604</v>
      </c>
      <c r="L375" s="17">
        <f>'OD demand'!L110*'Modal Split'!BS161</f>
        <v>1.2650432406697517E-38</v>
      </c>
      <c r="M375" s="17">
        <f>'OD demand'!M110*'Modal Split'!BT161</f>
        <v>1999.8158707267623</v>
      </c>
      <c r="N375" s="17">
        <f>'OD demand'!N110*'Modal Split'!BU161</f>
        <v>0</v>
      </c>
      <c r="O375" s="17">
        <f>'OD demand'!O110*'Modal Split'!BV161</f>
        <v>1.2942745748213644E-79</v>
      </c>
      <c r="P375" s="17">
        <f>'OD demand'!P110*'Modal Split'!BW161</f>
        <v>0</v>
      </c>
      <c r="Q375" s="17">
        <f>'OD demand'!Q110*'Modal Split'!BX161</f>
        <v>6.6580809367094965E-52</v>
      </c>
      <c r="R375" s="17">
        <f>'OD demand'!R110*'Modal Split'!BY161</f>
        <v>2.5375358301539583E-27</v>
      </c>
      <c r="S375" s="17">
        <f>'OD demand'!S110*'Modal Split'!BZ161</f>
        <v>9.2527568285527934E-44</v>
      </c>
      <c r="T375" s="17">
        <f>'OD demand'!T110*'Modal Split'!CA161</f>
        <v>2.4386038609743842E-23</v>
      </c>
      <c r="U375" s="17">
        <f>'OD demand'!U110*'Modal Split'!CB161</f>
        <v>4.158506244790979E-44</v>
      </c>
      <c r="V375" s="17">
        <f>'OD demand'!V110*'Modal Split'!CC161</f>
        <v>0</v>
      </c>
      <c r="W375" s="17">
        <f>'OD demand'!W110*'Modal Split'!CD161</f>
        <v>0</v>
      </c>
      <c r="X375" s="17">
        <f>'OD demand'!X110*'Modal Split'!CE161</f>
        <v>6.3769355531350918E-52</v>
      </c>
      <c r="Y375" s="17">
        <f>'OD demand'!Y110*'Modal Split'!CF161</f>
        <v>5.867551967848799E-65</v>
      </c>
      <c r="Z375" s="17">
        <f>'OD demand'!Z110*'Modal Split'!CG161</f>
        <v>5.8609807889712395E-67</v>
      </c>
    </row>
    <row r="376" spans="2:26" x14ac:dyDescent="0.3">
      <c r="B376" s="2">
        <v>5</v>
      </c>
      <c r="C376" s="17">
        <f>'OD demand'!C111*'Modal Split'!BJ162</f>
        <v>79.117819688950448</v>
      </c>
      <c r="D376" s="17">
        <f>'OD demand'!D111*'Modal Split'!BK162</f>
        <v>2.0499583553769978E-10</v>
      </c>
      <c r="E376" s="17">
        <f>'OD demand'!E111*'Modal Split'!BL162</f>
        <v>33.071969516799882</v>
      </c>
      <c r="F376" s="17">
        <f>'OD demand'!F111*'Modal Split'!BM162</f>
        <v>136.83499306032132</v>
      </c>
      <c r="G376" s="17">
        <f>'OD demand'!G111*'Modal Split'!BN162</f>
        <v>0</v>
      </c>
      <c r="H376" s="17">
        <f>'OD demand'!H111*'Modal Split'!BO162</f>
        <v>0</v>
      </c>
      <c r="I376" s="17">
        <f>'OD demand'!I111*'Modal Split'!BP162</f>
        <v>2.2675998516292033E-13</v>
      </c>
      <c r="J376" s="17">
        <f>'OD demand'!J111*'Modal Split'!BQ162</f>
        <v>4.7351465186662527E-13</v>
      </c>
      <c r="K376" s="17">
        <f>'OD demand'!K111*'Modal Split'!BR162</f>
        <v>252.57276136890161</v>
      </c>
      <c r="L376" s="17">
        <f>'OD demand'!L111*'Modal Split'!BS162</f>
        <v>9.3499618989767162E-39</v>
      </c>
      <c r="M376" s="17">
        <f>'OD demand'!M111*'Modal Split'!BT162</f>
        <v>714.2373559579388</v>
      </c>
      <c r="N376" s="17">
        <f>'OD demand'!N111*'Modal Split'!BU162</f>
        <v>0</v>
      </c>
      <c r="O376" s="17">
        <f>'OD demand'!O111*'Modal Split'!BV162</f>
        <v>1.5901486742526033E-73</v>
      </c>
      <c r="P376" s="17">
        <f>'OD demand'!P111*'Modal Split'!BW162</f>
        <v>0</v>
      </c>
      <c r="Q376" s="17">
        <f>'OD demand'!Q111*'Modal Split'!BX162</f>
        <v>1.0664873299354655E-50</v>
      </c>
      <c r="R376" s="17">
        <f>'OD demand'!R111*'Modal Split'!BY162</f>
        <v>1.4066401265608932E-27</v>
      </c>
      <c r="S376" s="17">
        <f>'OD demand'!S111*'Modal Split'!BZ162</f>
        <v>3.2833354817397911E-44</v>
      </c>
      <c r="T376" s="17">
        <f>'OD demand'!T111*'Modal Split'!CA162</f>
        <v>0</v>
      </c>
      <c r="U376" s="17">
        <f>'OD demand'!U111*'Modal Split'!CB162</f>
        <v>1.850975209170229E-44</v>
      </c>
      <c r="V376" s="17">
        <f>'OD demand'!V111*'Modal Split'!CC162</f>
        <v>0</v>
      </c>
      <c r="W376" s="17">
        <f>'OD demand'!W111*'Modal Split'!CD162</f>
        <v>0</v>
      </c>
      <c r="X376" s="17">
        <f>'OD demand'!X111*'Modal Split'!CE162</f>
        <v>1.2768171489481486E-50</v>
      </c>
      <c r="Y376" s="17">
        <f>'OD demand'!Y111*'Modal Split'!CF162</f>
        <v>4.3253325828813965E-59</v>
      </c>
      <c r="Z376" s="17">
        <f>'OD demand'!Z111*'Modal Split'!CG162</f>
        <v>0</v>
      </c>
    </row>
    <row r="377" spans="2:26" x14ac:dyDescent="0.3">
      <c r="B377" s="2">
        <v>6</v>
      </c>
      <c r="C377" s="17">
        <f>'OD demand'!C112*'Modal Split'!BJ163</f>
        <v>0</v>
      </c>
      <c r="D377" s="17">
        <f>'OD demand'!D112*'Modal Split'!BK163</f>
        <v>0</v>
      </c>
      <c r="E377" s="17">
        <f>'OD demand'!E112*'Modal Split'!BL163</f>
        <v>0</v>
      </c>
      <c r="F377" s="17">
        <f>'OD demand'!F112*'Modal Split'!BM163</f>
        <v>0</v>
      </c>
      <c r="G377" s="17">
        <f>'OD demand'!G112*'Modal Split'!BN163</f>
        <v>0</v>
      </c>
      <c r="H377" s="17">
        <f>'OD demand'!H112*'Modal Split'!BO163</f>
        <v>0</v>
      </c>
      <c r="I377" s="17">
        <f>'OD demand'!I112*'Modal Split'!BP163</f>
        <v>0</v>
      </c>
      <c r="J377" s="17">
        <f>'OD demand'!J112*'Modal Split'!BQ163</f>
        <v>0</v>
      </c>
      <c r="K377" s="17">
        <f>'OD demand'!K112*'Modal Split'!BR163</f>
        <v>0</v>
      </c>
      <c r="L377" s="17">
        <f>'OD demand'!L112*'Modal Split'!BS163</f>
        <v>0</v>
      </c>
      <c r="M377" s="17">
        <f>'OD demand'!M112*'Modal Split'!BT163</f>
        <v>0</v>
      </c>
      <c r="N377" s="17">
        <f>'OD demand'!N112*'Modal Split'!BU163</f>
        <v>0</v>
      </c>
      <c r="O377" s="17">
        <f>'OD demand'!O112*'Modal Split'!BV163</f>
        <v>0</v>
      </c>
      <c r="P377" s="17">
        <f>'OD demand'!P112*'Modal Split'!BW163</f>
        <v>0</v>
      </c>
      <c r="Q377" s="17">
        <f>'OD demand'!Q112*'Modal Split'!BX163</f>
        <v>0</v>
      </c>
      <c r="R377" s="17">
        <f>'OD demand'!R112*'Modal Split'!BY163</f>
        <v>0</v>
      </c>
      <c r="S377" s="17">
        <f>'OD demand'!S112*'Modal Split'!BZ163</f>
        <v>0</v>
      </c>
      <c r="T377" s="17">
        <f>'OD demand'!T112*'Modal Split'!CA163</f>
        <v>0</v>
      </c>
      <c r="U377" s="17">
        <f>'OD demand'!U112*'Modal Split'!CB163</f>
        <v>0</v>
      </c>
      <c r="V377" s="17">
        <f>'OD demand'!V112*'Modal Split'!CC163</f>
        <v>0</v>
      </c>
      <c r="W377" s="17">
        <f>'OD demand'!W112*'Modal Split'!CD163</f>
        <v>0</v>
      </c>
      <c r="X377" s="17">
        <f>'OD demand'!X112*'Modal Split'!CE163</f>
        <v>0</v>
      </c>
      <c r="Y377" s="17">
        <f>'OD demand'!Y112*'Modal Split'!CF163</f>
        <v>0</v>
      </c>
      <c r="Z377" s="17">
        <f>'OD demand'!Z112*'Modal Split'!CG163</f>
        <v>0</v>
      </c>
    </row>
    <row r="378" spans="2:26" x14ac:dyDescent="0.3">
      <c r="B378" s="2">
        <v>7</v>
      </c>
      <c r="C378" s="17">
        <f>'OD demand'!C113*'Modal Split'!BJ164</f>
        <v>0</v>
      </c>
      <c r="D378" s="17">
        <f>'OD demand'!D113*'Modal Split'!BK164</f>
        <v>0</v>
      </c>
      <c r="E378" s="17">
        <f>'OD demand'!E113*'Modal Split'!BL164</f>
        <v>0</v>
      </c>
      <c r="F378" s="17">
        <f>'OD demand'!F113*'Modal Split'!BM164</f>
        <v>0</v>
      </c>
      <c r="G378" s="17">
        <f>'OD demand'!G113*'Modal Split'!BN164</f>
        <v>0</v>
      </c>
      <c r="H378" s="17">
        <f>'OD demand'!H113*'Modal Split'!BO164</f>
        <v>0</v>
      </c>
      <c r="I378" s="17">
        <f>'OD demand'!I113*'Modal Split'!BP164</f>
        <v>0</v>
      </c>
      <c r="J378" s="17">
        <f>'OD demand'!J113*'Modal Split'!BQ164</f>
        <v>287.19115648062137</v>
      </c>
      <c r="K378" s="17">
        <f>'OD demand'!K113*'Modal Split'!BR164</f>
        <v>8.6160466437285574</v>
      </c>
      <c r="L378" s="17">
        <f>'OD demand'!L113*'Modal Split'!BS164</f>
        <v>1.6561624990896198E-7</v>
      </c>
      <c r="M378" s="17">
        <f>'OD demand'!M113*'Modal Split'!BT164</f>
        <v>1.8184719825234014E-4</v>
      </c>
      <c r="N378" s="17">
        <f>'OD demand'!N113*'Modal Split'!BU164</f>
        <v>0</v>
      </c>
      <c r="O378" s="17">
        <f>'OD demand'!O113*'Modal Split'!BV164</f>
        <v>5.5631031410844986E-34</v>
      </c>
      <c r="P378" s="17">
        <f>'OD demand'!P113*'Modal Split'!BW164</f>
        <v>0</v>
      </c>
      <c r="Q378" s="17">
        <f>'OD demand'!Q113*'Modal Split'!BX164</f>
        <v>2.7005317359091338E-24</v>
      </c>
      <c r="R378" s="17">
        <f>'OD demand'!R113*'Modal Split'!BY164</f>
        <v>9.5994578418750495E-8</v>
      </c>
      <c r="S378" s="17">
        <f>'OD demand'!S113*'Modal Split'!BZ164</f>
        <v>4.0012062309814565E-24</v>
      </c>
      <c r="T378" s="17">
        <f>'OD demand'!T113*'Modal Split'!CA164</f>
        <v>1.1454487401542777E-8</v>
      </c>
      <c r="U378" s="17">
        <f>'OD demand'!U113*'Modal Split'!CB164</f>
        <v>1.8045389711805383E-24</v>
      </c>
      <c r="V378" s="17">
        <f>'OD demand'!V113*'Modal Split'!CC164</f>
        <v>0</v>
      </c>
      <c r="W378" s="17">
        <f>'OD demand'!W113*'Modal Split'!CD164</f>
        <v>0</v>
      </c>
      <c r="X378" s="17">
        <f>'OD demand'!X113*'Modal Split'!CE164</f>
        <v>7.7799066842360047E-31</v>
      </c>
      <c r="Y378" s="17">
        <f>'OD demand'!Y113*'Modal Split'!CF164</f>
        <v>3.9560799047659154E-31</v>
      </c>
      <c r="Z378" s="17">
        <f>'OD demand'!Z113*'Modal Split'!CG164</f>
        <v>1.0940229811909789E-34</v>
      </c>
    </row>
    <row r="379" spans="2:26" x14ac:dyDescent="0.3">
      <c r="B379" s="2">
        <v>8</v>
      </c>
      <c r="C379" s="17">
        <f>'OD demand'!C114*'Modal Split'!BJ165</f>
        <v>0</v>
      </c>
      <c r="D379" s="17">
        <f>'OD demand'!D114*'Modal Split'!BK165</f>
        <v>0</v>
      </c>
      <c r="E379" s="17">
        <f>'OD demand'!E114*'Modal Split'!BL165</f>
        <v>0</v>
      </c>
      <c r="F379" s="17">
        <f>'OD demand'!F114*'Modal Split'!BM165</f>
        <v>0</v>
      </c>
      <c r="G379" s="17">
        <f>'OD demand'!G114*'Modal Split'!BN165</f>
        <v>0</v>
      </c>
      <c r="H379" s="17">
        <f>'OD demand'!H114*'Modal Split'!BO165</f>
        <v>0</v>
      </c>
      <c r="I379" s="17">
        <f>'OD demand'!I114*'Modal Split'!BP165</f>
        <v>287.19115648062137</v>
      </c>
      <c r="J379" s="17">
        <f>'OD demand'!J114*'Modal Split'!BQ165</f>
        <v>0</v>
      </c>
      <c r="K379" s="17">
        <f>'OD demand'!K114*'Modal Split'!BR165</f>
        <v>316.47127875580179</v>
      </c>
      <c r="L379" s="17">
        <f>'OD demand'!L114*'Modal Split'!BS165</f>
        <v>1.8140798813033627E-12</v>
      </c>
      <c r="M379" s="17">
        <f>'OD demand'!M114*'Modal Split'!BT165</f>
        <v>3.7845459797235744E-9</v>
      </c>
      <c r="N379" s="17">
        <f>'OD demand'!N114*'Modal Split'!BU165</f>
        <v>0</v>
      </c>
      <c r="O379" s="17">
        <f>'OD demand'!O114*'Modal Split'!BV165</f>
        <v>1.0854140765454691E-38</v>
      </c>
      <c r="P379" s="17">
        <f>'OD demand'!P114*'Modal Split'!BW165</f>
        <v>0</v>
      </c>
      <c r="Q379" s="17">
        <f>'OD demand'!Q114*'Modal Split'!BX165</f>
        <v>4.2151944135871246E-29</v>
      </c>
      <c r="R379" s="17">
        <f>'OD demand'!R114*'Modal Split'!BY165</f>
        <v>1.9621329431461159E-12</v>
      </c>
      <c r="S379" s="17">
        <f>'OD demand'!S114*'Modal Split'!BZ165</f>
        <v>7.2862832590360196E-29</v>
      </c>
      <c r="T379" s="17">
        <f>'OD demand'!T114*'Modal Split'!CA165</f>
        <v>2.0570266804017964E-8</v>
      </c>
      <c r="U379" s="17">
        <f>'OD demand'!U114*'Modal Split'!CB165</f>
        <v>4.1076307171392868E-29</v>
      </c>
      <c r="V379" s="17">
        <f>'OD demand'!V114*'Modal Split'!CC165</f>
        <v>0</v>
      </c>
      <c r="W379" s="17">
        <f>'OD demand'!W114*'Modal Split'!CD165</f>
        <v>0</v>
      </c>
      <c r="X379" s="17">
        <f>'OD demand'!X114*'Modal Split'!CE165</f>
        <v>9.3142393658347728E-31</v>
      </c>
      <c r="Y379" s="17">
        <f>'OD demand'!Y114*'Modal Split'!CF165</f>
        <v>7.1044313278245436E-31</v>
      </c>
      <c r="Z379" s="17">
        <f>'OD demand'!Z114*'Modal Split'!CG165</f>
        <v>2.6195666174722502E-34</v>
      </c>
    </row>
    <row r="380" spans="2:26" x14ac:dyDescent="0.3">
      <c r="B380" s="2">
        <v>9</v>
      </c>
      <c r="C380" s="17">
        <f>'OD demand'!C115*'Modal Split'!BJ166</f>
        <v>0</v>
      </c>
      <c r="D380" s="17">
        <f>'OD demand'!D115*'Modal Split'!BK166</f>
        <v>0</v>
      </c>
      <c r="E380" s="17">
        <f>'OD demand'!E115*'Modal Split'!BL166</f>
        <v>0</v>
      </c>
      <c r="F380" s="17">
        <f>'OD demand'!F115*'Modal Split'!BM166</f>
        <v>0</v>
      </c>
      <c r="G380" s="17">
        <f>'OD demand'!G115*'Modal Split'!BN166</f>
        <v>0</v>
      </c>
      <c r="H380" s="17">
        <f>'OD demand'!H115*'Modal Split'!BO166</f>
        <v>0</v>
      </c>
      <c r="I380" s="17">
        <f>'OD demand'!I115*'Modal Split'!BP166</f>
        <v>8.6160466437285574</v>
      </c>
      <c r="J380" s="17">
        <f>'OD demand'!J115*'Modal Split'!BQ166</f>
        <v>316.47127875580179</v>
      </c>
      <c r="K380" s="17">
        <f>'OD demand'!K115*'Modal Split'!BR166</f>
        <v>0</v>
      </c>
      <c r="L380" s="17">
        <f>'OD demand'!L115*'Modal Split'!BS166</f>
        <v>1.9394541984836956E-38</v>
      </c>
      <c r="M380" s="17">
        <f>'OD demand'!M115*'Modal Split'!BT166</f>
        <v>4.0461027463025629E-35</v>
      </c>
      <c r="N380" s="17">
        <f>'OD demand'!N115*'Modal Split'!BU166</f>
        <v>0</v>
      </c>
      <c r="O380" s="17">
        <f>'OD demand'!O115*'Modal Split'!BV166</f>
        <v>2.7556777274801283E-58</v>
      </c>
      <c r="P380" s="17">
        <f>'OD demand'!P115*'Modal Split'!BW166</f>
        <v>0</v>
      </c>
      <c r="Q380" s="17">
        <f>'OD demand'!Q115*'Modal Split'!BX166</f>
        <v>3.5553296076407296E-50</v>
      </c>
      <c r="R380" s="17">
        <f>'OD demand'!R115*'Modal Split'!BY166</f>
        <v>1.3173909176078276E-25</v>
      </c>
      <c r="S380" s="17">
        <f>'OD demand'!S115*'Modal Split'!BZ166</f>
        <v>4.941984798799204E-42</v>
      </c>
      <c r="T380" s="17">
        <f>'OD demand'!T115*'Modal Split'!CA166</f>
        <v>1.3317278268193205E-16</v>
      </c>
      <c r="U380" s="17">
        <f>'OD demand'!U115*'Modal Split'!CB166</f>
        <v>2.4764765783107831E-42</v>
      </c>
      <c r="V380" s="17">
        <f>'OD demand'!V115*'Modal Split'!CC166</f>
        <v>0</v>
      </c>
      <c r="W380" s="17">
        <f>'OD demand'!W115*'Modal Split'!CD166</f>
        <v>0</v>
      </c>
      <c r="X380" s="17">
        <f>'OD demand'!X115*'Modal Split'!CE166</f>
        <v>3.3106129294688588E-50</v>
      </c>
      <c r="Y380" s="17">
        <f>'OD demand'!Y115*'Modal Split'!CF166</f>
        <v>3.0061527668788229E-50</v>
      </c>
      <c r="Z380" s="17">
        <f>'OD demand'!Z115*'Modal Split'!CG166</f>
        <v>3.0027861213556684E-52</v>
      </c>
    </row>
    <row r="381" spans="2:26" x14ac:dyDescent="0.3">
      <c r="B381" s="2">
        <v>10</v>
      </c>
      <c r="C381" s="17">
        <f>'OD demand'!C116*'Modal Split'!BJ167</f>
        <v>0</v>
      </c>
      <c r="D381" s="17">
        <f>'OD demand'!D116*'Modal Split'!BK167</f>
        <v>0</v>
      </c>
      <c r="E381" s="17">
        <f>'OD demand'!E116*'Modal Split'!BL167</f>
        <v>0</v>
      </c>
      <c r="F381" s="17">
        <f>'OD demand'!F116*'Modal Split'!BM167</f>
        <v>0</v>
      </c>
      <c r="G381" s="17">
        <f>'OD demand'!G116*'Modal Split'!BN167</f>
        <v>0</v>
      </c>
      <c r="H381" s="17">
        <f>'OD demand'!H116*'Modal Split'!BO167</f>
        <v>0</v>
      </c>
      <c r="I381" s="17">
        <f>'OD demand'!I116*'Modal Split'!BP167</f>
        <v>719.44887507614794</v>
      </c>
      <c r="J381" s="17">
        <f>'OD demand'!J116*'Modal Split'!BQ167</f>
        <v>1.0722108871918313E-2</v>
      </c>
      <c r="K381" s="17">
        <f>'OD demand'!K116*'Modal Split'!BR167</f>
        <v>1.1463186830361038E-28</v>
      </c>
      <c r="L381" s="17">
        <f>'OD demand'!L116*'Modal Split'!BS167</f>
        <v>0</v>
      </c>
      <c r="M381" s="17">
        <f>'OD demand'!M116*'Modal Split'!BT167</f>
        <v>5708.480234469509</v>
      </c>
      <c r="N381" s="17">
        <f>'OD demand'!N116*'Modal Split'!BU167</f>
        <v>0</v>
      </c>
      <c r="O381" s="17">
        <f>'OD demand'!O116*'Modal Split'!BV167</f>
        <v>3.7823825247106573E-17</v>
      </c>
      <c r="P381" s="17">
        <f>'OD demand'!P116*'Modal Split'!BW167</f>
        <v>0</v>
      </c>
      <c r="Q381" s="17">
        <f>'OD demand'!Q116*'Modal Split'!BX167</f>
        <v>6.8490765955178435E-9</v>
      </c>
      <c r="R381" s="17">
        <f>'OD demand'!R116*'Modal Split'!BY167</f>
        <v>1325.3071098111684</v>
      </c>
      <c r="S381" s="17">
        <f>'OD demand'!S116*'Modal Split'!BZ167</f>
        <v>0.92808080022296968</v>
      </c>
      <c r="T381" s="17">
        <f>'OD demand'!T116*'Modal Split'!CA167</f>
        <v>242.35026968836604</v>
      </c>
      <c r="U381" s="17">
        <f>'OD demand'!U116*'Modal Split'!CB167</f>
        <v>0.48294660593097066</v>
      </c>
      <c r="V381" s="17">
        <f>'OD demand'!V116*'Modal Split'!CC167</f>
        <v>0</v>
      </c>
      <c r="W381" s="17">
        <f>'OD demand'!W116*'Modal Split'!CD167</f>
        <v>0</v>
      </c>
      <c r="X381" s="17">
        <f>'OD demand'!X116*'Modal Split'!CE167</f>
        <v>5.3298917237772478E-9</v>
      </c>
      <c r="Y381" s="17">
        <f>'OD demand'!Y116*'Modal Split'!CF167</f>
        <v>4.6908140244888639E-9</v>
      </c>
      <c r="Z381" s="17">
        <f>'OD demand'!Z116*'Modal Split'!CG167</f>
        <v>5.2061786032056838E-11</v>
      </c>
    </row>
    <row r="382" spans="2:26" x14ac:dyDescent="0.3">
      <c r="B382" s="2">
        <v>11</v>
      </c>
      <c r="C382" s="17">
        <f>'OD demand'!C117*'Modal Split'!BJ168</f>
        <v>0</v>
      </c>
      <c r="D382" s="17">
        <f>'OD demand'!D117*'Modal Split'!BK168</f>
        <v>0</v>
      </c>
      <c r="E382" s="17">
        <f>'OD demand'!E117*'Modal Split'!BL168</f>
        <v>0</v>
      </c>
      <c r="F382" s="17">
        <f>'OD demand'!F117*'Modal Split'!BM168</f>
        <v>0</v>
      </c>
      <c r="G382" s="17">
        <f>'OD demand'!G117*'Modal Split'!BN168</f>
        <v>0</v>
      </c>
      <c r="H382" s="17">
        <f>'OD demand'!H117*'Modal Split'!BO168</f>
        <v>0</v>
      </c>
      <c r="I382" s="17">
        <f>'OD demand'!I117*'Modal Split'!BP168</f>
        <v>0</v>
      </c>
      <c r="J382" s="17">
        <f>'OD demand'!J117*'Modal Split'!BQ168</f>
        <v>0</v>
      </c>
      <c r="K382" s="17">
        <f>'OD demand'!K117*'Modal Split'!BR168</f>
        <v>0</v>
      </c>
      <c r="L382" s="17">
        <f>'OD demand'!L117*'Modal Split'!BS168</f>
        <v>0</v>
      </c>
      <c r="M382" s="17">
        <f>'OD demand'!M117*'Modal Split'!BT168</f>
        <v>0</v>
      </c>
      <c r="N382" s="17">
        <f>'OD demand'!N117*'Modal Split'!BU168</f>
        <v>0</v>
      </c>
      <c r="O382" s="17">
        <f>'OD demand'!O117*'Modal Split'!BV168</f>
        <v>0</v>
      </c>
      <c r="P382" s="17">
        <f>'OD demand'!P117*'Modal Split'!BW168</f>
        <v>0</v>
      </c>
      <c r="Q382" s="17">
        <f>'OD demand'!Q117*'Modal Split'!BX168</f>
        <v>0</v>
      </c>
      <c r="R382" s="17">
        <f>'OD demand'!R117*'Modal Split'!BY168</f>
        <v>0</v>
      </c>
      <c r="S382" s="17">
        <f>'OD demand'!S117*'Modal Split'!BZ168</f>
        <v>0</v>
      </c>
      <c r="T382" s="17">
        <f>'OD demand'!T117*'Modal Split'!CA168</f>
        <v>0</v>
      </c>
      <c r="U382" s="17">
        <f>'OD demand'!U117*'Modal Split'!CB168</f>
        <v>0</v>
      </c>
      <c r="V382" s="17">
        <f>'OD demand'!V117*'Modal Split'!CC168</f>
        <v>0</v>
      </c>
      <c r="W382" s="17">
        <f>'OD demand'!W117*'Modal Split'!CD168</f>
        <v>0</v>
      </c>
      <c r="X382" s="17">
        <f>'OD demand'!X117*'Modal Split'!CE168</f>
        <v>0</v>
      </c>
      <c r="Y382" s="17">
        <f>'OD demand'!Y117*'Modal Split'!CF168</f>
        <v>0</v>
      </c>
      <c r="Z382" s="17">
        <f>'OD demand'!Z117*'Modal Split'!CG168</f>
        <v>0</v>
      </c>
    </row>
    <row r="383" spans="2:26" x14ac:dyDescent="0.3">
      <c r="B383" s="2">
        <v>12</v>
      </c>
      <c r="C383" s="17">
        <f>'OD demand'!C118*'Modal Split'!BJ169</f>
        <v>0</v>
      </c>
      <c r="D383" s="17">
        <f>'OD demand'!D118*'Modal Split'!BK169</f>
        <v>0</v>
      </c>
      <c r="E383" s="17">
        <f>'OD demand'!E118*'Modal Split'!BL169</f>
        <v>0</v>
      </c>
      <c r="F383" s="17">
        <f>'OD demand'!F118*'Modal Split'!BM169</f>
        <v>0</v>
      </c>
      <c r="G383" s="17">
        <f>'OD demand'!G118*'Modal Split'!BN169</f>
        <v>0</v>
      </c>
      <c r="H383" s="17">
        <f>'OD demand'!H118*'Modal Split'!BO169</f>
        <v>0</v>
      </c>
      <c r="I383" s="17">
        <f>'OD demand'!I118*'Modal Split'!BP169</f>
        <v>0</v>
      </c>
      <c r="J383" s="17">
        <f>'OD demand'!J118*'Modal Split'!BQ169</f>
        <v>0</v>
      </c>
      <c r="K383" s="17">
        <f>'OD demand'!K118*'Modal Split'!BR169</f>
        <v>0</v>
      </c>
      <c r="L383" s="17">
        <f>'OD demand'!L118*'Modal Split'!BS169</f>
        <v>0</v>
      </c>
      <c r="M383" s="17">
        <f>'OD demand'!M118*'Modal Split'!BT169</f>
        <v>0</v>
      </c>
      <c r="N383" s="17">
        <f>'OD demand'!N118*'Modal Split'!BU169</f>
        <v>0</v>
      </c>
      <c r="O383" s="17">
        <f>'OD demand'!O118*'Modal Split'!BV169</f>
        <v>0</v>
      </c>
      <c r="P383" s="17">
        <f>'OD demand'!P118*'Modal Split'!BW169</f>
        <v>0</v>
      </c>
      <c r="Q383" s="17">
        <f>'OD demand'!Q118*'Modal Split'!BX169</f>
        <v>0</v>
      </c>
      <c r="R383" s="17">
        <f>'OD demand'!R118*'Modal Split'!BY169</f>
        <v>0</v>
      </c>
      <c r="S383" s="17">
        <f>'OD demand'!S118*'Modal Split'!BZ169</f>
        <v>0</v>
      </c>
      <c r="T383" s="17">
        <f>'OD demand'!T118*'Modal Split'!CA169</f>
        <v>0</v>
      </c>
      <c r="U383" s="17">
        <f>'OD demand'!U118*'Modal Split'!CB169</f>
        <v>0</v>
      </c>
      <c r="V383" s="17">
        <f>'OD demand'!V118*'Modal Split'!CC169</f>
        <v>0</v>
      </c>
      <c r="W383" s="17">
        <f>'OD demand'!W118*'Modal Split'!CD169</f>
        <v>0</v>
      </c>
      <c r="X383" s="17">
        <f>'OD demand'!X118*'Modal Split'!CE169</f>
        <v>0</v>
      </c>
      <c r="Y383" s="17">
        <f>'OD demand'!Y118*'Modal Split'!CF169</f>
        <v>0</v>
      </c>
      <c r="Z383" s="17">
        <f>'OD demand'!Z118*'Modal Split'!CG169</f>
        <v>0</v>
      </c>
    </row>
    <row r="384" spans="2:26" x14ac:dyDescent="0.3">
      <c r="B384" s="2">
        <v>13</v>
      </c>
      <c r="C384" s="17">
        <f>'OD demand'!C119*'Modal Split'!BJ170</f>
        <v>0</v>
      </c>
      <c r="D384" s="17">
        <f>'OD demand'!D119*'Modal Split'!BK170</f>
        <v>0</v>
      </c>
      <c r="E384" s="17">
        <f>'OD demand'!E119*'Modal Split'!BL170</f>
        <v>0</v>
      </c>
      <c r="F384" s="17">
        <f>'OD demand'!F119*'Modal Split'!BM170</f>
        <v>0</v>
      </c>
      <c r="G384" s="17">
        <f>'OD demand'!G119*'Modal Split'!BN170</f>
        <v>0</v>
      </c>
      <c r="H384" s="17">
        <f>'OD demand'!H119*'Modal Split'!BO170</f>
        <v>0</v>
      </c>
      <c r="I384" s="17">
        <f>'OD demand'!I119*'Modal Split'!BP170</f>
        <v>3.2880843854254102E-24</v>
      </c>
      <c r="J384" s="17">
        <f>'OD demand'!J119*'Modal Split'!BQ170</f>
        <v>6.4153638469380459E-29</v>
      </c>
      <c r="K384" s="17">
        <f>'OD demand'!K119*'Modal Split'!BR170</f>
        <v>1.6287494006853181E-48</v>
      </c>
      <c r="L384" s="17">
        <f>'OD demand'!L119*'Modal Split'!BS170</f>
        <v>3.7823825247106573E-17</v>
      </c>
      <c r="M384" s="17">
        <f>'OD demand'!M119*'Modal Split'!BT170</f>
        <v>2.3592798669983844E-30</v>
      </c>
      <c r="N384" s="17">
        <f>'OD demand'!N119*'Modal Split'!BU170</f>
        <v>0</v>
      </c>
      <c r="O384" s="17">
        <f>'OD demand'!O119*'Modal Split'!BV170</f>
        <v>0</v>
      </c>
      <c r="P384" s="17">
        <f>'OD demand'!P119*'Modal Split'!BW170</f>
        <v>0</v>
      </c>
      <c r="Q384" s="17">
        <f>'OD demand'!Q119*'Modal Split'!BX170</f>
        <v>10.052054417683316</v>
      </c>
      <c r="R384" s="17">
        <f>'OD demand'!R119*'Modal Split'!BY170</f>
        <v>1.5184264960196612E-17</v>
      </c>
      <c r="S384" s="17">
        <f>'OD demand'!S119*'Modal Split'!BZ170</f>
        <v>9.6580773745107695</v>
      </c>
      <c r="T384" s="17">
        <f>'OD demand'!T119*'Modal Split'!CA170</f>
        <v>7.2906730977108948E-25</v>
      </c>
      <c r="U384" s="17">
        <f>'OD demand'!U119*'Modal Split'!CB170</f>
        <v>5.1474370975337616</v>
      </c>
      <c r="V384" s="17">
        <f>'OD demand'!V119*'Modal Split'!CC170</f>
        <v>0</v>
      </c>
      <c r="W384" s="17">
        <f>'OD demand'!W119*'Modal Split'!CD170</f>
        <v>0</v>
      </c>
      <c r="X384" s="17">
        <f>'OD demand'!X119*'Modal Split'!CE170</f>
        <v>15.618768221925563</v>
      </c>
      <c r="Y384" s="17">
        <f>'OD demand'!Y119*'Modal Split'!CF170</f>
        <v>264.57575613439906</v>
      </c>
      <c r="Z384" s="17">
        <f>'OD demand'!Z119*'Modal Split'!CG170</f>
        <v>240.96493027192753</v>
      </c>
    </row>
    <row r="385" spans="1:26" x14ac:dyDescent="0.3">
      <c r="B385" s="2">
        <v>14</v>
      </c>
      <c r="C385" s="17">
        <f>'OD demand'!C120*'Modal Split'!BJ171</f>
        <v>0</v>
      </c>
      <c r="D385" s="17">
        <f>'OD demand'!D120*'Modal Split'!BK171</f>
        <v>0</v>
      </c>
      <c r="E385" s="17">
        <f>'OD demand'!E120*'Modal Split'!BL171</f>
        <v>0</v>
      </c>
      <c r="F385" s="17">
        <f>'OD demand'!F120*'Modal Split'!BM171</f>
        <v>0</v>
      </c>
      <c r="G385" s="17">
        <f>'OD demand'!G120*'Modal Split'!BN171</f>
        <v>0</v>
      </c>
      <c r="H385" s="17">
        <f>'OD demand'!H120*'Modal Split'!BO171</f>
        <v>0</v>
      </c>
      <c r="I385" s="17">
        <f>'OD demand'!I120*'Modal Split'!BP171</f>
        <v>0</v>
      </c>
      <c r="J385" s="17">
        <f>'OD demand'!J120*'Modal Split'!BQ171</f>
        <v>0</v>
      </c>
      <c r="K385" s="17">
        <f>'OD demand'!K120*'Modal Split'!BR171</f>
        <v>0</v>
      </c>
      <c r="L385" s="17">
        <f>'OD demand'!L120*'Modal Split'!BS171</f>
        <v>0</v>
      </c>
      <c r="M385" s="17">
        <f>'OD demand'!M120*'Modal Split'!BT171</f>
        <v>0</v>
      </c>
      <c r="N385" s="17">
        <f>'OD demand'!N120*'Modal Split'!BU171</f>
        <v>0</v>
      </c>
      <c r="O385" s="17">
        <f>'OD demand'!O120*'Modal Split'!BV171</f>
        <v>0</v>
      </c>
      <c r="P385" s="17">
        <f>'OD demand'!P120*'Modal Split'!BW171</f>
        <v>0</v>
      </c>
      <c r="Q385" s="17">
        <f>'OD demand'!Q120*'Modal Split'!BX171</f>
        <v>0</v>
      </c>
      <c r="R385" s="17">
        <f>'OD demand'!R120*'Modal Split'!BY171</f>
        <v>0</v>
      </c>
      <c r="S385" s="17">
        <f>'OD demand'!S120*'Modal Split'!BZ171</f>
        <v>0</v>
      </c>
      <c r="T385" s="17">
        <f>'OD demand'!T120*'Modal Split'!CA171</f>
        <v>0</v>
      </c>
      <c r="U385" s="17">
        <f>'OD demand'!U120*'Modal Split'!CB171</f>
        <v>0</v>
      </c>
      <c r="V385" s="17">
        <f>'OD demand'!V120*'Modal Split'!CC171</f>
        <v>0</v>
      </c>
      <c r="W385" s="17">
        <f>'OD demand'!W120*'Modal Split'!CD171</f>
        <v>0</v>
      </c>
      <c r="X385" s="17">
        <f>'OD demand'!X120*'Modal Split'!CE171</f>
        <v>0</v>
      </c>
      <c r="Y385" s="17">
        <f>'OD demand'!Y120*'Modal Split'!CF171</f>
        <v>0</v>
      </c>
      <c r="Z385" s="17">
        <f>'OD demand'!Z120*'Modal Split'!CG171</f>
        <v>0</v>
      </c>
    </row>
    <row r="386" spans="1:26" x14ac:dyDescent="0.3">
      <c r="B386" s="2">
        <v>15</v>
      </c>
      <c r="C386" s="17">
        <f>'OD demand'!C121*'Modal Split'!BJ172</f>
        <v>0</v>
      </c>
      <c r="D386" s="17">
        <f>'OD demand'!D121*'Modal Split'!BK172</f>
        <v>0</v>
      </c>
      <c r="E386" s="17">
        <f>'OD demand'!E121*'Modal Split'!BL172</f>
        <v>0</v>
      </c>
      <c r="F386" s="17">
        <f>'OD demand'!F121*'Modal Split'!BM172</f>
        <v>0</v>
      </c>
      <c r="G386" s="17">
        <f>'OD demand'!G121*'Modal Split'!BN172</f>
        <v>0</v>
      </c>
      <c r="H386" s="17">
        <f>'OD demand'!H121*'Modal Split'!BO172</f>
        <v>0</v>
      </c>
      <c r="I386" s="17">
        <f>'OD demand'!I121*'Modal Split'!BP172</f>
        <v>1.5961552406985525E-14</v>
      </c>
      <c r="J386" s="17">
        <f>'OD demand'!J121*'Modal Split'!BQ172</f>
        <v>2.4913999581439225E-19</v>
      </c>
      <c r="K386" s="17">
        <f>'OD demand'!K121*'Modal Split'!BR172</f>
        <v>2.3348726763644968E-40</v>
      </c>
      <c r="L386" s="17">
        <f>'OD demand'!L121*'Modal Split'!BS172</f>
        <v>6.8490765955178435E-9</v>
      </c>
      <c r="M386" s="17">
        <f>'OD demand'!M121*'Modal Split'!BT172</f>
        <v>4.9064060828799295E-9</v>
      </c>
      <c r="N386" s="17">
        <f>'OD demand'!N121*'Modal Split'!BU172</f>
        <v>0</v>
      </c>
      <c r="O386" s="17">
        <f>'OD demand'!O121*'Modal Split'!BV172</f>
        <v>10.052054417683316</v>
      </c>
      <c r="P386" s="17">
        <f>'OD demand'!P121*'Modal Split'!BW172</f>
        <v>0</v>
      </c>
      <c r="Q386" s="17">
        <f>'OD demand'!Q121*'Modal Split'!BX172</f>
        <v>0</v>
      </c>
      <c r="R386" s="17">
        <f>'OD demand'!R121*'Modal Split'!BY172</f>
        <v>2.8379049428794495E-14</v>
      </c>
      <c r="S386" s="17">
        <f>'OD demand'!S121*'Modal Split'!BZ172</f>
        <v>473.57391808286417</v>
      </c>
      <c r="T386" s="17">
        <f>'OD demand'!T121*'Modal Split'!CA172</f>
        <v>5.6626508125949734E-15</v>
      </c>
      <c r="U386" s="17">
        <f>'OD demand'!U121*'Modal Split'!CB172</f>
        <v>229.75292489323178</v>
      </c>
      <c r="V386" s="17">
        <f>'OD demand'!V121*'Modal Split'!CC172</f>
        <v>0</v>
      </c>
      <c r="W386" s="17">
        <f>'OD demand'!W121*'Modal Split'!CD172</f>
        <v>0</v>
      </c>
      <c r="X386" s="17">
        <f>'OD demand'!X121*'Modal Split'!CE172</f>
        <v>746.69700590300317</v>
      </c>
      <c r="Y386" s="17">
        <f>'OD demand'!Y121*'Modal Split'!CF172</f>
        <v>346.2145615764058</v>
      </c>
      <c r="Z386" s="17">
        <f>'OD demand'!Z121*'Modal Split'!CG172</f>
        <v>4.5281257487159516</v>
      </c>
    </row>
    <row r="387" spans="1:26" x14ac:dyDescent="0.3">
      <c r="B387" s="2">
        <v>16</v>
      </c>
      <c r="C387" s="17">
        <f>'OD demand'!C122*'Modal Split'!BJ173</f>
        <v>0</v>
      </c>
      <c r="D387" s="17">
        <f>'OD demand'!D122*'Modal Split'!BK173</f>
        <v>0</v>
      </c>
      <c r="E387" s="17">
        <f>'OD demand'!E122*'Modal Split'!BL173</f>
        <v>0</v>
      </c>
      <c r="F387" s="17">
        <f>'OD demand'!F122*'Modal Split'!BM173</f>
        <v>0</v>
      </c>
      <c r="G387" s="17">
        <f>'OD demand'!G122*'Modal Split'!BN173</f>
        <v>0</v>
      </c>
      <c r="H387" s="17">
        <f>'OD demand'!H122*'Modal Split'!BO173</f>
        <v>0</v>
      </c>
      <c r="I387" s="17">
        <f>'OD demand'!I122*'Modal Split'!BP173</f>
        <v>442.00233239557775</v>
      </c>
      <c r="J387" s="17">
        <f>'OD demand'!J122*'Modal Split'!BQ173</f>
        <v>1.1597187262388448E-2</v>
      </c>
      <c r="K387" s="17">
        <f>'OD demand'!K122*'Modal Split'!BR173</f>
        <v>7.7864680841475642E-16</v>
      </c>
      <c r="L387" s="17">
        <f>'OD demand'!L122*'Modal Split'!BS173</f>
        <v>1325.3071098111684</v>
      </c>
      <c r="M387" s="17">
        <f>'OD demand'!M122*'Modal Split'!BT173</f>
        <v>1998.4538602650152</v>
      </c>
      <c r="N387" s="17">
        <f>'OD demand'!N122*'Modal Split'!BU173</f>
        <v>0</v>
      </c>
      <c r="O387" s="17">
        <f>'OD demand'!O122*'Modal Split'!BV173</f>
        <v>1.5184264960196612E-17</v>
      </c>
      <c r="P387" s="17">
        <f>'OD demand'!P122*'Modal Split'!BW173</f>
        <v>0</v>
      </c>
      <c r="Q387" s="17">
        <f>'OD demand'!Q122*'Modal Split'!BX173</f>
        <v>2.8379049428794495E-14</v>
      </c>
      <c r="R387" s="17">
        <f>'OD demand'!R122*'Modal Split'!BY173</f>
        <v>0</v>
      </c>
      <c r="S387" s="17">
        <f>'OD demand'!S122*'Modal Split'!BZ173</f>
        <v>4.905535985071495E-14</v>
      </c>
      <c r="T387" s="17">
        <f>'OD demand'!T122*'Modal Split'!CA173</f>
        <v>143.59557824031069</v>
      </c>
      <c r="U387" s="17">
        <f>'OD demand'!U122*'Modal Split'!CB173</f>
        <v>2.5679533032016125E-14</v>
      </c>
      <c r="V387" s="17">
        <f>'OD demand'!V122*'Modal Split'!CC173</f>
        <v>0</v>
      </c>
      <c r="W387" s="17">
        <f>'OD demand'!W122*'Modal Split'!CD173</f>
        <v>0</v>
      </c>
      <c r="X387" s="17">
        <f>'OD demand'!X122*'Modal Split'!CE173</f>
        <v>3.3974981445594121E-14</v>
      </c>
      <c r="Y387" s="17">
        <f>'OD demand'!Y122*'Modal Split'!CF173</f>
        <v>1.7868935165249282E-14</v>
      </c>
      <c r="Z387" s="17">
        <f>'OD demand'!Z122*'Modal Split'!CG173</f>
        <v>2.6964668044891575E-16</v>
      </c>
    </row>
    <row r="388" spans="1:26" x14ac:dyDescent="0.3">
      <c r="B388" s="2">
        <v>17</v>
      </c>
      <c r="C388" s="17">
        <f>'OD demand'!C123*'Modal Split'!BJ174</f>
        <v>0</v>
      </c>
      <c r="D388" s="17">
        <f>'OD demand'!D123*'Modal Split'!BK174</f>
        <v>0</v>
      </c>
      <c r="E388" s="17">
        <f>'OD demand'!E123*'Modal Split'!BL174</f>
        <v>0</v>
      </c>
      <c r="F388" s="17">
        <f>'OD demand'!F123*'Modal Split'!BM174</f>
        <v>0</v>
      </c>
      <c r="G388" s="17">
        <f>'OD demand'!G123*'Modal Split'!BN174</f>
        <v>0</v>
      </c>
      <c r="H388" s="17">
        <f>'OD demand'!H123*'Modal Split'!BO174</f>
        <v>0</v>
      </c>
      <c r="I388" s="17">
        <f>'OD demand'!I123*'Modal Split'!BP174</f>
        <v>2.364921770692217E-14</v>
      </c>
      <c r="J388" s="17">
        <f>'OD demand'!J123*'Modal Split'!BQ174</f>
        <v>4.3065737959969633E-19</v>
      </c>
      <c r="K388" s="17">
        <f>'OD demand'!K123*'Modal Split'!BR174</f>
        <v>2.9209710188428417E-32</v>
      </c>
      <c r="L388" s="17">
        <f>'OD demand'!L123*'Modal Split'!BS174</f>
        <v>0.92808080022296968</v>
      </c>
      <c r="M388" s="17">
        <f>'OD demand'!M123*'Modal Split'!BT174</f>
        <v>585.82312725766246</v>
      </c>
      <c r="N388" s="17">
        <f>'OD demand'!N123*'Modal Split'!BU174</f>
        <v>0</v>
      </c>
      <c r="O388" s="17">
        <f>'OD demand'!O123*'Modal Split'!BV174</f>
        <v>9.6580773745107695</v>
      </c>
      <c r="P388" s="17">
        <f>'OD demand'!P123*'Modal Split'!BW174</f>
        <v>0</v>
      </c>
      <c r="Q388" s="17">
        <f>'OD demand'!Q123*'Modal Split'!BX174</f>
        <v>473.57391808286417</v>
      </c>
      <c r="R388" s="17">
        <f>'OD demand'!R123*'Modal Split'!BY174</f>
        <v>4.905535985071495E-14</v>
      </c>
      <c r="S388" s="17">
        <f>'OD demand'!S123*'Modal Split'!BZ174</f>
        <v>0</v>
      </c>
      <c r="T388" s="17">
        <f>'OD demand'!T123*'Modal Split'!CA174</f>
        <v>1.2584984697985513E-14</v>
      </c>
      <c r="U388" s="17">
        <f>'OD demand'!U123*'Modal Split'!CB174</f>
        <v>465.23897625693201</v>
      </c>
      <c r="V388" s="17">
        <f>'OD demand'!V123*'Modal Split'!CC174</f>
        <v>0</v>
      </c>
      <c r="W388" s="17">
        <f>'OD demand'!W123*'Modal Split'!CD174</f>
        <v>0</v>
      </c>
      <c r="X388" s="17">
        <f>'OD demand'!X123*'Modal Split'!CE174</f>
        <v>615.73268623576723</v>
      </c>
      <c r="Y388" s="17">
        <f>'OD demand'!Y123*'Modal Split'!CF174</f>
        <v>258.41069467600391</v>
      </c>
      <c r="Z388" s="17">
        <f>'OD demand'!Z123*'Modal Split'!CG174</f>
        <v>4.5715753376151165</v>
      </c>
    </row>
    <row r="389" spans="1:26" x14ac:dyDescent="0.3">
      <c r="B389" s="2">
        <v>18</v>
      </c>
      <c r="C389" s="17">
        <f>'OD demand'!C124*'Modal Split'!BJ175</f>
        <v>0</v>
      </c>
      <c r="D389" s="17">
        <f>'OD demand'!D124*'Modal Split'!BK175</f>
        <v>0</v>
      </c>
      <c r="E389" s="17">
        <f>'OD demand'!E124*'Modal Split'!BL175</f>
        <v>0</v>
      </c>
      <c r="F389" s="17">
        <f>'OD demand'!F124*'Modal Split'!BM175</f>
        <v>0</v>
      </c>
      <c r="G389" s="17">
        <f>'OD demand'!G124*'Modal Split'!BN175</f>
        <v>0</v>
      </c>
      <c r="H389" s="17">
        <f>'OD demand'!H124*'Modal Split'!BO175</f>
        <v>0</v>
      </c>
      <c r="I389" s="17">
        <f>'OD demand'!I124*'Modal Split'!BP175</f>
        <v>54.733997224128537</v>
      </c>
      <c r="J389" s="17">
        <f>'OD demand'!J124*'Modal Split'!BQ175</f>
        <v>94.7147855133381</v>
      </c>
      <c r="K389" s="17">
        <f>'OD demand'!K124*'Modal Split'!BR175</f>
        <v>7.8712066806757678E-7</v>
      </c>
      <c r="L389" s="17">
        <f>'OD demand'!L124*'Modal Split'!BS175</f>
        <v>242.35026968836604</v>
      </c>
      <c r="M389" s="17">
        <f>'OD demand'!M124*'Modal Split'!BT175</f>
        <v>285.53557263539386</v>
      </c>
      <c r="N389" s="17">
        <f>'OD demand'!N124*'Modal Split'!BU175</f>
        <v>0</v>
      </c>
      <c r="O389" s="17">
        <f>'OD demand'!O124*'Modal Split'!BV175</f>
        <v>7.2906730977108948E-25</v>
      </c>
      <c r="P389" s="17">
        <f>'OD demand'!P124*'Modal Split'!BW175</f>
        <v>0</v>
      </c>
      <c r="Q389" s="17">
        <f>'OD demand'!Q124*'Modal Split'!BX175</f>
        <v>5.6626508125949734E-15</v>
      </c>
      <c r="R389" s="17">
        <f>'OD demand'!R124*'Modal Split'!BY175</f>
        <v>143.59557824031069</v>
      </c>
      <c r="S389" s="17">
        <f>'OD demand'!S124*'Modal Split'!BZ175</f>
        <v>1.2584984697985513E-14</v>
      </c>
      <c r="T389" s="17">
        <f>'OD demand'!T124*'Modal Split'!CA175</f>
        <v>0</v>
      </c>
      <c r="U389" s="17">
        <f>'OD demand'!U124*'Modal Split'!CB175</f>
        <v>7.0947653120766511E-15</v>
      </c>
      <c r="V389" s="17">
        <f>'OD demand'!V124*'Modal Split'!CC175</f>
        <v>0</v>
      </c>
      <c r="W389" s="17">
        <f>'OD demand'!W124*'Modal Split'!CD175</f>
        <v>0</v>
      </c>
      <c r="X389" s="17">
        <f>'OD demand'!X124*'Modal Split'!CE175</f>
        <v>2.4470122488249901E-21</v>
      </c>
      <c r="Y389" s="17">
        <f>'OD demand'!Y124*'Modal Split'!CF175</f>
        <v>1.0369207473816151E-21</v>
      </c>
      <c r="Z389" s="17">
        <f>'OD demand'!Z124*'Modal Split'!CG175</f>
        <v>0</v>
      </c>
    </row>
    <row r="390" spans="1:26" x14ac:dyDescent="0.3">
      <c r="B390" s="2">
        <v>19</v>
      </c>
      <c r="C390" s="17">
        <f>'OD demand'!C125*'Modal Split'!BJ176</f>
        <v>0</v>
      </c>
      <c r="D390" s="17">
        <f>'OD demand'!D125*'Modal Split'!BK176</f>
        <v>0</v>
      </c>
      <c r="E390" s="17">
        <f>'OD demand'!E125*'Modal Split'!BL176</f>
        <v>0</v>
      </c>
      <c r="F390" s="17">
        <f>'OD demand'!F125*'Modal Split'!BM176</f>
        <v>0</v>
      </c>
      <c r="G390" s="17">
        <f>'OD demand'!G125*'Modal Split'!BN176</f>
        <v>0</v>
      </c>
      <c r="H390" s="17">
        <f>'OD demand'!H125*'Modal Split'!BO176</f>
        <v>0</v>
      </c>
      <c r="I390" s="17">
        <f>'OD demand'!I125*'Modal Split'!BP176</f>
        <v>1.066576740274792E-14</v>
      </c>
      <c r="J390" s="17">
        <f>'OD demand'!J125*'Modal Split'!BQ176</f>
        <v>2.427824198040394E-19</v>
      </c>
      <c r="K390" s="17">
        <f>'OD demand'!K125*'Modal Split'!BR176</f>
        <v>1.4637269454666312E-32</v>
      </c>
      <c r="L390" s="17">
        <f>'OD demand'!L125*'Modal Split'!BS176</f>
        <v>0.48294660593097066</v>
      </c>
      <c r="M390" s="17">
        <f>'OD demand'!M125*'Modal Split'!BT176</f>
        <v>9.7499874033752469</v>
      </c>
      <c r="N390" s="17">
        <f>'OD demand'!N125*'Modal Split'!BU176</f>
        <v>0</v>
      </c>
      <c r="O390" s="17">
        <f>'OD demand'!O125*'Modal Split'!BV176</f>
        <v>5.1474370975337616</v>
      </c>
      <c r="P390" s="17">
        <f>'OD demand'!P125*'Modal Split'!BW176</f>
        <v>0</v>
      </c>
      <c r="Q390" s="17">
        <f>'OD demand'!Q125*'Modal Split'!BX176</f>
        <v>229.75292489323178</v>
      </c>
      <c r="R390" s="17">
        <f>'OD demand'!R125*'Modal Split'!BY176</f>
        <v>2.5679533032016125E-14</v>
      </c>
      <c r="S390" s="17">
        <f>'OD demand'!S125*'Modal Split'!BZ176</f>
        <v>465.23897625693201</v>
      </c>
      <c r="T390" s="17">
        <f>'OD demand'!T125*'Modal Split'!CA176</f>
        <v>7.0947653120766511E-15</v>
      </c>
      <c r="U390" s="17">
        <f>'OD demand'!U125*'Modal Split'!CB176</f>
        <v>0</v>
      </c>
      <c r="V390" s="17">
        <f>'OD demand'!V125*'Modal Split'!CC176</f>
        <v>0</v>
      </c>
      <c r="W390" s="17">
        <f>'OD demand'!W125*'Modal Split'!CD176</f>
        <v>0</v>
      </c>
      <c r="X390" s="17">
        <f>'OD demand'!X125*'Modal Split'!CE176</f>
        <v>396.86360262043854</v>
      </c>
      <c r="Y390" s="17">
        <f>'OD demand'!Y125*'Modal Split'!CF176</f>
        <v>118.67439378763622</v>
      </c>
      <c r="Z390" s="17">
        <f>'OD demand'!Z125*'Modal Split'!CG176</f>
        <v>1.3531732224692654</v>
      </c>
    </row>
    <row r="391" spans="1:26" x14ac:dyDescent="0.3">
      <c r="B391" s="2">
        <v>20</v>
      </c>
      <c r="C391" s="17">
        <f>'OD demand'!C126*'Modal Split'!BJ177</f>
        <v>0</v>
      </c>
      <c r="D391" s="17">
        <f>'OD demand'!D126*'Modal Split'!BK177</f>
        <v>0</v>
      </c>
      <c r="E391" s="17">
        <f>'OD demand'!E126*'Modal Split'!BL177</f>
        <v>0</v>
      </c>
      <c r="F391" s="17">
        <f>'OD demand'!F126*'Modal Split'!BM177</f>
        <v>0</v>
      </c>
      <c r="G391" s="17">
        <f>'OD demand'!G126*'Modal Split'!BN177</f>
        <v>0</v>
      </c>
      <c r="H391" s="17">
        <f>'OD demand'!H126*'Modal Split'!BO177</f>
        <v>0</v>
      </c>
      <c r="I391" s="17">
        <f>'OD demand'!I126*'Modal Split'!BP177</f>
        <v>0</v>
      </c>
      <c r="J391" s="17">
        <f>'OD demand'!J126*'Modal Split'!BQ177</f>
        <v>0</v>
      </c>
      <c r="K391" s="17">
        <f>'OD demand'!K126*'Modal Split'!BR177</f>
        <v>0</v>
      </c>
      <c r="L391" s="17">
        <f>'OD demand'!L126*'Modal Split'!BS177</f>
        <v>0</v>
      </c>
      <c r="M391" s="17">
        <f>'OD demand'!M126*'Modal Split'!BT177</f>
        <v>0</v>
      </c>
      <c r="N391" s="17">
        <f>'OD demand'!N126*'Modal Split'!BU177</f>
        <v>0</v>
      </c>
      <c r="O391" s="17">
        <f>'OD demand'!O126*'Modal Split'!BV177</f>
        <v>0</v>
      </c>
      <c r="P391" s="17">
        <f>'OD demand'!P126*'Modal Split'!BW177</f>
        <v>0</v>
      </c>
      <c r="Q391" s="17">
        <f>'OD demand'!Q126*'Modal Split'!BX177</f>
        <v>0</v>
      </c>
      <c r="R391" s="17">
        <f>'OD demand'!R126*'Modal Split'!BY177</f>
        <v>0</v>
      </c>
      <c r="S391" s="17">
        <f>'OD demand'!S126*'Modal Split'!BZ177</f>
        <v>0</v>
      </c>
      <c r="T391" s="17">
        <f>'OD demand'!T126*'Modal Split'!CA177</f>
        <v>0</v>
      </c>
      <c r="U391" s="17">
        <f>'OD demand'!U126*'Modal Split'!CB177</f>
        <v>0</v>
      </c>
      <c r="V391" s="17">
        <f>'OD demand'!V126*'Modal Split'!CC177</f>
        <v>0</v>
      </c>
      <c r="W391" s="17">
        <f>'OD demand'!W126*'Modal Split'!CD177</f>
        <v>0</v>
      </c>
      <c r="X391" s="17">
        <f>'OD demand'!X126*'Modal Split'!CE177</f>
        <v>0</v>
      </c>
      <c r="Y391" s="17">
        <f>'OD demand'!Y126*'Modal Split'!CF177</f>
        <v>0</v>
      </c>
      <c r="Z391" s="17">
        <f>'OD demand'!Z126*'Modal Split'!CG177</f>
        <v>0</v>
      </c>
    </row>
    <row r="392" spans="1:26" x14ac:dyDescent="0.3">
      <c r="B392" s="2">
        <v>21</v>
      </c>
      <c r="C392" s="17">
        <f>'OD demand'!C127*'Modal Split'!BJ178</f>
        <v>0</v>
      </c>
      <c r="D392" s="17">
        <f>'OD demand'!D127*'Modal Split'!BK178</f>
        <v>0</v>
      </c>
      <c r="E392" s="17">
        <f>'OD demand'!E127*'Modal Split'!BL178</f>
        <v>0</v>
      </c>
      <c r="F392" s="17">
        <f>'OD demand'!F127*'Modal Split'!BM178</f>
        <v>0</v>
      </c>
      <c r="G392" s="17">
        <f>'OD demand'!G127*'Modal Split'!BN178</f>
        <v>0</v>
      </c>
      <c r="H392" s="17">
        <f>'OD demand'!H127*'Modal Split'!BO178</f>
        <v>0</v>
      </c>
      <c r="I392" s="17">
        <f>'OD demand'!I127*'Modal Split'!BP178</f>
        <v>0</v>
      </c>
      <c r="J392" s="17">
        <f>'OD demand'!J127*'Modal Split'!BQ178</f>
        <v>0</v>
      </c>
      <c r="K392" s="17">
        <f>'OD demand'!K127*'Modal Split'!BR178</f>
        <v>0</v>
      </c>
      <c r="L392" s="17">
        <f>'OD demand'!L127*'Modal Split'!BS178</f>
        <v>0</v>
      </c>
      <c r="M392" s="17">
        <f>'OD demand'!M127*'Modal Split'!BT178</f>
        <v>0</v>
      </c>
      <c r="N392" s="17">
        <f>'OD demand'!N127*'Modal Split'!BU178</f>
        <v>0</v>
      </c>
      <c r="O392" s="17">
        <f>'OD demand'!O127*'Modal Split'!BV178</f>
        <v>0</v>
      </c>
      <c r="P392" s="17">
        <f>'OD demand'!P127*'Modal Split'!BW178</f>
        <v>0</v>
      </c>
      <c r="Q392" s="17">
        <f>'OD demand'!Q127*'Modal Split'!BX178</f>
        <v>0</v>
      </c>
      <c r="R392" s="17">
        <f>'OD demand'!R127*'Modal Split'!BY178</f>
        <v>0</v>
      </c>
      <c r="S392" s="17">
        <f>'OD demand'!S127*'Modal Split'!BZ178</f>
        <v>0</v>
      </c>
      <c r="T392" s="17">
        <f>'OD demand'!T127*'Modal Split'!CA178</f>
        <v>0</v>
      </c>
      <c r="U392" s="17">
        <f>'OD demand'!U127*'Modal Split'!CB178</f>
        <v>0</v>
      </c>
      <c r="V392" s="17">
        <f>'OD demand'!V127*'Modal Split'!CC178</f>
        <v>0</v>
      </c>
      <c r="W392" s="17">
        <f>'OD demand'!W127*'Modal Split'!CD178</f>
        <v>0</v>
      </c>
      <c r="X392" s="17">
        <f>'OD demand'!X127*'Modal Split'!CE178</f>
        <v>0</v>
      </c>
      <c r="Y392" s="17">
        <f>'OD demand'!Y127*'Modal Split'!CF178</f>
        <v>0</v>
      </c>
      <c r="Z392" s="17">
        <f>'OD demand'!Z127*'Modal Split'!CG178</f>
        <v>0</v>
      </c>
    </row>
    <row r="393" spans="1:26" x14ac:dyDescent="0.3">
      <c r="B393" s="2">
        <v>22</v>
      </c>
      <c r="C393" s="17">
        <f>'OD demand'!C128*'Modal Split'!BJ179</f>
        <v>0</v>
      </c>
      <c r="D393" s="17">
        <f>'OD demand'!D128*'Modal Split'!BK179</f>
        <v>0</v>
      </c>
      <c r="E393" s="17">
        <f>'OD demand'!E128*'Modal Split'!BL179</f>
        <v>0</v>
      </c>
      <c r="F393" s="17">
        <f>'OD demand'!F128*'Modal Split'!BM179</f>
        <v>0</v>
      </c>
      <c r="G393" s="17">
        <f>'OD demand'!G128*'Modal Split'!BN179</f>
        <v>0</v>
      </c>
      <c r="H393" s="17">
        <f>'OD demand'!H128*'Modal Split'!BO179</f>
        <v>0</v>
      </c>
      <c r="I393" s="17">
        <f>'OD demand'!I128*'Modal Split'!BP179</f>
        <v>4.5983310105439285E-21</v>
      </c>
      <c r="J393" s="17">
        <f>'OD demand'!J128*'Modal Split'!BQ179</f>
        <v>5.5052017272046484E-21</v>
      </c>
      <c r="K393" s="17">
        <f>'OD demand'!K128*'Modal Split'!BR179</f>
        <v>1.9567450761755859E-40</v>
      </c>
      <c r="L393" s="17">
        <f>'OD demand'!L128*'Modal Split'!BS179</f>
        <v>5.3298917237772478E-9</v>
      </c>
      <c r="M393" s="17">
        <f>'OD demand'!M128*'Modal Split'!BT179</f>
        <v>4.6153128629402497E-9</v>
      </c>
      <c r="N393" s="17">
        <f>'OD demand'!N128*'Modal Split'!BU179</f>
        <v>0</v>
      </c>
      <c r="O393" s="17">
        <f>'OD demand'!O128*'Modal Split'!BV179</f>
        <v>15.618768221925563</v>
      </c>
      <c r="P393" s="17">
        <f>'OD demand'!P128*'Modal Split'!BW179</f>
        <v>0</v>
      </c>
      <c r="Q393" s="17">
        <f>'OD demand'!Q128*'Modal Split'!BX179</f>
        <v>746.69700590300317</v>
      </c>
      <c r="R393" s="17">
        <f>'OD demand'!R128*'Modal Split'!BY179</f>
        <v>3.3974981445594121E-14</v>
      </c>
      <c r="S393" s="17">
        <f>'OD demand'!S128*'Modal Split'!BZ179</f>
        <v>615.73268623576723</v>
      </c>
      <c r="T393" s="17">
        <f>'OD demand'!T128*'Modal Split'!CA179</f>
        <v>2.4470122488249901E-21</v>
      </c>
      <c r="U393" s="17">
        <f>'OD demand'!U128*'Modal Split'!CB179</f>
        <v>396.86360262043854</v>
      </c>
      <c r="V393" s="17">
        <f>'OD demand'!V128*'Modal Split'!CC179</f>
        <v>0</v>
      </c>
      <c r="W393" s="17">
        <f>'OD demand'!W128*'Modal Split'!CD179</f>
        <v>0</v>
      </c>
      <c r="X393" s="17">
        <f>'OD demand'!X128*'Modal Split'!CE179</f>
        <v>0</v>
      </c>
      <c r="Y393" s="17">
        <f>'OD demand'!Y128*'Modal Split'!CF179</f>
        <v>632.53293877351223</v>
      </c>
      <c r="Z393" s="17">
        <f>'OD demand'!Z128*'Modal Split'!CG179</f>
        <v>10.414666676883016</v>
      </c>
    </row>
    <row r="394" spans="1:26" x14ac:dyDescent="0.3">
      <c r="B394" s="2">
        <v>23</v>
      </c>
      <c r="C394" s="17">
        <f>'OD demand'!C129*'Modal Split'!BJ180</f>
        <v>0</v>
      </c>
      <c r="D394" s="17">
        <f>'OD demand'!D129*'Modal Split'!BK180</f>
        <v>0</v>
      </c>
      <c r="E394" s="17">
        <f>'OD demand'!E129*'Modal Split'!BL180</f>
        <v>0</v>
      </c>
      <c r="F394" s="17">
        <f>'OD demand'!F129*'Modal Split'!BM180</f>
        <v>0</v>
      </c>
      <c r="G394" s="17">
        <f>'OD demand'!G129*'Modal Split'!BN180</f>
        <v>0</v>
      </c>
      <c r="H394" s="17">
        <f>'OD demand'!H129*'Modal Split'!BO180</f>
        <v>0</v>
      </c>
      <c r="I394" s="17">
        <f>'OD demand'!I129*'Modal Split'!BP180</f>
        <v>2.3382497560202019E-21</v>
      </c>
      <c r="J394" s="17">
        <f>'OD demand'!J129*'Modal Split'!BQ180</f>
        <v>4.1990898108340817E-21</v>
      </c>
      <c r="K394" s="17">
        <f>'OD demand'!K129*'Modal Split'!BR180</f>
        <v>1.7767932253455795E-40</v>
      </c>
      <c r="L394" s="17">
        <f>'OD demand'!L129*'Modal Split'!BS180</f>
        <v>4.6908140244888639E-9</v>
      </c>
      <c r="M394" s="17">
        <f>'OD demand'!M129*'Modal Split'!BT180</f>
        <v>4.0150104570270187E-22</v>
      </c>
      <c r="N394" s="17">
        <f>'OD demand'!N129*'Modal Split'!BU180</f>
        <v>0</v>
      </c>
      <c r="O394" s="17">
        <f>'OD demand'!O129*'Modal Split'!BV180</f>
        <v>264.57575613439906</v>
      </c>
      <c r="P394" s="17">
        <f>'OD demand'!P129*'Modal Split'!BW180</f>
        <v>0</v>
      </c>
      <c r="Q394" s="17">
        <f>'OD demand'!Q129*'Modal Split'!BX180</f>
        <v>346.2145615764058</v>
      </c>
      <c r="R394" s="17">
        <f>'OD demand'!R129*'Modal Split'!BY180</f>
        <v>1.7868935165249282E-14</v>
      </c>
      <c r="S394" s="17">
        <f>'OD demand'!S129*'Modal Split'!BZ180</f>
        <v>258.41069467600391</v>
      </c>
      <c r="T394" s="17">
        <f>'OD demand'!T129*'Modal Split'!CA180</f>
        <v>1.0369207473816151E-21</v>
      </c>
      <c r="U394" s="17">
        <f>'OD demand'!U129*'Modal Split'!CB180</f>
        <v>118.67439378763622</v>
      </c>
      <c r="V394" s="17">
        <f>'OD demand'!V129*'Modal Split'!CC180</f>
        <v>0</v>
      </c>
      <c r="W394" s="17">
        <f>'OD demand'!W129*'Modal Split'!CD180</f>
        <v>0</v>
      </c>
      <c r="X394" s="17">
        <f>'OD demand'!X129*'Modal Split'!CE180</f>
        <v>632.53293877351223</v>
      </c>
      <c r="Y394" s="17">
        <f>'OD demand'!Y129*'Modal Split'!CF180</f>
        <v>0</v>
      </c>
      <c r="Z394" s="17">
        <f>'OD demand'!Z129*'Modal Split'!CG180</f>
        <v>191.56899028444988</v>
      </c>
    </row>
    <row r="395" spans="1:26" x14ac:dyDescent="0.3">
      <c r="B395" s="2">
        <v>24</v>
      </c>
      <c r="C395" s="17">
        <f>'OD demand'!C130*'Modal Split'!BJ181</f>
        <v>0</v>
      </c>
      <c r="D395" s="17">
        <f>'OD demand'!D130*'Modal Split'!BK181</f>
        <v>0</v>
      </c>
      <c r="E395" s="17">
        <f>'OD demand'!E130*'Modal Split'!BL181</f>
        <v>0</v>
      </c>
      <c r="F395" s="17">
        <f>'OD demand'!F130*'Modal Split'!BM181</f>
        <v>0</v>
      </c>
      <c r="G395" s="17">
        <f>'OD demand'!G130*'Modal Split'!BN181</f>
        <v>0</v>
      </c>
      <c r="H395" s="17">
        <f>'OD demand'!H130*'Modal Split'!BO181</f>
        <v>0</v>
      </c>
      <c r="I395" s="17">
        <f>'OD demand'!I130*'Modal Split'!BP181</f>
        <v>6.4662469677837946E-25</v>
      </c>
      <c r="J395" s="17">
        <f>'OD demand'!J130*'Modal Split'!BQ181</f>
        <v>1.5483006288129026E-24</v>
      </c>
      <c r="K395" s="17">
        <f>'OD demand'!K130*'Modal Split'!BR181</f>
        <v>1.7748033620812809E-42</v>
      </c>
      <c r="L395" s="17">
        <f>'OD demand'!L130*'Modal Split'!BS181</f>
        <v>5.2061786032056838E-11</v>
      </c>
      <c r="M395" s="17">
        <f>'OD demand'!M130*'Modal Split'!BT181</f>
        <v>2.0893438381644099E-22</v>
      </c>
      <c r="N395" s="17">
        <f>'OD demand'!N130*'Modal Split'!BU181</f>
        <v>0</v>
      </c>
      <c r="O395" s="17">
        <f>'OD demand'!O130*'Modal Split'!BV181</f>
        <v>210.84431398793657</v>
      </c>
      <c r="P395" s="17">
        <f>'OD demand'!P130*'Modal Split'!BW181</f>
        <v>0</v>
      </c>
      <c r="Q395" s="17">
        <f>'OD demand'!Q130*'Modal Split'!BX181</f>
        <v>4.5281257487159516</v>
      </c>
      <c r="R395" s="17">
        <f>'OD demand'!R130*'Modal Split'!BY181</f>
        <v>2.6964668044891575E-16</v>
      </c>
      <c r="S395" s="17">
        <f>'OD demand'!S130*'Modal Split'!BZ181</f>
        <v>4.5715753376151165</v>
      </c>
      <c r="T395" s="17">
        <f>'OD demand'!T130*'Modal Split'!CA181</f>
        <v>0</v>
      </c>
      <c r="U395" s="17">
        <f>'OD demand'!U130*'Modal Split'!CB181</f>
        <v>1.3531732224692654</v>
      </c>
      <c r="V395" s="17">
        <f>'OD demand'!V130*'Modal Split'!CC181</f>
        <v>0</v>
      </c>
      <c r="W395" s="17">
        <f>'OD demand'!W130*'Modal Split'!CD181</f>
        <v>0</v>
      </c>
      <c r="X395" s="17">
        <f>'OD demand'!X130*'Modal Split'!CE181</f>
        <v>10.414666676883016</v>
      </c>
      <c r="Y395" s="17">
        <f>'OD demand'!Y130*'Modal Split'!CF181</f>
        <v>191.56899028444988</v>
      </c>
      <c r="Z395" s="17">
        <f>'OD demand'!Z130*'Modal Split'!CG181</f>
        <v>0</v>
      </c>
    </row>
    <row r="397" spans="1:26" x14ac:dyDescent="0.3">
      <c r="A397" s="7" t="s">
        <v>95</v>
      </c>
    </row>
    <row r="398" spans="1:26" x14ac:dyDescent="0.3">
      <c r="B398" s="2" t="s">
        <v>53</v>
      </c>
      <c r="C398" s="2">
        <v>1</v>
      </c>
      <c r="D398" s="2">
        <v>2</v>
      </c>
      <c r="E398" s="2">
        <v>3</v>
      </c>
      <c r="F398" s="2">
        <v>4</v>
      </c>
      <c r="G398" s="2">
        <v>5</v>
      </c>
      <c r="H398" s="2">
        <v>6</v>
      </c>
      <c r="I398" s="2">
        <v>7</v>
      </c>
      <c r="J398" s="2">
        <v>8</v>
      </c>
      <c r="K398" s="2">
        <v>9</v>
      </c>
      <c r="L398" s="2">
        <v>10</v>
      </c>
      <c r="M398" s="2">
        <v>11</v>
      </c>
      <c r="N398" s="2">
        <v>12</v>
      </c>
      <c r="O398" s="2">
        <v>13</v>
      </c>
      <c r="P398" s="2">
        <v>14</v>
      </c>
      <c r="Q398" s="2">
        <v>15</v>
      </c>
      <c r="R398" s="2">
        <v>16</v>
      </c>
      <c r="S398" s="2">
        <v>17</v>
      </c>
      <c r="T398" s="2">
        <v>18</v>
      </c>
      <c r="U398" s="2">
        <v>19</v>
      </c>
      <c r="V398" s="2">
        <v>20</v>
      </c>
      <c r="W398" s="2">
        <v>21</v>
      </c>
      <c r="X398" s="2">
        <v>22</v>
      </c>
      <c r="Y398" s="2">
        <v>23</v>
      </c>
      <c r="Z398" s="2">
        <v>24</v>
      </c>
    </row>
    <row r="399" spans="1:26" x14ac:dyDescent="0.3">
      <c r="B399" s="2">
        <v>1</v>
      </c>
      <c r="C399" s="17">
        <f>'OD demand'!C133*'Modal Split'!BJ105</f>
        <v>0</v>
      </c>
      <c r="D399" s="17">
        <f>'OD demand'!D133*'Modal Split'!BK105</f>
        <v>120.04728080118448</v>
      </c>
      <c r="E399" s="17">
        <f>'OD demand'!E133*'Modal Split'!BL105</f>
        <v>123.27399126526882</v>
      </c>
      <c r="F399" s="17">
        <f>'OD demand'!F133*'Modal Split'!BM105</f>
        <v>583.02908620822359</v>
      </c>
      <c r="G399" s="17">
        <f>'OD demand'!G133*'Modal Split'!BN105</f>
        <v>225.91023284374802</v>
      </c>
      <c r="H399" s="17">
        <f>'OD demand'!H133*'Modal Split'!BO105</f>
        <v>468.61448080290029</v>
      </c>
      <c r="I399" s="17">
        <f>'OD demand'!I133*'Modal Split'!BP105</f>
        <v>781.02413467150041</v>
      </c>
      <c r="J399" s="17">
        <f>'OD demand'!J133*'Modal Split'!BQ105</f>
        <v>1249.6386154744007</v>
      </c>
      <c r="K399" s="17">
        <f>'OD demand'!K133*'Modal Split'!BR105</f>
        <v>514.89827441344119</v>
      </c>
      <c r="L399" s="17">
        <f>'OD demand'!L133*'Modal Split'!BS105</f>
        <v>1738.9107341078566</v>
      </c>
      <c r="M399" s="17">
        <f>'OD demand'!M133*'Modal Split'!BT105</f>
        <v>0.10413905059716291</v>
      </c>
      <c r="N399" s="17">
        <f>'OD demand'!N133*'Modal Split'!BU105</f>
        <v>312.40965386860017</v>
      </c>
      <c r="O399" s="17">
        <f>'OD demand'!O133*'Modal Split'!BV105</f>
        <v>781.02413467150041</v>
      </c>
      <c r="P399" s="17">
        <f>'OD demand'!P133*'Modal Split'!BW105</f>
        <v>468.61448080290029</v>
      </c>
      <c r="Q399" s="17">
        <f>'OD demand'!Q133*'Modal Split'!BX105</f>
        <v>780.9544916739269</v>
      </c>
      <c r="R399" s="17">
        <f>'OD demand'!R133*'Modal Split'!BY105</f>
        <v>781.01584615735771</v>
      </c>
      <c r="S399" s="17">
        <f>'OD demand'!S133*'Modal Split'!BZ105</f>
        <v>624.7118953132159</v>
      </c>
      <c r="T399" s="17">
        <f>'OD demand'!T133*'Modal Split'!CA105</f>
        <v>156.20482693430009</v>
      </c>
      <c r="U399" s="17">
        <f>'OD demand'!U133*'Modal Split'!CB105</f>
        <v>467.31269292333127</v>
      </c>
      <c r="V399" s="17">
        <f>'OD demand'!V133*'Modal Split'!CC105</f>
        <v>468.61448080290029</v>
      </c>
      <c r="W399" s="17">
        <f>'OD demand'!W133*'Modal Split'!CD105</f>
        <v>156.20482693430009</v>
      </c>
      <c r="X399" s="17">
        <f>'OD demand'!X133*'Modal Split'!CE105</f>
        <v>624.81930773677107</v>
      </c>
      <c r="Y399" s="17">
        <f>'OD demand'!Y133*'Modal Split'!CF105</f>
        <v>468.61448080290029</v>
      </c>
      <c r="Z399" s="17">
        <f>'OD demand'!Z133*'Modal Split'!CG105</f>
        <v>156.20482693430009</v>
      </c>
    </row>
    <row r="400" spans="1:26" x14ac:dyDescent="0.3">
      <c r="B400" s="2">
        <v>2</v>
      </c>
      <c r="C400" s="17">
        <f>'OD demand'!C134*'Modal Split'!BJ106</f>
        <v>120.04728080118448</v>
      </c>
      <c r="D400" s="17">
        <f>'OD demand'!D134*'Modal Split'!BK106</f>
        <v>0</v>
      </c>
      <c r="E400" s="17">
        <f>'OD demand'!E134*'Modal Split'!BL106</f>
        <v>112.95511642187401</v>
      </c>
      <c r="F400" s="17">
        <f>'OD demand'!F134*'Modal Split'!BM106</f>
        <v>312.40800173868956</v>
      </c>
      <c r="G400" s="17">
        <f>'OD demand'!G134*'Modal Split'!BN106</f>
        <v>156.20482693407598</v>
      </c>
      <c r="H400" s="17">
        <f>'OD demand'!H134*'Modal Split'!BO106</f>
        <v>624.81930773720035</v>
      </c>
      <c r="I400" s="17">
        <f>'OD demand'!I134*'Modal Split'!BP106</f>
        <v>312.40965386860017</v>
      </c>
      <c r="J400" s="17">
        <f>'OD demand'!J134*'Modal Split'!BQ106</f>
        <v>624.81930773720035</v>
      </c>
      <c r="K400" s="17">
        <f>'OD demand'!K134*'Modal Split'!BR106</f>
        <v>312.40965386799508</v>
      </c>
      <c r="L400" s="17">
        <f>'OD demand'!L134*'Modal Split'!BS106</f>
        <v>937.22896160580058</v>
      </c>
      <c r="M400" s="17">
        <f>'OD demand'!M134*'Modal Split'!BT106</f>
        <v>279.7425165870967</v>
      </c>
      <c r="N400" s="17">
        <f>'OD demand'!N134*'Modal Split'!BU106</f>
        <v>156.20482693430009</v>
      </c>
      <c r="O400" s="17">
        <f>'OD demand'!O134*'Modal Split'!BV106</f>
        <v>468.61448080290029</v>
      </c>
      <c r="P400" s="17">
        <f>'OD demand'!P134*'Modal Split'!BW106</f>
        <v>156.20482693430009</v>
      </c>
      <c r="Q400" s="17">
        <f>'OD demand'!Q134*'Modal Split'!BX106</f>
        <v>156.20482693430009</v>
      </c>
      <c r="R400" s="17">
        <f>'OD demand'!R134*'Modal Split'!BY106</f>
        <v>624.81930773720035</v>
      </c>
      <c r="S400" s="17">
        <f>'OD demand'!S134*'Modal Split'!BZ106</f>
        <v>312.40965386860017</v>
      </c>
      <c r="T400" s="17">
        <f>'OD demand'!T134*'Modal Split'!CA106</f>
        <v>0</v>
      </c>
      <c r="U400" s="17">
        <f>'OD demand'!U134*'Modal Split'!CB106</f>
        <v>156.20482693430009</v>
      </c>
      <c r="V400" s="17">
        <f>'OD demand'!V134*'Modal Split'!CC106</f>
        <v>156.20482693430009</v>
      </c>
      <c r="W400" s="17">
        <f>'OD demand'!W134*'Modal Split'!CD106</f>
        <v>0</v>
      </c>
      <c r="X400" s="17">
        <f>'OD demand'!X134*'Modal Split'!CE106</f>
        <v>156.20482693430009</v>
      </c>
      <c r="Y400" s="17">
        <f>'OD demand'!Y134*'Modal Split'!CF106</f>
        <v>0</v>
      </c>
      <c r="Z400" s="17">
        <f>'OD demand'!Z134*'Modal Split'!CG106</f>
        <v>0</v>
      </c>
    </row>
    <row r="401" spans="2:26" x14ac:dyDescent="0.3">
      <c r="B401" s="2">
        <v>3</v>
      </c>
      <c r="C401" s="17">
        <f>'OD demand'!C135*'Modal Split'!BJ107</f>
        <v>123.27399126526882</v>
      </c>
      <c r="D401" s="17">
        <f>'OD demand'!D135*'Modal Split'!BK107</f>
        <v>112.95511642187401</v>
      </c>
      <c r="E401" s="17">
        <f>'OD demand'!E135*'Modal Split'!BL107</f>
        <v>0</v>
      </c>
      <c r="F401" s="17">
        <f>'OD demand'!F135*'Modal Split'!BM107</f>
        <v>246.54798253053764</v>
      </c>
      <c r="G401" s="17">
        <f>'OD demand'!G135*'Modal Split'!BN107</f>
        <v>120.04728080118448</v>
      </c>
      <c r="H401" s="17">
        <f>'OD demand'!H135*'Modal Split'!BO107</f>
        <v>468.61448080290029</v>
      </c>
      <c r="I401" s="17">
        <f>'OD demand'!I135*'Modal Split'!BP107</f>
        <v>156.20482693429992</v>
      </c>
      <c r="J401" s="17">
        <f>'OD demand'!J135*'Modal Split'!BQ107</f>
        <v>312.40965386859989</v>
      </c>
      <c r="K401" s="17">
        <f>'OD demand'!K135*'Modal Split'!BR107</f>
        <v>111.05374401656542</v>
      </c>
      <c r="L401" s="17">
        <f>'OD demand'!L135*'Modal Split'!BS107</f>
        <v>468.31556628637446</v>
      </c>
      <c r="M401" s="17">
        <f>'OD demand'!M135*'Modal Split'!BT107</f>
        <v>7.9429210409009521E-2</v>
      </c>
      <c r="N401" s="17">
        <f>'OD demand'!N135*'Modal Split'!BU107</f>
        <v>312.40965386860017</v>
      </c>
      <c r="O401" s="17">
        <f>'OD demand'!O135*'Modal Split'!BV107</f>
        <v>156.20482693430009</v>
      </c>
      <c r="P401" s="17">
        <f>'OD demand'!P135*'Modal Split'!BW107</f>
        <v>156.20482693430009</v>
      </c>
      <c r="Q401" s="17">
        <f>'OD demand'!Q135*'Modal Split'!BX107</f>
        <v>156.20477394137805</v>
      </c>
      <c r="R401" s="17">
        <f>'OD demand'!R135*'Modal Split'!BY107</f>
        <v>311.25304051014405</v>
      </c>
      <c r="S401" s="17">
        <f>'OD demand'!S135*'Modal Split'!BZ107</f>
        <v>147.33455138880345</v>
      </c>
      <c r="T401" s="17">
        <f>'OD demand'!T135*'Modal Split'!CA107</f>
        <v>0</v>
      </c>
      <c r="U401" s="17">
        <f>'OD demand'!U135*'Modal Split'!CB107</f>
        <v>0</v>
      </c>
      <c r="V401" s="17">
        <f>'OD demand'!V135*'Modal Split'!CC107</f>
        <v>0</v>
      </c>
      <c r="W401" s="17">
        <f>'OD demand'!W135*'Modal Split'!CD107</f>
        <v>0</v>
      </c>
      <c r="X401" s="17">
        <f>'OD demand'!X135*'Modal Split'!CE107</f>
        <v>156.20482693429966</v>
      </c>
      <c r="Y401" s="17">
        <f>'OD demand'!Y135*'Modal Split'!CF107</f>
        <v>156.20482693430009</v>
      </c>
      <c r="Z401" s="17">
        <f>'OD demand'!Z135*'Modal Split'!CG107</f>
        <v>0</v>
      </c>
    </row>
    <row r="402" spans="2:26" x14ac:dyDescent="0.3">
      <c r="B402" s="2">
        <v>4</v>
      </c>
      <c r="C402" s="17">
        <f>'OD demand'!C136*'Modal Split'!BJ108</f>
        <v>583.02908620822359</v>
      </c>
      <c r="D402" s="17">
        <f>'OD demand'!D136*'Modal Split'!BK108</f>
        <v>312.40800173868956</v>
      </c>
      <c r="E402" s="17">
        <f>'OD demand'!E136*'Modal Split'!BL108</f>
        <v>246.54798253053764</v>
      </c>
      <c r="F402" s="17">
        <f>'OD demand'!F136*'Modal Split'!BM108</f>
        <v>0</v>
      </c>
      <c r="G402" s="17">
        <f>'OD demand'!G136*'Modal Split'!BN108</f>
        <v>631.42259456092927</v>
      </c>
      <c r="H402" s="17">
        <f>'OD demand'!H136*'Modal Split'!BO108</f>
        <v>624.81930773720035</v>
      </c>
      <c r="I402" s="17">
        <f>'OD demand'!I136*'Modal Split'!BP108</f>
        <v>624.81930773719978</v>
      </c>
      <c r="J402" s="17">
        <f>'OD demand'!J136*'Modal Split'!BQ108</f>
        <v>1093.4337885400996</v>
      </c>
      <c r="K402" s="17">
        <f>'OD demand'!K136*'Modal Split'!BR108</f>
        <v>828.47251817551603</v>
      </c>
      <c r="L402" s="17">
        <f>'OD demand'!L136*'Modal Split'!BS108</f>
        <v>1874.4533717080019</v>
      </c>
      <c r="M402" s="17">
        <f>'OD demand'!M136*'Modal Split'!BT108</f>
        <v>0.47119181436286967</v>
      </c>
      <c r="N402" s="17">
        <f>'OD demand'!N136*'Modal Split'!BU108</f>
        <v>937.22896160580058</v>
      </c>
      <c r="O402" s="17">
        <f>'OD demand'!O136*'Modal Split'!BV108</f>
        <v>937.22896160580058</v>
      </c>
      <c r="P402" s="17">
        <f>'OD demand'!P136*'Modal Split'!BW108</f>
        <v>781.02413467150041</v>
      </c>
      <c r="Q402" s="17">
        <f>'OD demand'!Q136*'Modal Split'!BX108</f>
        <v>781.02413366350197</v>
      </c>
      <c r="R402" s="17">
        <f>'OD demand'!R136*'Modal Split'!BY108</f>
        <v>1249.6209500231867</v>
      </c>
      <c r="S402" s="17">
        <f>'OD demand'!S136*'Modal Split'!BZ108</f>
        <v>780.84529274553358</v>
      </c>
      <c r="T402" s="17">
        <f>'OD demand'!T136*'Modal Split'!CA108</f>
        <v>156.20482693430009</v>
      </c>
      <c r="U402" s="17">
        <f>'OD demand'!U136*'Modal Split'!CB108</f>
        <v>311.25466416081878</v>
      </c>
      <c r="V402" s="17">
        <f>'OD demand'!V136*'Modal Split'!CC108</f>
        <v>468.61448080290029</v>
      </c>
      <c r="W402" s="17">
        <f>'OD demand'!W136*'Modal Split'!CD108</f>
        <v>312.40965386860017</v>
      </c>
      <c r="X402" s="17">
        <f>'OD demand'!X136*'Modal Split'!CE108</f>
        <v>624.81925511211182</v>
      </c>
      <c r="Y402" s="17">
        <f>'OD demand'!Y136*'Modal Split'!CF108</f>
        <v>781.02413467150041</v>
      </c>
      <c r="Z402" s="17">
        <f>'OD demand'!Z136*'Modal Split'!CG108</f>
        <v>312.40965386860017</v>
      </c>
    </row>
    <row r="403" spans="2:26" x14ac:dyDescent="0.3">
      <c r="B403" s="2">
        <v>5</v>
      </c>
      <c r="C403" s="17">
        <f>'OD demand'!C137*'Modal Split'!BJ109</f>
        <v>225.91023284374802</v>
      </c>
      <c r="D403" s="17">
        <f>'OD demand'!D137*'Modal Split'!BK109</f>
        <v>156.20482693407598</v>
      </c>
      <c r="E403" s="17">
        <f>'OD demand'!E137*'Modal Split'!BL109</f>
        <v>120.04728080118448</v>
      </c>
      <c r="F403" s="17">
        <f>'OD demand'!F137*'Modal Split'!BM109</f>
        <v>631.42259456092927</v>
      </c>
      <c r="G403" s="17">
        <f>'OD demand'!G137*'Modal Split'!BN109</f>
        <v>0</v>
      </c>
      <c r="H403" s="17">
        <f>'OD demand'!H137*'Modal Split'!BO109</f>
        <v>312.40965386860017</v>
      </c>
      <c r="I403" s="17">
        <f>'OD demand'!I137*'Modal Split'!BP109</f>
        <v>312.40965386859995</v>
      </c>
      <c r="J403" s="17">
        <f>'OD demand'!J137*'Modal Split'!BQ109</f>
        <v>781.02413467149984</v>
      </c>
      <c r="K403" s="17">
        <f>'OD demand'!K137*'Modal Split'!BR109</f>
        <v>973.50110674437531</v>
      </c>
      <c r="L403" s="17">
        <f>'OD demand'!L137*'Modal Split'!BS109</f>
        <v>1562.0482693430008</v>
      </c>
      <c r="M403" s="17">
        <f>'OD demand'!M137*'Modal Split'!BT109</f>
        <v>0.14925708294042964</v>
      </c>
      <c r="N403" s="17">
        <f>'OD demand'!N137*'Modal Split'!BU109</f>
        <v>312.40965386860017</v>
      </c>
      <c r="O403" s="17">
        <f>'OD demand'!O137*'Modal Split'!BV109</f>
        <v>312.40965386860017</v>
      </c>
      <c r="P403" s="17">
        <f>'OD demand'!P137*'Modal Split'!BW109</f>
        <v>156.20482693430009</v>
      </c>
      <c r="Q403" s="17">
        <f>'OD demand'!Q137*'Modal Split'!BX109</f>
        <v>312.40965386860017</v>
      </c>
      <c r="R403" s="17">
        <f>'OD demand'!R137*'Modal Split'!BY109</f>
        <v>781.02413467150041</v>
      </c>
      <c r="S403" s="17">
        <f>'OD demand'!S137*'Modal Split'!BZ109</f>
        <v>312.40965386860017</v>
      </c>
      <c r="T403" s="17">
        <f>'OD demand'!T137*'Modal Split'!CA109</f>
        <v>0</v>
      </c>
      <c r="U403" s="17">
        <f>'OD demand'!U137*'Modal Split'!CB109</f>
        <v>156.20482693430009</v>
      </c>
      <c r="V403" s="17">
        <f>'OD demand'!V137*'Modal Split'!CC109</f>
        <v>156.20482693430009</v>
      </c>
      <c r="W403" s="17">
        <f>'OD demand'!W137*'Modal Split'!CD109</f>
        <v>156.20482693430009</v>
      </c>
      <c r="X403" s="17">
        <f>'OD demand'!X137*'Modal Split'!CE109</f>
        <v>312.40965386860017</v>
      </c>
      <c r="Y403" s="17">
        <f>'OD demand'!Y137*'Modal Split'!CF109</f>
        <v>156.20482693430009</v>
      </c>
      <c r="Z403" s="17">
        <f>'OD demand'!Z137*'Modal Split'!CG109</f>
        <v>0</v>
      </c>
    </row>
    <row r="404" spans="2:26" x14ac:dyDescent="0.3">
      <c r="B404" s="2">
        <v>6</v>
      </c>
      <c r="C404" s="17">
        <f>'OD demand'!C138*'Modal Split'!BJ110</f>
        <v>468.61448080290029</v>
      </c>
      <c r="D404" s="17">
        <f>'OD demand'!D138*'Modal Split'!BK110</f>
        <v>624.81930773720035</v>
      </c>
      <c r="E404" s="17">
        <f>'OD demand'!E138*'Modal Split'!BL110</f>
        <v>468.61448080290029</v>
      </c>
      <c r="F404" s="17">
        <f>'OD demand'!F138*'Modal Split'!BM110</f>
        <v>624.81930773720035</v>
      </c>
      <c r="G404" s="17">
        <f>'OD demand'!G138*'Modal Split'!BN110</f>
        <v>312.40965386860017</v>
      </c>
      <c r="H404" s="17">
        <f>'OD demand'!H138*'Modal Split'!BO110</f>
        <v>0</v>
      </c>
      <c r="I404" s="17">
        <f>'OD demand'!I138*'Modal Split'!BP110</f>
        <v>624.81930773720035</v>
      </c>
      <c r="J404" s="17">
        <f>'OD demand'!J138*'Modal Split'!BQ110</f>
        <v>1249.6386154744007</v>
      </c>
      <c r="K404" s="17">
        <f>'OD demand'!K138*'Modal Split'!BR110</f>
        <v>624.81930773720035</v>
      </c>
      <c r="L404" s="17">
        <f>'OD demand'!L138*'Modal Split'!BS110</f>
        <v>1249.6386154744007</v>
      </c>
      <c r="M404" s="17">
        <f>'OD demand'!M138*'Modal Split'!BT110</f>
        <v>624.81930773720035</v>
      </c>
      <c r="N404" s="17">
        <f>'OD demand'!N138*'Modal Split'!BU110</f>
        <v>312.40965386860017</v>
      </c>
      <c r="O404" s="17">
        <f>'OD demand'!O138*'Modal Split'!BV110</f>
        <v>312.40965386860017</v>
      </c>
      <c r="P404" s="17">
        <f>'OD demand'!P138*'Modal Split'!BW110</f>
        <v>156.20482693430009</v>
      </c>
      <c r="Q404" s="17">
        <f>'OD demand'!Q138*'Modal Split'!BX110</f>
        <v>312.40965386860017</v>
      </c>
      <c r="R404" s="17">
        <f>'OD demand'!R138*'Modal Split'!BY110</f>
        <v>1405.8434424087009</v>
      </c>
      <c r="S404" s="17">
        <f>'OD demand'!S138*'Modal Split'!BZ110</f>
        <v>781.02413467150041</v>
      </c>
      <c r="T404" s="17">
        <f>'OD demand'!T138*'Modal Split'!CA110</f>
        <v>156.20482693430009</v>
      </c>
      <c r="U404" s="17">
        <f>'OD demand'!U138*'Modal Split'!CB110</f>
        <v>312.40965386860017</v>
      </c>
      <c r="V404" s="17">
        <f>'OD demand'!V138*'Modal Split'!CC110</f>
        <v>468.61448080290029</v>
      </c>
      <c r="W404" s="17">
        <f>'OD demand'!W138*'Modal Split'!CD110</f>
        <v>156.20482693430009</v>
      </c>
      <c r="X404" s="17">
        <f>'OD demand'!X138*'Modal Split'!CE110</f>
        <v>312.40965386860017</v>
      </c>
      <c r="Y404" s="17">
        <f>'OD demand'!Y138*'Modal Split'!CF110</f>
        <v>156.20482693430009</v>
      </c>
      <c r="Z404" s="17">
        <f>'OD demand'!Z138*'Modal Split'!CG110</f>
        <v>156.20482693430009</v>
      </c>
    </row>
    <row r="405" spans="2:26" x14ac:dyDescent="0.3">
      <c r="B405" s="2">
        <v>7</v>
      </c>
      <c r="C405" s="17">
        <f>'OD demand'!C139*'Modal Split'!BJ111</f>
        <v>781.02413467150041</v>
      </c>
      <c r="D405" s="17">
        <f>'OD demand'!D139*'Modal Split'!BK111</f>
        <v>312.40965386860017</v>
      </c>
      <c r="E405" s="17">
        <f>'OD demand'!E139*'Modal Split'!BL111</f>
        <v>156.20482693430009</v>
      </c>
      <c r="F405" s="17">
        <f>'OD demand'!F139*'Modal Split'!BM111</f>
        <v>624.81930773720035</v>
      </c>
      <c r="G405" s="17">
        <f>'OD demand'!G139*'Modal Split'!BN111</f>
        <v>312.40965386860017</v>
      </c>
      <c r="H405" s="17">
        <f>'OD demand'!H139*'Modal Split'!BO111</f>
        <v>624.81930773720035</v>
      </c>
      <c r="I405" s="17">
        <f>'OD demand'!I139*'Modal Split'!BP111</f>
        <v>0</v>
      </c>
      <c r="J405" s="17">
        <f>'OD demand'!J139*'Modal Split'!BQ111</f>
        <v>1248.062509160319</v>
      </c>
      <c r="K405" s="17">
        <f>'OD demand'!K139*'Modal Split'!BR111</f>
        <v>927.80904774649923</v>
      </c>
      <c r="L405" s="17">
        <f>'OD demand'!L139*'Modal Split'!BS111</f>
        <v>2967.8917115706336</v>
      </c>
      <c r="M405" s="17">
        <f>'OD demand'!M139*'Modal Split'!BT111</f>
        <v>781.02393585816822</v>
      </c>
      <c r="N405" s="17">
        <f>'OD demand'!N139*'Modal Split'!BU111</f>
        <v>1093.4337885401005</v>
      </c>
      <c r="O405" s="17">
        <f>'OD demand'!O139*'Modal Split'!BV111</f>
        <v>624.81930773720035</v>
      </c>
      <c r="P405" s="17">
        <f>'OD demand'!P139*'Modal Split'!BW111</f>
        <v>312.40965386860017</v>
      </c>
      <c r="Q405" s="17">
        <f>'OD demand'!Q139*'Modal Split'!BX111</f>
        <v>781.02413467150041</v>
      </c>
      <c r="R405" s="17">
        <f>'OD demand'!R139*'Modal Split'!BY111</f>
        <v>2186.8675769752504</v>
      </c>
      <c r="S405" s="17">
        <f>'OD demand'!S139*'Modal Split'!BZ111</f>
        <v>1562.0482693430008</v>
      </c>
      <c r="T405" s="17">
        <f>'OD demand'!T139*'Modal Split'!CA111</f>
        <v>312.409653856077</v>
      </c>
      <c r="U405" s="17">
        <f>'OD demand'!U139*'Modal Split'!CB111</f>
        <v>624.81930773720035</v>
      </c>
      <c r="V405" s="17">
        <f>'OD demand'!V139*'Modal Split'!CC111</f>
        <v>781.02413467150041</v>
      </c>
      <c r="W405" s="17">
        <f>'OD demand'!W139*'Modal Split'!CD111</f>
        <v>312.40965386860017</v>
      </c>
      <c r="X405" s="17">
        <f>'OD demand'!X139*'Modal Split'!CE111</f>
        <v>781.02413467150041</v>
      </c>
      <c r="Y405" s="17">
        <f>'OD demand'!Y139*'Modal Split'!CF111</f>
        <v>312.40965386860017</v>
      </c>
      <c r="Z405" s="17">
        <f>'OD demand'!Z139*'Modal Split'!CG111</f>
        <v>156.20482693430009</v>
      </c>
    </row>
    <row r="406" spans="2:26" x14ac:dyDescent="0.3">
      <c r="B406" s="2">
        <v>8</v>
      </c>
      <c r="C406" s="17">
        <f>'OD demand'!C140*'Modal Split'!BJ112</f>
        <v>1249.6386154744007</v>
      </c>
      <c r="D406" s="17">
        <f>'OD demand'!D140*'Modal Split'!BK112</f>
        <v>624.81930773720035</v>
      </c>
      <c r="E406" s="17">
        <f>'OD demand'!E140*'Modal Split'!BL112</f>
        <v>312.40965386860017</v>
      </c>
      <c r="F406" s="17">
        <f>'OD demand'!F140*'Modal Split'!BM112</f>
        <v>1093.4337885401005</v>
      </c>
      <c r="G406" s="17">
        <f>'OD demand'!G140*'Modal Split'!BN112</f>
        <v>781.02413467150041</v>
      </c>
      <c r="H406" s="17">
        <f>'OD demand'!H140*'Modal Split'!BO112</f>
        <v>1249.6386154744007</v>
      </c>
      <c r="I406" s="17">
        <f>'OD demand'!I140*'Modal Split'!BP112</f>
        <v>1248.062509160319</v>
      </c>
      <c r="J406" s="17">
        <f>'OD demand'!J140*'Modal Split'!BQ112</f>
        <v>0</v>
      </c>
      <c r="K406" s="17">
        <f>'OD demand'!K140*'Modal Split'!BR112</f>
        <v>903.64093137499208</v>
      </c>
      <c r="L406" s="17">
        <f>'OD demand'!L140*'Modal Split'!BS112</f>
        <v>2499.2772309487996</v>
      </c>
      <c r="M406" s="17">
        <f>'OD demand'!M140*'Modal Split'!BT112</f>
        <v>1249.6386154702629</v>
      </c>
      <c r="N406" s="17">
        <f>'OD demand'!N140*'Modal Split'!BU112</f>
        <v>937.22896160580058</v>
      </c>
      <c r="O406" s="17">
        <f>'OD demand'!O140*'Modal Split'!BV112</f>
        <v>937.22896160580058</v>
      </c>
      <c r="P406" s="17">
        <f>'OD demand'!P140*'Modal Split'!BW112</f>
        <v>624.81930773720035</v>
      </c>
      <c r="Q406" s="17">
        <f>'OD demand'!Q140*'Modal Split'!BX112</f>
        <v>937.22896160580058</v>
      </c>
      <c r="R406" s="17">
        <f>'OD demand'!R140*'Modal Split'!BY112</f>
        <v>3436.5061925545997</v>
      </c>
      <c r="S406" s="17">
        <f>'OD demand'!S140*'Modal Split'!BZ112</f>
        <v>2186.867577080201</v>
      </c>
      <c r="T406" s="17">
        <f>'OD demand'!T140*'Modal Split'!CA112</f>
        <v>468.61448078041082</v>
      </c>
      <c r="U406" s="17">
        <f>'OD demand'!U140*'Modal Split'!CB112</f>
        <v>1093.4337885401005</v>
      </c>
      <c r="V406" s="17">
        <f>'OD demand'!V140*'Modal Split'!CC112</f>
        <v>1405.8434424087009</v>
      </c>
      <c r="W406" s="17">
        <f>'OD demand'!W140*'Modal Split'!CD112</f>
        <v>624.81930773720035</v>
      </c>
      <c r="X406" s="17">
        <f>'OD demand'!X140*'Modal Split'!CE112</f>
        <v>781.02413467150041</v>
      </c>
      <c r="Y406" s="17">
        <f>'OD demand'!Y140*'Modal Split'!CF112</f>
        <v>468.61448080290029</v>
      </c>
      <c r="Z406" s="17">
        <f>'OD demand'!Z140*'Modal Split'!CG112</f>
        <v>312.40965386860017</v>
      </c>
    </row>
    <row r="407" spans="2:26" x14ac:dyDescent="0.3">
      <c r="B407" s="2">
        <v>9</v>
      </c>
      <c r="C407" s="17">
        <f>'OD demand'!C141*'Modal Split'!BJ113</f>
        <v>781.02413467150041</v>
      </c>
      <c r="D407" s="17">
        <f>'OD demand'!D141*'Modal Split'!BK113</f>
        <v>312.40965386860017</v>
      </c>
      <c r="E407" s="17">
        <f>'OD demand'!E141*'Modal Split'!BL113</f>
        <v>156.20482693430009</v>
      </c>
      <c r="F407" s="17">
        <f>'OD demand'!F141*'Modal Split'!BM113</f>
        <v>1093.4337885401005</v>
      </c>
      <c r="G407" s="17">
        <f>'OD demand'!G141*'Modal Split'!BN113</f>
        <v>1249.6386154744007</v>
      </c>
      <c r="H407" s="17">
        <f>'OD demand'!H141*'Modal Split'!BO113</f>
        <v>624.81930773720035</v>
      </c>
      <c r="I407" s="17">
        <f>'OD demand'!I141*'Modal Split'!BP113</f>
        <v>927.80904774649923</v>
      </c>
      <c r="J407" s="17">
        <f>'OD demand'!J141*'Modal Split'!BQ113</f>
        <v>903.64093137499208</v>
      </c>
      <c r="K407" s="17">
        <f>'OD demand'!K141*'Modal Split'!BR113</f>
        <v>0</v>
      </c>
      <c r="L407" s="17">
        <f>'OD demand'!L141*'Modal Split'!BS113</f>
        <v>4373.7351541604021</v>
      </c>
      <c r="M407" s="17">
        <f>'OD demand'!M141*'Modal Split'!BT113</f>
        <v>2186.867577080201</v>
      </c>
      <c r="N407" s="17">
        <f>'OD demand'!N141*'Modal Split'!BU113</f>
        <v>937.22896160580058</v>
      </c>
      <c r="O407" s="17">
        <f>'OD demand'!O141*'Modal Split'!BV113</f>
        <v>937.22896160580058</v>
      </c>
      <c r="P407" s="17">
        <f>'OD demand'!P141*'Modal Split'!BW113</f>
        <v>937.22896160580058</v>
      </c>
      <c r="Q407" s="17">
        <f>'OD demand'!Q141*'Modal Split'!BX113</f>
        <v>1405.8434424087009</v>
      </c>
      <c r="R407" s="17">
        <f>'OD demand'!R141*'Modal Split'!BY113</f>
        <v>2186.867577080201</v>
      </c>
      <c r="S407" s="17">
        <f>'OD demand'!S141*'Modal Split'!BZ113</f>
        <v>1405.8434424087009</v>
      </c>
      <c r="T407" s="17">
        <f>'OD demand'!T141*'Modal Split'!CA113</f>
        <v>312.40965386860017</v>
      </c>
      <c r="U407" s="17">
        <f>'OD demand'!U141*'Modal Split'!CB113</f>
        <v>624.81930773720035</v>
      </c>
      <c r="V407" s="17">
        <f>'OD demand'!V141*'Modal Split'!CC113</f>
        <v>937.22896160580058</v>
      </c>
      <c r="W407" s="17">
        <f>'OD demand'!W141*'Modal Split'!CD113</f>
        <v>468.61448080290029</v>
      </c>
      <c r="X407" s="17">
        <f>'OD demand'!X141*'Modal Split'!CE113</f>
        <v>1093.4337885401005</v>
      </c>
      <c r="Y407" s="17">
        <f>'OD demand'!Y141*'Modal Split'!CF113</f>
        <v>781.02413467150041</v>
      </c>
      <c r="Z407" s="17">
        <f>'OD demand'!Z141*'Modal Split'!CG113</f>
        <v>312.40965386860017</v>
      </c>
    </row>
    <row r="408" spans="2:26" x14ac:dyDescent="0.3">
      <c r="B408" s="2">
        <v>10</v>
      </c>
      <c r="C408" s="17">
        <f>'OD demand'!C142*'Modal Split'!BJ114</f>
        <v>1738.9107341078566</v>
      </c>
      <c r="D408" s="17">
        <f>'OD demand'!D142*'Modal Split'!BK114</f>
        <v>937.22896160580058</v>
      </c>
      <c r="E408" s="17">
        <f>'OD demand'!E142*'Modal Split'!BL114</f>
        <v>468.31556628637446</v>
      </c>
      <c r="F408" s="17">
        <f>'OD demand'!F142*'Modal Split'!BM114</f>
        <v>1874.4533717080019</v>
      </c>
      <c r="G408" s="17">
        <f>'OD demand'!G142*'Modal Split'!BN114</f>
        <v>1562.0482693430008</v>
      </c>
      <c r="H408" s="17">
        <f>'OD demand'!H142*'Modal Split'!BO114</f>
        <v>1249.6386154744007</v>
      </c>
      <c r="I408" s="17">
        <f>'OD demand'!I142*'Modal Split'!BP114</f>
        <v>2181.3190863212862</v>
      </c>
      <c r="J408" s="17">
        <f>'OD demand'!J142*'Modal Split'!BQ114</f>
        <v>2499.2655084795369</v>
      </c>
      <c r="K408" s="17">
        <f>'OD demand'!K142*'Modal Split'!BR114</f>
        <v>4373.7351541604021</v>
      </c>
      <c r="L408" s="17">
        <f>'OD demand'!L142*'Modal Split'!BS114</f>
        <v>0</v>
      </c>
      <c r="M408" s="17">
        <f>'OD demand'!M142*'Modal Split'!BT114</f>
        <v>7.118220036372497</v>
      </c>
      <c r="N408" s="17">
        <f>'OD demand'!N142*'Modal Split'!BU114</f>
        <v>3124.0965386860016</v>
      </c>
      <c r="O408" s="17">
        <f>'OD demand'!O142*'Modal Split'!BV114</f>
        <v>2967.8917117517017</v>
      </c>
      <c r="P408" s="17">
        <f>'OD demand'!P142*'Modal Split'!BW114</f>
        <v>3280.301365620302</v>
      </c>
      <c r="Q408" s="17">
        <f>'OD demand'!Q142*'Modal Split'!BX114</f>
        <v>6248.1930773608692</v>
      </c>
      <c r="R408" s="17">
        <f>'OD demand'!R142*'Modal Split'!BY114</f>
        <v>5424.0556156718285</v>
      </c>
      <c r="S408" s="17">
        <f>'OD demand'!S142*'Modal Split'!BZ114</f>
        <v>6090.9729500796093</v>
      </c>
      <c r="T408" s="17">
        <f>'OD demand'!T142*'Modal Split'!CA114</f>
        <v>828.47251817551603</v>
      </c>
      <c r="U408" s="17">
        <f>'OD demand'!U142*'Modal Split'!CB114</f>
        <v>2811.1541638750396</v>
      </c>
      <c r="V408" s="17">
        <f>'OD demand'!V142*'Modal Split'!CC114</f>
        <v>3905.1206733575023</v>
      </c>
      <c r="W408" s="17">
        <f>'OD demand'!W142*'Modal Split'!CD114</f>
        <v>1874.4579232116012</v>
      </c>
      <c r="X408" s="17">
        <f>'OD demand'!X142*'Modal Split'!CE114</f>
        <v>4061.3255001313319</v>
      </c>
      <c r="Y408" s="17">
        <f>'OD demand'!Y142*'Modal Split'!CF114</f>
        <v>2811.6868566700673</v>
      </c>
      <c r="Z408" s="17">
        <f>'OD demand'!Z142*'Modal Split'!CG114</f>
        <v>1249.6386154743439</v>
      </c>
    </row>
    <row r="409" spans="2:26" x14ac:dyDescent="0.3">
      <c r="B409" s="2">
        <v>11</v>
      </c>
      <c r="C409" s="17">
        <f>'OD demand'!C143*'Modal Split'!BJ115</f>
        <v>775.4759159455075</v>
      </c>
      <c r="D409" s="17">
        <f>'OD demand'!D143*'Modal Split'!BK115</f>
        <v>312.40965386860017</v>
      </c>
      <c r="E409" s="17">
        <f>'OD demand'!E143*'Modal Split'!BL115</f>
        <v>468.60172637510777</v>
      </c>
      <c r="F409" s="17">
        <f>'OD demand'!F143*'Modal Split'!BM115</f>
        <v>2343.0721614012073</v>
      </c>
      <c r="G409" s="17">
        <f>'OD demand'!G143*'Modal Split'!BN115</f>
        <v>781.02413467150041</v>
      </c>
      <c r="H409" s="17">
        <f>'OD demand'!H143*'Modal Split'!BO115</f>
        <v>624.81930773720035</v>
      </c>
      <c r="I409" s="17">
        <f>'OD demand'!I143*'Modal Split'!BP115</f>
        <v>781.02413467150041</v>
      </c>
      <c r="J409" s="17">
        <f>'OD demand'!J143*'Modal Split'!BQ115</f>
        <v>1249.6386154744007</v>
      </c>
      <c r="K409" s="17">
        <f>'OD demand'!K143*'Modal Split'!BR115</f>
        <v>2186.867577080201</v>
      </c>
      <c r="L409" s="17">
        <f>'OD demand'!L143*'Modal Split'!BS115</f>
        <v>6091.9880936127383</v>
      </c>
      <c r="M409" s="17">
        <f>'OD demand'!M143*'Modal Split'!BT115</f>
        <v>0</v>
      </c>
      <c r="N409" s="17">
        <f>'OD demand'!N143*'Modal Split'!BU115</f>
        <v>2186.867577080201</v>
      </c>
      <c r="O409" s="17">
        <f>'OD demand'!O143*'Modal Split'!BV115</f>
        <v>1562.0482693430008</v>
      </c>
      <c r="P409" s="17">
        <f>'OD demand'!P143*'Modal Split'!BW115</f>
        <v>2499.2772309488014</v>
      </c>
      <c r="Q409" s="17">
        <f>'OD demand'!Q143*'Modal Split'!BX115</f>
        <v>2186.867577079538</v>
      </c>
      <c r="R409" s="17">
        <f>'OD demand'!R143*'Modal Split'!BY115</f>
        <v>2186.8527790514263</v>
      </c>
      <c r="S409" s="17">
        <f>'OD demand'!S143*'Modal Split'!BZ115</f>
        <v>1561.8770357125529</v>
      </c>
      <c r="T409" s="17">
        <f>'OD demand'!T143*'Modal Split'!CA115</f>
        <v>156.20482693430009</v>
      </c>
      <c r="U409" s="17">
        <f>'OD demand'!U143*'Modal Split'!CB115</f>
        <v>624.794728097649</v>
      </c>
      <c r="V409" s="17">
        <f>'OD demand'!V143*'Modal Split'!CC115</f>
        <v>937.22896160580058</v>
      </c>
      <c r="W409" s="17">
        <f>'OD demand'!W143*'Modal Split'!CD115</f>
        <v>624.81930773720035</v>
      </c>
      <c r="X409" s="17">
        <f>'OD demand'!X143*'Modal Split'!CE115</f>
        <v>1718.2530962433198</v>
      </c>
      <c r="Y409" s="17">
        <f>'OD demand'!Y143*'Modal Split'!CF115</f>
        <v>2030.6627501459011</v>
      </c>
      <c r="Z409" s="17">
        <f>'OD demand'!Z143*'Modal Split'!CG115</f>
        <v>937.22896160580058</v>
      </c>
    </row>
    <row r="410" spans="2:26" x14ac:dyDescent="0.3">
      <c r="B410" s="2">
        <v>12</v>
      </c>
      <c r="C410" s="17">
        <f>'OD demand'!C144*'Modal Split'!BJ116</f>
        <v>312.40965386860017</v>
      </c>
      <c r="D410" s="17">
        <f>'OD demand'!D144*'Modal Split'!BK116</f>
        <v>156.20482693430009</v>
      </c>
      <c r="E410" s="17">
        <f>'OD demand'!E144*'Modal Split'!BL116</f>
        <v>312.40965386860017</v>
      </c>
      <c r="F410" s="17">
        <f>'OD demand'!F144*'Modal Split'!BM116</f>
        <v>937.22896160580058</v>
      </c>
      <c r="G410" s="17">
        <f>'OD demand'!G144*'Modal Split'!BN116</f>
        <v>312.40965386860017</v>
      </c>
      <c r="H410" s="17">
        <f>'OD demand'!H144*'Modal Split'!BO116</f>
        <v>312.40965386860017</v>
      </c>
      <c r="I410" s="17">
        <f>'OD demand'!I144*'Modal Split'!BP116</f>
        <v>1093.4337885401005</v>
      </c>
      <c r="J410" s="17">
        <f>'OD demand'!J144*'Modal Split'!BQ116</f>
        <v>937.22896160580058</v>
      </c>
      <c r="K410" s="17">
        <f>'OD demand'!K144*'Modal Split'!BR116</f>
        <v>937.22896160580058</v>
      </c>
      <c r="L410" s="17">
        <f>'OD demand'!L144*'Modal Split'!BS116</f>
        <v>3124.0965386860016</v>
      </c>
      <c r="M410" s="17">
        <f>'OD demand'!M144*'Modal Split'!BT116</f>
        <v>2186.867577080201</v>
      </c>
      <c r="N410" s="17">
        <f>'OD demand'!N144*'Modal Split'!BU116</f>
        <v>0</v>
      </c>
      <c r="O410" s="17">
        <f>'OD demand'!O144*'Modal Split'!BV116</f>
        <v>2030.6627501459011</v>
      </c>
      <c r="P410" s="17">
        <f>'OD demand'!P144*'Modal Split'!BW116</f>
        <v>1093.4337885401005</v>
      </c>
      <c r="Q410" s="17">
        <f>'OD demand'!Q144*'Modal Split'!BX116</f>
        <v>1093.4337885401005</v>
      </c>
      <c r="R410" s="17">
        <f>'OD demand'!R144*'Modal Split'!BY116</f>
        <v>1093.4337885401005</v>
      </c>
      <c r="S410" s="17">
        <f>'OD demand'!S144*'Modal Split'!BZ116</f>
        <v>937.22896160580058</v>
      </c>
      <c r="T410" s="17">
        <f>'OD demand'!T144*'Modal Split'!CA116</f>
        <v>312.40965386860017</v>
      </c>
      <c r="U410" s="17">
        <f>'OD demand'!U144*'Modal Split'!CB116</f>
        <v>468.61448080290029</v>
      </c>
      <c r="V410" s="17">
        <f>'OD demand'!V144*'Modal Split'!CC116</f>
        <v>624.81930773720035</v>
      </c>
      <c r="W410" s="17">
        <f>'OD demand'!W144*'Modal Split'!CD116</f>
        <v>468.61448080290029</v>
      </c>
      <c r="X410" s="17">
        <f>'OD demand'!X144*'Modal Split'!CE116</f>
        <v>1093.4337885401005</v>
      </c>
      <c r="Y410" s="17">
        <f>'OD demand'!Y144*'Modal Split'!CF116</f>
        <v>1093.4337885401005</v>
      </c>
      <c r="Z410" s="17">
        <f>'OD demand'!Z144*'Modal Split'!CG116</f>
        <v>781.02413467150041</v>
      </c>
    </row>
    <row r="411" spans="2:26" x14ac:dyDescent="0.3">
      <c r="B411" s="2">
        <v>13</v>
      </c>
      <c r="C411" s="17">
        <f>'OD demand'!C145*'Modal Split'!BJ117</f>
        <v>781.02413467150041</v>
      </c>
      <c r="D411" s="17">
        <f>'OD demand'!D145*'Modal Split'!BK117</f>
        <v>468.61448080290029</v>
      </c>
      <c r="E411" s="17">
        <f>'OD demand'!E145*'Modal Split'!BL117</f>
        <v>156.20482693430009</v>
      </c>
      <c r="F411" s="17">
        <f>'OD demand'!F145*'Modal Split'!BM117</f>
        <v>937.22896160580058</v>
      </c>
      <c r="G411" s="17">
        <f>'OD demand'!G145*'Modal Split'!BN117</f>
        <v>312.40965386860017</v>
      </c>
      <c r="H411" s="17">
        <f>'OD demand'!H145*'Modal Split'!BO117</f>
        <v>312.40965386860017</v>
      </c>
      <c r="I411" s="17">
        <f>'OD demand'!I145*'Modal Split'!BP117</f>
        <v>624.81930773720035</v>
      </c>
      <c r="J411" s="17">
        <f>'OD demand'!J145*'Modal Split'!BQ117</f>
        <v>937.22896160580058</v>
      </c>
      <c r="K411" s="17">
        <f>'OD demand'!K145*'Modal Split'!BR117</f>
        <v>937.22896160580058</v>
      </c>
      <c r="L411" s="17">
        <f>'OD demand'!L145*'Modal Split'!BS117</f>
        <v>2967.8917117517017</v>
      </c>
      <c r="M411" s="17">
        <f>'OD demand'!M145*'Modal Split'!BT117</f>
        <v>1562.0482693430008</v>
      </c>
      <c r="N411" s="17">
        <f>'OD demand'!N145*'Modal Split'!BU117</f>
        <v>2030.6627501459011</v>
      </c>
      <c r="O411" s="17">
        <f>'OD demand'!O145*'Modal Split'!BV117</f>
        <v>0</v>
      </c>
      <c r="P411" s="17">
        <f>'OD demand'!P145*'Modal Split'!BW117</f>
        <v>937.22896160580058</v>
      </c>
      <c r="Q411" s="17">
        <f>'OD demand'!Q145*'Modal Split'!BX117</f>
        <v>1082.4438890375823</v>
      </c>
      <c r="R411" s="17">
        <f>'OD demand'!R145*'Modal Split'!BY117</f>
        <v>937.22896160580058</v>
      </c>
      <c r="S411" s="17">
        <f>'OD demand'!S145*'Modal Split'!BZ117</f>
        <v>770.46496981593646</v>
      </c>
      <c r="T411" s="17">
        <f>'OD demand'!T145*'Modal Split'!CA117</f>
        <v>156.20482693430009</v>
      </c>
      <c r="U411" s="17">
        <f>'OD demand'!U145*'Modal Split'!CB117</f>
        <v>462.98679376034778</v>
      </c>
      <c r="V411" s="17">
        <f>'OD demand'!V145*'Modal Split'!CC117</f>
        <v>937.22896160580058</v>
      </c>
      <c r="W411" s="17">
        <f>'OD demand'!W145*'Modal Split'!CD117</f>
        <v>937.22896160580058</v>
      </c>
      <c r="X411" s="17">
        <f>'OD demand'!X145*'Modal Split'!CE117</f>
        <v>2013.5867688609087</v>
      </c>
      <c r="Y411" s="17">
        <f>'OD demand'!Y145*'Modal Split'!CF117</f>
        <v>960.37824640947588</v>
      </c>
      <c r="Z411" s="17">
        <f>'OD demand'!Z145*'Modal Split'!CG117</f>
        <v>986.19193509619299</v>
      </c>
    </row>
    <row r="412" spans="2:26" x14ac:dyDescent="0.3">
      <c r="B412" s="2">
        <v>14</v>
      </c>
      <c r="C412" s="17">
        <f>'OD demand'!C146*'Modal Split'!BJ118</f>
        <v>468.61448080290029</v>
      </c>
      <c r="D412" s="17">
        <f>'OD demand'!D146*'Modal Split'!BK118</f>
        <v>156.20482693430009</v>
      </c>
      <c r="E412" s="17">
        <f>'OD demand'!E146*'Modal Split'!BL118</f>
        <v>156.20482693430009</v>
      </c>
      <c r="F412" s="17">
        <f>'OD demand'!F146*'Modal Split'!BM118</f>
        <v>781.02413467150041</v>
      </c>
      <c r="G412" s="17">
        <f>'OD demand'!G146*'Modal Split'!BN118</f>
        <v>156.20482693430009</v>
      </c>
      <c r="H412" s="17">
        <f>'OD demand'!H146*'Modal Split'!BO118</f>
        <v>156.20482693430009</v>
      </c>
      <c r="I412" s="17">
        <f>'OD demand'!I146*'Modal Split'!BP118</f>
        <v>312.40965386860017</v>
      </c>
      <c r="J412" s="17">
        <f>'OD demand'!J146*'Modal Split'!BQ118</f>
        <v>624.81930773720035</v>
      </c>
      <c r="K412" s="17">
        <f>'OD demand'!K146*'Modal Split'!BR118</f>
        <v>937.22896160580058</v>
      </c>
      <c r="L412" s="17">
        <f>'OD demand'!L146*'Modal Split'!BS118</f>
        <v>3280.301365620302</v>
      </c>
      <c r="M412" s="17">
        <f>'OD demand'!M146*'Modal Split'!BT118</f>
        <v>2499.2772309488014</v>
      </c>
      <c r="N412" s="17">
        <f>'OD demand'!N146*'Modal Split'!BU118</f>
        <v>1093.4337885401005</v>
      </c>
      <c r="O412" s="17">
        <f>'OD demand'!O146*'Modal Split'!BV118</f>
        <v>937.22896160580058</v>
      </c>
      <c r="P412" s="17">
        <f>'OD demand'!P146*'Modal Split'!BW118</f>
        <v>0</v>
      </c>
      <c r="Q412" s="17">
        <f>'OD demand'!Q146*'Modal Split'!BX118</f>
        <v>2030.6627501459011</v>
      </c>
      <c r="R412" s="17">
        <f>'OD demand'!R146*'Modal Split'!BY118</f>
        <v>1093.4337885401005</v>
      </c>
      <c r="S412" s="17">
        <f>'OD demand'!S146*'Modal Split'!BZ118</f>
        <v>1093.4337885401005</v>
      </c>
      <c r="T412" s="17">
        <f>'OD demand'!T146*'Modal Split'!CA118</f>
        <v>156.20482693430009</v>
      </c>
      <c r="U412" s="17">
        <f>'OD demand'!U146*'Modal Split'!CB118</f>
        <v>468.61448080290029</v>
      </c>
      <c r="V412" s="17">
        <f>'OD demand'!V146*'Modal Split'!CC118</f>
        <v>781.02413467150041</v>
      </c>
      <c r="W412" s="17">
        <f>'OD demand'!W146*'Modal Split'!CD118</f>
        <v>624.81930773720035</v>
      </c>
      <c r="X412" s="17">
        <f>'OD demand'!X146*'Modal Split'!CE118</f>
        <v>1874.4579232116012</v>
      </c>
      <c r="Y412" s="17">
        <f>'OD demand'!Y146*'Modal Split'!CF118</f>
        <v>1718.253096277301</v>
      </c>
      <c r="Z412" s="17">
        <f>'OD demand'!Z146*'Modal Split'!CG118</f>
        <v>624.81930773720035</v>
      </c>
    </row>
    <row r="413" spans="2:26" x14ac:dyDescent="0.3">
      <c r="B413" s="2">
        <v>15</v>
      </c>
      <c r="C413" s="17">
        <f>'OD demand'!C147*'Modal Split'!BJ119</f>
        <v>780.9544916739269</v>
      </c>
      <c r="D413" s="17">
        <f>'OD demand'!D147*'Modal Split'!BK119</f>
        <v>156.20482693430009</v>
      </c>
      <c r="E413" s="17">
        <f>'OD demand'!E147*'Modal Split'!BL119</f>
        <v>156.20477394137805</v>
      </c>
      <c r="F413" s="17">
        <f>'OD demand'!F147*'Modal Split'!BM119</f>
        <v>781.02413366350197</v>
      </c>
      <c r="G413" s="17">
        <f>'OD demand'!G147*'Modal Split'!BN119</f>
        <v>312.40965386860017</v>
      </c>
      <c r="H413" s="17">
        <f>'OD demand'!H147*'Modal Split'!BO119</f>
        <v>312.40965386860017</v>
      </c>
      <c r="I413" s="17">
        <f>'OD demand'!I147*'Modal Split'!BP119</f>
        <v>781.02413467150041</v>
      </c>
      <c r="J413" s="17">
        <f>'OD demand'!J147*'Modal Split'!BQ119</f>
        <v>937.22896160580058</v>
      </c>
      <c r="K413" s="17">
        <f>'OD demand'!K147*'Modal Split'!BR119</f>
        <v>1562.0482693430008</v>
      </c>
      <c r="L413" s="17">
        <f>'OD demand'!L147*'Modal Split'!BS119</f>
        <v>6248.1930773608692</v>
      </c>
      <c r="M413" s="17">
        <f>'OD demand'!M147*'Modal Split'!BT119</f>
        <v>2186.8675770741738</v>
      </c>
      <c r="N413" s="17">
        <f>'OD demand'!N147*'Modal Split'!BU119</f>
        <v>1093.4337885401005</v>
      </c>
      <c r="O413" s="17">
        <f>'OD demand'!O147*'Modal Split'!BV119</f>
        <v>1082.4438890375823</v>
      </c>
      <c r="P413" s="17">
        <f>'OD demand'!P147*'Modal Split'!BW119</f>
        <v>2030.6627501459011</v>
      </c>
      <c r="Q413" s="17">
        <f>'OD demand'!Q147*'Modal Split'!BX119</f>
        <v>0</v>
      </c>
      <c r="R413" s="17">
        <f>'OD demand'!R147*'Modal Split'!BY119</f>
        <v>1874.4571425241102</v>
      </c>
      <c r="S413" s="17">
        <f>'OD demand'!S147*'Modal Split'!BZ119</f>
        <v>1825.3145385918201</v>
      </c>
      <c r="T413" s="17">
        <f>'OD demand'!T147*'Modal Split'!CA119</f>
        <v>312.40965386860017</v>
      </c>
      <c r="U413" s="17">
        <f>'OD demand'!U147*'Modal Split'!CB119</f>
        <v>998.4500060624872</v>
      </c>
      <c r="V413" s="17">
        <f>'OD demand'!V147*'Modal Split'!CC119</f>
        <v>1718.253096277301</v>
      </c>
      <c r="W413" s="17">
        <f>'OD demand'!W147*'Modal Split'!CD119</f>
        <v>1249.6386154744007</v>
      </c>
      <c r="X413" s="17">
        <f>'OD demand'!X147*'Modal Split'!CE119</f>
        <v>3244.9625197030837</v>
      </c>
      <c r="Y413" s="17">
        <f>'OD demand'!Y147*'Modal Split'!CF119</f>
        <v>1183.5317948152724</v>
      </c>
      <c r="Z413" s="17">
        <f>'OD demand'!Z147*'Modal Split'!CG119</f>
        <v>619.86871307810156</v>
      </c>
    </row>
    <row r="414" spans="2:26" x14ac:dyDescent="0.3">
      <c r="B414" s="2">
        <v>16</v>
      </c>
      <c r="C414" s="17">
        <f>'OD demand'!C148*'Modal Split'!BJ120</f>
        <v>781.01584615735771</v>
      </c>
      <c r="D414" s="17">
        <f>'OD demand'!D148*'Modal Split'!BK120</f>
        <v>624.81930773720035</v>
      </c>
      <c r="E414" s="17">
        <f>'OD demand'!E148*'Modal Split'!BL120</f>
        <v>311.25304051014405</v>
      </c>
      <c r="F414" s="17">
        <f>'OD demand'!F148*'Modal Split'!BM120</f>
        <v>1249.6209500231867</v>
      </c>
      <c r="G414" s="17">
        <f>'OD demand'!G148*'Modal Split'!BN120</f>
        <v>781.02413467150041</v>
      </c>
      <c r="H414" s="17">
        <f>'OD demand'!H148*'Modal Split'!BO120</f>
        <v>1405.8434424087009</v>
      </c>
      <c r="I414" s="17">
        <f>'OD demand'!I148*'Modal Split'!BP120</f>
        <v>1703.6269368026567</v>
      </c>
      <c r="J414" s="17">
        <f>'OD demand'!J148*'Modal Split'!BQ120</f>
        <v>3436.4935133631425</v>
      </c>
      <c r="K414" s="17">
        <f>'OD demand'!K148*'Modal Split'!BR120</f>
        <v>2186.867577080201</v>
      </c>
      <c r="L414" s="17">
        <f>'OD demand'!L148*'Modal Split'!BS120</f>
        <v>5424.0556156718285</v>
      </c>
      <c r="M414" s="17">
        <f>'OD demand'!M148*'Modal Split'!BT120</f>
        <v>1.9602630655307567</v>
      </c>
      <c r="N414" s="17">
        <f>'OD demand'!N148*'Modal Split'!BU120</f>
        <v>1093.4337885401005</v>
      </c>
      <c r="O414" s="17">
        <f>'OD demand'!O148*'Modal Split'!BV120</f>
        <v>937.22896160580058</v>
      </c>
      <c r="P414" s="17">
        <f>'OD demand'!P148*'Modal Split'!BW120</f>
        <v>1093.4337885401005</v>
      </c>
      <c r="Q414" s="17">
        <f>'OD demand'!Q148*'Modal Split'!BX120</f>
        <v>1874.4571425241102</v>
      </c>
      <c r="R414" s="17">
        <f>'OD demand'!R148*'Modal Split'!BY120</f>
        <v>0</v>
      </c>
      <c r="S414" s="17">
        <f>'OD demand'!S148*'Modal Split'!BZ120</f>
        <v>4373.735152437529</v>
      </c>
      <c r="T414" s="17">
        <f>'OD demand'!T148*'Modal Split'!CA120</f>
        <v>624.0312545801595</v>
      </c>
      <c r="U414" s="17">
        <f>'OD demand'!U148*'Modal Split'!CB120</f>
        <v>2030.6627371861555</v>
      </c>
      <c r="V414" s="17">
        <f>'OD demand'!V148*'Modal Split'!CC120</f>
        <v>2499.2772309488014</v>
      </c>
      <c r="W414" s="17">
        <f>'OD demand'!W148*'Modal Split'!CD120</f>
        <v>937.22896160580058</v>
      </c>
      <c r="X414" s="17">
        <f>'OD demand'!X148*'Modal Split'!CE120</f>
        <v>1874.4069773827598</v>
      </c>
      <c r="Y414" s="17">
        <f>'OD demand'!Y148*'Modal Split'!CF120</f>
        <v>775.48367796540867</v>
      </c>
      <c r="Z414" s="17">
        <f>'OD demand'!Z148*'Modal Split'!CG120</f>
        <v>468.61448080290029</v>
      </c>
    </row>
    <row r="415" spans="2:26" x14ac:dyDescent="0.3">
      <c r="B415" s="2">
        <v>17</v>
      </c>
      <c r="C415" s="17">
        <f>'OD demand'!C149*'Modal Split'!BJ121</f>
        <v>624.7118953132159</v>
      </c>
      <c r="D415" s="17">
        <f>'OD demand'!D149*'Modal Split'!BK121</f>
        <v>312.40965386860017</v>
      </c>
      <c r="E415" s="17">
        <f>'OD demand'!E149*'Modal Split'!BL121</f>
        <v>147.33455138880345</v>
      </c>
      <c r="F415" s="17">
        <f>'OD demand'!F149*'Modal Split'!BM121</f>
        <v>780.84529274553358</v>
      </c>
      <c r="G415" s="17">
        <f>'OD demand'!G149*'Modal Split'!BN121</f>
        <v>312.40965386860017</v>
      </c>
      <c r="H415" s="17">
        <f>'OD demand'!H149*'Modal Split'!BO121</f>
        <v>781.02413467150041</v>
      </c>
      <c r="I415" s="17">
        <f>'OD demand'!I149*'Modal Split'!BP121</f>
        <v>1562.0482693430008</v>
      </c>
      <c r="J415" s="17">
        <f>'OD demand'!J149*'Modal Split'!BQ121</f>
        <v>2186.867577080201</v>
      </c>
      <c r="K415" s="17">
        <f>'OD demand'!K149*'Modal Split'!BR121</f>
        <v>1405.8434424087009</v>
      </c>
      <c r="L415" s="17">
        <f>'OD demand'!L149*'Modal Split'!BS121</f>
        <v>6090.9729500796093</v>
      </c>
      <c r="M415" s="17">
        <f>'OD demand'!M149*'Modal Split'!BT121</f>
        <v>921.4674964396479</v>
      </c>
      <c r="N415" s="17">
        <f>'OD demand'!N149*'Modal Split'!BU121</f>
        <v>937.22896160580058</v>
      </c>
      <c r="O415" s="17">
        <f>'OD demand'!O149*'Modal Split'!BV121</f>
        <v>770.46496981593646</v>
      </c>
      <c r="P415" s="17">
        <f>'OD demand'!P149*'Modal Split'!BW121</f>
        <v>1093.4337885401005</v>
      </c>
      <c r="Q415" s="17">
        <f>'OD demand'!Q149*'Modal Split'!BX121</f>
        <v>1825.3145385918201</v>
      </c>
      <c r="R415" s="17">
        <f>'OD demand'!R149*'Modal Split'!BY121</f>
        <v>4373.735152437529</v>
      </c>
      <c r="S415" s="17">
        <f>'OD demand'!S149*'Modal Split'!BZ121</f>
        <v>0</v>
      </c>
      <c r="T415" s="17">
        <f>'OD demand'!T149*'Modal Split'!CA121</f>
        <v>937.22896160580058</v>
      </c>
      <c r="U415" s="17">
        <f>'OD demand'!U149*'Modal Split'!CB121</f>
        <v>2146.8368208234756</v>
      </c>
      <c r="V415" s="17">
        <f>'OD demand'!V149*'Modal Split'!CC121</f>
        <v>2655.4820578831013</v>
      </c>
      <c r="W415" s="17">
        <f>'OD demand'!W149*'Modal Split'!CD121</f>
        <v>937.22896160580058</v>
      </c>
      <c r="X415" s="17">
        <f>'OD demand'!X149*'Modal Split'!CE121</f>
        <v>1982.2988966106936</v>
      </c>
      <c r="Y415" s="17">
        <f>'OD demand'!Y149*'Modal Split'!CF121</f>
        <v>654.42026346297916</v>
      </c>
      <c r="Z415" s="17">
        <f>'OD demand'!Z149*'Modal Split'!CG121</f>
        <v>463.61638275836543</v>
      </c>
    </row>
    <row r="416" spans="2:26" x14ac:dyDescent="0.3">
      <c r="B416" s="2">
        <v>18</v>
      </c>
      <c r="C416" s="17">
        <f>'OD demand'!C150*'Modal Split'!BJ122</f>
        <v>156.20482693430009</v>
      </c>
      <c r="D416" s="17">
        <f>'OD demand'!D150*'Modal Split'!BK122</f>
        <v>0</v>
      </c>
      <c r="E416" s="17">
        <f>'OD demand'!E150*'Modal Split'!BL122</f>
        <v>0</v>
      </c>
      <c r="F416" s="17">
        <f>'OD demand'!F150*'Modal Split'!BM122</f>
        <v>156.20482693430009</v>
      </c>
      <c r="G416" s="17">
        <f>'OD demand'!G150*'Modal Split'!BN122</f>
        <v>0</v>
      </c>
      <c r="H416" s="17">
        <f>'OD demand'!H150*'Modal Split'!BO122</f>
        <v>156.20482693430009</v>
      </c>
      <c r="I416" s="17">
        <f>'OD demand'!I150*'Modal Split'!BP122</f>
        <v>252.56903782437172</v>
      </c>
      <c r="J416" s="17">
        <f>'OD demand'!J150*'Modal Split'!BQ122</f>
        <v>365.06291502914075</v>
      </c>
      <c r="K416" s="17">
        <f>'OD demand'!K150*'Modal Split'!BR122</f>
        <v>312.40965300804208</v>
      </c>
      <c r="L416" s="17">
        <f>'OD demand'!L150*'Modal Split'!BS122</f>
        <v>828.47251817551603</v>
      </c>
      <c r="M416" s="17">
        <f>'OD demand'!M150*'Modal Split'!BT122</f>
        <v>0.23394159463587355</v>
      </c>
      <c r="N416" s="17">
        <f>'OD demand'!N150*'Modal Split'!BU122</f>
        <v>312.40965386860017</v>
      </c>
      <c r="O416" s="17">
        <f>'OD demand'!O150*'Modal Split'!BV122</f>
        <v>156.20482693430009</v>
      </c>
      <c r="P416" s="17">
        <f>'OD demand'!P150*'Modal Split'!BW122</f>
        <v>156.20482693430009</v>
      </c>
      <c r="Q416" s="17">
        <f>'OD demand'!Q150*'Modal Split'!BX122</f>
        <v>312.40965386860017</v>
      </c>
      <c r="R416" s="17">
        <f>'OD demand'!R150*'Modal Split'!BY122</f>
        <v>624.0312545801595</v>
      </c>
      <c r="S416" s="17">
        <f>'OD demand'!S150*'Modal Split'!BZ122</f>
        <v>937.22896160580058</v>
      </c>
      <c r="T416" s="17">
        <f>'OD demand'!T150*'Modal Split'!CA122</f>
        <v>0</v>
      </c>
      <c r="U416" s="17">
        <f>'OD demand'!U150*'Modal Split'!CB122</f>
        <v>468.61448080290029</v>
      </c>
      <c r="V416" s="17">
        <f>'OD demand'!V150*'Modal Split'!CC122</f>
        <v>624.81930773720035</v>
      </c>
      <c r="W416" s="17">
        <f>'OD demand'!W150*'Modal Split'!CD122</f>
        <v>156.20482693430009</v>
      </c>
      <c r="X416" s="17">
        <f>'OD demand'!X150*'Modal Split'!CE122</f>
        <v>468.61448080290029</v>
      </c>
      <c r="Y416" s="17">
        <f>'OD demand'!Y150*'Modal Split'!CF122</f>
        <v>156.20482693430009</v>
      </c>
      <c r="Z416" s="17">
        <f>'OD demand'!Z150*'Modal Split'!CG122</f>
        <v>0</v>
      </c>
    </row>
    <row r="417" spans="2:26" x14ac:dyDescent="0.3">
      <c r="B417" s="2">
        <v>19</v>
      </c>
      <c r="C417" s="17">
        <f>'OD demand'!C151*'Modal Split'!BJ123</f>
        <v>467.31269292333127</v>
      </c>
      <c r="D417" s="17">
        <f>'OD demand'!D151*'Modal Split'!BK123</f>
        <v>156.20482693430009</v>
      </c>
      <c r="E417" s="17">
        <f>'OD demand'!E151*'Modal Split'!BL123</f>
        <v>0</v>
      </c>
      <c r="F417" s="17">
        <f>'OD demand'!F151*'Modal Split'!BM123</f>
        <v>311.25466416081878</v>
      </c>
      <c r="G417" s="17">
        <f>'OD demand'!G151*'Modal Split'!BN123</f>
        <v>156.20482693430009</v>
      </c>
      <c r="H417" s="17">
        <f>'OD demand'!H151*'Modal Split'!BO123</f>
        <v>312.40965386860017</v>
      </c>
      <c r="I417" s="17">
        <f>'OD demand'!I151*'Modal Split'!BP123</f>
        <v>624.81930773720035</v>
      </c>
      <c r="J417" s="17">
        <f>'OD demand'!J151*'Modal Split'!BQ123</f>
        <v>1093.4337885401005</v>
      </c>
      <c r="K417" s="17">
        <f>'OD demand'!K151*'Modal Split'!BR123</f>
        <v>624.81930773720035</v>
      </c>
      <c r="L417" s="17">
        <f>'OD demand'!L151*'Modal Split'!BS123</f>
        <v>2811.1541638750396</v>
      </c>
      <c r="M417" s="17">
        <f>'OD demand'!M151*'Modal Split'!BT123</f>
        <v>614.13549745132173</v>
      </c>
      <c r="N417" s="17">
        <f>'OD demand'!N151*'Modal Split'!BU123</f>
        <v>468.61448080290029</v>
      </c>
      <c r="O417" s="17">
        <f>'OD demand'!O151*'Modal Split'!BV123</f>
        <v>462.98679376034778</v>
      </c>
      <c r="P417" s="17">
        <f>'OD demand'!P151*'Modal Split'!BW123</f>
        <v>468.61448080290029</v>
      </c>
      <c r="Q417" s="17">
        <f>'OD demand'!Q151*'Modal Split'!BX123</f>
        <v>998.4500060624872</v>
      </c>
      <c r="R417" s="17">
        <f>'OD demand'!R151*'Modal Split'!BY123</f>
        <v>2030.6627371861555</v>
      </c>
      <c r="S417" s="17">
        <f>'OD demand'!S151*'Modal Split'!BZ123</f>
        <v>2146.8368208234756</v>
      </c>
      <c r="T417" s="17">
        <f>'OD demand'!T151*'Modal Split'!CA123</f>
        <v>468.61448080290029</v>
      </c>
      <c r="U417" s="17">
        <f>'OD demand'!U151*'Modal Split'!CB123</f>
        <v>0</v>
      </c>
      <c r="V417" s="17">
        <f>'OD demand'!V151*'Modal Split'!CC123</f>
        <v>1874.4579232116012</v>
      </c>
      <c r="W417" s="17">
        <f>'OD demand'!W151*'Modal Split'!CD123</f>
        <v>624.81930773720035</v>
      </c>
      <c r="X417" s="17">
        <f>'OD demand'!X151*'Modal Split'!CE123</f>
        <v>1440.5672549783924</v>
      </c>
      <c r="Y417" s="17">
        <f>'OD demand'!Y151*'Modal Split'!CF123</f>
        <v>338.85867985944736</v>
      </c>
      <c r="Z417" s="17">
        <f>'OD demand'!Z151*'Modal Split'!CG123</f>
        <v>154.72540421069496</v>
      </c>
    </row>
    <row r="418" spans="2:26" x14ac:dyDescent="0.3">
      <c r="B418" s="2">
        <v>20</v>
      </c>
      <c r="C418" s="17">
        <f>'OD demand'!C152*'Modal Split'!BJ124</f>
        <v>468.61448080290029</v>
      </c>
      <c r="D418" s="17">
        <f>'OD demand'!D152*'Modal Split'!BK124</f>
        <v>156.20482693430009</v>
      </c>
      <c r="E418" s="17">
        <f>'OD demand'!E152*'Modal Split'!BL124</f>
        <v>0</v>
      </c>
      <c r="F418" s="17">
        <f>'OD demand'!F152*'Modal Split'!BM124</f>
        <v>468.61448080290029</v>
      </c>
      <c r="G418" s="17">
        <f>'OD demand'!G152*'Modal Split'!BN124</f>
        <v>156.20482693430009</v>
      </c>
      <c r="H418" s="17">
        <f>'OD demand'!H152*'Modal Split'!BO124</f>
        <v>468.61448080290029</v>
      </c>
      <c r="I418" s="17">
        <f>'OD demand'!I152*'Modal Split'!BP124</f>
        <v>781.02413467150041</v>
      </c>
      <c r="J418" s="17">
        <f>'OD demand'!J152*'Modal Split'!BQ124</f>
        <v>1405.8434424087009</v>
      </c>
      <c r="K418" s="17">
        <f>'OD demand'!K152*'Modal Split'!BR124</f>
        <v>937.22896160580058</v>
      </c>
      <c r="L418" s="17">
        <f>'OD demand'!L152*'Modal Split'!BS124</f>
        <v>3905.1206733575023</v>
      </c>
      <c r="M418" s="17">
        <f>'OD demand'!M152*'Modal Split'!BT124</f>
        <v>937.22896160580058</v>
      </c>
      <c r="N418" s="17">
        <f>'OD demand'!N152*'Modal Split'!BU124</f>
        <v>781.02413467150041</v>
      </c>
      <c r="O418" s="17">
        <f>'OD demand'!O152*'Modal Split'!BV124</f>
        <v>937.22896160580058</v>
      </c>
      <c r="P418" s="17">
        <f>'OD demand'!P152*'Modal Split'!BW124</f>
        <v>781.02413467150041</v>
      </c>
      <c r="Q418" s="17">
        <f>'OD demand'!Q152*'Modal Split'!BX124</f>
        <v>1718.253096277301</v>
      </c>
      <c r="R418" s="17">
        <f>'OD demand'!R152*'Modal Split'!BY124</f>
        <v>2499.2772309488014</v>
      </c>
      <c r="S418" s="17">
        <f>'OD demand'!S152*'Modal Split'!BZ124</f>
        <v>2655.4820578831013</v>
      </c>
      <c r="T418" s="17">
        <f>'OD demand'!T152*'Modal Split'!CA124</f>
        <v>624.81930773720035</v>
      </c>
      <c r="U418" s="17">
        <f>'OD demand'!U152*'Modal Split'!CB124</f>
        <v>1874.4579232116012</v>
      </c>
      <c r="V418" s="17">
        <f>'OD demand'!V152*'Modal Split'!CC124</f>
        <v>0</v>
      </c>
      <c r="W418" s="17">
        <f>'OD demand'!W152*'Modal Split'!CD124</f>
        <v>1874.4579232116012</v>
      </c>
      <c r="X418" s="17">
        <f>'OD demand'!X152*'Modal Split'!CE124</f>
        <v>3748.9158464232023</v>
      </c>
      <c r="Y418" s="17">
        <f>'OD demand'!Y152*'Modal Split'!CF124</f>
        <v>1093.4337885401005</v>
      </c>
      <c r="Z418" s="17">
        <f>'OD demand'!Z152*'Modal Split'!CG124</f>
        <v>624.81930773720035</v>
      </c>
    </row>
    <row r="419" spans="2:26" x14ac:dyDescent="0.3">
      <c r="B419" s="2">
        <v>21</v>
      </c>
      <c r="C419" s="17">
        <f>'OD demand'!C153*'Modal Split'!BJ125</f>
        <v>156.20482693430009</v>
      </c>
      <c r="D419" s="17">
        <f>'OD demand'!D153*'Modal Split'!BK125</f>
        <v>0</v>
      </c>
      <c r="E419" s="17">
        <f>'OD demand'!E153*'Modal Split'!BL125</f>
        <v>0</v>
      </c>
      <c r="F419" s="17">
        <f>'OD demand'!F153*'Modal Split'!BM125</f>
        <v>312.40965386860017</v>
      </c>
      <c r="G419" s="17">
        <f>'OD demand'!G153*'Modal Split'!BN125</f>
        <v>156.20482693430009</v>
      </c>
      <c r="H419" s="17">
        <f>'OD demand'!H153*'Modal Split'!BO125</f>
        <v>156.20482693430009</v>
      </c>
      <c r="I419" s="17">
        <f>'OD demand'!I153*'Modal Split'!BP125</f>
        <v>312.40965386860017</v>
      </c>
      <c r="J419" s="17">
        <f>'OD demand'!J153*'Modal Split'!BQ125</f>
        <v>624.81930773720035</v>
      </c>
      <c r="K419" s="17">
        <f>'OD demand'!K153*'Modal Split'!BR125</f>
        <v>468.61448080290029</v>
      </c>
      <c r="L419" s="17">
        <f>'OD demand'!L153*'Modal Split'!BS125</f>
        <v>1874.4579232116012</v>
      </c>
      <c r="M419" s="17">
        <f>'OD demand'!M153*'Modal Split'!BT125</f>
        <v>624.81930773720035</v>
      </c>
      <c r="N419" s="17">
        <f>'OD demand'!N153*'Modal Split'!BU125</f>
        <v>468.61448080290029</v>
      </c>
      <c r="O419" s="17">
        <f>'OD demand'!O153*'Modal Split'!BV125</f>
        <v>937.22896160580058</v>
      </c>
      <c r="P419" s="17">
        <f>'OD demand'!P153*'Modal Split'!BW125</f>
        <v>624.81930773720035</v>
      </c>
      <c r="Q419" s="17">
        <f>'OD demand'!Q153*'Modal Split'!BX125</f>
        <v>1249.6386154744007</v>
      </c>
      <c r="R419" s="17">
        <f>'OD demand'!R153*'Modal Split'!BY125</f>
        <v>937.22896160580058</v>
      </c>
      <c r="S419" s="17">
        <f>'OD demand'!S153*'Modal Split'!BZ125</f>
        <v>937.22896160580058</v>
      </c>
      <c r="T419" s="17">
        <f>'OD demand'!T153*'Modal Split'!CA125</f>
        <v>156.20482693430009</v>
      </c>
      <c r="U419" s="17">
        <f>'OD demand'!U153*'Modal Split'!CB125</f>
        <v>624.81930773720035</v>
      </c>
      <c r="V419" s="17">
        <f>'OD demand'!V153*'Modal Split'!CC125</f>
        <v>1874.4579232116012</v>
      </c>
      <c r="W419" s="17">
        <f>'OD demand'!W153*'Modal Split'!CD125</f>
        <v>0</v>
      </c>
      <c r="X419" s="17">
        <f>'OD demand'!X153*'Modal Split'!CE125</f>
        <v>2811.6868848174017</v>
      </c>
      <c r="Y419" s="17">
        <f>'OD demand'!Y153*'Modal Split'!CF125</f>
        <v>1093.4337885401005</v>
      </c>
      <c r="Z419" s="17">
        <f>'OD demand'!Z153*'Modal Split'!CG125</f>
        <v>781.02413467150041</v>
      </c>
    </row>
    <row r="420" spans="2:26" x14ac:dyDescent="0.3">
      <c r="B420" s="2">
        <v>22</v>
      </c>
      <c r="C420" s="17">
        <f>'OD demand'!C154*'Modal Split'!BJ126</f>
        <v>624.81930773677107</v>
      </c>
      <c r="D420" s="17">
        <f>'OD demand'!D154*'Modal Split'!BK126</f>
        <v>156.20482693430009</v>
      </c>
      <c r="E420" s="17">
        <f>'OD demand'!E154*'Modal Split'!BL126</f>
        <v>156.20482693429966</v>
      </c>
      <c r="F420" s="17">
        <f>'OD demand'!F154*'Modal Split'!BM126</f>
        <v>624.81925511211182</v>
      </c>
      <c r="G420" s="17">
        <f>'OD demand'!G154*'Modal Split'!BN126</f>
        <v>312.40965386860017</v>
      </c>
      <c r="H420" s="17">
        <f>'OD demand'!H154*'Modal Split'!BO126</f>
        <v>312.40965386860017</v>
      </c>
      <c r="I420" s="17">
        <f>'OD demand'!I154*'Modal Split'!BP126</f>
        <v>781.02413467150041</v>
      </c>
      <c r="J420" s="17">
        <f>'OD demand'!J154*'Modal Split'!BQ126</f>
        <v>781.02413467150041</v>
      </c>
      <c r="K420" s="17">
        <f>'OD demand'!K154*'Modal Split'!BR126</f>
        <v>1093.4337885401005</v>
      </c>
      <c r="L420" s="17">
        <f>'OD demand'!L154*'Modal Split'!BS126</f>
        <v>4061.3255001313319</v>
      </c>
      <c r="M420" s="17">
        <f>'OD demand'!M154*'Modal Split'!BT126</f>
        <v>1718.2530962382737</v>
      </c>
      <c r="N420" s="17">
        <f>'OD demand'!N154*'Modal Split'!BU126</f>
        <v>1093.4337885401005</v>
      </c>
      <c r="O420" s="17">
        <f>'OD demand'!O154*'Modal Split'!BV126</f>
        <v>2013.5867688609087</v>
      </c>
      <c r="P420" s="17">
        <f>'OD demand'!P154*'Modal Split'!BW126</f>
        <v>1874.4579232116012</v>
      </c>
      <c r="Q420" s="17">
        <f>'OD demand'!Q154*'Modal Split'!BX126</f>
        <v>3244.9625197030837</v>
      </c>
      <c r="R420" s="17">
        <f>'OD demand'!R154*'Modal Split'!BY126</f>
        <v>1874.4069773827598</v>
      </c>
      <c r="S420" s="17">
        <f>'OD demand'!S154*'Modal Split'!BZ126</f>
        <v>1982.2988966106936</v>
      </c>
      <c r="T420" s="17">
        <f>'OD demand'!T154*'Modal Split'!CA126</f>
        <v>468.61448080290029</v>
      </c>
      <c r="U420" s="17">
        <f>'OD demand'!U154*'Modal Split'!CB126</f>
        <v>1440.5672549783924</v>
      </c>
      <c r="V420" s="17">
        <f>'OD demand'!V154*'Modal Split'!CC126</f>
        <v>3748.9158464232023</v>
      </c>
      <c r="W420" s="17">
        <f>'OD demand'!W154*'Modal Split'!CD126</f>
        <v>2811.6868848174017</v>
      </c>
      <c r="X420" s="17">
        <f>'OD demand'!X154*'Modal Split'!CE126</f>
        <v>0</v>
      </c>
      <c r="Y420" s="17">
        <f>'OD demand'!Y154*'Modal Split'!CF126</f>
        <v>2588.7538165706455</v>
      </c>
      <c r="Z420" s="17">
        <f>'OD demand'!Z154*'Modal Split'!CG126</f>
        <v>1706.8667532099753</v>
      </c>
    </row>
    <row r="421" spans="2:26" x14ac:dyDescent="0.3">
      <c r="B421" s="2">
        <v>23</v>
      </c>
      <c r="C421" s="17">
        <f>'OD demand'!C155*'Modal Split'!BJ127</f>
        <v>468.61448080290029</v>
      </c>
      <c r="D421" s="17">
        <f>'OD demand'!D155*'Modal Split'!BK127</f>
        <v>0</v>
      </c>
      <c r="E421" s="17">
        <f>'OD demand'!E155*'Modal Split'!BL127</f>
        <v>156.20482693430009</v>
      </c>
      <c r="F421" s="17">
        <f>'OD demand'!F155*'Modal Split'!BM127</f>
        <v>781.02413467150041</v>
      </c>
      <c r="G421" s="17">
        <f>'OD demand'!G155*'Modal Split'!BN127</f>
        <v>156.20482693430009</v>
      </c>
      <c r="H421" s="17">
        <f>'OD demand'!H155*'Modal Split'!BO127</f>
        <v>156.20482693430009</v>
      </c>
      <c r="I421" s="17">
        <f>'OD demand'!I155*'Modal Split'!BP127</f>
        <v>312.40965386860017</v>
      </c>
      <c r="J421" s="17">
        <f>'OD demand'!J155*'Modal Split'!BQ127</f>
        <v>468.61448080290029</v>
      </c>
      <c r="K421" s="17">
        <f>'OD demand'!K155*'Modal Split'!BR127</f>
        <v>781.02413467150041</v>
      </c>
      <c r="L421" s="17">
        <f>'OD demand'!L155*'Modal Split'!BS127</f>
        <v>2811.6868566700673</v>
      </c>
      <c r="M421" s="17">
        <f>'OD demand'!M155*'Modal Split'!BT127</f>
        <v>2030.6627501459011</v>
      </c>
      <c r="N421" s="17">
        <f>'OD demand'!N155*'Modal Split'!BU127</f>
        <v>1093.4337885401005</v>
      </c>
      <c r="O421" s="17">
        <f>'OD demand'!O155*'Modal Split'!BV127</f>
        <v>960.37824640947588</v>
      </c>
      <c r="P421" s="17">
        <f>'OD demand'!P155*'Modal Split'!BW127</f>
        <v>1718.253096277301</v>
      </c>
      <c r="Q421" s="17">
        <f>'OD demand'!Q155*'Modal Split'!BX127</f>
        <v>1183.5317948152724</v>
      </c>
      <c r="R421" s="17">
        <f>'OD demand'!R155*'Modal Split'!BY127</f>
        <v>775.48367796540867</v>
      </c>
      <c r="S421" s="17">
        <f>'OD demand'!S155*'Modal Split'!BZ127</f>
        <v>654.42026346297916</v>
      </c>
      <c r="T421" s="17">
        <f>'OD demand'!T155*'Modal Split'!CA127</f>
        <v>156.20482693430009</v>
      </c>
      <c r="U421" s="17">
        <f>'OD demand'!U155*'Modal Split'!CB127</f>
        <v>338.85867985944736</v>
      </c>
      <c r="V421" s="17">
        <f>'OD demand'!V155*'Modal Split'!CC127</f>
        <v>1093.4337885401005</v>
      </c>
      <c r="W421" s="17">
        <f>'OD demand'!W155*'Modal Split'!CD127</f>
        <v>1093.4337885401005</v>
      </c>
      <c r="X421" s="17">
        <f>'OD demand'!X155*'Modal Split'!CE127</f>
        <v>2588.7538165706455</v>
      </c>
      <c r="Y421" s="17">
        <f>'OD demand'!Y155*'Modal Split'!CF127</f>
        <v>0</v>
      </c>
      <c r="Z421" s="17">
        <f>'OD demand'!Z155*'Modal Split'!CG127</f>
        <v>883.99163238530093</v>
      </c>
    </row>
    <row r="422" spans="2:26" x14ac:dyDescent="0.3">
      <c r="B422" s="2">
        <v>24</v>
      </c>
      <c r="C422" s="17">
        <f>'OD demand'!C156*'Modal Split'!BJ128</f>
        <v>156.20482693430009</v>
      </c>
      <c r="D422" s="17">
        <f>'OD demand'!D156*'Modal Split'!BK128</f>
        <v>0</v>
      </c>
      <c r="E422" s="17">
        <f>'OD demand'!E156*'Modal Split'!BL128</f>
        <v>0</v>
      </c>
      <c r="F422" s="17">
        <f>'OD demand'!F156*'Modal Split'!BM128</f>
        <v>312.40965386860017</v>
      </c>
      <c r="G422" s="17">
        <f>'OD demand'!G156*'Modal Split'!BN128</f>
        <v>0</v>
      </c>
      <c r="H422" s="17">
        <f>'OD demand'!H156*'Modal Split'!BO128</f>
        <v>156.20482693430009</v>
      </c>
      <c r="I422" s="17">
        <f>'OD demand'!I156*'Modal Split'!BP128</f>
        <v>156.20482693430009</v>
      </c>
      <c r="J422" s="17">
        <f>'OD demand'!J156*'Modal Split'!BQ128</f>
        <v>312.40965386860017</v>
      </c>
      <c r="K422" s="17">
        <f>'OD demand'!K156*'Modal Split'!BR128</f>
        <v>312.40965386860017</v>
      </c>
      <c r="L422" s="17">
        <f>'OD demand'!L156*'Modal Split'!BS128</f>
        <v>1249.6386154743439</v>
      </c>
      <c r="M422" s="17">
        <f>'OD demand'!M156*'Modal Split'!BT128</f>
        <v>937.22896160580058</v>
      </c>
      <c r="N422" s="17">
        <f>'OD demand'!N156*'Modal Split'!BU128</f>
        <v>781.02413467150041</v>
      </c>
      <c r="O422" s="17">
        <f>'OD demand'!O156*'Modal Split'!BV128</f>
        <v>862.91794320916881</v>
      </c>
      <c r="P422" s="17">
        <f>'OD demand'!P156*'Modal Split'!BW128</f>
        <v>624.81930773720035</v>
      </c>
      <c r="Q422" s="17">
        <f>'OD demand'!Q156*'Modal Split'!BX128</f>
        <v>619.86871307810156</v>
      </c>
      <c r="R422" s="17">
        <f>'OD demand'!R156*'Modal Split'!BY128</f>
        <v>468.61448080290029</v>
      </c>
      <c r="S422" s="17">
        <f>'OD demand'!S156*'Modal Split'!BZ128</f>
        <v>463.61638275836543</v>
      </c>
      <c r="T422" s="17">
        <f>'OD demand'!T156*'Modal Split'!CA128</f>
        <v>0</v>
      </c>
      <c r="U422" s="17">
        <f>'OD demand'!U156*'Modal Split'!CB128</f>
        <v>154.72540421069496</v>
      </c>
      <c r="V422" s="17">
        <f>'OD demand'!V156*'Modal Split'!CC128</f>
        <v>624.81930773720035</v>
      </c>
      <c r="W422" s="17">
        <f>'OD demand'!W156*'Modal Split'!CD128</f>
        <v>781.02413467150041</v>
      </c>
      <c r="X422" s="17">
        <f>'OD demand'!X156*'Modal Split'!CE128</f>
        <v>1706.8667532099753</v>
      </c>
      <c r="Y422" s="17">
        <f>'OD demand'!Y156*'Modal Split'!CF128</f>
        <v>883.99163238530093</v>
      </c>
      <c r="Z422" s="17">
        <f>'OD demand'!Z156*'Modal Split'!CG128</f>
        <v>0</v>
      </c>
    </row>
    <row r="424" spans="2:26" x14ac:dyDescent="0.3">
      <c r="B424" s="2" t="s">
        <v>54</v>
      </c>
      <c r="C424" s="2">
        <v>1</v>
      </c>
      <c r="D424" s="2">
        <v>2</v>
      </c>
      <c r="E424" s="2">
        <v>3</v>
      </c>
      <c r="F424" s="2">
        <v>4</v>
      </c>
      <c r="G424" s="2">
        <v>5</v>
      </c>
      <c r="H424" s="2">
        <v>6</v>
      </c>
      <c r="I424" s="2">
        <v>7</v>
      </c>
      <c r="J424" s="2">
        <v>8</v>
      </c>
      <c r="K424" s="2">
        <v>9</v>
      </c>
      <c r="L424" s="2">
        <v>10</v>
      </c>
      <c r="M424" s="2">
        <v>11</v>
      </c>
      <c r="N424" s="2">
        <v>12</v>
      </c>
      <c r="O424" s="2">
        <v>13</v>
      </c>
      <c r="P424" s="2">
        <v>14</v>
      </c>
      <c r="Q424" s="2">
        <v>15</v>
      </c>
      <c r="R424" s="2">
        <v>16</v>
      </c>
      <c r="S424" s="2">
        <v>17</v>
      </c>
      <c r="T424" s="2">
        <v>18</v>
      </c>
      <c r="U424" s="2">
        <v>19</v>
      </c>
      <c r="V424" s="2">
        <v>20</v>
      </c>
      <c r="W424" s="2">
        <v>21</v>
      </c>
      <c r="X424" s="2">
        <v>22</v>
      </c>
      <c r="Y424" s="2">
        <v>23</v>
      </c>
      <c r="Z424" s="2">
        <v>24</v>
      </c>
    </row>
    <row r="425" spans="2:26" x14ac:dyDescent="0.3">
      <c r="B425" s="2">
        <v>1</v>
      </c>
      <c r="C425" s="17">
        <f>'OD demand'!C133*'Modal Split'!BJ132</f>
        <v>0</v>
      </c>
      <c r="D425" s="17">
        <f>'OD demand'!D133*'Modal Split'!BK132</f>
        <v>0</v>
      </c>
      <c r="E425" s="17">
        <f>'OD demand'!E133*'Modal Split'!BL132</f>
        <v>7.8784808538073712E-7</v>
      </c>
      <c r="F425" s="17">
        <f>'OD demand'!F133*'Modal Split'!BM132</f>
        <v>9.7946610622880051E-4</v>
      </c>
      <c r="G425" s="17">
        <f>'OD demand'!G133*'Modal Split'!BN132</f>
        <v>0</v>
      </c>
      <c r="H425" s="17">
        <f>'OD demand'!H133*'Modal Split'!BO132</f>
        <v>0</v>
      </c>
      <c r="I425" s="17">
        <f>'OD demand'!I133*'Modal Split'!BP132</f>
        <v>0</v>
      </c>
      <c r="J425" s="17">
        <f>'OD demand'!J133*'Modal Split'!BQ132</f>
        <v>0</v>
      </c>
      <c r="K425" s="17">
        <f>'OD demand'!K133*'Modal Split'!BR132</f>
        <v>0</v>
      </c>
      <c r="L425" s="17">
        <f>'OD demand'!L133*'Modal Split'!BS132</f>
        <v>291.75201603804447</v>
      </c>
      <c r="M425" s="17">
        <f>'OD demand'!M133*'Modal Split'!BT132</f>
        <v>7.4507308189684961E-4</v>
      </c>
      <c r="N425" s="17">
        <f>'OD demand'!N133*'Modal Split'!BU132</f>
        <v>0</v>
      </c>
      <c r="O425" s="17">
        <f>'OD demand'!O133*'Modal Split'!BV132</f>
        <v>0</v>
      </c>
      <c r="P425" s="17">
        <f>'OD demand'!P133*'Modal Split'!BW132</f>
        <v>0</v>
      </c>
      <c r="Q425" s="17">
        <f>'OD demand'!Q133*'Modal Split'!BX132</f>
        <v>6.9642997573499899E-2</v>
      </c>
      <c r="R425" s="17">
        <f>'OD demand'!R133*'Modal Split'!BY132</f>
        <v>8.2885141427400492E-3</v>
      </c>
      <c r="S425" s="17">
        <f>'OD demand'!S133*'Modal Split'!BZ132</f>
        <v>0.10741242398443346</v>
      </c>
      <c r="T425" s="17">
        <f>'OD demand'!T133*'Modal Split'!CA132</f>
        <v>0</v>
      </c>
      <c r="U425" s="17">
        <f>'OD demand'!U133*'Modal Split'!CB132</f>
        <v>1.3017878795690381</v>
      </c>
      <c r="V425" s="17">
        <f>'OD demand'!V133*'Modal Split'!CC132</f>
        <v>0</v>
      </c>
      <c r="W425" s="17">
        <f>'OD demand'!W133*'Modal Split'!CD132</f>
        <v>0</v>
      </c>
      <c r="X425" s="17">
        <f>'OD demand'!X133*'Modal Split'!CE132</f>
        <v>4.2921742822910802E-10</v>
      </c>
      <c r="Y425" s="17">
        <f>'OD demand'!Y133*'Modal Split'!CF132</f>
        <v>2.2122435791440319E-19</v>
      </c>
      <c r="Z425" s="17">
        <f>'OD demand'!Z133*'Modal Split'!CG132</f>
        <v>0</v>
      </c>
    </row>
    <row r="426" spans="2:26" x14ac:dyDescent="0.3">
      <c r="B426" s="2">
        <v>2</v>
      </c>
      <c r="C426" s="17">
        <f>'OD demand'!C134*'Modal Split'!BJ133</f>
        <v>0</v>
      </c>
      <c r="D426" s="17">
        <f>'OD demand'!D134*'Modal Split'!BK133</f>
        <v>0</v>
      </c>
      <c r="E426" s="17">
        <f>'OD demand'!E134*'Modal Split'!BL133</f>
        <v>0</v>
      </c>
      <c r="F426" s="17">
        <f>'OD demand'!F134*'Modal Split'!BM133</f>
        <v>0</v>
      </c>
      <c r="G426" s="17">
        <f>'OD demand'!G134*'Modal Split'!BN133</f>
        <v>0</v>
      </c>
      <c r="H426" s="17">
        <f>'OD demand'!H134*'Modal Split'!BO133</f>
        <v>0</v>
      </c>
      <c r="I426" s="17">
        <f>'OD demand'!I134*'Modal Split'!BP133</f>
        <v>0</v>
      </c>
      <c r="J426" s="17">
        <f>'OD demand'!J134*'Modal Split'!BQ133</f>
        <v>0</v>
      </c>
      <c r="K426" s="17">
        <f>'OD demand'!K134*'Modal Split'!BR133</f>
        <v>0</v>
      </c>
      <c r="L426" s="17">
        <f>'OD demand'!L134*'Modal Split'!BS133</f>
        <v>0</v>
      </c>
      <c r="M426" s="17">
        <f>'OD demand'!M134*'Modal Split'!BT133</f>
        <v>0</v>
      </c>
      <c r="N426" s="17">
        <f>'OD demand'!N134*'Modal Split'!BU133</f>
        <v>0</v>
      </c>
      <c r="O426" s="17">
        <f>'OD demand'!O134*'Modal Split'!BV133</f>
        <v>0</v>
      </c>
      <c r="P426" s="17">
        <f>'OD demand'!P134*'Modal Split'!BW133</f>
        <v>0</v>
      </c>
      <c r="Q426" s="17">
        <f>'OD demand'!Q134*'Modal Split'!BX133</f>
        <v>0</v>
      </c>
      <c r="R426" s="17">
        <f>'OD demand'!R134*'Modal Split'!BY133</f>
        <v>0</v>
      </c>
      <c r="S426" s="17">
        <f>'OD demand'!S134*'Modal Split'!BZ133</f>
        <v>0</v>
      </c>
      <c r="T426" s="17">
        <f>'OD demand'!T134*'Modal Split'!CA133</f>
        <v>0</v>
      </c>
      <c r="U426" s="17">
        <f>'OD demand'!U134*'Modal Split'!CB133</f>
        <v>0</v>
      </c>
      <c r="V426" s="17">
        <f>'OD demand'!V134*'Modal Split'!CC133</f>
        <v>0</v>
      </c>
      <c r="W426" s="17">
        <f>'OD demand'!W134*'Modal Split'!CD133</f>
        <v>0</v>
      </c>
      <c r="X426" s="17">
        <f>'OD demand'!X134*'Modal Split'!CE133</f>
        <v>0</v>
      </c>
      <c r="Y426" s="17">
        <f>'OD demand'!Y134*'Modal Split'!CF133</f>
        <v>0</v>
      </c>
      <c r="Z426" s="17">
        <f>'OD demand'!Z134*'Modal Split'!CG133</f>
        <v>0</v>
      </c>
    </row>
    <row r="427" spans="2:26" x14ac:dyDescent="0.3">
      <c r="B427" s="2">
        <v>3</v>
      </c>
      <c r="C427" s="17">
        <f>'OD demand'!C135*'Modal Split'!BJ134</f>
        <v>7.8784808538073712E-7</v>
      </c>
      <c r="D427" s="17">
        <f>'OD demand'!D135*'Modal Split'!BK134</f>
        <v>0</v>
      </c>
      <c r="E427" s="17">
        <f>'OD demand'!E135*'Modal Split'!BL134</f>
        <v>0</v>
      </c>
      <c r="F427" s="17">
        <f>'OD demand'!F135*'Modal Split'!BM134</f>
        <v>1.5756961707614742E-6</v>
      </c>
      <c r="G427" s="17">
        <f>'OD demand'!G135*'Modal Split'!BN134</f>
        <v>0</v>
      </c>
      <c r="H427" s="17">
        <f>'OD demand'!H135*'Modal Split'!BO134</f>
        <v>0</v>
      </c>
      <c r="I427" s="17">
        <f>'OD demand'!I135*'Modal Split'!BP134</f>
        <v>0</v>
      </c>
      <c r="J427" s="17">
        <f>'OD demand'!J135*'Modal Split'!BQ134</f>
        <v>0</v>
      </c>
      <c r="K427" s="17">
        <f>'OD demand'!K135*'Modal Split'!BR134</f>
        <v>0</v>
      </c>
      <c r="L427" s="17">
        <f>'OD demand'!L135*'Modal Split'!BS134</f>
        <v>0.29891451652583717</v>
      </c>
      <c r="M427" s="17">
        <f>'OD demand'!M135*'Modal Split'!BT134</f>
        <v>2.1619086566638189E-6</v>
      </c>
      <c r="N427" s="17">
        <f>'OD demand'!N135*'Modal Split'!BU134</f>
        <v>0</v>
      </c>
      <c r="O427" s="17">
        <f>'OD demand'!O135*'Modal Split'!BV134</f>
        <v>0</v>
      </c>
      <c r="P427" s="17">
        <f>'OD demand'!P135*'Modal Split'!BW134</f>
        <v>0</v>
      </c>
      <c r="Q427" s="17">
        <f>'OD demand'!Q135*'Modal Split'!BX134</f>
        <v>5.2992922023513647E-5</v>
      </c>
      <c r="R427" s="17">
        <f>'OD demand'!R135*'Modal Split'!BY134</f>
        <v>1.1566133584561238</v>
      </c>
      <c r="S427" s="17">
        <f>'OD demand'!S135*'Modal Split'!BZ134</f>
        <v>8.8702755454966589</v>
      </c>
      <c r="T427" s="17">
        <f>'OD demand'!T135*'Modal Split'!CA134</f>
        <v>0</v>
      </c>
      <c r="U427" s="17">
        <f>'OD demand'!U135*'Modal Split'!CB134</f>
        <v>0</v>
      </c>
      <c r="V427" s="17">
        <f>'OD demand'!V135*'Modal Split'!CC134</f>
        <v>0</v>
      </c>
      <c r="W427" s="17">
        <f>'OD demand'!W135*'Modal Split'!CD134</f>
        <v>0</v>
      </c>
      <c r="X427" s="17">
        <f>'OD demand'!X135*'Modal Split'!CE134</f>
        <v>4.0821521950283646E-13</v>
      </c>
      <c r="Y427" s="17">
        <f>'OD demand'!Y135*'Modal Split'!CF134</f>
        <v>2.8053272113680499E-22</v>
      </c>
      <c r="Z427" s="17">
        <f>'OD demand'!Z135*'Modal Split'!CG134</f>
        <v>0</v>
      </c>
    </row>
    <row r="428" spans="2:26" x14ac:dyDescent="0.3">
      <c r="B428" s="2">
        <v>4</v>
      </c>
      <c r="C428" s="17">
        <f>'OD demand'!C136*'Modal Split'!BJ135</f>
        <v>9.7946610622880051E-4</v>
      </c>
      <c r="D428" s="17">
        <f>'OD demand'!D136*'Modal Split'!BK135</f>
        <v>0</v>
      </c>
      <c r="E428" s="17">
        <f>'OD demand'!E136*'Modal Split'!BL135</f>
        <v>1.5756961707614742E-6</v>
      </c>
      <c r="F428" s="17">
        <f>'OD demand'!F136*'Modal Split'!BM135</f>
        <v>0</v>
      </c>
      <c r="G428" s="17">
        <f>'OD demand'!G136*'Modal Split'!BN135</f>
        <v>0</v>
      </c>
      <c r="H428" s="17">
        <f>'OD demand'!H136*'Modal Split'!BO135</f>
        <v>0</v>
      </c>
      <c r="I428" s="17">
        <f>'OD demand'!I136*'Modal Split'!BP135</f>
        <v>0</v>
      </c>
      <c r="J428" s="17">
        <f>'OD demand'!J136*'Modal Split'!BQ135</f>
        <v>0</v>
      </c>
      <c r="K428" s="17">
        <f>'OD demand'!K136*'Modal Split'!BR135</f>
        <v>0</v>
      </c>
      <c r="L428" s="17">
        <f>'OD demand'!L136*'Modal Split'!BS135</f>
        <v>4.5515035994631069E-3</v>
      </c>
      <c r="M428" s="17">
        <f>'OD demand'!M136*'Modal Split'!BT135</f>
        <v>4.8789533785848861E-8</v>
      </c>
      <c r="N428" s="17">
        <f>'OD demand'!N136*'Modal Split'!BU135</f>
        <v>0</v>
      </c>
      <c r="O428" s="17">
        <f>'OD demand'!O136*'Modal Split'!BV135</f>
        <v>0</v>
      </c>
      <c r="P428" s="17">
        <f>'OD demand'!P136*'Modal Split'!BW135</f>
        <v>0</v>
      </c>
      <c r="Q428" s="17">
        <f>'OD demand'!Q136*'Modal Split'!BX135</f>
        <v>1.0079984261654058E-6</v>
      </c>
      <c r="R428" s="17">
        <f>'OD demand'!R136*'Modal Split'!BY135</f>
        <v>1.7665451214014222E-2</v>
      </c>
      <c r="S428" s="17">
        <f>'OD demand'!S136*'Modal Split'!BZ135</f>
        <v>0.17884192596690721</v>
      </c>
      <c r="T428" s="17">
        <f>'OD demand'!T136*'Modal Split'!CA135</f>
        <v>0</v>
      </c>
      <c r="U428" s="17">
        <f>'OD demand'!U136*'Modal Split'!CB135</f>
        <v>1.1549897077813898</v>
      </c>
      <c r="V428" s="17">
        <f>'OD demand'!V136*'Modal Split'!CC135</f>
        <v>0</v>
      </c>
      <c r="W428" s="17">
        <f>'OD demand'!W136*'Modal Split'!CD135</f>
        <v>0</v>
      </c>
      <c r="X428" s="17">
        <f>'OD demand'!X136*'Modal Split'!CE135</f>
        <v>5.2625088518139757E-5</v>
      </c>
      <c r="Y428" s="17">
        <f>'OD demand'!Y136*'Modal Split'!CF135</f>
        <v>1.0012332063154874E-15</v>
      </c>
      <c r="Z428" s="17">
        <f>'OD demand'!Z136*'Modal Split'!CG135</f>
        <v>0</v>
      </c>
    </row>
    <row r="429" spans="2:26" x14ac:dyDescent="0.3">
      <c r="B429" s="2">
        <v>5</v>
      </c>
      <c r="C429" s="17">
        <f>'OD demand'!C137*'Modal Split'!BJ136</f>
        <v>0</v>
      </c>
      <c r="D429" s="17">
        <f>'OD demand'!D137*'Modal Split'!BK136</f>
        <v>0</v>
      </c>
      <c r="E429" s="17">
        <f>'OD demand'!E137*'Modal Split'!BL136</f>
        <v>0</v>
      </c>
      <c r="F429" s="17">
        <f>'OD demand'!F137*'Modal Split'!BM136</f>
        <v>0</v>
      </c>
      <c r="G429" s="17">
        <f>'OD demand'!G137*'Modal Split'!BN136</f>
        <v>0</v>
      </c>
      <c r="H429" s="17">
        <f>'OD demand'!H137*'Modal Split'!BO136</f>
        <v>0</v>
      </c>
      <c r="I429" s="17">
        <f>'OD demand'!I137*'Modal Split'!BP136</f>
        <v>0</v>
      </c>
      <c r="J429" s="17">
        <f>'OD demand'!J137*'Modal Split'!BQ136</f>
        <v>0</v>
      </c>
      <c r="K429" s="17">
        <f>'OD demand'!K137*'Modal Split'!BR136</f>
        <v>0</v>
      </c>
      <c r="L429" s="17">
        <f>'OD demand'!L137*'Modal Split'!BS136</f>
        <v>0</v>
      </c>
      <c r="M429" s="17">
        <f>'OD demand'!M137*'Modal Split'!BT136</f>
        <v>0</v>
      </c>
      <c r="N429" s="17">
        <f>'OD demand'!N137*'Modal Split'!BU136</f>
        <v>0</v>
      </c>
      <c r="O429" s="17">
        <f>'OD demand'!O137*'Modal Split'!BV136</f>
        <v>0</v>
      </c>
      <c r="P429" s="17">
        <f>'OD demand'!P137*'Modal Split'!BW136</f>
        <v>0</v>
      </c>
      <c r="Q429" s="17">
        <f>'OD demand'!Q137*'Modal Split'!BX136</f>
        <v>0</v>
      </c>
      <c r="R429" s="17">
        <f>'OD demand'!R137*'Modal Split'!BY136</f>
        <v>0</v>
      </c>
      <c r="S429" s="17">
        <f>'OD demand'!S137*'Modal Split'!BZ136</f>
        <v>0</v>
      </c>
      <c r="T429" s="17">
        <f>'OD demand'!T137*'Modal Split'!CA136</f>
        <v>0</v>
      </c>
      <c r="U429" s="17">
        <f>'OD demand'!U137*'Modal Split'!CB136</f>
        <v>0</v>
      </c>
      <c r="V429" s="17">
        <f>'OD demand'!V137*'Modal Split'!CC136</f>
        <v>0</v>
      </c>
      <c r="W429" s="17">
        <f>'OD demand'!W137*'Modal Split'!CD136</f>
        <v>0</v>
      </c>
      <c r="X429" s="17">
        <f>'OD demand'!X137*'Modal Split'!CE136</f>
        <v>0</v>
      </c>
      <c r="Y429" s="17">
        <f>'OD demand'!Y137*'Modal Split'!CF136</f>
        <v>0</v>
      </c>
      <c r="Z429" s="17">
        <f>'OD demand'!Z137*'Modal Split'!CG136</f>
        <v>0</v>
      </c>
    </row>
    <row r="430" spans="2:26" x14ac:dyDescent="0.3">
      <c r="B430" s="2">
        <v>6</v>
      </c>
      <c r="C430" s="17">
        <f>'OD demand'!C138*'Modal Split'!BJ137</f>
        <v>0</v>
      </c>
      <c r="D430" s="17">
        <f>'OD demand'!D138*'Modal Split'!BK137</f>
        <v>0</v>
      </c>
      <c r="E430" s="17">
        <f>'OD demand'!E138*'Modal Split'!BL137</f>
        <v>0</v>
      </c>
      <c r="F430" s="17">
        <f>'OD demand'!F138*'Modal Split'!BM137</f>
        <v>0</v>
      </c>
      <c r="G430" s="17">
        <f>'OD demand'!G138*'Modal Split'!BN137</f>
        <v>0</v>
      </c>
      <c r="H430" s="17">
        <f>'OD demand'!H138*'Modal Split'!BO137</f>
        <v>0</v>
      </c>
      <c r="I430" s="17">
        <f>'OD demand'!I138*'Modal Split'!BP137</f>
        <v>0</v>
      </c>
      <c r="J430" s="17">
        <f>'OD demand'!J138*'Modal Split'!BQ137</f>
        <v>0</v>
      </c>
      <c r="K430" s="17">
        <f>'OD demand'!K138*'Modal Split'!BR137</f>
        <v>0</v>
      </c>
      <c r="L430" s="17">
        <f>'OD demand'!L138*'Modal Split'!BS137</f>
        <v>0</v>
      </c>
      <c r="M430" s="17">
        <f>'OD demand'!M138*'Modal Split'!BT137</f>
        <v>0</v>
      </c>
      <c r="N430" s="17">
        <f>'OD demand'!N138*'Modal Split'!BU137</f>
        <v>0</v>
      </c>
      <c r="O430" s="17">
        <f>'OD demand'!O138*'Modal Split'!BV137</f>
        <v>0</v>
      </c>
      <c r="P430" s="17">
        <f>'OD demand'!P138*'Modal Split'!BW137</f>
        <v>0</v>
      </c>
      <c r="Q430" s="17">
        <f>'OD demand'!Q138*'Modal Split'!BX137</f>
        <v>0</v>
      </c>
      <c r="R430" s="17">
        <f>'OD demand'!R138*'Modal Split'!BY137</f>
        <v>0</v>
      </c>
      <c r="S430" s="17">
        <f>'OD demand'!S138*'Modal Split'!BZ137</f>
        <v>0</v>
      </c>
      <c r="T430" s="17">
        <f>'OD demand'!T138*'Modal Split'!CA137</f>
        <v>0</v>
      </c>
      <c r="U430" s="17">
        <f>'OD demand'!U138*'Modal Split'!CB137</f>
        <v>0</v>
      </c>
      <c r="V430" s="17">
        <f>'OD demand'!V138*'Modal Split'!CC137</f>
        <v>0</v>
      </c>
      <c r="W430" s="17">
        <f>'OD demand'!W138*'Modal Split'!CD137</f>
        <v>0</v>
      </c>
      <c r="X430" s="17">
        <f>'OD demand'!X138*'Modal Split'!CE137</f>
        <v>0</v>
      </c>
      <c r="Y430" s="17">
        <f>'OD demand'!Y138*'Modal Split'!CF137</f>
        <v>0</v>
      </c>
      <c r="Z430" s="17">
        <f>'OD demand'!Z138*'Modal Split'!CG137</f>
        <v>0</v>
      </c>
    </row>
    <row r="431" spans="2:26" x14ac:dyDescent="0.3">
      <c r="B431" s="2">
        <v>7</v>
      </c>
      <c r="C431" s="17">
        <f>'OD demand'!C139*'Modal Split'!BJ138</f>
        <v>0</v>
      </c>
      <c r="D431" s="17">
        <f>'OD demand'!D139*'Modal Split'!BK138</f>
        <v>0</v>
      </c>
      <c r="E431" s="17">
        <f>'OD demand'!E139*'Modal Split'!BL138</f>
        <v>0</v>
      </c>
      <c r="F431" s="17">
        <f>'OD demand'!F139*'Modal Split'!BM138</f>
        <v>0</v>
      </c>
      <c r="G431" s="17">
        <f>'OD demand'!G139*'Modal Split'!BN138</f>
        <v>0</v>
      </c>
      <c r="H431" s="17">
        <f>'OD demand'!H139*'Modal Split'!BO138</f>
        <v>0</v>
      </c>
      <c r="I431" s="17">
        <f>'OD demand'!I139*'Modal Split'!BP138</f>
        <v>0</v>
      </c>
      <c r="J431" s="17">
        <f>'OD demand'!J139*'Modal Split'!BQ138</f>
        <v>0</v>
      </c>
      <c r="K431" s="17">
        <f>'OD demand'!K139*'Modal Split'!BR138</f>
        <v>0</v>
      </c>
      <c r="L431" s="17">
        <f>'OD demand'!L139*'Modal Split'!BS138</f>
        <v>0</v>
      </c>
      <c r="M431" s="17">
        <f>'OD demand'!M139*'Modal Split'!BT138</f>
        <v>0</v>
      </c>
      <c r="N431" s="17">
        <f>'OD demand'!N139*'Modal Split'!BU138</f>
        <v>0</v>
      </c>
      <c r="O431" s="17">
        <f>'OD demand'!O139*'Modal Split'!BV138</f>
        <v>0</v>
      </c>
      <c r="P431" s="17">
        <f>'OD demand'!P139*'Modal Split'!BW138</f>
        <v>0</v>
      </c>
      <c r="Q431" s="17">
        <f>'OD demand'!Q139*'Modal Split'!BX138</f>
        <v>0</v>
      </c>
      <c r="R431" s="17">
        <f>'OD demand'!R139*'Modal Split'!BY138</f>
        <v>0</v>
      </c>
      <c r="S431" s="17">
        <f>'OD demand'!S139*'Modal Split'!BZ138</f>
        <v>0</v>
      </c>
      <c r="T431" s="17">
        <f>'OD demand'!T139*'Modal Split'!CA138</f>
        <v>0</v>
      </c>
      <c r="U431" s="17">
        <f>'OD demand'!U139*'Modal Split'!CB138</f>
        <v>0</v>
      </c>
      <c r="V431" s="17">
        <f>'OD demand'!V139*'Modal Split'!CC138</f>
        <v>0</v>
      </c>
      <c r="W431" s="17">
        <f>'OD demand'!W139*'Modal Split'!CD138</f>
        <v>0</v>
      </c>
      <c r="X431" s="17">
        <f>'OD demand'!X139*'Modal Split'!CE138</f>
        <v>0</v>
      </c>
      <c r="Y431" s="17">
        <f>'OD demand'!Y139*'Modal Split'!CF138</f>
        <v>0</v>
      </c>
      <c r="Z431" s="17">
        <f>'OD demand'!Z139*'Modal Split'!CG138</f>
        <v>0</v>
      </c>
    </row>
    <row r="432" spans="2:26" x14ac:dyDescent="0.3">
      <c r="B432" s="2">
        <v>8</v>
      </c>
      <c r="C432" s="17">
        <f>'OD demand'!C140*'Modal Split'!BJ139</f>
        <v>0</v>
      </c>
      <c r="D432" s="17">
        <f>'OD demand'!D140*'Modal Split'!BK139</f>
        <v>0</v>
      </c>
      <c r="E432" s="17">
        <f>'OD demand'!E140*'Modal Split'!BL139</f>
        <v>0</v>
      </c>
      <c r="F432" s="17">
        <f>'OD demand'!F140*'Modal Split'!BM139</f>
        <v>0</v>
      </c>
      <c r="G432" s="17">
        <f>'OD demand'!G140*'Modal Split'!BN139</f>
        <v>0</v>
      </c>
      <c r="H432" s="17">
        <f>'OD demand'!H140*'Modal Split'!BO139</f>
        <v>0</v>
      </c>
      <c r="I432" s="17">
        <f>'OD demand'!I140*'Modal Split'!BP139</f>
        <v>0</v>
      </c>
      <c r="J432" s="17">
        <f>'OD demand'!J140*'Modal Split'!BQ139</f>
        <v>0</v>
      </c>
      <c r="K432" s="17">
        <f>'OD demand'!K140*'Modal Split'!BR139</f>
        <v>0</v>
      </c>
      <c r="L432" s="17">
        <f>'OD demand'!L140*'Modal Split'!BS139</f>
        <v>0</v>
      </c>
      <c r="M432" s="17">
        <f>'OD demand'!M140*'Modal Split'!BT139</f>
        <v>0</v>
      </c>
      <c r="N432" s="17">
        <f>'OD demand'!N140*'Modal Split'!BU139</f>
        <v>0</v>
      </c>
      <c r="O432" s="17">
        <f>'OD demand'!O140*'Modal Split'!BV139</f>
        <v>0</v>
      </c>
      <c r="P432" s="17">
        <f>'OD demand'!P140*'Modal Split'!BW139</f>
        <v>0</v>
      </c>
      <c r="Q432" s="17">
        <f>'OD demand'!Q140*'Modal Split'!BX139</f>
        <v>0</v>
      </c>
      <c r="R432" s="17">
        <f>'OD demand'!R140*'Modal Split'!BY139</f>
        <v>0</v>
      </c>
      <c r="S432" s="17">
        <f>'OD demand'!S140*'Modal Split'!BZ139</f>
        <v>0</v>
      </c>
      <c r="T432" s="17">
        <f>'OD demand'!T140*'Modal Split'!CA139</f>
        <v>0</v>
      </c>
      <c r="U432" s="17">
        <f>'OD demand'!U140*'Modal Split'!CB139</f>
        <v>0</v>
      </c>
      <c r="V432" s="17">
        <f>'OD demand'!V140*'Modal Split'!CC139</f>
        <v>0</v>
      </c>
      <c r="W432" s="17">
        <f>'OD demand'!W140*'Modal Split'!CD139</f>
        <v>0</v>
      </c>
      <c r="X432" s="17">
        <f>'OD demand'!X140*'Modal Split'!CE139</f>
        <v>0</v>
      </c>
      <c r="Y432" s="17">
        <f>'OD demand'!Y140*'Modal Split'!CF139</f>
        <v>0</v>
      </c>
      <c r="Z432" s="17">
        <f>'OD demand'!Z140*'Modal Split'!CG139</f>
        <v>0</v>
      </c>
    </row>
    <row r="433" spans="2:26" x14ac:dyDescent="0.3">
      <c r="B433" s="2">
        <v>9</v>
      </c>
      <c r="C433" s="17">
        <f>'OD demand'!C141*'Modal Split'!BJ140</f>
        <v>0</v>
      </c>
      <c r="D433" s="17">
        <f>'OD demand'!D141*'Modal Split'!BK140</f>
        <v>0</v>
      </c>
      <c r="E433" s="17">
        <f>'OD demand'!E141*'Modal Split'!BL140</f>
        <v>0</v>
      </c>
      <c r="F433" s="17">
        <f>'OD demand'!F141*'Modal Split'!BM140</f>
        <v>0</v>
      </c>
      <c r="G433" s="17">
        <f>'OD demand'!G141*'Modal Split'!BN140</f>
        <v>0</v>
      </c>
      <c r="H433" s="17">
        <f>'OD demand'!H141*'Modal Split'!BO140</f>
        <v>0</v>
      </c>
      <c r="I433" s="17">
        <f>'OD demand'!I141*'Modal Split'!BP140</f>
        <v>0</v>
      </c>
      <c r="J433" s="17">
        <f>'OD demand'!J141*'Modal Split'!BQ140</f>
        <v>0</v>
      </c>
      <c r="K433" s="17">
        <f>'OD demand'!K141*'Modal Split'!BR140</f>
        <v>0</v>
      </c>
      <c r="L433" s="17">
        <f>'OD demand'!L141*'Modal Split'!BS140</f>
        <v>0</v>
      </c>
      <c r="M433" s="17">
        <f>'OD demand'!M141*'Modal Split'!BT140</f>
        <v>0</v>
      </c>
      <c r="N433" s="17">
        <f>'OD demand'!N141*'Modal Split'!BU140</f>
        <v>0</v>
      </c>
      <c r="O433" s="17">
        <f>'OD demand'!O141*'Modal Split'!BV140</f>
        <v>0</v>
      </c>
      <c r="P433" s="17">
        <f>'OD demand'!P141*'Modal Split'!BW140</f>
        <v>0</v>
      </c>
      <c r="Q433" s="17">
        <f>'OD demand'!Q141*'Modal Split'!BX140</f>
        <v>0</v>
      </c>
      <c r="R433" s="17">
        <f>'OD demand'!R141*'Modal Split'!BY140</f>
        <v>0</v>
      </c>
      <c r="S433" s="17">
        <f>'OD demand'!S141*'Modal Split'!BZ140</f>
        <v>0</v>
      </c>
      <c r="T433" s="17">
        <f>'OD demand'!T141*'Modal Split'!CA140</f>
        <v>0</v>
      </c>
      <c r="U433" s="17">
        <f>'OD demand'!U141*'Modal Split'!CB140</f>
        <v>0</v>
      </c>
      <c r="V433" s="17">
        <f>'OD demand'!V141*'Modal Split'!CC140</f>
        <v>0</v>
      </c>
      <c r="W433" s="17">
        <f>'OD demand'!W141*'Modal Split'!CD140</f>
        <v>0</v>
      </c>
      <c r="X433" s="17">
        <f>'OD demand'!X141*'Modal Split'!CE140</f>
        <v>0</v>
      </c>
      <c r="Y433" s="17">
        <f>'OD demand'!Y141*'Modal Split'!CF140</f>
        <v>0</v>
      </c>
      <c r="Z433" s="17">
        <f>'OD demand'!Z141*'Modal Split'!CG140</f>
        <v>0</v>
      </c>
    </row>
    <row r="434" spans="2:26" x14ac:dyDescent="0.3">
      <c r="B434" s="2">
        <v>10</v>
      </c>
      <c r="C434" s="17">
        <f>'OD demand'!C142*'Modal Split'!BJ141</f>
        <v>291.75201603804447</v>
      </c>
      <c r="D434" s="17">
        <f>'OD demand'!D142*'Modal Split'!BK141</f>
        <v>0</v>
      </c>
      <c r="E434" s="17">
        <f>'OD demand'!E142*'Modal Split'!BL141</f>
        <v>0.29891451652583717</v>
      </c>
      <c r="F434" s="17">
        <f>'OD demand'!F142*'Modal Split'!BM141</f>
        <v>4.5515035994631069E-3</v>
      </c>
      <c r="G434" s="17">
        <f>'OD demand'!G142*'Modal Split'!BN141</f>
        <v>0</v>
      </c>
      <c r="H434" s="17">
        <f>'OD demand'!H142*'Modal Split'!BO141</f>
        <v>0</v>
      </c>
      <c r="I434" s="17">
        <f>'OD demand'!I142*'Modal Split'!BP141</f>
        <v>0</v>
      </c>
      <c r="J434" s="17">
        <f>'OD demand'!J142*'Modal Split'!BQ141</f>
        <v>0</v>
      </c>
      <c r="K434" s="17">
        <f>'OD demand'!K142*'Modal Split'!BR141</f>
        <v>0</v>
      </c>
      <c r="L434" s="17">
        <f>'OD demand'!L142*'Modal Split'!BS141</f>
        <v>0</v>
      </c>
      <c r="M434" s="17">
        <f>'OD demand'!M142*'Modal Split'!BT141</f>
        <v>1.8324307244864521E-7</v>
      </c>
      <c r="N434" s="17">
        <f>'OD demand'!N142*'Modal Split'!BU141</f>
        <v>0</v>
      </c>
      <c r="O434" s="17">
        <f>'OD demand'!O142*'Modal Split'!BV141</f>
        <v>0</v>
      </c>
      <c r="P434" s="17">
        <f>'OD demand'!P142*'Modal Split'!BW141</f>
        <v>0</v>
      </c>
      <c r="Q434" s="17">
        <f>'OD demand'!Q142*'Modal Split'!BX141</f>
        <v>3.6456454583175512E-9</v>
      </c>
      <c r="R434" s="17">
        <f>'OD demand'!R142*'Modal Split'!BY141</f>
        <v>3.4665315756752431E-5</v>
      </c>
      <c r="S434" s="17">
        <f>'OD demand'!S142*'Modal Split'!BZ141</f>
        <v>6.306895015534853E-4</v>
      </c>
      <c r="T434" s="17">
        <f>'OD demand'!T142*'Modal Split'!CA141</f>
        <v>0</v>
      </c>
      <c r="U434" s="17">
        <f>'OD demand'!U142*'Modal Split'!CB141</f>
        <v>4.7159750466800434E-3</v>
      </c>
      <c r="V434" s="17">
        <f>'OD demand'!V142*'Modal Split'!CC141</f>
        <v>0</v>
      </c>
      <c r="W434" s="17">
        <f>'OD demand'!W142*'Modal Split'!CD141</f>
        <v>0</v>
      </c>
      <c r="X434" s="17">
        <f>'OD demand'!X142*'Modal Split'!CE141</f>
        <v>1.5464319786836657E-7</v>
      </c>
      <c r="Y434" s="17">
        <f>'OD demand'!Y142*'Modal Split'!CF141</f>
        <v>2.814220607561235E-5</v>
      </c>
      <c r="Z434" s="17">
        <f>'OD demand'!Z142*'Modal Split'!CG141</f>
        <v>0</v>
      </c>
    </row>
    <row r="435" spans="2:26" x14ac:dyDescent="0.3">
      <c r="B435" s="2">
        <v>11</v>
      </c>
      <c r="C435" s="17">
        <f>'OD demand'!C143*'Modal Split'!BJ142</f>
        <v>5.5482187259929008</v>
      </c>
      <c r="D435" s="17">
        <f>'OD demand'!D143*'Modal Split'!BK142</f>
        <v>0</v>
      </c>
      <c r="E435" s="17">
        <f>'OD demand'!E143*'Modal Split'!BL142</f>
        <v>1.2754427792512015E-2</v>
      </c>
      <c r="F435" s="17">
        <f>'OD demand'!F143*'Modal Split'!BM142</f>
        <v>2.4261329440950161E-4</v>
      </c>
      <c r="G435" s="17">
        <f>'OD demand'!G143*'Modal Split'!BN142</f>
        <v>0</v>
      </c>
      <c r="H435" s="17">
        <f>'OD demand'!H143*'Modal Split'!BO142</f>
        <v>0</v>
      </c>
      <c r="I435" s="17">
        <f>'OD demand'!I143*'Modal Split'!BP142</f>
        <v>0</v>
      </c>
      <c r="J435" s="17">
        <f>'OD demand'!J143*'Modal Split'!BQ142</f>
        <v>0</v>
      </c>
      <c r="K435" s="17">
        <f>'OD demand'!K143*'Modal Split'!BR142</f>
        <v>0</v>
      </c>
      <c r="L435" s="17">
        <f>'OD demand'!L143*'Modal Split'!BS142</f>
        <v>1.5682496605753227E-4</v>
      </c>
      <c r="M435" s="17">
        <f>'OD demand'!M143*'Modal Split'!BT142</f>
        <v>0</v>
      </c>
      <c r="N435" s="17">
        <f>'OD demand'!N143*'Modal Split'!BU142</f>
        <v>0</v>
      </c>
      <c r="O435" s="17">
        <f>'OD demand'!O143*'Modal Split'!BV142</f>
        <v>0</v>
      </c>
      <c r="P435" s="17">
        <f>'OD demand'!P143*'Modal Split'!BW142</f>
        <v>0</v>
      </c>
      <c r="Q435" s="17">
        <f>'OD demand'!Q143*'Modal Split'!BX142</f>
        <v>6.6272265521463528E-10</v>
      </c>
      <c r="R435" s="17">
        <f>'OD demand'!R143*'Modal Split'!BY142</f>
        <v>1.4798028774709792E-2</v>
      </c>
      <c r="S435" s="17">
        <f>'OD demand'!S143*'Modal Split'!BZ142</f>
        <v>0.17123363044787401</v>
      </c>
      <c r="T435" s="17">
        <f>'OD demand'!T143*'Modal Split'!CA142</f>
        <v>0</v>
      </c>
      <c r="U435" s="17">
        <f>'OD demand'!U143*'Modal Split'!CB142</f>
        <v>2.457963955145219E-2</v>
      </c>
      <c r="V435" s="17">
        <f>'OD demand'!V143*'Modal Split'!CC142</f>
        <v>0</v>
      </c>
      <c r="W435" s="17">
        <f>'OD demand'!W143*'Modal Split'!CD142</f>
        <v>0</v>
      </c>
      <c r="X435" s="17">
        <f>'OD demand'!X143*'Modal Split'!CE142</f>
        <v>3.3981261791810752E-8</v>
      </c>
      <c r="Y435" s="17">
        <f>'OD demand'!Y143*'Modal Split'!CF142</f>
        <v>6.1125513986625461E-19</v>
      </c>
      <c r="Z435" s="17">
        <f>'OD demand'!Z143*'Modal Split'!CG142</f>
        <v>0</v>
      </c>
    </row>
    <row r="436" spans="2:26" x14ac:dyDescent="0.3">
      <c r="B436" s="2">
        <v>12</v>
      </c>
      <c r="C436" s="17">
        <f>'OD demand'!C144*'Modal Split'!BJ143</f>
        <v>0</v>
      </c>
      <c r="D436" s="17">
        <f>'OD demand'!D144*'Modal Split'!BK143</f>
        <v>0</v>
      </c>
      <c r="E436" s="17">
        <f>'OD demand'!E144*'Modal Split'!BL143</f>
        <v>0</v>
      </c>
      <c r="F436" s="17">
        <f>'OD demand'!F144*'Modal Split'!BM143</f>
        <v>0</v>
      </c>
      <c r="G436" s="17">
        <f>'OD demand'!G144*'Modal Split'!BN143</f>
        <v>0</v>
      </c>
      <c r="H436" s="17">
        <f>'OD demand'!H144*'Modal Split'!BO143</f>
        <v>0</v>
      </c>
      <c r="I436" s="17">
        <f>'OD demand'!I144*'Modal Split'!BP143</f>
        <v>0</v>
      </c>
      <c r="J436" s="17">
        <f>'OD demand'!J144*'Modal Split'!BQ143</f>
        <v>0</v>
      </c>
      <c r="K436" s="17">
        <f>'OD demand'!K144*'Modal Split'!BR143</f>
        <v>0</v>
      </c>
      <c r="L436" s="17">
        <f>'OD demand'!L144*'Modal Split'!BS143</f>
        <v>0</v>
      </c>
      <c r="M436" s="17">
        <f>'OD demand'!M144*'Modal Split'!BT143</f>
        <v>0</v>
      </c>
      <c r="N436" s="17">
        <f>'OD demand'!N144*'Modal Split'!BU143</f>
        <v>0</v>
      </c>
      <c r="O436" s="17">
        <f>'OD demand'!O144*'Modal Split'!BV143</f>
        <v>0</v>
      </c>
      <c r="P436" s="17">
        <f>'OD demand'!P144*'Modal Split'!BW143</f>
        <v>0</v>
      </c>
      <c r="Q436" s="17">
        <f>'OD demand'!Q144*'Modal Split'!BX143</f>
        <v>0</v>
      </c>
      <c r="R436" s="17">
        <f>'OD demand'!R144*'Modal Split'!BY143</f>
        <v>0</v>
      </c>
      <c r="S436" s="17">
        <f>'OD demand'!S144*'Modal Split'!BZ143</f>
        <v>0</v>
      </c>
      <c r="T436" s="17">
        <f>'OD demand'!T144*'Modal Split'!CA143</f>
        <v>0</v>
      </c>
      <c r="U436" s="17">
        <f>'OD demand'!U144*'Modal Split'!CB143</f>
        <v>0</v>
      </c>
      <c r="V436" s="17">
        <f>'OD demand'!V144*'Modal Split'!CC143</f>
        <v>0</v>
      </c>
      <c r="W436" s="17">
        <f>'OD demand'!W144*'Modal Split'!CD143</f>
        <v>0</v>
      </c>
      <c r="X436" s="17">
        <f>'OD demand'!X144*'Modal Split'!CE143</f>
        <v>0</v>
      </c>
      <c r="Y436" s="17">
        <f>'OD demand'!Y144*'Modal Split'!CF143</f>
        <v>0</v>
      </c>
      <c r="Z436" s="17">
        <f>'OD demand'!Z144*'Modal Split'!CG143</f>
        <v>0</v>
      </c>
    </row>
    <row r="437" spans="2:26" x14ac:dyDescent="0.3">
      <c r="B437" s="2">
        <v>13</v>
      </c>
      <c r="C437" s="17">
        <f>'OD demand'!C145*'Modal Split'!BJ144</f>
        <v>0</v>
      </c>
      <c r="D437" s="17">
        <f>'OD demand'!D145*'Modal Split'!BK144</f>
        <v>0</v>
      </c>
      <c r="E437" s="17">
        <f>'OD demand'!E145*'Modal Split'!BL144</f>
        <v>0</v>
      </c>
      <c r="F437" s="17">
        <f>'OD demand'!F145*'Modal Split'!BM144</f>
        <v>0</v>
      </c>
      <c r="G437" s="17">
        <f>'OD demand'!G145*'Modal Split'!BN144</f>
        <v>0</v>
      </c>
      <c r="H437" s="17">
        <f>'OD demand'!H145*'Modal Split'!BO144</f>
        <v>0</v>
      </c>
      <c r="I437" s="17">
        <f>'OD demand'!I145*'Modal Split'!BP144</f>
        <v>0</v>
      </c>
      <c r="J437" s="17">
        <f>'OD demand'!J145*'Modal Split'!BQ144</f>
        <v>0</v>
      </c>
      <c r="K437" s="17">
        <f>'OD demand'!K145*'Modal Split'!BR144</f>
        <v>0</v>
      </c>
      <c r="L437" s="17">
        <f>'OD demand'!L145*'Modal Split'!BS144</f>
        <v>0</v>
      </c>
      <c r="M437" s="17">
        <f>'OD demand'!M145*'Modal Split'!BT144</f>
        <v>0</v>
      </c>
      <c r="N437" s="17">
        <f>'OD demand'!N145*'Modal Split'!BU144</f>
        <v>0</v>
      </c>
      <c r="O437" s="17">
        <f>'OD demand'!O145*'Modal Split'!BV144</f>
        <v>0</v>
      </c>
      <c r="P437" s="17">
        <f>'OD demand'!P145*'Modal Split'!BW144</f>
        <v>0</v>
      </c>
      <c r="Q437" s="17">
        <f>'OD demand'!Q145*'Modal Split'!BX144</f>
        <v>0</v>
      </c>
      <c r="R437" s="17">
        <f>'OD demand'!R145*'Modal Split'!BY144</f>
        <v>0</v>
      </c>
      <c r="S437" s="17">
        <f>'OD demand'!S145*'Modal Split'!BZ144</f>
        <v>0</v>
      </c>
      <c r="T437" s="17">
        <f>'OD demand'!T145*'Modal Split'!CA144</f>
        <v>0</v>
      </c>
      <c r="U437" s="17">
        <f>'OD demand'!U145*'Modal Split'!CB144</f>
        <v>0</v>
      </c>
      <c r="V437" s="17">
        <f>'OD demand'!V145*'Modal Split'!CC144</f>
        <v>0</v>
      </c>
      <c r="W437" s="17">
        <f>'OD demand'!W145*'Modal Split'!CD144</f>
        <v>0</v>
      </c>
      <c r="X437" s="17">
        <f>'OD demand'!X145*'Modal Split'!CE144</f>
        <v>0</v>
      </c>
      <c r="Y437" s="17">
        <f>'OD demand'!Y145*'Modal Split'!CF144</f>
        <v>0</v>
      </c>
      <c r="Z437" s="17">
        <f>'OD demand'!Z145*'Modal Split'!CG144</f>
        <v>0</v>
      </c>
    </row>
    <row r="438" spans="2:26" x14ac:dyDescent="0.3">
      <c r="B438" s="2">
        <v>14</v>
      </c>
      <c r="C438" s="17">
        <f>'OD demand'!C146*'Modal Split'!BJ145</f>
        <v>0</v>
      </c>
      <c r="D438" s="17">
        <f>'OD demand'!D146*'Modal Split'!BK145</f>
        <v>0</v>
      </c>
      <c r="E438" s="17">
        <f>'OD demand'!E146*'Modal Split'!BL145</f>
        <v>0</v>
      </c>
      <c r="F438" s="17">
        <f>'OD demand'!F146*'Modal Split'!BM145</f>
        <v>0</v>
      </c>
      <c r="G438" s="17">
        <f>'OD demand'!G146*'Modal Split'!BN145</f>
        <v>0</v>
      </c>
      <c r="H438" s="17">
        <f>'OD demand'!H146*'Modal Split'!BO145</f>
        <v>0</v>
      </c>
      <c r="I438" s="17">
        <f>'OD demand'!I146*'Modal Split'!BP145</f>
        <v>0</v>
      </c>
      <c r="J438" s="17">
        <f>'OD demand'!J146*'Modal Split'!BQ145</f>
        <v>0</v>
      </c>
      <c r="K438" s="17">
        <f>'OD demand'!K146*'Modal Split'!BR145</f>
        <v>0</v>
      </c>
      <c r="L438" s="17">
        <f>'OD demand'!L146*'Modal Split'!BS145</f>
        <v>0</v>
      </c>
      <c r="M438" s="17">
        <f>'OD demand'!M146*'Modal Split'!BT145</f>
        <v>0</v>
      </c>
      <c r="N438" s="17">
        <f>'OD demand'!N146*'Modal Split'!BU145</f>
        <v>0</v>
      </c>
      <c r="O438" s="17">
        <f>'OD demand'!O146*'Modal Split'!BV145</f>
        <v>0</v>
      </c>
      <c r="P438" s="17">
        <f>'OD demand'!P146*'Modal Split'!BW145</f>
        <v>0</v>
      </c>
      <c r="Q438" s="17">
        <f>'OD demand'!Q146*'Modal Split'!BX145</f>
        <v>0</v>
      </c>
      <c r="R438" s="17">
        <f>'OD demand'!R146*'Modal Split'!BY145</f>
        <v>0</v>
      </c>
      <c r="S438" s="17">
        <f>'OD demand'!S146*'Modal Split'!BZ145</f>
        <v>0</v>
      </c>
      <c r="T438" s="17">
        <f>'OD demand'!T146*'Modal Split'!CA145</f>
        <v>0</v>
      </c>
      <c r="U438" s="17">
        <f>'OD demand'!U146*'Modal Split'!CB145</f>
        <v>0</v>
      </c>
      <c r="V438" s="17">
        <f>'OD demand'!V146*'Modal Split'!CC145</f>
        <v>0</v>
      </c>
      <c r="W438" s="17">
        <f>'OD demand'!W146*'Modal Split'!CD145</f>
        <v>0</v>
      </c>
      <c r="X438" s="17">
        <f>'OD demand'!X146*'Modal Split'!CE145</f>
        <v>0</v>
      </c>
      <c r="Y438" s="17">
        <f>'OD demand'!Y146*'Modal Split'!CF145</f>
        <v>0</v>
      </c>
      <c r="Z438" s="17">
        <f>'OD demand'!Z146*'Modal Split'!CG145</f>
        <v>0</v>
      </c>
    </row>
    <row r="439" spans="2:26" x14ac:dyDescent="0.3">
      <c r="B439" s="2">
        <v>15</v>
      </c>
      <c r="C439" s="17">
        <f>'OD demand'!C147*'Modal Split'!BJ146</f>
        <v>6.9642997573499899E-2</v>
      </c>
      <c r="D439" s="17">
        <f>'OD demand'!D147*'Modal Split'!BK146</f>
        <v>0</v>
      </c>
      <c r="E439" s="17">
        <f>'OD demand'!E147*'Modal Split'!BL146</f>
        <v>5.2992922023513647E-5</v>
      </c>
      <c r="F439" s="17">
        <f>'OD demand'!F147*'Modal Split'!BM146</f>
        <v>1.0079984261654058E-6</v>
      </c>
      <c r="G439" s="17">
        <f>'OD demand'!G147*'Modal Split'!BN146</f>
        <v>0</v>
      </c>
      <c r="H439" s="17">
        <f>'OD demand'!H147*'Modal Split'!BO146</f>
        <v>0</v>
      </c>
      <c r="I439" s="17">
        <f>'OD demand'!I147*'Modal Split'!BP146</f>
        <v>0</v>
      </c>
      <c r="J439" s="17">
        <f>'OD demand'!J147*'Modal Split'!BQ146</f>
        <v>0</v>
      </c>
      <c r="K439" s="17">
        <f>'OD demand'!K147*'Modal Split'!BR146</f>
        <v>0</v>
      </c>
      <c r="L439" s="17">
        <f>'OD demand'!L147*'Modal Split'!BS146</f>
        <v>3.6456454583175512E-9</v>
      </c>
      <c r="M439" s="17">
        <f>'OD demand'!M147*'Modal Split'!BT146</f>
        <v>6.6272265521300966E-10</v>
      </c>
      <c r="N439" s="17">
        <f>'OD demand'!N147*'Modal Split'!BU146</f>
        <v>0</v>
      </c>
      <c r="O439" s="17">
        <f>'OD demand'!O147*'Modal Split'!BV146</f>
        <v>0</v>
      </c>
      <c r="P439" s="17">
        <f>'OD demand'!P147*'Modal Split'!BW146</f>
        <v>0</v>
      </c>
      <c r="Q439" s="17">
        <f>'OD demand'!Q147*'Modal Split'!BX146</f>
        <v>0</v>
      </c>
      <c r="R439" s="17">
        <f>'OD demand'!R147*'Modal Split'!BY146</f>
        <v>7.8068749120583714E-4</v>
      </c>
      <c r="S439" s="17">
        <f>'OD demand'!S147*'Modal Split'!BZ146</f>
        <v>4.6922540095076771E-5</v>
      </c>
      <c r="T439" s="17">
        <f>'OD demand'!T147*'Modal Split'!CA146</f>
        <v>0</v>
      </c>
      <c r="U439" s="17">
        <f>'OD demand'!U147*'Modal Split'!CB146</f>
        <v>1.5842080675234432E-6</v>
      </c>
      <c r="V439" s="17">
        <f>'OD demand'!V147*'Modal Split'!CC146</f>
        <v>0</v>
      </c>
      <c r="W439" s="17">
        <f>'OD demand'!W147*'Modal Split'!CD146</f>
        <v>0</v>
      </c>
      <c r="X439" s="17">
        <f>'OD demand'!X147*'Modal Split'!CE146</f>
        <v>5.1486762194511905E-6</v>
      </c>
      <c r="Y439" s="17">
        <f>'OD demand'!Y147*'Modal Split'!CF146</f>
        <v>4.9362141235878381E-4</v>
      </c>
      <c r="Z439" s="17">
        <f>'OD demand'!Z147*'Modal Split'!CG146</f>
        <v>0</v>
      </c>
    </row>
    <row r="440" spans="2:26" x14ac:dyDescent="0.3">
      <c r="B440" s="2">
        <v>16</v>
      </c>
      <c r="C440" s="17">
        <f>'OD demand'!C148*'Modal Split'!BJ147</f>
        <v>8.2885141427400492E-3</v>
      </c>
      <c r="D440" s="17">
        <f>'OD demand'!D148*'Modal Split'!BK147</f>
        <v>0</v>
      </c>
      <c r="E440" s="17">
        <f>'OD demand'!E148*'Modal Split'!BL147</f>
        <v>1.1566133584561238</v>
      </c>
      <c r="F440" s="17">
        <f>'OD demand'!F148*'Modal Split'!BM147</f>
        <v>1.7665451214014222E-2</v>
      </c>
      <c r="G440" s="17">
        <f>'OD demand'!G148*'Modal Split'!BN147</f>
        <v>0</v>
      </c>
      <c r="H440" s="17">
        <f>'OD demand'!H148*'Modal Split'!BO147</f>
        <v>0</v>
      </c>
      <c r="I440" s="17">
        <f>'OD demand'!I148*'Modal Split'!BP147</f>
        <v>0</v>
      </c>
      <c r="J440" s="17">
        <f>'OD demand'!J148*'Modal Split'!BQ147</f>
        <v>0</v>
      </c>
      <c r="K440" s="17">
        <f>'OD demand'!K148*'Modal Split'!BR147</f>
        <v>0</v>
      </c>
      <c r="L440" s="17">
        <f>'OD demand'!L148*'Modal Split'!BS147</f>
        <v>3.4665315756752431E-5</v>
      </c>
      <c r="M440" s="17">
        <f>'OD demand'!M148*'Modal Split'!BT147</f>
        <v>1.3264738041628729E-5</v>
      </c>
      <c r="N440" s="17">
        <f>'OD demand'!N148*'Modal Split'!BU147</f>
        <v>0</v>
      </c>
      <c r="O440" s="17">
        <f>'OD demand'!O148*'Modal Split'!BV147</f>
        <v>0</v>
      </c>
      <c r="P440" s="17">
        <f>'OD demand'!P148*'Modal Split'!BW147</f>
        <v>0</v>
      </c>
      <c r="Q440" s="17">
        <f>'OD demand'!Q148*'Modal Split'!BX147</f>
        <v>7.8068749120583714E-4</v>
      </c>
      <c r="R440" s="17">
        <f>'OD demand'!R148*'Modal Split'!BY147</f>
        <v>0</v>
      </c>
      <c r="S440" s="17">
        <f>'OD demand'!S148*'Modal Split'!BZ147</f>
        <v>1.7228729323952608E-6</v>
      </c>
      <c r="T440" s="17">
        <f>'OD demand'!T148*'Modal Split'!CA147</f>
        <v>0</v>
      </c>
      <c r="U440" s="17">
        <f>'OD demand'!U148*'Modal Split'!CB147</f>
        <v>1.2959745433315847E-5</v>
      </c>
      <c r="V440" s="17">
        <f>'OD demand'!V148*'Modal Split'!CC147</f>
        <v>0</v>
      </c>
      <c r="W440" s="17">
        <f>'OD demand'!W148*'Modal Split'!CD147</f>
        <v>0</v>
      </c>
      <c r="X440" s="17">
        <f>'OD demand'!X148*'Modal Split'!CE147</f>
        <v>5.0945828841367689E-2</v>
      </c>
      <c r="Y440" s="17">
        <f>'OD demand'!Y148*'Modal Split'!CF147</f>
        <v>5.5404567060917991</v>
      </c>
      <c r="Z440" s="17">
        <f>'OD demand'!Z148*'Modal Split'!CG147</f>
        <v>0</v>
      </c>
    </row>
    <row r="441" spans="2:26" x14ac:dyDescent="0.3">
      <c r="B441" s="2">
        <v>17</v>
      </c>
      <c r="C441" s="17">
        <f>'OD demand'!C149*'Modal Split'!BJ148</f>
        <v>0.10741242398443346</v>
      </c>
      <c r="D441" s="17">
        <f>'OD demand'!D149*'Modal Split'!BK148</f>
        <v>0</v>
      </c>
      <c r="E441" s="17">
        <f>'OD demand'!E149*'Modal Split'!BL148</f>
        <v>8.8702755454966589</v>
      </c>
      <c r="F441" s="17">
        <f>'OD demand'!F149*'Modal Split'!BM148</f>
        <v>0.17884192596690721</v>
      </c>
      <c r="G441" s="17">
        <f>'OD demand'!G149*'Modal Split'!BN148</f>
        <v>0</v>
      </c>
      <c r="H441" s="17">
        <f>'OD demand'!H149*'Modal Split'!BO148</f>
        <v>0</v>
      </c>
      <c r="I441" s="17">
        <f>'OD demand'!I149*'Modal Split'!BP148</f>
        <v>0</v>
      </c>
      <c r="J441" s="17">
        <f>'OD demand'!J149*'Modal Split'!BQ148</f>
        <v>0</v>
      </c>
      <c r="K441" s="17">
        <f>'OD demand'!K149*'Modal Split'!BR148</f>
        <v>0</v>
      </c>
      <c r="L441" s="17">
        <f>'OD demand'!L149*'Modal Split'!BS148</f>
        <v>6.306895015534853E-4</v>
      </c>
      <c r="M441" s="17">
        <f>'OD demand'!M149*'Modal Split'!BT148</f>
        <v>0.10102346160886458</v>
      </c>
      <c r="N441" s="17">
        <f>'OD demand'!N149*'Modal Split'!BU148</f>
        <v>0</v>
      </c>
      <c r="O441" s="17">
        <f>'OD demand'!O149*'Modal Split'!BV148</f>
        <v>0</v>
      </c>
      <c r="P441" s="17">
        <f>'OD demand'!P149*'Modal Split'!BW148</f>
        <v>0</v>
      </c>
      <c r="Q441" s="17">
        <f>'OD demand'!Q149*'Modal Split'!BX148</f>
        <v>4.6922540095076771E-5</v>
      </c>
      <c r="R441" s="17">
        <f>'OD demand'!R149*'Modal Split'!BY148</f>
        <v>1.7228729323952608E-6</v>
      </c>
      <c r="S441" s="17">
        <f>'OD demand'!S149*'Modal Split'!BZ148</f>
        <v>0</v>
      </c>
      <c r="T441" s="17">
        <f>'OD demand'!T149*'Modal Split'!CA148</f>
        <v>0</v>
      </c>
      <c r="U441" s="17">
        <f>'OD demand'!U149*'Modal Split'!CB148</f>
        <v>8.4566781479782122E-7</v>
      </c>
      <c r="V441" s="17">
        <f>'OD demand'!V149*'Modal Split'!CC148</f>
        <v>0</v>
      </c>
      <c r="W441" s="17">
        <f>'OD demand'!W149*'Modal Split'!CD148</f>
        <v>0</v>
      </c>
      <c r="X441" s="17">
        <f>'OD demand'!X149*'Modal Split'!CE148</f>
        <v>3.3254925153556854E-3</v>
      </c>
      <c r="Y441" s="17">
        <f>'OD demand'!Y149*'Modal Split'!CF148</f>
        <v>0.28858366062349239</v>
      </c>
      <c r="Z441" s="17">
        <f>'OD demand'!Z149*'Modal Split'!CG148</f>
        <v>0</v>
      </c>
    </row>
    <row r="442" spans="2:26" x14ac:dyDescent="0.3">
      <c r="B442" s="2">
        <v>18</v>
      </c>
      <c r="C442" s="17">
        <f>'OD demand'!C150*'Modal Split'!BJ149</f>
        <v>0</v>
      </c>
      <c r="D442" s="17">
        <f>'OD demand'!D150*'Modal Split'!BK149</f>
        <v>0</v>
      </c>
      <c r="E442" s="17">
        <f>'OD demand'!E150*'Modal Split'!BL149</f>
        <v>0</v>
      </c>
      <c r="F442" s="17">
        <f>'OD demand'!F150*'Modal Split'!BM149</f>
        <v>0</v>
      </c>
      <c r="G442" s="17">
        <f>'OD demand'!G150*'Modal Split'!BN149</f>
        <v>0</v>
      </c>
      <c r="H442" s="17">
        <f>'OD demand'!H150*'Modal Split'!BO149</f>
        <v>0</v>
      </c>
      <c r="I442" s="17">
        <f>'OD demand'!I150*'Modal Split'!BP149</f>
        <v>0</v>
      </c>
      <c r="J442" s="17">
        <f>'OD demand'!J150*'Modal Split'!BQ149</f>
        <v>0</v>
      </c>
      <c r="K442" s="17">
        <f>'OD demand'!K150*'Modal Split'!BR149</f>
        <v>0</v>
      </c>
      <c r="L442" s="17">
        <f>'OD demand'!L150*'Modal Split'!BS149</f>
        <v>0</v>
      </c>
      <c r="M442" s="17">
        <f>'OD demand'!M150*'Modal Split'!BT149</f>
        <v>0</v>
      </c>
      <c r="N442" s="17">
        <f>'OD demand'!N150*'Modal Split'!BU149</f>
        <v>0</v>
      </c>
      <c r="O442" s="17">
        <f>'OD demand'!O150*'Modal Split'!BV149</f>
        <v>0</v>
      </c>
      <c r="P442" s="17">
        <f>'OD demand'!P150*'Modal Split'!BW149</f>
        <v>0</v>
      </c>
      <c r="Q442" s="17">
        <f>'OD demand'!Q150*'Modal Split'!BX149</f>
        <v>0</v>
      </c>
      <c r="R442" s="17">
        <f>'OD demand'!R150*'Modal Split'!BY149</f>
        <v>0</v>
      </c>
      <c r="S442" s="17">
        <f>'OD demand'!S150*'Modal Split'!BZ149</f>
        <v>0</v>
      </c>
      <c r="T442" s="17">
        <f>'OD demand'!T150*'Modal Split'!CA149</f>
        <v>0</v>
      </c>
      <c r="U442" s="17">
        <f>'OD demand'!U150*'Modal Split'!CB149</f>
        <v>0</v>
      </c>
      <c r="V442" s="17">
        <f>'OD demand'!V150*'Modal Split'!CC149</f>
        <v>0</v>
      </c>
      <c r="W442" s="17">
        <f>'OD demand'!W150*'Modal Split'!CD149</f>
        <v>0</v>
      </c>
      <c r="X442" s="17">
        <f>'OD demand'!X150*'Modal Split'!CE149</f>
        <v>0</v>
      </c>
      <c r="Y442" s="17">
        <f>'OD demand'!Y150*'Modal Split'!CF149</f>
        <v>0</v>
      </c>
      <c r="Z442" s="17">
        <f>'OD demand'!Z150*'Modal Split'!CG149</f>
        <v>0</v>
      </c>
    </row>
    <row r="443" spans="2:26" x14ac:dyDescent="0.3">
      <c r="B443" s="2">
        <v>19</v>
      </c>
      <c r="C443" s="17">
        <f>'OD demand'!C151*'Modal Split'!BJ150</f>
        <v>1.3017878795690381</v>
      </c>
      <c r="D443" s="17">
        <f>'OD demand'!D151*'Modal Split'!BK150</f>
        <v>0</v>
      </c>
      <c r="E443" s="17">
        <f>'OD demand'!E151*'Modal Split'!BL150</f>
        <v>0</v>
      </c>
      <c r="F443" s="17">
        <f>'OD demand'!F151*'Modal Split'!BM150</f>
        <v>1.1549897077813898</v>
      </c>
      <c r="G443" s="17">
        <f>'OD demand'!G151*'Modal Split'!BN150</f>
        <v>0</v>
      </c>
      <c r="H443" s="17">
        <f>'OD demand'!H151*'Modal Split'!BO150</f>
        <v>0</v>
      </c>
      <c r="I443" s="17">
        <f>'OD demand'!I151*'Modal Split'!BP150</f>
        <v>0</v>
      </c>
      <c r="J443" s="17">
        <f>'OD demand'!J151*'Modal Split'!BQ150</f>
        <v>0</v>
      </c>
      <c r="K443" s="17">
        <f>'OD demand'!K151*'Modal Split'!BR150</f>
        <v>0</v>
      </c>
      <c r="L443" s="17">
        <f>'OD demand'!L151*'Modal Split'!BS150</f>
        <v>4.7159750466800434E-3</v>
      </c>
      <c r="M443" s="17">
        <f>'OD demand'!M151*'Modal Split'!BT150</f>
        <v>2.4160301750731233E-2</v>
      </c>
      <c r="N443" s="17">
        <f>'OD demand'!N151*'Modal Split'!BU150</f>
        <v>0</v>
      </c>
      <c r="O443" s="17">
        <f>'OD demand'!O151*'Modal Split'!BV150</f>
        <v>0</v>
      </c>
      <c r="P443" s="17">
        <f>'OD demand'!P151*'Modal Split'!BW150</f>
        <v>0</v>
      </c>
      <c r="Q443" s="17">
        <f>'OD demand'!Q151*'Modal Split'!BX150</f>
        <v>1.5842080675234432E-6</v>
      </c>
      <c r="R443" s="17">
        <f>'OD demand'!R151*'Modal Split'!BY150</f>
        <v>1.2959745433315847E-5</v>
      </c>
      <c r="S443" s="17">
        <f>'OD demand'!S151*'Modal Split'!BZ150</f>
        <v>8.4566781479782122E-7</v>
      </c>
      <c r="T443" s="17">
        <f>'OD demand'!T151*'Modal Split'!CA150</f>
        <v>0</v>
      </c>
      <c r="U443" s="17">
        <f>'OD demand'!U151*'Modal Split'!CB150</f>
        <v>0</v>
      </c>
      <c r="V443" s="17">
        <f>'OD demand'!V151*'Modal Split'!CC150</f>
        <v>0</v>
      </c>
      <c r="W443" s="17">
        <f>'OD demand'!W151*'Modal Split'!CD150</f>
        <v>0</v>
      </c>
      <c r="X443" s="17">
        <f>'OD demand'!X151*'Modal Split'!CE150</f>
        <v>1.4916346722319956E-4</v>
      </c>
      <c r="Y443" s="17">
        <f>'OD demand'!Y151*'Modal Split'!CF150</f>
        <v>9.2230743526403921E-3</v>
      </c>
      <c r="Z443" s="17">
        <f>'OD demand'!Z151*'Modal Split'!CG150</f>
        <v>0</v>
      </c>
    </row>
    <row r="444" spans="2:26" x14ac:dyDescent="0.3">
      <c r="B444" s="2">
        <v>20</v>
      </c>
      <c r="C444" s="17">
        <f>'OD demand'!C152*'Modal Split'!BJ151</f>
        <v>0</v>
      </c>
      <c r="D444" s="17">
        <f>'OD demand'!D152*'Modal Split'!BK151</f>
        <v>0</v>
      </c>
      <c r="E444" s="17">
        <f>'OD demand'!E152*'Modal Split'!BL151</f>
        <v>0</v>
      </c>
      <c r="F444" s="17">
        <f>'OD demand'!F152*'Modal Split'!BM151</f>
        <v>0</v>
      </c>
      <c r="G444" s="17">
        <f>'OD demand'!G152*'Modal Split'!BN151</f>
        <v>0</v>
      </c>
      <c r="H444" s="17">
        <f>'OD demand'!H152*'Modal Split'!BO151</f>
        <v>0</v>
      </c>
      <c r="I444" s="17">
        <f>'OD demand'!I152*'Modal Split'!BP151</f>
        <v>0</v>
      </c>
      <c r="J444" s="17">
        <f>'OD demand'!J152*'Modal Split'!BQ151</f>
        <v>0</v>
      </c>
      <c r="K444" s="17">
        <f>'OD demand'!K152*'Modal Split'!BR151</f>
        <v>0</v>
      </c>
      <c r="L444" s="17">
        <f>'OD demand'!L152*'Modal Split'!BS151</f>
        <v>0</v>
      </c>
      <c r="M444" s="17">
        <f>'OD demand'!M152*'Modal Split'!BT151</f>
        <v>0</v>
      </c>
      <c r="N444" s="17">
        <f>'OD demand'!N152*'Modal Split'!BU151</f>
        <v>0</v>
      </c>
      <c r="O444" s="17">
        <f>'OD demand'!O152*'Modal Split'!BV151</f>
        <v>0</v>
      </c>
      <c r="P444" s="17">
        <f>'OD demand'!P152*'Modal Split'!BW151</f>
        <v>0</v>
      </c>
      <c r="Q444" s="17">
        <f>'OD demand'!Q152*'Modal Split'!BX151</f>
        <v>0</v>
      </c>
      <c r="R444" s="17">
        <f>'OD demand'!R152*'Modal Split'!BY151</f>
        <v>0</v>
      </c>
      <c r="S444" s="17">
        <f>'OD demand'!S152*'Modal Split'!BZ151</f>
        <v>0</v>
      </c>
      <c r="T444" s="17">
        <f>'OD demand'!T152*'Modal Split'!CA151</f>
        <v>0</v>
      </c>
      <c r="U444" s="17">
        <f>'OD demand'!U152*'Modal Split'!CB151</f>
        <v>0</v>
      </c>
      <c r="V444" s="17">
        <f>'OD demand'!V152*'Modal Split'!CC151</f>
        <v>0</v>
      </c>
      <c r="W444" s="17">
        <f>'OD demand'!W152*'Modal Split'!CD151</f>
        <v>0</v>
      </c>
      <c r="X444" s="17">
        <f>'OD demand'!X152*'Modal Split'!CE151</f>
        <v>0</v>
      </c>
      <c r="Y444" s="17">
        <f>'OD demand'!Y152*'Modal Split'!CF151</f>
        <v>0</v>
      </c>
      <c r="Z444" s="17">
        <f>'OD demand'!Z152*'Modal Split'!CG151</f>
        <v>0</v>
      </c>
    </row>
    <row r="445" spans="2:26" x14ac:dyDescent="0.3">
      <c r="B445" s="2">
        <v>21</v>
      </c>
      <c r="C445" s="17">
        <f>'OD demand'!C153*'Modal Split'!BJ152</f>
        <v>0</v>
      </c>
      <c r="D445" s="17">
        <f>'OD demand'!D153*'Modal Split'!BK152</f>
        <v>0</v>
      </c>
      <c r="E445" s="17">
        <f>'OD demand'!E153*'Modal Split'!BL152</f>
        <v>0</v>
      </c>
      <c r="F445" s="17">
        <f>'OD demand'!F153*'Modal Split'!BM152</f>
        <v>0</v>
      </c>
      <c r="G445" s="17">
        <f>'OD demand'!G153*'Modal Split'!BN152</f>
        <v>0</v>
      </c>
      <c r="H445" s="17">
        <f>'OD demand'!H153*'Modal Split'!BO152</f>
        <v>0</v>
      </c>
      <c r="I445" s="17">
        <f>'OD demand'!I153*'Modal Split'!BP152</f>
        <v>0</v>
      </c>
      <c r="J445" s="17">
        <f>'OD demand'!J153*'Modal Split'!BQ152</f>
        <v>0</v>
      </c>
      <c r="K445" s="17">
        <f>'OD demand'!K153*'Modal Split'!BR152</f>
        <v>0</v>
      </c>
      <c r="L445" s="17">
        <f>'OD demand'!L153*'Modal Split'!BS152</f>
        <v>0</v>
      </c>
      <c r="M445" s="17">
        <f>'OD demand'!M153*'Modal Split'!BT152</f>
        <v>0</v>
      </c>
      <c r="N445" s="17">
        <f>'OD demand'!N153*'Modal Split'!BU152</f>
        <v>0</v>
      </c>
      <c r="O445" s="17">
        <f>'OD demand'!O153*'Modal Split'!BV152</f>
        <v>0</v>
      </c>
      <c r="P445" s="17">
        <f>'OD demand'!P153*'Modal Split'!BW152</f>
        <v>0</v>
      </c>
      <c r="Q445" s="17">
        <f>'OD demand'!Q153*'Modal Split'!BX152</f>
        <v>0</v>
      </c>
      <c r="R445" s="17">
        <f>'OD demand'!R153*'Modal Split'!BY152</f>
        <v>0</v>
      </c>
      <c r="S445" s="17">
        <f>'OD demand'!S153*'Modal Split'!BZ152</f>
        <v>0</v>
      </c>
      <c r="T445" s="17">
        <f>'OD demand'!T153*'Modal Split'!CA152</f>
        <v>0</v>
      </c>
      <c r="U445" s="17">
        <f>'OD demand'!U153*'Modal Split'!CB152</f>
        <v>0</v>
      </c>
      <c r="V445" s="17">
        <f>'OD demand'!V153*'Modal Split'!CC152</f>
        <v>0</v>
      </c>
      <c r="W445" s="17">
        <f>'OD demand'!W153*'Modal Split'!CD152</f>
        <v>0</v>
      </c>
      <c r="X445" s="17">
        <f>'OD demand'!X153*'Modal Split'!CE152</f>
        <v>0</v>
      </c>
      <c r="Y445" s="17">
        <f>'OD demand'!Y153*'Modal Split'!CF152</f>
        <v>0</v>
      </c>
      <c r="Z445" s="17">
        <f>'OD demand'!Z153*'Modal Split'!CG152</f>
        <v>0</v>
      </c>
    </row>
    <row r="446" spans="2:26" x14ac:dyDescent="0.3">
      <c r="B446" s="2">
        <v>22</v>
      </c>
      <c r="C446" s="17">
        <f>'OD demand'!C154*'Modal Split'!BJ153</f>
        <v>4.2921742822910802E-10</v>
      </c>
      <c r="D446" s="17">
        <f>'OD demand'!D154*'Modal Split'!BK153</f>
        <v>0</v>
      </c>
      <c r="E446" s="17">
        <f>'OD demand'!E154*'Modal Split'!BL153</f>
        <v>4.0821521950283646E-13</v>
      </c>
      <c r="F446" s="17">
        <f>'OD demand'!F154*'Modal Split'!BM153</f>
        <v>5.2625088518139757E-5</v>
      </c>
      <c r="G446" s="17">
        <f>'OD demand'!G154*'Modal Split'!BN153</f>
        <v>0</v>
      </c>
      <c r="H446" s="17">
        <f>'OD demand'!H154*'Modal Split'!BO153</f>
        <v>0</v>
      </c>
      <c r="I446" s="17">
        <f>'OD demand'!I154*'Modal Split'!BP153</f>
        <v>0</v>
      </c>
      <c r="J446" s="17">
        <f>'OD demand'!J154*'Modal Split'!BQ153</f>
        <v>0</v>
      </c>
      <c r="K446" s="17">
        <f>'OD demand'!K154*'Modal Split'!BR153</f>
        <v>0</v>
      </c>
      <c r="L446" s="17">
        <f>'OD demand'!L154*'Modal Split'!BS153</f>
        <v>1.5464319786836657E-7</v>
      </c>
      <c r="M446" s="17">
        <f>'OD demand'!M154*'Modal Split'!BT153</f>
        <v>3.3981261791710961E-8</v>
      </c>
      <c r="N446" s="17">
        <f>'OD demand'!N154*'Modal Split'!BU153</f>
        <v>0</v>
      </c>
      <c r="O446" s="17">
        <f>'OD demand'!O154*'Modal Split'!BV153</f>
        <v>0</v>
      </c>
      <c r="P446" s="17">
        <f>'OD demand'!P154*'Modal Split'!BW153</f>
        <v>0</v>
      </c>
      <c r="Q446" s="17">
        <f>'OD demand'!Q154*'Modal Split'!BX153</f>
        <v>5.1486762194511905E-6</v>
      </c>
      <c r="R446" s="17">
        <f>'OD demand'!R154*'Modal Split'!BY153</f>
        <v>5.0945828841367689E-2</v>
      </c>
      <c r="S446" s="17">
        <f>'OD demand'!S154*'Modal Split'!BZ153</f>
        <v>3.3254925153556854E-3</v>
      </c>
      <c r="T446" s="17">
        <f>'OD demand'!T154*'Modal Split'!CA153</f>
        <v>0</v>
      </c>
      <c r="U446" s="17">
        <f>'OD demand'!U154*'Modal Split'!CB153</f>
        <v>1.4916346722319956E-4</v>
      </c>
      <c r="V446" s="17">
        <f>'OD demand'!V154*'Modal Split'!CC153</f>
        <v>0</v>
      </c>
      <c r="W446" s="17">
        <f>'OD demand'!W154*'Modal Split'!CD153</f>
        <v>0</v>
      </c>
      <c r="X446" s="17">
        <f>'OD demand'!X154*'Modal Split'!CE153</f>
        <v>0</v>
      </c>
      <c r="Y446" s="17">
        <f>'OD demand'!Y154*'Modal Split'!CF153</f>
        <v>1.654480979299548E-5</v>
      </c>
      <c r="Z446" s="17">
        <f>'OD demand'!Z154*'Modal Split'!CG153</f>
        <v>0</v>
      </c>
    </row>
    <row r="447" spans="2:26" x14ac:dyDescent="0.3">
      <c r="B447" s="2">
        <v>23</v>
      </c>
      <c r="C447" s="17">
        <f>'OD demand'!C155*'Modal Split'!BJ154</f>
        <v>2.2122435791440006E-19</v>
      </c>
      <c r="D447" s="17">
        <f>'OD demand'!D155*'Modal Split'!BK154</f>
        <v>0</v>
      </c>
      <c r="E447" s="17">
        <f>'OD demand'!E155*'Modal Split'!BL154</f>
        <v>2.8053272113680499E-22</v>
      </c>
      <c r="F447" s="17">
        <f>'OD demand'!F155*'Modal Split'!BM154</f>
        <v>1.0012332063154874E-15</v>
      </c>
      <c r="G447" s="17">
        <f>'OD demand'!G155*'Modal Split'!BN154</f>
        <v>0</v>
      </c>
      <c r="H447" s="17">
        <f>'OD demand'!H155*'Modal Split'!BO154</f>
        <v>0</v>
      </c>
      <c r="I447" s="17">
        <f>'OD demand'!I155*'Modal Split'!BP154</f>
        <v>0</v>
      </c>
      <c r="J447" s="17">
        <f>'OD demand'!J155*'Modal Split'!BQ154</f>
        <v>0</v>
      </c>
      <c r="K447" s="17">
        <f>'OD demand'!K155*'Modal Split'!BR154</f>
        <v>0</v>
      </c>
      <c r="L447" s="17">
        <f>'OD demand'!L155*'Modal Split'!BS154</f>
        <v>2.814220607561235E-5</v>
      </c>
      <c r="M447" s="17">
        <f>'OD demand'!M155*'Modal Split'!BT154</f>
        <v>6.1125513986625461E-19</v>
      </c>
      <c r="N447" s="17">
        <f>'OD demand'!N155*'Modal Split'!BU154</f>
        <v>0</v>
      </c>
      <c r="O447" s="17">
        <f>'OD demand'!O155*'Modal Split'!BV154</f>
        <v>0</v>
      </c>
      <c r="P447" s="17">
        <f>'OD demand'!P155*'Modal Split'!BW154</f>
        <v>0</v>
      </c>
      <c r="Q447" s="17">
        <f>'OD demand'!Q155*'Modal Split'!BX154</f>
        <v>4.9362141235878381E-4</v>
      </c>
      <c r="R447" s="17">
        <f>'OD demand'!R155*'Modal Split'!BY154</f>
        <v>5.5404567060917991</v>
      </c>
      <c r="S447" s="17">
        <f>'OD demand'!S155*'Modal Split'!BZ154</f>
        <v>0.28858366062349239</v>
      </c>
      <c r="T447" s="17">
        <f>'OD demand'!T155*'Modal Split'!CA154</f>
        <v>0</v>
      </c>
      <c r="U447" s="17">
        <f>'OD demand'!U155*'Modal Split'!CB154</f>
        <v>9.2230743526403921E-3</v>
      </c>
      <c r="V447" s="17">
        <f>'OD demand'!V155*'Modal Split'!CC154</f>
        <v>0</v>
      </c>
      <c r="W447" s="17">
        <f>'OD demand'!W155*'Modal Split'!CD154</f>
        <v>0</v>
      </c>
      <c r="X447" s="17">
        <f>'OD demand'!X155*'Modal Split'!CE154</f>
        <v>1.654480979299548E-5</v>
      </c>
      <c r="Y447" s="17">
        <f>'OD demand'!Y155*'Modal Split'!CF154</f>
        <v>0</v>
      </c>
      <c r="Z447" s="17">
        <f>'OD demand'!Z155*'Modal Split'!CG154</f>
        <v>0</v>
      </c>
    </row>
    <row r="448" spans="2:26" x14ac:dyDescent="0.3">
      <c r="B448" s="2">
        <v>24</v>
      </c>
      <c r="C448" s="17">
        <f>'OD demand'!C156*'Modal Split'!BJ155</f>
        <v>0</v>
      </c>
      <c r="D448" s="17">
        <f>'OD demand'!D156*'Modal Split'!BK155</f>
        <v>0</v>
      </c>
      <c r="E448" s="17">
        <f>'OD demand'!E156*'Modal Split'!BL155</f>
        <v>0</v>
      </c>
      <c r="F448" s="17">
        <f>'OD demand'!F156*'Modal Split'!BM155</f>
        <v>0</v>
      </c>
      <c r="G448" s="17">
        <f>'OD demand'!G156*'Modal Split'!BN155</f>
        <v>0</v>
      </c>
      <c r="H448" s="17">
        <f>'OD demand'!H156*'Modal Split'!BO155</f>
        <v>0</v>
      </c>
      <c r="I448" s="17">
        <f>'OD demand'!I156*'Modal Split'!BP155</f>
        <v>0</v>
      </c>
      <c r="J448" s="17">
        <f>'OD demand'!J156*'Modal Split'!BQ155</f>
        <v>0</v>
      </c>
      <c r="K448" s="17">
        <f>'OD demand'!K156*'Modal Split'!BR155</f>
        <v>0</v>
      </c>
      <c r="L448" s="17">
        <f>'OD demand'!L156*'Modal Split'!BS155</f>
        <v>0</v>
      </c>
      <c r="M448" s="17">
        <f>'OD demand'!M156*'Modal Split'!BT155</f>
        <v>0</v>
      </c>
      <c r="N448" s="17">
        <f>'OD demand'!N156*'Modal Split'!BU155</f>
        <v>0</v>
      </c>
      <c r="O448" s="17">
        <f>'OD demand'!O156*'Modal Split'!BV155</f>
        <v>0</v>
      </c>
      <c r="P448" s="17">
        <f>'OD demand'!P156*'Modal Split'!BW155</f>
        <v>0</v>
      </c>
      <c r="Q448" s="17">
        <f>'OD demand'!Q156*'Modal Split'!BX155</f>
        <v>0</v>
      </c>
      <c r="R448" s="17">
        <f>'OD demand'!R156*'Modal Split'!BY155</f>
        <v>0</v>
      </c>
      <c r="S448" s="17">
        <f>'OD demand'!S156*'Modal Split'!BZ155</f>
        <v>0</v>
      </c>
      <c r="T448" s="17">
        <f>'OD demand'!T156*'Modal Split'!CA155</f>
        <v>0</v>
      </c>
      <c r="U448" s="17">
        <f>'OD demand'!U156*'Modal Split'!CB155</f>
        <v>0</v>
      </c>
      <c r="V448" s="17">
        <f>'OD demand'!V156*'Modal Split'!CC155</f>
        <v>0</v>
      </c>
      <c r="W448" s="17">
        <f>'OD demand'!W156*'Modal Split'!CD155</f>
        <v>0</v>
      </c>
      <c r="X448" s="17">
        <f>'OD demand'!X156*'Modal Split'!CE155</f>
        <v>0</v>
      </c>
      <c r="Y448" s="17">
        <f>'OD demand'!Y156*'Modal Split'!CF155</f>
        <v>0</v>
      </c>
      <c r="Z448" s="17">
        <f>'OD demand'!Z156*'Modal Split'!CG155</f>
        <v>0</v>
      </c>
    </row>
    <row r="450" spans="2:26" x14ac:dyDescent="0.3">
      <c r="B450" s="2" t="s">
        <v>55</v>
      </c>
      <c r="C450" s="2">
        <v>1</v>
      </c>
      <c r="D450" s="2">
        <v>2</v>
      </c>
      <c r="E450" s="2">
        <v>3</v>
      </c>
      <c r="F450" s="2">
        <v>4</v>
      </c>
      <c r="G450" s="2">
        <v>5</v>
      </c>
      <c r="H450" s="2">
        <v>6</v>
      </c>
      <c r="I450" s="2">
        <v>7</v>
      </c>
      <c r="J450" s="2">
        <v>8</v>
      </c>
      <c r="K450" s="2">
        <v>9</v>
      </c>
      <c r="L450" s="2">
        <v>10</v>
      </c>
      <c r="M450" s="2">
        <v>11</v>
      </c>
      <c r="N450" s="2">
        <v>12</v>
      </c>
      <c r="O450" s="2">
        <v>13</v>
      </c>
      <c r="P450" s="2">
        <v>14</v>
      </c>
      <c r="Q450" s="2">
        <v>15</v>
      </c>
      <c r="R450" s="2">
        <v>16</v>
      </c>
      <c r="S450" s="2">
        <v>17</v>
      </c>
      <c r="T450" s="2">
        <v>18</v>
      </c>
      <c r="U450" s="2">
        <v>19</v>
      </c>
      <c r="V450" s="2">
        <v>20</v>
      </c>
      <c r="W450" s="2">
        <v>21</v>
      </c>
      <c r="X450" s="2">
        <v>22</v>
      </c>
      <c r="Y450" s="2">
        <v>23</v>
      </c>
      <c r="Z450" s="2">
        <v>24</v>
      </c>
    </row>
    <row r="451" spans="2:26" x14ac:dyDescent="0.3">
      <c r="B451" s="2">
        <v>1</v>
      </c>
      <c r="C451" s="17">
        <f>'OD demand'!C133*'Modal Split'!BJ158</f>
        <v>0</v>
      </c>
      <c r="D451" s="17">
        <f>'OD demand'!D133*'Modal Split'!BK158</f>
        <v>36.157546133115616</v>
      </c>
      <c r="E451" s="17">
        <f>'OD demand'!E133*'Modal Split'!BL158</f>
        <v>32.930834881183173</v>
      </c>
      <c r="F451" s="17">
        <f>'OD demand'!F133*'Modal Split'!BM158</f>
        <v>197.99406899717059</v>
      </c>
      <c r="G451" s="17">
        <f>'OD demand'!G133*'Modal Split'!BN158</f>
        <v>86.49942102485214</v>
      </c>
      <c r="H451" s="17">
        <f>'OD demand'!H133*'Modal Split'!BO158</f>
        <v>0</v>
      </c>
      <c r="I451" s="17">
        <f>'OD demand'!I133*'Modal Split'!BP158</f>
        <v>1.2269760329982511E-17</v>
      </c>
      <c r="J451" s="17">
        <f>'OD demand'!J133*'Modal Split'!BQ158</f>
        <v>1.6397704487664214E-17</v>
      </c>
      <c r="K451" s="17">
        <f>'OD demand'!K133*'Modal Split'!BR158</f>
        <v>266.12586025805928</v>
      </c>
      <c r="L451" s="17">
        <f>'OD demand'!L133*'Modal Split'!BS158</f>
        <v>2.0735201428405786E-38</v>
      </c>
      <c r="M451" s="17">
        <f>'OD demand'!M133*'Modal Split'!BT158</f>
        <v>780.91925054782132</v>
      </c>
      <c r="N451" s="17">
        <f>'OD demand'!N133*'Modal Split'!BU158</f>
        <v>0</v>
      </c>
      <c r="O451" s="17">
        <f>'OD demand'!O133*'Modal Split'!BV158</f>
        <v>1.1034422447275653E-92</v>
      </c>
      <c r="P451" s="17">
        <f>'OD demand'!P133*'Modal Split'!BW158</f>
        <v>0</v>
      </c>
      <c r="Q451" s="17">
        <f>'OD demand'!Q133*'Modal Split'!BX158</f>
        <v>1.1762796531861017E-51</v>
      </c>
      <c r="R451" s="17">
        <f>'OD demand'!R133*'Modal Split'!BY158</f>
        <v>3.0444443803880847E-32</v>
      </c>
      <c r="S451" s="17">
        <f>'OD demand'!S133*'Modal Split'!BZ158</f>
        <v>1.4210201649268427E-48</v>
      </c>
      <c r="T451" s="17">
        <f>'OD demand'!T133*'Modal Split'!CA158</f>
        <v>4.6811824722679331E-28</v>
      </c>
      <c r="U451" s="17">
        <f>'OD demand'!U133*'Modal Split'!CB158</f>
        <v>1.1985147421413383E-48</v>
      </c>
      <c r="V451" s="17">
        <f>'OD demand'!V133*'Modal Split'!CC158</f>
        <v>0</v>
      </c>
      <c r="W451" s="17">
        <f>'OD demand'!W133*'Modal Split'!CD158</f>
        <v>0</v>
      </c>
      <c r="X451" s="17">
        <f>'OD demand'!X133*'Modal Split'!CE158</f>
        <v>1.3299657272974581E-61</v>
      </c>
      <c r="Y451" s="17">
        <f>'OD demand'!Y133*'Modal Split'!CF158</f>
        <v>3.3151146770889001E-73</v>
      </c>
      <c r="Z451" s="17">
        <f>'OD demand'!Z133*'Modal Split'!CG158</f>
        <v>2.9980904781260211E-80</v>
      </c>
    </row>
    <row r="452" spans="2:26" x14ac:dyDescent="0.3">
      <c r="B452" s="2">
        <v>2</v>
      </c>
      <c r="C452" s="17">
        <f>'OD demand'!C134*'Modal Split'!BJ159</f>
        <v>36.157546133115616</v>
      </c>
      <c r="D452" s="17">
        <f>'OD demand'!D134*'Modal Split'!BK159</f>
        <v>0</v>
      </c>
      <c r="E452" s="17">
        <f>'OD demand'!E134*'Modal Split'!BL159</f>
        <v>43.24971051242607</v>
      </c>
      <c r="F452" s="17">
        <f>'OD demand'!F134*'Modal Split'!BM159</f>
        <v>1.6521299105920328E-3</v>
      </c>
      <c r="G452" s="17">
        <f>'OD demand'!G134*'Modal Split'!BN159</f>
        <v>2.241217105859312E-10</v>
      </c>
      <c r="H452" s="17">
        <f>'OD demand'!H134*'Modal Split'!BO159</f>
        <v>0</v>
      </c>
      <c r="I452" s="17">
        <f>'OD demand'!I134*'Modal Split'!BP159</f>
        <v>9.801631520758616E-38</v>
      </c>
      <c r="J452" s="17">
        <f>'OD demand'!J134*'Modal Split'!BQ159</f>
        <v>1.6374021665038938E-37</v>
      </c>
      <c r="K452" s="17">
        <f>'OD demand'!K134*'Modal Split'!BR159</f>
        <v>6.0506533000653725E-10</v>
      </c>
      <c r="L452" s="17">
        <f>'OD demand'!L134*'Modal Split'!BS159</f>
        <v>9.2752767295157088E-52</v>
      </c>
      <c r="M452" s="17">
        <f>'OD demand'!M134*'Modal Split'!BT159</f>
        <v>32.667137281503479</v>
      </c>
      <c r="N452" s="17">
        <f>'OD demand'!N134*'Modal Split'!BU159</f>
        <v>0</v>
      </c>
      <c r="O452" s="17">
        <f>'OD demand'!O134*'Modal Split'!BV159</f>
        <v>9.4895773598189797E-93</v>
      </c>
      <c r="P452" s="17">
        <f>'OD demand'!P134*'Modal Split'!BW159</f>
        <v>0</v>
      </c>
      <c r="Q452" s="17">
        <f>'OD demand'!Q134*'Modal Split'!BX159</f>
        <v>9.5786777044947472E-69</v>
      </c>
      <c r="R452" s="17">
        <f>'OD demand'!R134*'Modal Split'!BY159</f>
        <v>4.8641273963595356E-52</v>
      </c>
      <c r="S452" s="17">
        <f>'OD demand'!S134*'Modal Split'!BZ159</f>
        <v>1.4192117947054923E-68</v>
      </c>
      <c r="T452" s="17">
        <f>'OD demand'!T134*'Modal Split'!CA159</f>
        <v>0</v>
      </c>
      <c r="U452" s="17">
        <f>'OD demand'!U134*'Modal Split'!CB159</f>
        <v>8.0007841512737676E-69</v>
      </c>
      <c r="V452" s="17">
        <f>'OD demand'!V134*'Modal Split'!CC159</f>
        <v>0</v>
      </c>
      <c r="W452" s="17">
        <f>'OD demand'!W134*'Modal Split'!CD159</f>
        <v>0</v>
      </c>
      <c r="X452" s="17">
        <f>'OD demand'!X134*'Modal Split'!CE159</f>
        <v>2.5398998440574711E-70</v>
      </c>
      <c r="Y452" s="17">
        <f>'OD demand'!Y134*'Modal Split'!CF159</f>
        <v>0</v>
      </c>
      <c r="Z452" s="17">
        <f>'OD demand'!Z134*'Modal Split'!CG159</f>
        <v>0</v>
      </c>
    </row>
    <row r="453" spans="2:26" x14ac:dyDescent="0.3">
      <c r="B453" s="2">
        <v>3</v>
      </c>
      <c r="C453" s="17">
        <f>'OD demand'!C135*'Modal Split'!BJ160</f>
        <v>32.930834881183173</v>
      </c>
      <c r="D453" s="17">
        <f>'OD demand'!D135*'Modal Split'!BK160</f>
        <v>43.24971051242607</v>
      </c>
      <c r="E453" s="17">
        <f>'OD demand'!E135*'Modal Split'!BL160</f>
        <v>0</v>
      </c>
      <c r="F453" s="17">
        <f>'OD demand'!F135*'Modal Split'!BM160</f>
        <v>65.861669762366347</v>
      </c>
      <c r="G453" s="17">
        <f>'OD demand'!G135*'Modal Split'!BN160</f>
        <v>36.157546133115616</v>
      </c>
      <c r="H453" s="17">
        <f>'OD demand'!H135*'Modal Split'!BO160</f>
        <v>0</v>
      </c>
      <c r="I453" s="17">
        <f>'OD demand'!I135*'Modal Split'!BP160</f>
        <v>1.7767295593090274E-13</v>
      </c>
      <c r="J453" s="17">
        <f>'OD demand'!J135*'Modal Split'!BQ160</f>
        <v>2.9680985492494172E-13</v>
      </c>
      <c r="K453" s="17">
        <f>'OD demand'!K135*'Modal Split'!BR160</f>
        <v>45.151082917734662</v>
      </c>
      <c r="L453" s="17">
        <f>'OD demand'!L135*'Modal Split'!BS160</f>
        <v>4.3927742820336695E-39</v>
      </c>
      <c r="M453" s="17">
        <f>'OD demand'!M135*'Modal Split'!BT160</f>
        <v>468.53504943058255</v>
      </c>
      <c r="N453" s="17">
        <f>'OD demand'!N135*'Modal Split'!BU160</f>
        <v>0</v>
      </c>
      <c r="O453" s="17">
        <f>'OD demand'!O135*'Modal Split'!BV160</f>
        <v>1.7359968255610449E-93</v>
      </c>
      <c r="P453" s="17">
        <f>'OD demand'!P135*'Modal Split'!BW160</f>
        <v>0</v>
      </c>
      <c r="Q453" s="17">
        <f>'OD demand'!Q135*'Modal Split'!BX160</f>
        <v>1.8507530968492974E-52</v>
      </c>
      <c r="R453" s="17">
        <f>'OD demand'!R135*'Modal Split'!BY160</f>
        <v>8.7845001357099413E-28</v>
      </c>
      <c r="S453" s="17">
        <f>'OD demand'!S135*'Modal Split'!BZ160</f>
        <v>2.4265001518870352E-44</v>
      </c>
      <c r="T453" s="17">
        <f>'OD demand'!T135*'Modal Split'!CA160</f>
        <v>0</v>
      </c>
      <c r="U453" s="17">
        <f>'OD demand'!U135*'Modal Split'!CB160</f>
        <v>0</v>
      </c>
      <c r="V453" s="17">
        <f>'OD demand'!V135*'Modal Split'!CC160</f>
        <v>0</v>
      </c>
      <c r="W453" s="17">
        <f>'OD demand'!W135*'Modal Split'!CD160</f>
        <v>0</v>
      </c>
      <c r="X453" s="17">
        <f>'OD demand'!X135*'Modal Split'!CE160</f>
        <v>2.6154702383913408E-62</v>
      </c>
      <c r="Y453" s="17">
        <f>'OD demand'!Y135*'Modal Split'!CF160</f>
        <v>8.6925385587626431E-74</v>
      </c>
      <c r="Z453" s="17">
        <f>'OD demand'!Z135*'Modal Split'!CG160</f>
        <v>0</v>
      </c>
    </row>
    <row r="454" spans="2:26" x14ac:dyDescent="0.3">
      <c r="B454" s="2">
        <v>4</v>
      </c>
      <c r="C454" s="17">
        <f>'OD demand'!C136*'Modal Split'!BJ161</f>
        <v>197.99406899717059</v>
      </c>
      <c r="D454" s="17">
        <f>'OD demand'!D136*'Modal Split'!BK161</f>
        <v>1.6521299105920328E-3</v>
      </c>
      <c r="E454" s="17">
        <f>'OD demand'!E136*'Modal Split'!BL161</f>
        <v>65.861669762366347</v>
      </c>
      <c r="F454" s="17">
        <f>'OD demand'!F136*'Modal Split'!BM161</f>
        <v>0</v>
      </c>
      <c r="G454" s="17">
        <f>'OD demand'!G136*'Modal Split'!BN161</f>
        <v>149.60154011057116</v>
      </c>
      <c r="H454" s="17">
        <f>'OD demand'!H136*'Modal Split'!BO161</f>
        <v>0</v>
      </c>
      <c r="I454" s="17">
        <f>'OD demand'!I136*'Modal Split'!BP161</f>
        <v>5.5904998917319515E-13</v>
      </c>
      <c r="J454" s="17">
        <f>'OD demand'!J136*'Modal Split'!BQ161</f>
        <v>8.1717615463078755E-13</v>
      </c>
      <c r="K454" s="17">
        <f>'OD demand'!K136*'Modal Split'!BR161</f>
        <v>264.96127036458438</v>
      </c>
      <c r="L454" s="17">
        <f>'OD demand'!L136*'Modal Split'!BS161</f>
        <v>1.3830703161378769E-38</v>
      </c>
      <c r="M454" s="17">
        <f>'OD demand'!M136*'Modal Split'!BT161</f>
        <v>2186.3963852170486</v>
      </c>
      <c r="N454" s="17">
        <f>'OD demand'!N136*'Modal Split'!BU161</f>
        <v>0</v>
      </c>
      <c r="O454" s="17">
        <f>'OD demand'!O136*'Modal Split'!BV161</f>
        <v>1.4150289000553708E-79</v>
      </c>
      <c r="P454" s="17">
        <f>'OD demand'!P136*'Modal Split'!BW161</f>
        <v>0</v>
      </c>
      <c r="Q454" s="17">
        <f>'OD demand'!Q136*'Modal Split'!BX161</f>
        <v>7.2792722098029383E-52</v>
      </c>
      <c r="R454" s="17">
        <f>'OD demand'!R136*'Modal Split'!BY161</f>
        <v>2.7742849967437808E-27</v>
      </c>
      <c r="S454" s="17">
        <f>'OD demand'!S136*'Modal Split'!BZ161</f>
        <v>1.0116028370096014E-43</v>
      </c>
      <c r="T454" s="17">
        <f>'OD demand'!T136*'Modal Split'!CA161</f>
        <v>2.6661227889311102E-23</v>
      </c>
      <c r="U454" s="17">
        <f>'OD demand'!U136*'Modal Split'!CB161</f>
        <v>4.5464900817140239E-44</v>
      </c>
      <c r="V454" s="17">
        <f>'OD demand'!V136*'Modal Split'!CC161</f>
        <v>0</v>
      </c>
      <c r="W454" s="17">
        <f>'OD demand'!W136*'Modal Split'!CD161</f>
        <v>0</v>
      </c>
      <c r="X454" s="17">
        <f>'OD demand'!X136*'Modal Split'!CE161</f>
        <v>6.971896286166452E-52</v>
      </c>
      <c r="Y454" s="17">
        <f>'OD demand'!Y136*'Modal Split'!CF161</f>
        <v>6.4149877998096014E-65</v>
      </c>
      <c r="Z454" s="17">
        <f>'OD demand'!Z136*'Modal Split'!CG161</f>
        <v>6.4078035375208487E-67</v>
      </c>
    </row>
    <row r="455" spans="2:26" x14ac:dyDescent="0.3">
      <c r="B455" s="2">
        <v>5</v>
      </c>
      <c r="C455" s="17">
        <f>'OD demand'!C137*'Modal Split'!BJ162</f>
        <v>86.49942102485214</v>
      </c>
      <c r="D455" s="17">
        <f>'OD demand'!D137*'Modal Split'!BK162</f>
        <v>2.241217105859312E-10</v>
      </c>
      <c r="E455" s="17">
        <f>'OD demand'!E137*'Modal Split'!BL162</f>
        <v>36.157546133115616</v>
      </c>
      <c r="F455" s="17">
        <f>'OD demand'!F137*'Modal Split'!BM162</f>
        <v>149.60154011057116</v>
      </c>
      <c r="G455" s="17">
        <f>'OD demand'!G137*'Modal Split'!BN162</f>
        <v>0</v>
      </c>
      <c r="H455" s="17">
        <f>'OD demand'!H137*'Modal Split'!BO162</f>
        <v>0</v>
      </c>
      <c r="I455" s="17">
        <f>'OD demand'!I137*'Modal Split'!BP162</f>
        <v>2.4791643027210513E-13</v>
      </c>
      <c r="J455" s="17">
        <f>'OD demand'!J137*'Modal Split'!BQ162</f>
        <v>5.1769302281427491E-13</v>
      </c>
      <c r="K455" s="17">
        <f>'OD demand'!K137*'Modal Split'!BR162</f>
        <v>276.13750873002539</v>
      </c>
      <c r="L455" s="17">
        <f>'OD demand'!L137*'Modal Split'!BS162</f>
        <v>1.0222302561490644E-38</v>
      </c>
      <c r="M455" s="17">
        <f>'OD demand'!M137*'Modal Split'!BT162</f>
        <v>780.87487758856003</v>
      </c>
      <c r="N455" s="17">
        <f>'OD demand'!N137*'Modal Split'!BU162</f>
        <v>0</v>
      </c>
      <c r="O455" s="17">
        <f>'OD demand'!O137*'Modal Split'!BV162</f>
        <v>1.7385077117525286E-73</v>
      </c>
      <c r="P455" s="17">
        <f>'OD demand'!P137*'Modal Split'!BW162</f>
        <v>0</v>
      </c>
      <c r="Q455" s="17">
        <f>'OD demand'!Q137*'Modal Split'!BX162</f>
        <v>1.1659893679128002E-50</v>
      </c>
      <c r="R455" s="17">
        <f>'OD demand'!R137*'Modal Split'!BY162</f>
        <v>1.5378780281888237E-27</v>
      </c>
      <c r="S455" s="17">
        <f>'OD demand'!S137*'Modal Split'!BZ162</f>
        <v>3.5896668957437177E-44</v>
      </c>
      <c r="T455" s="17">
        <f>'OD demand'!T137*'Modal Split'!CA162</f>
        <v>0</v>
      </c>
      <c r="U455" s="17">
        <f>'OD demand'!U137*'Modal Split'!CB162</f>
        <v>2.0236690615848713E-44</v>
      </c>
      <c r="V455" s="17">
        <f>'OD demand'!V137*'Modal Split'!CC162</f>
        <v>0</v>
      </c>
      <c r="W455" s="17">
        <f>'OD demand'!W137*'Modal Split'!CD162</f>
        <v>0</v>
      </c>
      <c r="X455" s="17">
        <f>'OD demand'!X137*'Modal Split'!CE162</f>
        <v>1.3959427164806185E-50</v>
      </c>
      <c r="Y455" s="17">
        <f>'OD demand'!Y137*'Modal Split'!CF162</f>
        <v>4.7288811247590672E-59</v>
      </c>
      <c r="Z455" s="17">
        <f>'OD demand'!Z137*'Modal Split'!CG162</f>
        <v>0</v>
      </c>
    </row>
    <row r="456" spans="2:26" x14ac:dyDescent="0.3">
      <c r="B456" s="2">
        <v>6</v>
      </c>
      <c r="C456" s="17">
        <f>'OD demand'!C138*'Modal Split'!BJ163</f>
        <v>0</v>
      </c>
      <c r="D456" s="17">
        <f>'OD demand'!D138*'Modal Split'!BK163</f>
        <v>0</v>
      </c>
      <c r="E456" s="17">
        <f>'OD demand'!E138*'Modal Split'!BL163</f>
        <v>0</v>
      </c>
      <c r="F456" s="17">
        <f>'OD demand'!F138*'Modal Split'!BM163</f>
        <v>0</v>
      </c>
      <c r="G456" s="17">
        <f>'OD demand'!G138*'Modal Split'!BN163</f>
        <v>0</v>
      </c>
      <c r="H456" s="17">
        <f>'OD demand'!H138*'Modal Split'!BO163</f>
        <v>0</v>
      </c>
      <c r="I456" s="17">
        <f>'OD demand'!I138*'Modal Split'!BP163</f>
        <v>0</v>
      </c>
      <c r="J456" s="17">
        <f>'OD demand'!J138*'Modal Split'!BQ163</f>
        <v>0</v>
      </c>
      <c r="K456" s="17">
        <f>'OD demand'!K138*'Modal Split'!BR163</f>
        <v>0</v>
      </c>
      <c r="L456" s="17">
        <f>'OD demand'!L138*'Modal Split'!BS163</f>
        <v>0</v>
      </c>
      <c r="M456" s="17">
        <f>'OD demand'!M138*'Modal Split'!BT163</f>
        <v>0</v>
      </c>
      <c r="N456" s="17">
        <f>'OD demand'!N138*'Modal Split'!BU163</f>
        <v>0</v>
      </c>
      <c r="O456" s="17">
        <f>'OD demand'!O138*'Modal Split'!BV163</f>
        <v>0</v>
      </c>
      <c r="P456" s="17">
        <f>'OD demand'!P138*'Modal Split'!BW163</f>
        <v>0</v>
      </c>
      <c r="Q456" s="17">
        <f>'OD demand'!Q138*'Modal Split'!BX163</f>
        <v>0</v>
      </c>
      <c r="R456" s="17">
        <f>'OD demand'!R138*'Modal Split'!BY163</f>
        <v>0</v>
      </c>
      <c r="S456" s="17">
        <f>'OD demand'!S138*'Modal Split'!BZ163</f>
        <v>0</v>
      </c>
      <c r="T456" s="17">
        <f>'OD demand'!T138*'Modal Split'!CA163</f>
        <v>0</v>
      </c>
      <c r="U456" s="17">
        <f>'OD demand'!U138*'Modal Split'!CB163</f>
        <v>0</v>
      </c>
      <c r="V456" s="17">
        <f>'OD demand'!V138*'Modal Split'!CC163</f>
        <v>0</v>
      </c>
      <c r="W456" s="17">
        <f>'OD demand'!W138*'Modal Split'!CD163</f>
        <v>0</v>
      </c>
      <c r="X456" s="17">
        <f>'OD demand'!X138*'Modal Split'!CE163</f>
        <v>0</v>
      </c>
      <c r="Y456" s="17">
        <f>'OD demand'!Y138*'Modal Split'!CF163</f>
        <v>0</v>
      </c>
      <c r="Z456" s="17">
        <f>'OD demand'!Z138*'Modal Split'!CG163</f>
        <v>0</v>
      </c>
    </row>
    <row r="457" spans="2:26" x14ac:dyDescent="0.3">
      <c r="B457" s="2">
        <v>7</v>
      </c>
      <c r="C457" s="17">
        <f>'OD demand'!C139*'Modal Split'!BJ164</f>
        <v>0</v>
      </c>
      <c r="D457" s="17">
        <f>'OD demand'!D139*'Modal Split'!BK164</f>
        <v>0</v>
      </c>
      <c r="E457" s="17">
        <f>'OD demand'!E139*'Modal Split'!BL164</f>
        <v>0</v>
      </c>
      <c r="F457" s="17">
        <f>'OD demand'!F139*'Modal Split'!BM164</f>
        <v>0</v>
      </c>
      <c r="G457" s="17">
        <f>'OD demand'!G139*'Modal Split'!BN164</f>
        <v>0</v>
      </c>
      <c r="H457" s="17">
        <f>'OD demand'!H139*'Modal Split'!BO164</f>
        <v>0</v>
      </c>
      <c r="I457" s="17">
        <f>'OD demand'!I139*'Modal Split'!BP164</f>
        <v>0</v>
      </c>
      <c r="J457" s="17">
        <f>'OD demand'!J139*'Modal Split'!BQ164</f>
        <v>313.98576018268187</v>
      </c>
      <c r="K457" s="17">
        <f>'OD demand'!K139*'Modal Split'!BR164</f>
        <v>9.4199138593012393</v>
      </c>
      <c r="L457" s="17">
        <f>'OD demand'!L139*'Modal Split'!BS164</f>
        <v>1.8106805503176872E-7</v>
      </c>
      <c r="M457" s="17">
        <f>'OD demand'!M139*'Modal Split'!BT164</f>
        <v>1.9881333213756048E-4</v>
      </c>
      <c r="N457" s="17">
        <f>'OD demand'!N139*'Modal Split'!BU164</f>
        <v>0</v>
      </c>
      <c r="O457" s="17">
        <f>'OD demand'!O139*'Modal Split'!BV164</f>
        <v>6.0821342486078432E-34</v>
      </c>
      <c r="P457" s="17">
        <f>'OD demand'!P139*'Modal Split'!BW164</f>
        <v>0</v>
      </c>
      <c r="Q457" s="17">
        <f>'OD demand'!Q139*'Modal Split'!BX164</f>
        <v>2.9524882325340755E-24</v>
      </c>
      <c r="R457" s="17">
        <f>'OD demand'!R139*'Modal Split'!BY164</f>
        <v>1.0495076188135077E-7</v>
      </c>
      <c r="S457" s="17">
        <f>'OD demand'!S139*'Modal Split'!BZ164</f>
        <v>4.3745141580192365E-24</v>
      </c>
      <c r="T457" s="17">
        <f>'OD demand'!T139*'Modal Split'!CA164</f>
        <v>1.2523177866443264E-8</v>
      </c>
      <c r="U457" s="17">
        <f>'OD demand'!U139*'Modal Split'!CB164</f>
        <v>1.9729003761424252E-24</v>
      </c>
      <c r="V457" s="17">
        <f>'OD demand'!V139*'Modal Split'!CC164</f>
        <v>0</v>
      </c>
      <c r="W457" s="17">
        <f>'OD demand'!W139*'Modal Split'!CD164</f>
        <v>0</v>
      </c>
      <c r="X457" s="17">
        <f>'OD demand'!X139*'Modal Split'!CE164</f>
        <v>8.5057630058500771E-31</v>
      </c>
      <c r="Y457" s="17">
        <f>'OD demand'!Y139*'Modal Split'!CF164</f>
        <v>4.3251775976088376E-31</v>
      </c>
      <c r="Z457" s="17">
        <f>'OD demand'!Z139*'Modal Split'!CG164</f>
        <v>1.196094063675502E-34</v>
      </c>
    </row>
    <row r="458" spans="2:26" x14ac:dyDescent="0.3">
      <c r="B458" s="2">
        <v>8</v>
      </c>
      <c r="C458" s="17">
        <f>'OD demand'!C140*'Modal Split'!BJ165</f>
        <v>0</v>
      </c>
      <c r="D458" s="17">
        <f>'OD demand'!D140*'Modal Split'!BK165</f>
        <v>0</v>
      </c>
      <c r="E458" s="17">
        <f>'OD demand'!E140*'Modal Split'!BL165</f>
        <v>0</v>
      </c>
      <c r="F458" s="17">
        <f>'OD demand'!F140*'Modal Split'!BM165</f>
        <v>0</v>
      </c>
      <c r="G458" s="17">
        <f>'OD demand'!G140*'Modal Split'!BN165</f>
        <v>0</v>
      </c>
      <c r="H458" s="17">
        <f>'OD demand'!H140*'Modal Split'!BO165</f>
        <v>0</v>
      </c>
      <c r="I458" s="17">
        <f>'OD demand'!I140*'Modal Split'!BP165</f>
        <v>313.98576018268187</v>
      </c>
      <c r="J458" s="17">
        <f>'OD demand'!J140*'Modal Split'!BQ165</f>
        <v>0</v>
      </c>
      <c r="K458" s="17">
        <f>'OD demand'!K140*'Modal Split'!BR165</f>
        <v>345.99768409940856</v>
      </c>
      <c r="L458" s="17">
        <f>'OD demand'!L140*'Modal Split'!BS165</f>
        <v>1.983331442176841E-12</v>
      </c>
      <c r="M458" s="17">
        <f>'OD demand'!M140*'Modal Split'!BT165</f>
        <v>4.1376397551781884E-9</v>
      </c>
      <c r="N458" s="17">
        <f>'OD demand'!N140*'Modal Split'!BU165</f>
        <v>0</v>
      </c>
      <c r="O458" s="17">
        <f>'OD demand'!O140*'Modal Split'!BV165</f>
        <v>1.1866819581546171E-38</v>
      </c>
      <c r="P458" s="17">
        <f>'OD demand'!P140*'Modal Split'!BW165</f>
        <v>0</v>
      </c>
      <c r="Q458" s="17">
        <f>'OD demand'!Q140*'Modal Split'!BX165</f>
        <v>4.6084671912843293E-29</v>
      </c>
      <c r="R458" s="17">
        <f>'OD demand'!R140*'Modal Split'!BY165</f>
        <v>2.1451976839502268E-12</v>
      </c>
      <c r="S458" s="17">
        <f>'OD demand'!S140*'Modal Split'!BZ165</f>
        <v>7.966085084340489E-29</v>
      </c>
      <c r="T458" s="17">
        <f>'OD demand'!T140*'Modal Split'!CA165</f>
        <v>2.2489448974575169E-8</v>
      </c>
      <c r="U458" s="17">
        <f>'OD demand'!U140*'Modal Split'!CB165</f>
        <v>4.4908679260036354E-29</v>
      </c>
      <c r="V458" s="17">
        <f>'OD demand'!V140*'Modal Split'!CC165</f>
        <v>0</v>
      </c>
      <c r="W458" s="17">
        <f>'OD demand'!W140*'Modal Split'!CD165</f>
        <v>0</v>
      </c>
      <c r="X458" s="17">
        <f>'OD demand'!X140*'Modal Split'!CE165</f>
        <v>1.0183247157202869E-30</v>
      </c>
      <c r="Y458" s="17">
        <f>'OD demand'!Y140*'Modal Split'!CF165</f>
        <v>7.7672665776641646E-31</v>
      </c>
      <c r="Z458" s="17">
        <f>'OD demand'!Z140*'Modal Split'!CG165</f>
        <v>2.863969161918469E-34</v>
      </c>
    </row>
    <row r="459" spans="2:26" x14ac:dyDescent="0.3">
      <c r="B459" s="2">
        <v>9</v>
      </c>
      <c r="C459" s="17">
        <f>'OD demand'!C141*'Modal Split'!BJ166</f>
        <v>0</v>
      </c>
      <c r="D459" s="17">
        <f>'OD demand'!D141*'Modal Split'!BK166</f>
        <v>0</v>
      </c>
      <c r="E459" s="17">
        <f>'OD demand'!E141*'Modal Split'!BL166</f>
        <v>0</v>
      </c>
      <c r="F459" s="17">
        <f>'OD demand'!F141*'Modal Split'!BM166</f>
        <v>0</v>
      </c>
      <c r="G459" s="17">
        <f>'OD demand'!G141*'Modal Split'!BN166</f>
        <v>0</v>
      </c>
      <c r="H459" s="17">
        <f>'OD demand'!H141*'Modal Split'!BO166</f>
        <v>0</v>
      </c>
      <c r="I459" s="17">
        <f>'OD demand'!I141*'Modal Split'!BP166</f>
        <v>9.4199138593012393</v>
      </c>
      <c r="J459" s="17">
        <f>'OD demand'!J141*'Modal Split'!BQ166</f>
        <v>345.99768409940856</v>
      </c>
      <c r="K459" s="17">
        <f>'OD demand'!K141*'Modal Split'!BR166</f>
        <v>0</v>
      </c>
      <c r="L459" s="17">
        <f>'OD demand'!L141*'Modal Split'!BS166</f>
        <v>2.1204030385646211E-38</v>
      </c>
      <c r="M459" s="17">
        <f>'OD demand'!M141*'Modal Split'!BT166</f>
        <v>4.4235994664437736E-35</v>
      </c>
      <c r="N459" s="17">
        <f>'OD demand'!N141*'Modal Split'!BU166</f>
        <v>0</v>
      </c>
      <c r="O459" s="17">
        <f>'OD demand'!O141*'Modal Split'!BV166</f>
        <v>3.0127792815226082E-58</v>
      </c>
      <c r="P459" s="17">
        <f>'OD demand'!P141*'Modal Split'!BW166</f>
        <v>0</v>
      </c>
      <c r="Q459" s="17">
        <f>'OD demand'!Q141*'Modal Split'!BX166</f>
        <v>3.8870377599193106E-50</v>
      </c>
      <c r="R459" s="17">
        <f>'OD demand'!R141*'Modal Split'!BY166</f>
        <v>1.4403019709653409E-25</v>
      </c>
      <c r="S459" s="17">
        <f>'OD demand'!S141*'Modal Split'!BZ166</f>
        <v>5.4030662812799051E-42</v>
      </c>
      <c r="T459" s="17">
        <f>'OD demand'!T141*'Modal Split'!CA166</f>
        <v>1.4559764972725062E-16</v>
      </c>
      <c r="U459" s="17">
        <f>'OD demand'!U141*'Modal Split'!CB166</f>
        <v>2.7075289871190247E-42</v>
      </c>
      <c r="V459" s="17">
        <f>'OD demand'!V141*'Modal Split'!CC166</f>
        <v>0</v>
      </c>
      <c r="W459" s="17">
        <f>'OD demand'!W141*'Modal Split'!CD166</f>
        <v>0</v>
      </c>
      <c r="X459" s="17">
        <f>'OD demand'!X141*'Modal Split'!CE166</f>
        <v>3.6194892978887243E-50</v>
      </c>
      <c r="Y459" s="17">
        <f>'OD demand'!Y141*'Modal Split'!CF166</f>
        <v>3.2866233532417635E-50</v>
      </c>
      <c r="Z459" s="17">
        <f>'OD demand'!Z141*'Modal Split'!CG166</f>
        <v>3.2829426035738162E-52</v>
      </c>
    </row>
    <row r="460" spans="2:26" x14ac:dyDescent="0.3">
      <c r="B460" s="2">
        <v>10</v>
      </c>
      <c r="C460" s="17">
        <f>'OD demand'!C142*'Modal Split'!BJ167</f>
        <v>0</v>
      </c>
      <c r="D460" s="17">
        <f>'OD demand'!D142*'Modal Split'!BK167</f>
        <v>0</v>
      </c>
      <c r="E460" s="17">
        <f>'OD demand'!E142*'Modal Split'!BL167</f>
        <v>0</v>
      </c>
      <c r="F460" s="17">
        <f>'OD demand'!F142*'Modal Split'!BM167</f>
        <v>0</v>
      </c>
      <c r="G460" s="17">
        <f>'OD demand'!G142*'Modal Split'!BN167</f>
        <v>0</v>
      </c>
      <c r="H460" s="17">
        <f>'OD demand'!H142*'Modal Split'!BO167</f>
        <v>0</v>
      </c>
      <c r="I460" s="17">
        <f>'OD demand'!I142*'Modal Split'!BP167</f>
        <v>786.57262543041543</v>
      </c>
      <c r="J460" s="17">
        <f>'OD demand'!J142*'Modal Split'!BQ167</f>
        <v>1.1722469264606045E-2</v>
      </c>
      <c r="K460" s="17">
        <f>'OD demand'!K142*'Modal Split'!BR167</f>
        <v>1.2532688941937821E-28</v>
      </c>
      <c r="L460" s="17">
        <f>'OD demand'!L142*'Modal Split'!BS167</f>
        <v>0</v>
      </c>
      <c r="M460" s="17">
        <f>'OD demand'!M142*'Modal Split'!BT167</f>
        <v>6241.0748571523873</v>
      </c>
      <c r="N460" s="17">
        <f>'OD demand'!N142*'Modal Split'!BU167</f>
        <v>0</v>
      </c>
      <c r="O460" s="17">
        <f>'OD demand'!O142*'Modal Split'!BV167</f>
        <v>4.1352744523075289E-17</v>
      </c>
      <c r="P460" s="17">
        <f>'OD demand'!P142*'Modal Split'!BW167</f>
        <v>0</v>
      </c>
      <c r="Q460" s="17">
        <f>'OD demand'!Q142*'Modal Split'!BX167</f>
        <v>7.4880875433160973E-9</v>
      </c>
      <c r="R460" s="17">
        <f>'OD demand'!R142*'Modal Split'!BY167</f>
        <v>1448.9567347720597</v>
      </c>
      <c r="S460" s="17">
        <f>'OD demand'!S142*'Modal Split'!BZ167</f>
        <v>1.0146696685927505</v>
      </c>
      <c r="T460" s="17">
        <f>'OD demand'!T142*'Modal Split'!CA167</f>
        <v>264.96127036458438</v>
      </c>
      <c r="U460" s="17">
        <f>'OD demand'!U142*'Modal Split'!CB167</f>
        <v>0.5280049673156072</v>
      </c>
      <c r="V460" s="17">
        <f>'OD demand'!V142*'Modal Split'!CC167</f>
        <v>0</v>
      </c>
      <c r="W460" s="17">
        <f>'OD demand'!W142*'Modal Split'!CD167</f>
        <v>0</v>
      </c>
      <c r="X460" s="17">
        <f>'OD demand'!X142*'Modal Split'!CE167</f>
        <v>5.8271644750123297E-9</v>
      </c>
      <c r="Y460" s="17">
        <f>'OD demand'!Y142*'Modal Split'!CF167</f>
        <v>5.1284615633841905E-9</v>
      </c>
      <c r="Z460" s="17">
        <f>'OD demand'!Z142*'Modal Split'!CG167</f>
        <v>5.6919090629611742E-11</v>
      </c>
    </row>
    <row r="461" spans="2:26" x14ac:dyDescent="0.3">
      <c r="B461" s="2">
        <v>11</v>
      </c>
      <c r="C461" s="17">
        <f>'OD demand'!C143*'Modal Split'!BJ168</f>
        <v>0</v>
      </c>
      <c r="D461" s="17">
        <f>'OD demand'!D143*'Modal Split'!BK168</f>
        <v>0</v>
      </c>
      <c r="E461" s="17">
        <f>'OD demand'!E143*'Modal Split'!BL168</f>
        <v>0</v>
      </c>
      <c r="F461" s="17">
        <f>'OD demand'!F143*'Modal Split'!BM168</f>
        <v>0</v>
      </c>
      <c r="G461" s="17">
        <f>'OD demand'!G143*'Modal Split'!BN168</f>
        <v>0</v>
      </c>
      <c r="H461" s="17">
        <f>'OD demand'!H143*'Modal Split'!BO168</f>
        <v>0</v>
      </c>
      <c r="I461" s="17">
        <f>'OD demand'!I143*'Modal Split'!BP168</f>
        <v>0</v>
      </c>
      <c r="J461" s="17">
        <f>'OD demand'!J143*'Modal Split'!BQ168</f>
        <v>0</v>
      </c>
      <c r="K461" s="17">
        <f>'OD demand'!K143*'Modal Split'!BR168</f>
        <v>0</v>
      </c>
      <c r="L461" s="17">
        <f>'OD demand'!L143*'Modal Split'!BS168</f>
        <v>0</v>
      </c>
      <c r="M461" s="17">
        <f>'OD demand'!M143*'Modal Split'!BT168</f>
        <v>0</v>
      </c>
      <c r="N461" s="17">
        <f>'OD demand'!N143*'Modal Split'!BU168</f>
        <v>0</v>
      </c>
      <c r="O461" s="17">
        <f>'OD demand'!O143*'Modal Split'!BV168</f>
        <v>0</v>
      </c>
      <c r="P461" s="17">
        <f>'OD demand'!P143*'Modal Split'!BW168</f>
        <v>0</v>
      </c>
      <c r="Q461" s="17">
        <f>'OD demand'!Q143*'Modal Split'!BX168</f>
        <v>0</v>
      </c>
      <c r="R461" s="17">
        <f>'OD demand'!R143*'Modal Split'!BY168</f>
        <v>0</v>
      </c>
      <c r="S461" s="17">
        <f>'OD demand'!S143*'Modal Split'!BZ168</f>
        <v>0</v>
      </c>
      <c r="T461" s="17">
        <f>'OD demand'!T143*'Modal Split'!CA168</f>
        <v>0</v>
      </c>
      <c r="U461" s="17">
        <f>'OD demand'!U143*'Modal Split'!CB168</f>
        <v>0</v>
      </c>
      <c r="V461" s="17">
        <f>'OD demand'!V143*'Modal Split'!CC168</f>
        <v>0</v>
      </c>
      <c r="W461" s="17">
        <f>'OD demand'!W143*'Modal Split'!CD168</f>
        <v>0</v>
      </c>
      <c r="X461" s="17">
        <f>'OD demand'!X143*'Modal Split'!CE168</f>
        <v>0</v>
      </c>
      <c r="Y461" s="17">
        <f>'OD demand'!Y143*'Modal Split'!CF168</f>
        <v>0</v>
      </c>
      <c r="Z461" s="17">
        <f>'OD demand'!Z143*'Modal Split'!CG168</f>
        <v>0</v>
      </c>
    </row>
    <row r="462" spans="2:26" x14ac:dyDescent="0.3">
      <c r="B462" s="2">
        <v>12</v>
      </c>
      <c r="C462" s="17">
        <f>'OD demand'!C144*'Modal Split'!BJ169</f>
        <v>0</v>
      </c>
      <c r="D462" s="17">
        <f>'OD demand'!D144*'Modal Split'!BK169</f>
        <v>0</v>
      </c>
      <c r="E462" s="17">
        <f>'OD demand'!E144*'Modal Split'!BL169</f>
        <v>0</v>
      </c>
      <c r="F462" s="17">
        <f>'OD demand'!F144*'Modal Split'!BM169</f>
        <v>0</v>
      </c>
      <c r="G462" s="17">
        <f>'OD demand'!G144*'Modal Split'!BN169</f>
        <v>0</v>
      </c>
      <c r="H462" s="17">
        <f>'OD demand'!H144*'Modal Split'!BO169</f>
        <v>0</v>
      </c>
      <c r="I462" s="17">
        <f>'OD demand'!I144*'Modal Split'!BP169</f>
        <v>0</v>
      </c>
      <c r="J462" s="17">
        <f>'OD demand'!J144*'Modal Split'!BQ169</f>
        <v>0</v>
      </c>
      <c r="K462" s="17">
        <f>'OD demand'!K144*'Modal Split'!BR169</f>
        <v>0</v>
      </c>
      <c r="L462" s="17">
        <f>'OD demand'!L144*'Modal Split'!BS169</f>
        <v>0</v>
      </c>
      <c r="M462" s="17">
        <f>'OD demand'!M144*'Modal Split'!BT169</f>
        <v>0</v>
      </c>
      <c r="N462" s="17">
        <f>'OD demand'!N144*'Modal Split'!BU169</f>
        <v>0</v>
      </c>
      <c r="O462" s="17">
        <f>'OD demand'!O144*'Modal Split'!BV169</f>
        <v>0</v>
      </c>
      <c r="P462" s="17">
        <f>'OD demand'!P144*'Modal Split'!BW169</f>
        <v>0</v>
      </c>
      <c r="Q462" s="17">
        <f>'OD demand'!Q144*'Modal Split'!BX169</f>
        <v>0</v>
      </c>
      <c r="R462" s="17">
        <f>'OD demand'!R144*'Modal Split'!BY169</f>
        <v>0</v>
      </c>
      <c r="S462" s="17">
        <f>'OD demand'!S144*'Modal Split'!BZ169</f>
        <v>0</v>
      </c>
      <c r="T462" s="17">
        <f>'OD demand'!T144*'Modal Split'!CA169</f>
        <v>0</v>
      </c>
      <c r="U462" s="17">
        <f>'OD demand'!U144*'Modal Split'!CB169</f>
        <v>0</v>
      </c>
      <c r="V462" s="17">
        <f>'OD demand'!V144*'Modal Split'!CC169</f>
        <v>0</v>
      </c>
      <c r="W462" s="17">
        <f>'OD demand'!W144*'Modal Split'!CD169</f>
        <v>0</v>
      </c>
      <c r="X462" s="17">
        <f>'OD demand'!X144*'Modal Split'!CE169</f>
        <v>0</v>
      </c>
      <c r="Y462" s="17">
        <f>'OD demand'!Y144*'Modal Split'!CF169</f>
        <v>0</v>
      </c>
      <c r="Z462" s="17">
        <f>'OD demand'!Z144*'Modal Split'!CG169</f>
        <v>0</v>
      </c>
    </row>
    <row r="463" spans="2:26" x14ac:dyDescent="0.3">
      <c r="B463" s="2">
        <v>13</v>
      </c>
      <c r="C463" s="17">
        <f>'OD demand'!C145*'Modal Split'!BJ170</f>
        <v>0</v>
      </c>
      <c r="D463" s="17">
        <f>'OD demand'!D145*'Modal Split'!BK170</f>
        <v>0</v>
      </c>
      <c r="E463" s="17">
        <f>'OD demand'!E145*'Modal Split'!BL170</f>
        <v>0</v>
      </c>
      <c r="F463" s="17">
        <f>'OD demand'!F145*'Modal Split'!BM170</f>
        <v>0</v>
      </c>
      <c r="G463" s="17">
        <f>'OD demand'!G145*'Modal Split'!BN170</f>
        <v>0</v>
      </c>
      <c r="H463" s="17">
        <f>'OD demand'!H145*'Modal Split'!BO170</f>
        <v>0</v>
      </c>
      <c r="I463" s="17">
        <f>'OD demand'!I145*'Modal Split'!BP170</f>
        <v>3.5948588666666243E-24</v>
      </c>
      <c r="J463" s="17">
        <f>'OD demand'!J145*'Modal Split'!BQ170</f>
        <v>7.0139098954645449E-29</v>
      </c>
      <c r="K463" s="17">
        <f>'OD demand'!K145*'Modal Split'!BR170</f>
        <v>1.7807098414458835E-48</v>
      </c>
      <c r="L463" s="17">
        <f>'OD demand'!L145*'Modal Split'!BS170</f>
        <v>4.1352744523075289E-17</v>
      </c>
      <c r="M463" s="17">
        <f>'OD demand'!M145*'Modal Split'!BT170</f>
        <v>2.5793979577959934E-30</v>
      </c>
      <c r="N463" s="17">
        <f>'OD demand'!N145*'Modal Split'!BU170</f>
        <v>0</v>
      </c>
      <c r="O463" s="17">
        <f>'OD demand'!O145*'Modal Split'!BV170</f>
        <v>0</v>
      </c>
      <c r="P463" s="17">
        <f>'OD demand'!P145*'Modal Split'!BW170</f>
        <v>0</v>
      </c>
      <c r="Q463" s="17">
        <f>'OD demand'!Q145*'Modal Split'!BX170</f>
        <v>10.98989950251811</v>
      </c>
      <c r="R463" s="17">
        <f>'OD demand'!R145*'Modal Split'!BY170</f>
        <v>1.6600939370026517E-17</v>
      </c>
      <c r="S463" s="17">
        <f>'OD demand'!S145*'Modal Split'!BZ170</f>
        <v>10.559164855563882</v>
      </c>
      <c r="T463" s="17">
        <f>'OD demand'!T145*'Modal Split'!CA170</f>
        <v>7.9708844899012347E-25</v>
      </c>
      <c r="U463" s="17">
        <f>'OD demand'!U145*'Modal Split'!CB170</f>
        <v>5.6276870425525543</v>
      </c>
      <c r="V463" s="17">
        <f>'OD demand'!V145*'Modal Split'!CC170</f>
        <v>0</v>
      </c>
      <c r="W463" s="17">
        <f>'OD demand'!W145*'Modal Split'!CD170</f>
        <v>0</v>
      </c>
      <c r="X463" s="17">
        <f>'OD demand'!X145*'Modal Split'!CE170</f>
        <v>17.075981284992395</v>
      </c>
      <c r="Y463" s="17">
        <f>'OD demand'!Y145*'Modal Split'!CF170</f>
        <v>289.26036906492493</v>
      </c>
      <c r="Z463" s="17">
        <f>'OD demand'!Z145*'Modal Split'!CG170</f>
        <v>263.4466803782077</v>
      </c>
    </row>
    <row r="464" spans="2:26" x14ac:dyDescent="0.3">
      <c r="B464" s="2">
        <v>14</v>
      </c>
      <c r="C464" s="17">
        <f>'OD demand'!C146*'Modal Split'!BJ171</f>
        <v>0</v>
      </c>
      <c r="D464" s="17">
        <f>'OD demand'!D146*'Modal Split'!BK171</f>
        <v>0</v>
      </c>
      <c r="E464" s="17">
        <f>'OD demand'!E146*'Modal Split'!BL171</f>
        <v>0</v>
      </c>
      <c r="F464" s="17">
        <f>'OD demand'!F146*'Modal Split'!BM171</f>
        <v>0</v>
      </c>
      <c r="G464" s="17">
        <f>'OD demand'!G146*'Modal Split'!BN171</f>
        <v>0</v>
      </c>
      <c r="H464" s="17">
        <f>'OD demand'!H146*'Modal Split'!BO171</f>
        <v>0</v>
      </c>
      <c r="I464" s="17">
        <f>'OD demand'!I146*'Modal Split'!BP171</f>
        <v>0</v>
      </c>
      <c r="J464" s="17">
        <f>'OD demand'!J146*'Modal Split'!BQ171</f>
        <v>0</v>
      </c>
      <c r="K464" s="17">
        <f>'OD demand'!K146*'Modal Split'!BR171</f>
        <v>0</v>
      </c>
      <c r="L464" s="17">
        <f>'OD demand'!L146*'Modal Split'!BS171</f>
        <v>0</v>
      </c>
      <c r="M464" s="17">
        <f>'OD demand'!M146*'Modal Split'!BT171</f>
        <v>0</v>
      </c>
      <c r="N464" s="17">
        <f>'OD demand'!N146*'Modal Split'!BU171</f>
        <v>0</v>
      </c>
      <c r="O464" s="17">
        <f>'OD demand'!O146*'Modal Split'!BV171</f>
        <v>0</v>
      </c>
      <c r="P464" s="17">
        <f>'OD demand'!P146*'Modal Split'!BW171</f>
        <v>0</v>
      </c>
      <c r="Q464" s="17">
        <f>'OD demand'!Q146*'Modal Split'!BX171</f>
        <v>0</v>
      </c>
      <c r="R464" s="17">
        <f>'OD demand'!R146*'Modal Split'!BY171</f>
        <v>0</v>
      </c>
      <c r="S464" s="17">
        <f>'OD demand'!S146*'Modal Split'!BZ171</f>
        <v>0</v>
      </c>
      <c r="T464" s="17">
        <f>'OD demand'!T146*'Modal Split'!CA171</f>
        <v>0</v>
      </c>
      <c r="U464" s="17">
        <f>'OD demand'!U146*'Modal Split'!CB171</f>
        <v>0</v>
      </c>
      <c r="V464" s="17">
        <f>'OD demand'!V146*'Modal Split'!CC171</f>
        <v>0</v>
      </c>
      <c r="W464" s="17">
        <f>'OD demand'!W146*'Modal Split'!CD171</f>
        <v>0</v>
      </c>
      <c r="X464" s="17">
        <f>'OD demand'!X146*'Modal Split'!CE171</f>
        <v>0</v>
      </c>
      <c r="Y464" s="17">
        <f>'OD demand'!Y146*'Modal Split'!CF171</f>
        <v>0</v>
      </c>
      <c r="Z464" s="17">
        <f>'OD demand'!Z146*'Modal Split'!CG171</f>
        <v>0</v>
      </c>
    </row>
    <row r="465" spans="1:26" x14ac:dyDescent="0.3">
      <c r="B465" s="2">
        <v>15</v>
      </c>
      <c r="C465" s="17">
        <f>'OD demand'!C147*'Modal Split'!BJ172</f>
        <v>0</v>
      </c>
      <c r="D465" s="17">
        <f>'OD demand'!D147*'Modal Split'!BK172</f>
        <v>0</v>
      </c>
      <c r="E465" s="17">
        <f>'OD demand'!E147*'Modal Split'!BL172</f>
        <v>0</v>
      </c>
      <c r="F465" s="17">
        <f>'OD demand'!F147*'Modal Split'!BM172</f>
        <v>0</v>
      </c>
      <c r="G465" s="17">
        <f>'OD demand'!G147*'Modal Split'!BN172</f>
        <v>0</v>
      </c>
      <c r="H465" s="17">
        <f>'OD demand'!H147*'Modal Split'!BO172</f>
        <v>0</v>
      </c>
      <c r="I465" s="17">
        <f>'OD demand'!I147*'Modal Split'!BP172</f>
        <v>1.7450746839209295E-14</v>
      </c>
      <c r="J465" s="17">
        <f>'OD demand'!J147*'Modal Split'!BQ172</f>
        <v>2.7238447010805006E-19</v>
      </c>
      <c r="K465" s="17">
        <f>'OD demand'!K147*'Modal Split'!BR172</f>
        <v>2.5527136044230792E-40</v>
      </c>
      <c r="L465" s="17">
        <f>'OD demand'!L147*'Modal Split'!BS172</f>
        <v>7.4880875433160973E-9</v>
      </c>
      <c r="M465" s="17">
        <f>'OD demand'!M147*'Modal Split'!BT172</f>
        <v>5.3641681121958202E-9</v>
      </c>
      <c r="N465" s="17">
        <f>'OD demand'!N147*'Modal Split'!BU172</f>
        <v>0</v>
      </c>
      <c r="O465" s="17">
        <f>'OD demand'!O147*'Modal Split'!BV172</f>
        <v>10.98989950251811</v>
      </c>
      <c r="P465" s="17">
        <f>'OD demand'!P147*'Modal Split'!BW172</f>
        <v>0</v>
      </c>
      <c r="Q465" s="17">
        <f>'OD demand'!Q147*'Modal Split'!BX172</f>
        <v>0</v>
      </c>
      <c r="R465" s="17">
        <f>'OD demand'!R147*'Modal Split'!BY172</f>
        <v>3.1026782012917591E-14</v>
      </c>
      <c r="S465" s="17">
        <f>'OD demand'!S147*'Modal Split'!BZ172</f>
        <v>517.7578185001413</v>
      </c>
      <c r="T465" s="17">
        <f>'OD demand'!T147*'Modal Split'!CA172</f>
        <v>6.1909696030688415E-15</v>
      </c>
      <c r="U465" s="17">
        <f>'OD demand'!U147*'Modal Split'!CB172</f>
        <v>251.18860782770545</v>
      </c>
      <c r="V465" s="17">
        <f>'OD demand'!V147*'Modal Split'!CC172</f>
        <v>0</v>
      </c>
      <c r="W465" s="17">
        <f>'OD demand'!W147*'Modal Split'!CD172</f>
        <v>0</v>
      </c>
      <c r="X465" s="17">
        <f>'OD demand'!X147*'Modal Split'!CE172</f>
        <v>816.36297544004276</v>
      </c>
      <c r="Y465" s="17">
        <f>'OD demand'!Y147*'Modal Split'!CF172</f>
        <v>378.51598090631603</v>
      </c>
      <c r="Z465" s="17">
        <f>'OD demand'!Z147*'Modal Split'!CG172</f>
        <v>4.9505946590987362</v>
      </c>
    </row>
    <row r="466" spans="1:26" x14ac:dyDescent="0.3">
      <c r="B466" s="2">
        <v>16</v>
      </c>
      <c r="C466" s="17">
        <f>'OD demand'!C148*'Modal Split'!BJ173</f>
        <v>0</v>
      </c>
      <c r="D466" s="17">
        <f>'OD demand'!D148*'Modal Split'!BK173</f>
        <v>0</v>
      </c>
      <c r="E466" s="17">
        <f>'OD demand'!E148*'Modal Split'!BL173</f>
        <v>0</v>
      </c>
      <c r="F466" s="17">
        <f>'OD demand'!F148*'Modal Split'!BM173</f>
        <v>0</v>
      </c>
      <c r="G466" s="17">
        <f>'OD demand'!G148*'Modal Split'!BN173</f>
        <v>0</v>
      </c>
      <c r="H466" s="17">
        <f>'OD demand'!H148*'Modal Split'!BO173</f>
        <v>0</v>
      </c>
      <c r="I466" s="17">
        <f>'OD demand'!I148*'Modal Split'!BP173</f>
        <v>483.2406402775444</v>
      </c>
      <c r="J466" s="17">
        <f>'OD demand'!J148*'Modal Split'!BQ173</f>
        <v>1.2679191459740013E-2</v>
      </c>
      <c r="K466" s="17">
        <f>'OD demand'!K148*'Modal Split'!BR173</f>
        <v>8.5129365768065793E-16</v>
      </c>
      <c r="L466" s="17">
        <f>'OD demand'!L148*'Modal Split'!BS173</f>
        <v>1448.9567347720597</v>
      </c>
      <c r="M466" s="17">
        <f>'OD demand'!M148*'Modal Split'!BT173</f>
        <v>2184.9073007499323</v>
      </c>
      <c r="N466" s="17">
        <f>'OD demand'!N148*'Modal Split'!BU173</f>
        <v>0</v>
      </c>
      <c r="O466" s="17">
        <f>'OD demand'!O148*'Modal Split'!BV173</f>
        <v>1.6600939370026517E-17</v>
      </c>
      <c r="P466" s="17">
        <f>'OD demand'!P148*'Modal Split'!BW173</f>
        <v>0</v>
      </c>
      <c r="Q466" s="17">
        <f>'OD demand'!Q148*'Modal Split'!BX173</f>
        <v>3.1026782012917591E-14</v>
      </c>
      <c r="R466" s="17">
        <f>'OD demand'!R148*'Modal Split'!BY173</f>
        <v>0</v>
      </c>
      <c r="S466" s="17">
        <f>'OD demand'!S148*'Modal Split'!BZ173</f>
        <v>5.3632168352652816E-14</v>
      </c>
      <c r="T466" s="17">
        <f>'OD demand'!T148*'Modal Split'!CA173</f>
        <v>156.99288009134094</v>
      </c>
      <c r="U466" s="17">
        <f>'OD demand'!U148*'Modal Split'!CB173</f>
        <v>2.8075403849484256E-14</v>
      </c>
      <c r="V466" s="17">
        <f>'OD demand'!V148*'Modal Split'!CC173</f>
        <v>0</v>
      </c>
      <c r="W466" s="17">
        <f>'OD demand'!W148*'Modal Split'!CD173</f>
        <v>0</v>
      </c>
      <c r="X466" s="17">
        <f>'OD demand'!X148*'Modal Split'!CE173</f>
        <v>3.7144808033485523E-14</v>
      </c>
      <c r="Y466" s="17">
        <f>'OD demand'!Y148*'Modal Split'!CF173</f>
        <v>1.9536086209167222E-14</v>
      </c>
      <c r="Z466" s="17">
        <f>'OD demand'!Z148*'Modal Split'!CG173</f>
        <v>2.9480440477004179E-16</v>
      </c>
    </row>
    <row r="467" spans="1:26" x14ac:dyDescent="0.3">
      <c r="B467" s="2">
        <v>17</v>
      </c>
      <c r="C467" s="17">
        <f>'OD demand'!C149*'Modal Split'!BJ174</f>
        <v>0</v>
      </c>
      <c r="D467" s="17">
        <f>'OD demand'!D149*'Modal Split'!BK174</f>
        <v>0</v>
      </c>
      <c r="E467" s="17">
        <f>'OD demand'!E149*'Modal Split'!BL174</f>
        <v>0</v>
      </c>
      <c r="F467" s="17">
        <f>'OD demand'!F149*'Modal Split'!BM174</f>
        <v>0</v>
      </c>
      <c r="G467" s="17">
        <f>'OD demand'!G149*'Modal Split'!BN174</f>
        <v>0</v>
      </c>
      <c r="H467" s="17">
        <f>'OD demand'!H149*'Modal Split'!BO174</f>
        <v>0</v>
      </c>
      <c r="I467" s="17">
        <f>'OD demand'!I149*'Modal Split'!BP174</f>
        <v>2.5855662445980454E-14</v>
      </c>
      <c r="J467" s="17">
        <f>'OD demand'!J149*'Modal Split'!BQ174</f>
        <v>4.7083721646915209E-19</v>
      </c>
      <c r="K467" s="17">
        <f>'OD demand'!K149*'Modal Split'!BR174</f>
        <v>3.1934942463482087E-32</v>
      </c>
      <c r="L467" s="17">
        <f>'OD demand'!L149*'Modal Split'!BS174</f>
        <v>1.0146696685927505</v>
      </c>
      <c r="M467" s="17">
        <f>'OD demand'!M149*'Modal Split'!BT174</f>
        <v>640.47974944174427</v>
      </c>
      <c r="N467" s="17">
        <f>'OD demand'!N149*'Modal Split'!BU174</f>
        <v>0</v>
      </c>
      <c r="O467" s="17">
        <f>'OD demand'!O149*'Modal Split'!BV174</f>
        <v>10.559164855563882</v>
      </c>
      <c r="P467" s="17">
        <f>'OD demand'!P149*'Modal Split'!BW174</f>
        <v>0</v>
      </c>
      <c r="Q467" s="17">
        <f>'OD demand'!Q149*'Modal Split'!BX174</f>
        <v>517.7578185001413</v>
      </c>
      <c r="R467" s="17">
        <f>'OD demand'!R149*'Modal Split'!BY174</f>
        <v>5.3632168352652816E-14</v>
      </c>
      <c r="S467" s="17">
        <f>'OD demand'!S149*'Modal Split'!BZ174</f>
        <v>0</v>
      </c>
      <c r="T467" s="17">
        <f>'OD demand'!T149*'Modal Split'!CA174</f>
        <v>1.3759149256920222E-14</v>
      </c>
      <c r="U467" s="17">
        <f>'OD demand'!U149*'Modal Split'!CB174</f>
        <v>508.64523621395813</v>
      </c>
      <c r="V467" s="17">
        <f>'OD demand'!V149*'Modal Split'!CC174</f>
        <v>0</v>
      </c>
      <c r="W467" s="17">
        <f>'OD demand'!W149*'Modal Split'!CD174</f>
        <v>0</v>
      </c>
      <c r="X467" s="17">
        <f>'OD demand'!X149*'Modal Split'!CE174</f>
        <v>673.17983577989253</v>
      </c>
      <c r="Y467" s="17">
        <f>'OD demand'!Y149*'Modal Split'!CF174</f>
        <v>282.52011448219798</v>
      </c>
      <c r="Z467" s="17">
        <f>'OD demand'!Z149*'Modal Split'!CG174</f>
        <v>4.9980980445348049</v>
      </c>
    </row>
    <row r="468" spans="1:26" x14ac:dyDescent="0.3">
      <c r="B468" s="2">
        <v>18</v>
      </c>
      <c r="C468" s="17">
        <f>'OD demand'!C150*'Modal Split'!BJ175</f>
        <v>0</v>
      </c>
      <c r="D468" s="17">
        <f>'OD demand'!D150*'Modal Split'!BK175</f>
        <v>0</v>
      </c>
      <c r="E468" s="17">
        <f>'OD demand'!E150*'Modal Split'!BL175</f>
        <v>0</v>
      </c>
      <c r="F468" s="17">
        <f>'OD demand'!F150*'Modal Split'!BM175</f>
        <v>0</v>
      </c>
      <c r="G468" s="17">
        <f>'OD demand'!G150*'Modal Split'!BN175</f>
        <v>0</v>
      </c>
      <c r="H468" s="17">
        <f>'OD demand'!H150*'Modal Split'!BO175</f>
        <v>0</v>
      </c>
      <c r="I468" s="17">
        <f>'OD demand'!I150*'Modal Split'!BP175</f>
        <v>59.840616044228462</v>
      </c>
      <c r="J468" s="17">
        <f>'OD demand'!J150*'Modal Split'!BQ175</f>
        <v>103.55156577375953</v>
      </c>
      <c r="K468" s="17">
        <f>'OD demand'!K150*'Modal Split'!BR175</f>
        <v>8.6055811866677351E-7</v>
      </c>
      <c r="L468" s="17">
        <f>'OD demand'!L150*'Modal Split'!BS175</f>
        <v>264.96127036458438</v>
      </c>
      <c r="M468" s="17">
        <f>'OD demand'!M150*'Modal Split'!BT175</f>
        <v>312.17571227396428</v>
      </c>
      <c r="N468" s="17">
        <f>'OD demand'!N150*'Modal Split'!BU175</f>
        <v>0</v>
      </c>
      <c r="O468" s="17">
        <f>'OD demand'!O150*'Modal Split'!BV175</f>
        <v>7.9708844899012347E-25</v>
      </c>
      <c r="P468" s="17">
        <f>'OD demand'!P150*'Modal Split'!BW175</f>
        <v>0</v>
      </c>
      <c r="Q468" s="17">
        <f>'OD demand'!Q150*'Modal Split'!BX175</f>
        <v>6.1909696030688415E-15</v>
      </c>
      <c r="R468" s="17">
        <f>'OD demand'!R150*'Modal Split'!BY175</f>
        <v>156.99288009134094</v>
      </c>
      <c r="S468" s="17">
        <f>'OD demand'!S150*'Modal Split'!BZ175</f>
        <v>1.3759149256920222E-14</v>
      </c>
      <c r="T468" s="17">
        <f>'OD demand'!T150*'Modal Split'!CA175</f>
        <v>0</v>
      </c>
      <c r="U468" s="17">
        <f>'OD demand'!U150*'Modal Split'!CB175</f>
        <v>7.7566987337941364E-15</v>
      </c>
      <c r="V468" s="17">
        <f>'OD demand'!V150*'Modal Split'!CC175</f>
        <v>0</v>
      </c>
      <c r="W468" s="17">
        <f>'OD demand'!W150*'Modal Split'!CD175</f>
        <v>0</v>
      </c>
      <c r="X468" s="17">
        <f>'OD demand'!X150*'Modal Split'!CE175</f>
        <v>2.6753156696713691E-21</v>
      </c>
      <c r="Y468" s="17">
        <f>'OD demand'!Y150*'Modal Split'!CF175</f>
        <v>1.1336642573037582E-21</v>
      </c>
      <c r="Z468" s="17">
        <f>'OD demand'!Z150*'Modal Split'!CG175</f>
        <v>0</v>
      </c>
    </row>
    <row r="469" spans="1:26" x14ac:dyDescent="0.3">
      <c r="B469" s="2">
        <v>19</v>
      </c>
      <c r="C469" s="17">
        <f>'OD demand'!C151*'Modal Split'!BJ176</f>
        <v>0</v>
      </c>
      <c r="D469" s="17">
        <f>'OD demand'!D151*'Modal Split'!BK176</f>
        <v>0</v>
      </c>
      <c r="E469" s="17">
        <f>'OD demand'!E151*'Modal Split'!BL176</f>
        <v>0</v>
      </c>
      <c r="F469" s="17">
        <f>'OD demand'!F151*'Modal Split'!BM176</f>
        <v>0</v>
      </c>
      <c r="G469" s="17">
        <f>'OD demand'!G151*'Modal Split'!BN176</f>
        <v>0</v>
      </c>
      <c r="H469" s="17">
        <f>'OD demand'!H151*'Modal Split'!BO176</f>
        <v>0</v>
      </c>
      <c r="I469" s="17">
        <f>'OD demand'!I151*'Modal Split'!BP176</f>
        <v>1.166087120133675E-14</v>
      </c>
      <c r="J469" s="17">
        <f>'OD demand'!J151*'Modal Split'!BQ176</f>
        <v>2.6543373958768137E-19</v>
      </c>
      <c r="K469" s="17">
        <f>'OD demand'!K151*'Modal Split'!BR176</f>
        <v>1.6002909814642102E-32</v>
      </c>
      <c r="L469" s="17">
        <f>'OD demand'!L151*'Modal Split'!BS176</f>
        <v>0.5280049673156072</v>
      </c>
      <c r="M469" s="17">
        <f>'OD demand'!M151*'Modal Split'!BT176</f>
        <v>10.65964998412797</v>
      </c>
      <c r="N469" s="17">
        <f>'OD demand'!N151*'Modal Split'!BU176</f>
        <v>0</v>
      </c>
      <c r="O469" s="17">
        <f>'OD demand'!O151*'Modal Split'!BV176</f>
        <v>5.6276870425525543</v>
      </c>
      <c r="P469" s="17">
        <f>'OD demand'!P151*'Modal Split'!BW176</f>
        <v>0</v>
      </c>
      <c r="Q469" s="17">
        <f>'OD demand'!Q151*'Modal Split'!BX176</f>
        <v>251.18860782770545</v>
      </c>
      <c r="R469" s="17">
        <f>'OD demand'!R151*'Modal Split'!BY176</f>
        <v>2.8075403849484256E-14</v>
      </c>
      <c r="S469" s="17">
        <f>'OD demand'!S151*'Modal Split'!BZ176</f>
        <v>508.64523621395813</v>
      </c>
      <c r="T469" s="17">
        <f>'OD demand'!T151*'Modal Split'!CA176</f>
        <v>7.7566987337941364E-15</v>
      </c>
      <c r="U469" s="17">
        <f>'OD demand'!U151*'Modal Split'!CB176</f>
        <v>0</v>
      </c>
      <c r="V469" s="17">
        <f>'OD demand'!V151*'Modal Split'!CC176</f>
        <v>0</v>
      </c>
      <c r="W469" s="17">
        <f>'OD demand'!W151*'Modal Split'!CD176</f>
        <v>0</v>
      </c>
      <c r="X469" s="17">
        <f>'OD demand'!X151*'Modal Split'!CE176</f>
        <v>433.89051906974157</v>
      </c>
      <c r="Y469" s="17">
        <f>'OD demand'!Y151*'Modal Split'!CF176</f>
        <v>129.74657786910026</v>
      </c>
      <c r="Z469" s="17">
        <f>'OD demand'!Z151*'Modal Split'!CG176</f>
        <v>1.4794227236051078</v>
      </c>
    </row>
    <row r="470" spans="1:26" x14ac:dyDescent="0.3">
      <c r="B470" s="2">
        <v>20</v>
      </c>
      <c r="C470" s="17">
        <f>'OD demand'!C152*'Modal Split'!BJ177</f>
        <v>0</v>
      </c>
      <c r="D470" s="17">
        <f>'OD demand'!D152*'Modal Split'!BK177</f>
        <v>0</v>
      </c>
      <c r="E470" s="17">
        <f>'OD demand'!E152*'Modal Split'!BL177</f>
        <v>0</v>
      </c>
      <c r="F470" s="17">
        <f>'OD demand'!F152*'Modal Split'!BM177</f>
        <v>0</v>
      </c>
      <c r="G470" s="17">
        <f>'OD demand'!G152*'Modal Split'!BN177</f>
        <v>0</v>
      </c>
      <c r="H470" s="17">
        <f>'OD demand'!H152*'Modal Split'!BO177</f>
        <v>0</v>
      </c>
      <c r="I470" s="17">
        <f>'OD demand'!I152*'Modal Split'!BP177</f>
        <v>0</v>
      </c>
      <c r="J470" s="17">
        <f>'OD demand'!J152*'Modal Split'!BQ177</f>
        <v>0</v>
      </c>
      <c r="K470" s="17">
        <f>'OD demand'!K152*'Modal Split'!BR177</f>
        <v>0</v>
      </c>
      <c r="L470" s="17">
        <f>'OD demand'!L152*'Modal Split'!BS177</f>
        <v>0</v>
      </c>
      <c r="M470" s="17">
        <f>'OD demand'!M152*'Modal Split'!BT177</f>
        <v>0</v>
      </c>
      <c r="N470" s="17">
        <f>'OD demand'!N152*'Modal Split'!BU177</f>
        <v>0</v>
      </c>
      <c r="O470" s="17">
        <f>'OD demand'!O152*'Modal Split'!BV177</f>
        <v>0</v>
      </c>
      <c r="P470" s="17">
        <f>'OD demand'!P152*'Modal Split'!BW177</f>
        <v>0</v>
      </c>
      <c r="Q470" s="17">
        <f>'OD demand'!Q152*'Modal Split'!BX177</f>
        <v>0</v>
      </c>
      <c r="R470" s="17">
        <f>'OD demand'!R152*'Modal Split'!BY177</f>
        <v>0</v>
      </c>
      <c r="S470" s="17">
        <f>'OD demand'!S152*'Modal Split'!BZ177</f>
        <v>0</v>
      </c>
      <c r="T470" s="17">
        <f>'OD demand'!T152*'Modal Split'!CA177</f>
        <v>0</v>
      </c>
      <c r="U470" s="17">
        <f>'OD demand'!U152*'Modal Split'!CB177</f>
        <v>0</v>
      </c>
      <c r="V470" s="17">
        <f>'OD demand'!V152*'Modal Split'!CC177</f>
        <v>0</v>
      </c>
      <c r="W470" s="17">
        <f>'OD demand'!W152*'Modal Split'!CD177</f>
        <v>0</v>
      </c>
      <c r="X470" s="17">
        <f>'OD demand'!X152*'Modal Split'!CE177</f>
        <v>0</v>
      </c>
      <c r="Y470" s="17">
        <f>'OD demand'!Y152*'Modal Split'!CF177</f>
        <v>0</v>
      </c>
      <c r="Z470" s="17">
        <f>'OD demand'!Z152*'Modal Split'!CG177</f>
        <v>0</v>
      </c>
    </row>
    <row r="471" spans="1:26" x14ac:dyDescent="0.3">
      <c r="B471" s="2">
        <v>21</v>
      </c>
      <c r="C471" s="17">
        <f>'OD demand'!C153*'Modal Split'!BJ178</f>
        <v>0</v>
      </c>
      <c r="D471" s="17">
        <f>'OD demand'!D153*'Modal Split'!BK178</f>
        <v>0</v>
      </c>
      <c r="E471" s="17">
        <f>'OD demand'!E153*'Modal Split'!BL178</f>
        <v>0</v>
      </c>
      <c r="F471" s="17">
        <f>'OD demand'!F153*'Modal Split'!BM178</f>
        <v>0</v>
      </c>
      <c r="G471" s="17">
        <f>'OD demand'!G153*'Modal Split'!BN178</f>
        <v>0</v>
      </c>
      <c r="H471" s="17">
        <f>'OD demand'!H153*'Modal Split'!BO178</f>
        <v>0</v>
      </c>
      <c r="I471" s="17">
        <f>'OD demand'!I153*'Modal Split'!BP178</f>
        <v>0</v>
      </c>
      <c r="J471" s="17">
        <f>'OD demand'!J153*'Modal Split'!BQ178</f>
        <v>0</v>
      </c>
      <c r="K471" s="17">
        <f>'OD demand'!K153*'Modal Split'!BR178</f>
        <v>0</v>
      </c>
      <c r="L471" s="17">
        <f>'OD demand'!L153*'Modal Split'!BS178</f>
        <v>0</v>
      </c>
      <c r="M471" s="17">
        <f>'OD demand'!M153*'Modal Split'!BT178</f>
        <v>0</v>
      </c>
      <c r="N471" s="17">
        <f>'OD demand'!N153*'Modal Split'!BU178</f>
        <v>0</v>
      </c>
      <c r="O471" s="17">
        <f>'OD demand'!O153*'Modal Split'!BV178</f>
        <v>0</v>
      </c>
      <c r="P471" s="17">
        <f>'OD demand'!P153*'Modal Split'!BW178</f>
        <v>0</v>
      </c>
      <c r="Q471" s="17">
        <f>'OD demand'!Q153*'Modal Split'!BX178</f>
        <v>0</v>
      </c>
      <c r="R471" s="17">
        <f>'OD demand'!R153*'Modal Split'!BY178</f>
        <v>0</v>
      </c>
      <c r="S471" s="17">
        <f>'OD demand'!S153*'Modal Split'!BZ178</f>
        <v>0</v>
      </c>
      <c r="T471" s="17">
        <f>'OD demand'!T153*'Modal Split'!CA178</f>
        <v>0</v>
      </c>
      <c r="U471" s="17">
        <f>'OD demand'!U153*'Modal Split'!CB178</f>
        <v>0</v>
      </c>
      <c r="V471" s="17">
        <f>'OD demand'!V153*'Modal Split'!CC178</f>
        <v>0</v>
      </c>
      <c r="W471" s="17">
        <f>'OD demand'!W153*'Modal Split'!CD178</f>
        <v>0</v>
      </c>
      <c r="X471" s="17">
        <f>'OD demand'!X153*'Modal Split'!CE178</f>
        <v>0</v>
      </c>
      <c r="Y471" s="17">
        <f>'OD demand'!Y153*'Modal Split'!CF178</f>
        <v>0</v>
      </c>
      <c r="Z471" s="17">
        <f>'OD demand'!Z153*'Modal Split'!CG178</f>
        <v>0</v>
      </c>
    </row>
    <row r="472" spans="1:26" x14ac:dyDescent="0.3">
      <c r="B472" s="2">
        <v>22</v>
      </c>
      <c r="C472" s="17">
        <f>'OD demand'!C154*'Modal Split'!BJ179</f>
        <v>0</v>
      </c>
      <c r="D472" s="17">
        <f>'OD demand'!D154*'Modal Split'!BK179</f>
        <v>0</v>
      </c>
      <c r="E472" s="17">
        <f>'OD demand'!E154*'Modal Split'!BL179</f>
        <v>0</v>
      </c>
      <c r="F472" s="17">
        <f>'OD demand'!F154*'Modal Split'!BM179</f>
        <v>0</v>
      </c>
      <c r="G472" s="17">
        <f>'OD demand'!G154*'Modal Split'!BN179</f>
        <v>0</v>
      </c>
      <c r="H472" s="17">
        <f>'OD demand'!H154*'Modal Split'!BO179</f>
        <v>0</v>
      </c>
      <c r="I472" s="17">
        <f>'OD demand'!I154*'Modal Split'!BP179</f>
        <v>5.0273499908924189E-21</v>
      </c>
      <c r="J472" s="17">
        <f>'OD demand'!J154*'Modal Split'!BQ179</f>
        <v>6.0188306995866764E-21</v>
      </c>
      <c r="K472" s="17">
        <f>'OD demand'!K154*'Modal Split'!BR179</f>
        <v>2.1393071352047982E-40</v>
      </c>
      <c r="L472" s="17">
        <f>'OD demand'!L154*'Modal Split'!BS179</f>
        <v>5.8271644750123297E-9</v>
      </c>
      <c r="M472" s="17">
        <f>'OD demand'!M154*'Modal Split'!BT179</f>
        <v>5.0459162305333283E-9</v>
      </c>
      <c r="N472" s="17">
        <f>'OD demand'!N154*'Modal Split'!BU179</f>
        <v>0</v>
      </c>
      <c r="O472" s="17">
        <f>'OD demand'!O154*'Modal Split'!BV179</f>
        <v>17.075981284992395</v>
      </c>
      <c r="P472" s="17">
        <f>'OD demand'!P154*'Modal Split'!BW179</f>
        <v>0</v>
      </c>
      <c r="Q472" s="17">
        <f>'OD demand'!Q154*'Modal Split'!BX179</f>
        <v>816.36297544004276</v>
      </c>
      <c r="R472" s="17">
        <f>'OD demand'!R154*'Modal Split'!BY179</f>
        <v>3.7144808033485523E-14</v>
      </c>
      <c r="S472" s="17">
        <f>'OD demand'!S154*'Modal Split'!BZ179</f>
        <v>673.17983577989253</v>
      </c>
      <c r="T472" s="17">
        <f>'OD demand'!T154*'Modal Split'!CA179</f>
        <v>2.6753156696713691E-21</v>
      </c>
      <c r="U472" s="17">
        <f>'OD demand'!U154*'Modal Split'!CB179</f>
        <v>433.89051906974157</v>
      </c>
      <c r="V472" s="17">
        <f>'OD demand'!V154*'Modal Split'!CC179</f>
        <v>0</v>
      </c>
      <c r="W472" s="17">
        <f>'OD demand'!W154*'Modal Split'!CD179</f>
        <v>0</v>
      </c>
      <c r="X472" s="17">
        <f>'OD demand'!X154*'Modal Split'!CE179</f>
        <v>0</v>
      </c>
      <c r="Y472" s="17">
        <f>'OD demand'!Y154*'Modal Split'!CF179</f>
        <v>691.54753250484669</v>
      </c>
      <c r="Z472" s="17">
        <f>'OD demand'!Z154*'Modal Split'!CG179</f>
        <v>11.386343067325651</v>
      </c>
    </row>
    <row r="473" spans="1:26" x14ac:dyDescent="0.3">
      <c r="B473" s="2">
        <v>23</v>
      </c>
      <c r="C473" s="17">
        <f>'OD demand'!C155*'Modal Split'!BJ180</f>
        <v>0</v>
      </c>
      <c r="D473" s="17">
        <f>'OD demand'!D155*'Modal Split'!BK180</f>
        <v>0</v>
      </c>
      <c r="E473" s="17">
        <f>'OD demand'!E155*'Modal Split'!BL180</f>
        <v>0</v>
      </c>
      <c r="F473" s="17">
        <f>'OD demand'!F155*'Modal Split'!BM180</f>
        <v>0</v>
      </c>
      <c r="G473" s="17">
        <f>'OD demand'!G155*'Modal Split'!BN180</f>
        <v>0</v>
      </c>
      <c r="H473" s="17">
        <f>'OD demand'!H155*'Modal Split'!BO180</f>
        <v>0</v>
      </c>
      <c r="I473" s="17">
        <f>'OD demand'!I155*'Modal Split'!BP180</f>
        <v>2.5564057617161103E-21</v>
      </c>
      <c r="J473" s="17">
        <f>'OD demand'!J155*'Modal Split'!BQ180</f>
        <v>4.5908600476667451E-21</v>
      </c>
      <c r="K473" s="17">
        <f>'OD demand'!K155*'Modal Split'!BR180</f>
        <v>1.9425659842183032E-40</v>
      </c>
      <c r="L473" s="17">
        <f>'OD demand'!L155*'Modal Split'!BS180</f>
        <v>5.1284615633841905E-9</v>
      </c>
      <c r="M473" s="17">
        <f>'OD demand'!M155*'Modal Split'!BT180</f>
        <v>4.3896063024353957E-22</v>
      </c>
      <c r="N473" s="17">
        <f>'OD demand'!N155*'Modal Split'!BU180</f>
        <v>0</v>
      </c>
      <c r="O473" s="17">
        <f>'OD demand'!O155*'Modal Split'!BV180</f>
        <v>289.26036906492493</v>
      </c>
      <c r="P473" s="17">
        <f>'OD demand'!P155*'Modal Split'!BW180</f>
        <v>0</v>
      </c>
      <c r="Q473" s="17">
        <f>'OD demand'!Q155*'Modal Split'!BX180</f>
        <v>378.51598090631603</v>
      </c>
      <c r="R473" s="17">
        <f>'OD demand'!R155*'Modal Split'!BY180</f>
        <v>1.9536086209167222E-14</v>
      </c>
      <c r="S473" s="17">
        <f>'OD demand'!S155*'Modal Split'!BZ180</f>
        <v>282.52011448219798</v>
      </c>
      <c r="T473" s="17">
        <f>'OD demand'!T155*'Modal Split'!CA180</f>
        <v>1.1336642573037582E-21</v>
      </c>
      <c r="U473" s="17">
        <f>'OD demand'!U155*'Modal Split'!CB180</f>
        <v>129.74657786910026</v>
      </c>
      <c r="V473" s="17">
        <f>'OD demand'!V155*'Modal Split'!CC180</f>
        <v>0</v>
      </c>
      <c r="W473" s="17">
        <f>'OD demand'!W155*'Modal Split'!CD180</f>
        <v>0</v>
      </c>
      <c r="X473" s="17">
        <f>'OD demand'!X155*'Modal Split'!CE180</f>
        <v>691.54753250484669</v>
      </c>
      <c r="Y473" s="17">
        <f>'OD demand'!Y155*'Modal Split'!CF180</f>
        <v>0</v>
      </c>
      <c r="Z473" s="17">
        <f>'OD demand'!Z155*'Modal Split'!CG180</f>
        <v>209.44215615479962</v>
      </c>
    </row>
    <row r="474" spans="1:26" x14ac:dyDescent="0.3">
      <c r="B474" s="2">
        <v>24</v>
      </c>
      <c r="C474" s="17">
        <f>'OD demand'!C156*'Modal Split'!BJ181</f>
        <v>0</v>
      </c>
      <c r="D474" s="17">
        <f>'OD demand'!D156*'Modal Split'!BK181</f>
        <v>0</v>
      </c>
      <c r="E474" s="17">
        <f>'OD demand'!E156*'Modal Split'!BL181</f>
        <v>0</v>
      </c>
      <c r="F474" s="17">
        <f>'OD demand'!F156*'Modal Split'!BM181</f>
        <v>0</v>
      </c>
      <c r="G474" s="17">
        <f>'OD demand'!G156*'Modal Split'!BN181</f>
        <v>0</v>
      </c>
      <c r="H474" s="17">
        <f>'OD demand'!H156*'Modal Split'!BO181</f>
        <v>0</v>
      </c>
      <c r="I474" s="17">
        <f>'OD demand'!I156*'Modal Split'!BP181</f>
        <v>7.0695403528052382E-25</v>
      </c>
      <c r="J474" s="17">
        <f>'OD demand'!J156*'Modal Split'!BQ181</f>
        <v>1.6927552919337434E-24</v>
      </c>
      <c r="K474" s="17">
        <f>'OD demand'!K156*'Modal Split'!BR181</f>
        <v>1.9403904690062163E-42</v>
      </c>
      <c r="L474" s="17">
        <f>'OD demand'!L156*'Modal Split'!BS181</f>
        <v>5.6919090629611742E-11</v>
      </c>
      <c r="M474" s="17">
        <f>'OD demand'!M156*'Modal Split'!BT181</f>
        <v>2.2842772087702523E-22</v>
      </c>
      <c r="N474" s="17">
        <f>'OD demand'!N156*'Modal Split'!BU181</f>
        <v>0</v>
      </c>
      <c r="O474" s="17">
        <f>'OD demand'!O156*'Modal Split'!BV181</f>
        <v>230.51584533093174</v>
      </c>
      <c r="P474" s="17">
        <f>'OD demand'!P156*'Modal Split'!BW181</f>
        <v>0</v>
      </c>
      <c r="Q474" s="17">
        <f>'OD demand'!Q156*'Modal Split'!BX181</f>
        <v>4.9505946590987362</v>
      </c>
      <c r="R474" s="17">
        <f>'OD demand'!R156*'Modal Split'!BY181</f>
        <v>2.9480440477004179E-16</v>
      </c>
      <c r="S474" s="17">
        <f>'OD demand'!S156*'Modal Split'!BZ181</f>
        <v>4.9980980445348049</v>
      </c>
      <c r="T474" s="17">
        <f>'OD demand'!T156*'Modal Split'!CA181</f>
        <v>0</v>
      </c>
      <c r="U474" s="17">
        <f>'OD demand'!U156*'Modal Split'!CB181</f>
        <v>1.4794227236051078</v>
      </c>
      <c r="V474" s="17">
        <f>'OD demand'!V156*'Modal Split'!CC181</f>
        <v>0</v>
      </c>
      <c r="W474" s="17">
        <f>'OD demand'!W156*'Modal Split'!CD181</f>
        <v>0</v>
      </c>
      <c r="X474" s="17">
        <f>'OD demand'!X156*'Modal Split'!CE181</f>
        <v>11.386343067325651</v>
      </c>
      <c r="Y474" s="17">
        <f>'OD demand'!Y156*'Modal Split'!CF181</f>
        <v>209.44215615479962</v>
      </c>
      <c r="Z474" s="17">
        <f>'OD demand'!Z156*'Modal Split'!CG181</f>
        <v>0</v>
      </c>
    </row>
    <row r="476" spans="1:26" x14ac:dyDescent="0.3">
      <c r="A476" s="7" t="s">
        <v>96</v>
      </c>
    </row>
    <row r="477" spans="1:26" x14ac:dyDescent="0.3">
      <c r="B477" s="2" t="s">
        <v>53</v>
      </c>
      <c r="C477" s="2">
        <v>1</v>
      </c>
      <c r="D477" s="2">
        <v>2</v>
      </c>
      <c r="E477" s="2">
        <v>3</v>
      </c>
      <c r="F477" s="2">
        <v>4</v>
      </c>
      <c r="G477" s="2">
        <v>5</v>
      </c>
      <c r="H477" s="2">
        <v>6</v>
      </c>
      <c r="I477" s="2">
        <v>7</v>
      </c>
      <c r="J477" s="2">
        <v>8</v>
      </c>
      <c r="K477" s="2">
        <v>9</v>
      </c>
      <c r="L477" s="2">
        <v>10</v>
      </c>
      <c r="M477" s="2">
        <v>11</v>
      </c>
      <c r="N477" s="2">
        <v>12</v>
      </c>
      <c r="O477" s="2">
        <v>13</v>
      </c>
      <c r="P477" s="2">
        <v>14</v>
      </c>
      <c r="Q477" s="2">
        <v>15</v>
      </c>
      <c r="R477" s="2">
        <v>16</v>
      </c>
      <c r="S477" s="2">
        <v>17</v>
      </c>
      <c r="T477" s="2">
        <v>18</v>
      </c>
      <c r="U477" s="2">
        <v>19</v>
      </c>
      <c r="V477" s="2">
        <v>20</v>
      </c>
      <c r="W477" s="2">
        <v>21</v>
      </c>
      <c r="X477" s="2">
        <v>22</v>
      </c>
      <c r="Y477" s="2">
        <v>23</v>
      </c>
      <c r="Z477" s="2">
        <v>24</v>
      </c>
    </row>
    <row r="478" spans="1:26" x14ac:dyDescent="0.3">
      <c r="B478" s="2">
        <v>1</v>
      </c>
      <c r="C478" s="17">
        <f>'OD demand'!C159*'Modal Split'!BJ105</f>
        <v>0</v>
      </c>
      <c r="D478" s="17">
        <f>'OD demand'!D159*'Modal Split'!BK105</f>
        <v>131.24755365775752</v>
      </c>
      <c r="E478" s="17">
        <f>'OD demand'!E159*'Modal Split'!BL105</f>
        <v>134.77531248700021</v>
      </c>
      <c r="F478" s="17">
        <f>'OD demand'!F159*'Modal Split'!BM105</f>
        <v>637.4250275845659</v>
      </c>
      <c r="G478" s="17">
        <f>'OD demand'!G159*'Modal Split'!BN105</f>
        <v>246.98739704151433</v>
      </c>
      <c r="H478" s="17">
        <f>'OD demand'!H159*'Modal Split'!BO105</f>
        <v>512.33567144133076</v>
      </c>
      <c r="I478" s="17">
        <f>'OD demand'!I159*'Modal Split'!BP105</f>
        <v>853.89278573555123</v>
      </c>
      <c r="J478" s="17">
        <f>'OD demand'!J159*'Modal Split'!BQ105</f>
        <v>1366.2284571768821</v>
      </c>
      <c r="K478" s="17">
        <f>'OD demand'!K159*'Modal Split'!BR105</f>
        <v>562.93768961985586</v>
      </c>
      <c r="L478" s="17">
        <f>'OD demand'!L159*'Modal Split'!BS105</f>
        <v>1901.1491002353428</v>
      </c>
      <c r="M478" s="17">
        <f>'OD demand'!M159*'Modal Split'!BT105</f>
        <v>0.11385510392155591</v>
      </c>
      <c r="N478" s="17">
        <f>'OD demand'!N159*'Modal Split'!BU105</f>
        <v>341.55711429422053</v>
      </c>
      <c r="O478" s="17">
        <f>'OD demand'!O159*'Modal Split'!BV105</f>
        <v>853.89278573555123</v>
      </c>
      <c r="P478" s="17">
        <f>'OD demand'!P159*'Modal Split'!BW105</f>
        <v>512.33567144133076</v>
      </c>
      <c r="Q478" s="17">
        <f>'OD demand'!Q159*'Modal Split'!BX105</f>
        <v>853.81664512661848</v>
      </c>
      <c r="R478" s="17">
        <f>'OD demand'!R159*'Modal Split'!BY105</f>
        <v>853.88372391259759</v>
      </c>
      <c r="S478" s="17">
        <f>'OD demand'!S159*'Modal Split'!BZ105</f>
        <v>682.9967947091701</v>
      </c>
      <c r="T478" s="17">
        <f>'OD demand'!T159*'Modal Split'!CA105</f>
        <v>170.77855714711026</v>
      </c>
      <c r="U478" s="17">
        <f>'OD demand'!U159*'Modal Split'!CB105</f>
        <v>510.91242825385933</v>
      </c>
      <c r="V478" s="17">
        <f>'OD demand'!V159*'Modal Split'!CC105</f>
        <v>512.33567144133076</v>
      </c>
      <c r="W478" s="17">
        <f>'OD demand'!W159*'Modal Split'!CD105</f>
        <v>170.77855714711026</v>
      </c>
      <c r="X478" s="17">
        <f>'OD demand'!X159*'Modal Split'!CE105</f>
        <v>683.11422858797175</v>
      </c>
      <c r="Y478" s="17">
        <f>'OD demand'!Y159*'Modal Split'!CF105</f>
        <v>512.33567144133076</v>
      </c>
      <c r="Z478" s="17">
        <f>'OD demand'!Z159*'Modal Split'!CG105</f>
        <v>170.77855714711026</v>
      </c>
    </row>
    <row r="479" spans="1:26" x14ac:dyDescent="0.3">
      <c r="B479" s="2">
        <v>2</v>
      </c>
      <c r="C479" s="17">
        <f>'OD demand'!C160*'Modal Split'!BJ106</f>
        <v>131.24755365775752</v>
      </c>
      <c r="D479" s="17">
        <f>'OD demand'!D160*'Modal Split'!BK106</f>
        <v>0</v>
      </c>
      <c r="E479" s="17">
        <f>'OD demand'!E160*'Modal Split'!BL106</f>
        <v>123.49369852075716</v>
      </c>
      <c r="F479" s="17">
        <f>'OD demand'!F160*'Modal Split'!BM106</f>
        <v>341.55530802249456</v>
      </c>
      <c r="G479" s="17">
        <f>'OD demand'!G160*'Modal Split'!BN106</f>
        <v>170.77855714686524</v>
      </c>
      <c r="H479" s="17">
        <f>'OD demand'!H160*'Modal Split'!BO106</f>
        <v>683.11422858844105</v>
      </c>
      <c r="I479" s="17">
        <f>'OD demand'!I160*'Modal Split'!BP106</f>
        <v>341.55711429422053</v>
      </c>
      <c r="J479" s="17">
        <f>'OD demand'!J160*'Modal Split'!BQ106</f>
        <v>683.11422858844105</v>
      </c>
      <c r="K479" s="17">
        <f>'OD demand'!K160*'Modal Split'!BR106</f>
        <v>341.55711429355898</v>
      </c>
      <c r="L479" s="17">
        <f>'OD demand'!L160*'Modal Split'!BS106</f>
        <v>1024.6713428826615</v>
      </c>
      <c r="M479" s="17">
        <f>'OD demand'!M160*'Modal Split'!BT106</f>
        <v>305.84217077708962</v>
      </c>
      <c r="N479" s="17">
        <f>'OD demand'!N160*'Modal Split'!BU106</f>
        <v>170.77855714711026</v>
      </c>
      <c r="O479" s="17">
        <f>'OD demand'!O160*'Modal Split'!BV106</f>
        <v>512.33567144133076</v>
      </c>
      <c r="P479" s="17">
        <f>'OD demand'!P160*'Modal Split'!BW106</f>
        <v>170.77855714711026</v>
      </c>
      <c r="Q479" s="17">
        <f>'OD demand'!Q160*'Modal Split'!BX106</f>
        <v>170.77855714711026</v>
      </c>
      <c r="R479" s="17">
        <f>'OD demand'!R160*'Modal Split'!BY106</f>
        <v>683.11422858844105</v>
      </c>
      <c r="S479" s="17">
        <f>'OD demand'!S160*'Modal Split'!BZ106</f>
        <v>341.55711429422053</v>
      </c>
      <c r="T479" s="17">
        <f>'OD demand'!T160*'Modal Split'!CA106</f>
        <v>0</v>
      </c>
      <c r="U479" s="17">
        <f>'OD demand'!U160*'Modal Split'!CB106</f>
        <v>170.77855714711026</v>
      </c>
      <c r="V479" s="17">
        <f>'OD demand'!V160*'Modal Split'!CC106</f>
        <v>170.77855714711026</v>
      </c>
      <c r="W479" s="17">
        <f>'OD demand'!W160*'Modal Split'!CD106</f>
        <v>0</v>
      </c>
      <c r="X479" s="17">
        <f>'OD demand'!X160*'Modal Split'!CE106</f>
        <v>170.77855714711026</v>
      </c>
      <c r="Y479" s="17">
        <f>'OD demand'!Y160*'Modal Split'!CF106</f>
        <v>0</v>
      </c>
      <c r="Z479" s="17">
        <f>'OD demand'!Z160*'Modal Split'!CG106</f>
        <v>0</v>
      </c>
    </row>
    <row r="480" spans="1:26" x14ac:dyDescent="0.3">
      <c r="B480" s="2">
        <v>3</v>
      </c>
      <c r="C480" s="17">
        <f>'OD demand'!C161*'Modal Split'!BJ107</f>
        <v>134.77531248700021</v>
      </c>
      <c r="D480" s="17">
        <f>'OD demand'!D161*'Modal Split'!BK107</f>
        <v>123.49369852075716</v>
      </c>
      <c r="E480" s="17">
        <f>'OD demand'!E161*'Modal Split'!BL107</f>
        <v>0</v>
      </c>
      <c r="F480" s="17">
        <f>'OD demand'!F161*'Modal Split'!BM107</f>
        <v>269.55062497400041</v>
      </c>
      <c r="G480" s="17">
        <f>'OD demand'!G161*'Modal Split'!BN107</f>
        <v>131.24755365775752</v>
      </c>
      <c r="H480" s="17">
        <f>'OD demand'!H161*'Modal Split'!BO107</f>
        <v>512.33567144133076</v>
      </c>
      <c r="I480" s="17">
        <f>'OD demand'!I161*'Modal Split'!BP107</f>
        <v>170.77855714711006</v>
      </c>
      <c r="J480" s="17">
        <f>'OD demand'!J161*'Modal Split'!BQ107</f>
        <v>341.55711429422024</v>
      </c>
      <c r="K480" s="17">
        <f>'OD demand'!K161*'Modal Split'!BR107</f>
        <v>121.41493026275381</v>
      </c>
      <c r="L480" s="17">
        <f>'OD demand'!L161*'Modal Split'!BS107</f>
        <v>512.00886854513044</v>
      </c>
      <c r="M480" s="17">
        <f>'OD demand'!M161*'Modal Split'!BT107</f>
        <v>8.6839864139987483E-2</v>
      </c>
      <c r="N480" s="17">
        <f>'OD demand'!N161*'Modal Split'!BU107</f>
        <v>341.55711429422053</v>
      </c>
      <c r="O480" s="17">
        <f>'OD demand'!O161*'Modal Split'!BV107</f>
        <v>170.77855714711026</v>
      </c>
      <c r="P480" s="17">
        <f>'OD demand'!P161*'Modal Split'!BW107</f>
        <v>170.77855714711026</v>
      </c>
      <c r="Q480" s="17">
        <f>'OD demand'!Q161*'Modal Split'!BX107</f>
        <v>170.77849921000973</v>
      </c>
      <c r="R480" s="17">
        <f>'OD demand'!R161*'Modal Split'!BY107</f>
        <v>340.29259024326217</v>
      </c>
      <c r="S480" s="17">
        <f>'OD demand'!S161*'Modal Split'!BZ107</f>
        <v>161.08069512269049</v>
      </c>
      <c r="T480" s="17">
        <f>'OD demand'!T161*'Modal Split'!CA107</f>
        <v>0</v>
      </c>
      <c r="U480" s="17">
        <f>'OD demand'!U161*'Modal Split'!CB107</f>
        <v>0</v>
      </c>
      <c r="V480" s="17">
        <f>'OD demand'!V161*'Modal Split'!CC107</f>
        <v>0</v>
      </c>
      <c r="W480" s="17">
        <f>'OD demand'!W161*'Modal Split'!CD107</f>
        <v>0</v>
      </c>
      <c r="X480" s="17">
        <f>'OD demand'!X161*'Modal Split'!CE107</f>
        <v>170.77855714710981</v>
      </c>
      <c r="Y480" s="17">
        <f>'OD demand'!Y161*'Modal Split'!CF107</f>
        <v>170.77855714711026</v>
      </c>
      <c r="Z480" s="17">
        <f>'OD demand'!Z161*'Modal Split'!CG107</f>
        <v>0</v>
      </c>
    </row>
    <row r="481" spans="2:26" x14ac:dyDescent="0.3">
      <c r="B481" s="2">
        <v>4</v>
      </c>
      <c r="C481" s="17">
        <f>'OD demand'!C162*'Modal Split'!BJ108</f>
        <v>637.4250275845659</v>
      </c>
      <c r="D481" s="17">
        <f>'OD demand'!D162*'Modal Split'!BK108</f>
        <v>341.55530802249456</v>
      </c>
      <c r="E481" s="17">
        <f>'OD demand'!E162*'Modal Split'!BL108</f>
        <v>269.55062497400041</v>
      </c>
      <c r="F481" s="17">
        <f>'OD demand'!F162*'Modal Split'!BM108</f>
        <v>0</v>
      </c>
      <c r="G481" s="17">
        <f>'OD demand'!G162*'Modal Split'!BN108</f>
        <v>690.33359445771259</v>
      </c>
      <c r="H481" s="17">
        <f>'OD demand'!H162*'Modal Split'!BO108</f>
        <v>683.11422858844105</v>
      </c>
      <c r="I481" s="17">
        <f>'OD demand'!I162*'Modal Split'!BP108</f>
        <v>683.11422858844048</v>
      </c>
      <c r="J481" s="17">
        <f>'OD demand'!J162*'Modal Split'!BQ108</f>
        <v>1195.4499000297708</v>
      </c>
      <c r="K481" s="17">
        <f>'OD demand'!K162*'Modal Split'!BR108</f>
        <v>905.76804870157173</v>
      </c>
      <c r="L481" s="17">
        <f>'OD demand'!L162*'Modal Split'!BS108</f>
        <v>2049.3377096116869</v>
      </c>
      <c r="M481" s="17">
        <f>'OD demand'!M162*'Modal Split'!BT108</f>
        <v>0.51515346725018585</v>
      </c>
      <c r="N481" s="17">
        <f>'OD demand'!N162*'Modal Split'!BU108</f>
        <v>1024.6713428826615</v>
      </c>
      <c r="O481" s="17">
        <f>'OD demand'!O162*'Modal Split'!BV108</f>
        <v>1024.6713428826615</v>
      </c>
      <c r="P481" s="17">
        <f>'OD demand'!P162*'Modal Split'!BW108</f>
        <v>853.89278573555123</v>
      </c>
      <c r="Q481" s="17">
        <f>'OD demand'!Q162*'Modal Split'!BX108</f>
        <v>853.89278463350763</v>
      </c>
      <c r="R481" s="17">
        <f>'OD demand'!R162*'Modal Split'!BY108</f>
        <v>1366.2091435594421</v>
      </c>
      <c r="S481" s="17">
        <f>'OD demand'!S162*'Modal Split'!BZ108</f>
        <v>853.6972580641376</v>
      </c>
      <c r="T481" s="17">
        <f>'OD demand'!T162*'Modal Split'!CA108</f>
        <v>170.77855714711026</v>
      </c>
      <c r="U481" s="17">
        <f>'OD demand'!U162*'Modal Split'!CB108</f>
        <v>340.29436537867241</v>
      </c>
      <c r="V481" s="17">
        <f>'OD demand'!V162*'Modal Split'!CC108</f>
        <v>512.33567144133076</v>
      </c>
      <c r="W481" s="17">
        <f>'OD demand'!W162*'Modal Split'!CD108</f>
        <v>341.55711429422053</v>
      </c>
      <c r="X481" s="17">
        <f>'OD demand'!X162*'Modal Split'!CE108</f>
        <v>683.11417105349244</v>
      </c>
      <c r="Y481" s="17">
        <f>'OD demand'!Y162*'Modal Split'!CF108</f>
        <v>853.89278573555123</v>
      </c>
      <c r="Z481" s="17">
        <f>'OD demand'!Z162*'Modal Split'!CG108</f>
        <v>341.55711429422053</v>
      </c>
    </row>
    <row r="482" spans="2:26" x14ac:dyDescent="0.3">
      <c r="B482" s="2">
        <v>5</v>
      </c>
      <c r="C482" s="17">
        <f>'OD demand'!C163*'Modal Split'!BJ109</f>
        <v>246.98739704151433</v>
      </c>
      <c r="D482" s="17">
        <f>'OD demand'!D163*'Modal Split'!BK109</f>
        <v>170.77855714686524</v>
      </c>
      <c r="E482" s="17">
        <f>'OD demand'!E163*'Modal Split'!BL109</f>
        <v>131.24755365775752</v>
      </c>
      <c r="F482" s="17">
        <f>'OD demand'!F163*'Modal Split'!BM109</f>
        <v>690.33359445771259</v>
      </c>
      <c r="G482" s="17">
        <f>'OD demand'!G163*'Modal Split'!BN109</f>
        <v>0</v>
      </c>
      <c r="H482" s="17">
        <f>'OD demand'!H163*'Modal Split'!BO109</f>
        <v>341.55711429422053</v>
      </c>
      <c r="I482" s="17">
        <f>'OD demand'!I163*'Modal Split'!BP109</f>
        <v>341.55711429422024</v>
      </c>
      <c r="J482" s="17">
        <f>'OD demand'!J163*'Modal Split'!BQ109</f>
        <v>853.89278573555055</v>
      </c>
      <c r="K482" s="17">
        <f>'OD demand'!K163*'Modal Split'!BR109</f>
        <v>1064.3276373325239</v>
      </c>
      <c r="L482" s="17">
        <f>'OD demand'!L163*'Modal Split'!BS109</f>
        <v>1707.7855714711025</v>
      </c>
      <c r="M482" s="17">
        <f>'OD demand'!M163*'Modal Split'!BT109</f>
        <v>0.16318259665096149</v>
      </c>
      <c r="N482" s="17">
        <f>'OD demand'!N163*'Modal Split'!BU109</f>
        <v>341.55711429422053</v>
      </c>
      <c r="O482" s="17">
        <f>'OD demand'!O163*'Modal Split'!BV109</f>
        <v>341.55711429422053</v>
      </c>
      <c r="P482" s="17">
        <f>'OD demand'!P163*'Modal Split'!BW109</f>
        <v>170.77855714711026</v>
      </c>
      <c r="Q482" s="17">
        <f>'OD demand'!Q163*'Modal Split'!BX109</f>
        <v>341.55711429422053</v>
      </c>
      <c r="R482" s="17">
        <f>'OD demand'!R163*'Modal Split'!BY109</f>
        <v>853.89278573555123</v>
      </c>
      <c r="S482" s="17">
        <f>'OD demand'!S163*'Modal Split'!BZ109</f>
        <v>341.55711429422053</v>
      </c>
      <c r="T482" s="17">
        <f>'OD demand'!T163*'Modal Split'!CA109</f>
        <v>0</v>
      </c>
      <c r="U482" s="17">
        <f>'OD demand'!U163*'Modal Split'!CB109</f>
        <v>170.77855714711026</v>
      </c>
      <c r="V482" s="17">
        <f>'OD demand'!V163*'Modal Split'!CC109</f>
        <v>170.77855714711026</v>
      </c>
      <c r="W482" s="17">
        <f>'OD demand'!W163*'Modal Split'!CD109</f>
        <v>170.77855714711026</v>
      </c>
      <c r="X482" s="17">
        <f>'OD demand'!X163*'Modal Split'!CE109</f>
        <v>341.55711429422053</v>
      </c>
      <c r="Y482" s="17">
        <f>'OD demand'!Y163*'Modal Split'!CF109</f>
        <v>170.77855714711026</v>
      </c>
      <c r="Z482" s="17">
        <f>'OD demand'!Z163*'Modal Split'!CG109</f>
        <v>0</v>
      </c>
    </row>
    <row r="483" spans="2:26" x14ac:dyDescent="0.3">
      <c r="B483" s="2">
        <v>6</v>
      </c>
      <c r="C483" s="17">
        <f>'OD demand'!C164*'Modal Split'!BJ110</f>
        <v>512.33567144133076</v>
      </c>
      <c r="D483" s="17">
        <f>'OD demand'!D164*'Modal Split'!BK110</f>
        <v>683.11422858844105</v>
      </c>
      <c r="E483" s="17">
        <f>'OD demand'!E164*'Modal Split'!BL110</f>
        <v>512.33567144133076</v>
      </c>
      <c r="F483" s="17">
        <f>'OD demand'!F164*'Modal Split'!BM110</f>
        <v>683.11422858844105</v>
      </c>
      <c r="G483" s="17">
        <f>'OD demand'!G164*'Modal Split'!BN110</f>
        <v>341.55711429422053</v>
      </c>
      <c r="H483" s="17">
        <f>'OD demand'!H164*'Modal Split'!BO110</f>
        <v>0</v>
      </c>
      <c r="I483" s="17">
        <f>'OD demand'!I164*'Modal Split'!BP110</f>
        <v>683.11422858844105</v>
      </c>
      <c r="J483" s="17">
        <f>'OD demand'!J164*'Modal Split'!BQ110</f>
        <v>1366.2284571768821</v>
      </c>
      <c r="K483" s="17">
        <f>'OD demand'!K164*'Modal Split'!BR110</f>
        <v>683.11422858844105</v>
      </c>
      <c r="L483" s="17">
        <f>'OD demand'!L164*'Modal Split'!BS110</f>
        <v>1366.2284571768821</v>
      </c>
      <c r="M483" s="17">
        <f>'OD demand'!M164*'Modal Split'!BT110</f>
        <v>683.11422858844105</v>
      </c>
      <c r="N483" s="17">
        <f>'OD demand'!N164*'Modal Split'!BU110</f>
        <v>341.55711429422053</v>
      </c>
      <c r="O483" s="17">
        <f>'OD demand'!O164*'Modal Split'!BV110</f>
        <v>341.55711429422053</v>
      </c>
      <c r="P483" s="17">
        <f>'OD demand'!P164*'Modal Split'!BW110</f>
        <v>170.77855714711026</v>
      </c>
      <c r="Q483" s="17">
        <f>'OD demand'!Q164*'Modal Split'!BX110</f>
        <v>341.55711429422053</v>
      </c>
      <c r="R483" s="17">
        <f>'OD demand'!R164*'Modal Split'!BY110</f>
        <v>1537.0070143239923</v>
      </c>
      <c r="S483" s="17">
        <f>'OD demand'!S164*'Modal Split'!BZ110</f>
        <v>853.89278573555123</v>
      </c>
      <c r="T483" s="17">
        <f>'OD demand'!T164*'Modal Split'!CA110</f>
        <v>170.77855714711026</v>
      </c>
      <c r="U483" s="17">
        <f>'OD demand'!U164*'Modal Split'!CB110</f>
        <v>341.55711429422053</v>
      </c>
      <c r="V483" s="17">
        <f>'OD demand'!V164*'Modal Split'!CC110</f>
        <v>512.33567144133076</v>
      </c>
      <c r="W483" s="17">
        <f>'OD demand'!W164*'Modal Split'!CD110</f>
        <v>170.77855714711026</v>
      </c>
      <c r="X483" s="17">
        <f>'OD demand'!X164*'Modal Split'!CE110</f>
        <v>341.55711429422053</v>
      </c>
      <c r="Y483" s="17">
        <f>'OD demand'!Y164*'Modal Split'!CF110</f>
        <v>170.77855714711026</v>
      </c>
      <c r="Z483" s="17">
        <f>'OD demand'!Z164*'Modal Split'!CG110</f>
        <v>170.77855714711026</v>
      </c>
    </row>
    <row r="484" spans="2:26" x14ac:dyDescent="0.3">
      <c r="B484" s="2">
        <v>7</v>
      </c>
      <c r="C484" s="17">
        <f>'OD demand'!C165*'Modal Split'!BJ111</f>
        <v>853.89278573555123</v>
      </c>
      <c r="D484" s="17">
        <f>'OD demand'!D165*'Modal Split'!BK111</f>
        <v>341.55711429422053</v>
      </c>
      <c r="E484" s="17">
        <f>'OD demand'!E165*'Modal Split'!BL111</f>
        <v>170.77855714711026</v>
      </c>
      <c r="F484" s="17">
        <f>'OD demand'!F165*'Modal Split'!BM111</f>
        <v>683.11422858844105</v>
      </c>
      <c r="G484" s="17">
        <f>'OD demand'!G165*'Modal Split'!BN111</f>
        <v>341.55711429422053</v>
      </c>
      <c r="H484" s="17">
        <f>'OD demand'!H165*'Modal Split'!BO111</f>
        <v>683.11422858844105</v>
      </c>
      <c r="I484" s="17">
        <f>'OD demand'!I165*'Modal Split'!BP111</f>
        <v>0</v>
      </c>
      <c r="J484" s="17">
        <f>'OD demand'!J165*'Modal Split'!BQ111</f>
        <v>1364.5053019613101</v>
      </c>
      <c r="K484" s="17">
        <f>'OD demand'!K165*'Modal Split'!BR111</f>
        <v>1014.3725619236187</v>
      </c>
      <c r="L484" s="17">
        <f>'OD demand'!L165*'Modal Split'!BS111</f>
        <v>3244.7925855971334</v>
      </c>
      <c r="M484" s="17">
        <f>'OD demand'!M165*'Modal Split'!BT111</f>
        <v>853.89256837316441</v>
      </c>
      <c r="N484" s="17">
        <f>'OD demand'!N165*'Modal Split'!BU111</f>
        <v>1195.4499000297717</v>
      </c>
      <c r="O484" s="17">
        <f>'OD demand'!O165*'Modal Split'!BV111</f>
        <v>683.11422858844105</v>
      </c>
      <c r="P484" s="17">
        <f>'OD demand'!P165*'Modal Split'!BW111</f>
        <v>341.55711429422053</v>
      </c>
      <c r="Q484" s="17">
        <f>'OD demand'!Q165*'Modal Split'!BX111</f>
        <v>853.89278573555123</v>
      </c>
      <c r="R484" s="17">
        <f>'OD demand'!R165*'Modal Split'!BY111</f>
        <v>2390.8997999448006</v>
      </c>
      <c r="S484" s="17">
        <f>'OD demand'!S165*'Modal Split'!BZ111</f>
        <v>1707.7855714711025</v>
      </c>
      <c r="T484" s="17">
        <f>'OD demand'!T165*'Modal Split'!CA111</f>
        <v>341.55711428052899</v>
      </c>
      <c r="U484" s="17">
        <f>'OD demand'!U165*'Modal Split'!CB111</f>
        <v>683.11422858844105</v>
      </c>
      <c r="V484" s="17">
        <f>'OD demand'!V165*'Modal Split'!CC111</f>
        <v>853.89278573555123</v>
      </c>
      <c r="W484" s="17">
        <f>'OD demand'!W165*'Modal Split'!CD111</f>
        <v>341.55711429422053</v>
      </c>
      <c r="X484" s="17">
        <f>'OD demand'!X165*'Modal Split'!CE111</f>
        <v>853.89278573555123</v>
      </c>
      <c r="Y484" s="17">
        <f>'OD demand'!Y165*'Modal Split'!CF111</f>
        <v>341.55711429422053</v>
      </c>
      <c r="Z484" s="17">
        <f>'OD demand'!Z165*'Modal Split'!CG111</f>
        <v>170.77855714711026</v>
      </c>
    </row>
    <row r="485" spans="2:26" x14ac:dyDescent="0.3">
      <c r="B485" s="2">
        <v>8</v>
      </c>
      <c r="C485" s="17">
        <f>'OD demand'!C166*'Modal Split'!BJ112</f>
        <v>1366.2284571768821</v>
      </c>
      <c r="D485" s="17">
        <f>'OD demand'!D166*'Modal Split'!BK112</f>
        <v>683.11422858844105</v>
      </c>
      <c r="E485" s="17">
        <f>'OD demand'!E166*'Modal Split'!BL112</f>
        <v>341.55711429422053</v>
      </c>
      <c r="F485" s="17">
        <f>'OD demand'!F166*'Modal Split'!BM112</f>
        <v>1195.4499000297717</v>
      </c>
      <c r="G485" s="17">
        <f>'OD demand'!G166*'Modal Split'!BN112</f>
        <v>853.89278573555123</v>
      </c>
      <c r="H485" s="17">
        <f>'OD demand'!H166*'Modal Split'!BO112</f>
        <v>1366.2284571768821</v>
      </c>
      <c r="I485" s="17">
        <f>'OD demand'!I166*'Modal Split'!BP112</f>
        <v>1364.5053019613101</v>
      </c>
      <c r="J485" s="17">
        <f>'OD demand'!J166*'Modal Split'!BQ112</f>
        <v>0</v>
      </c>
      <c r="K485" s="17">
        <f>'OD demand'!K166*'Modal Split'!BR112</f>
        <v>987.94958816605731</v>
      </c>
      <c r="L485" s="17">
        <f>'OD demand'!L166*'Modal Split'!BS112</f>
        <v>2732.4569143537619</v>
      </c>
      <c r="M485" s="17">
        <f>'OD demand'!M166*'Modal Split'!BT112</f>
        <v>1366.2284571723583</v>
      </c>
      <c r="N485" s="17">
        <f>'OD demand'!N166*'Modal Split'!BU112</f>
        <v>1024.6713428826615</v>
      </c>
      <c r="O485" s="17">
        <f>'OD demand'!O166*'Modal Split'!BV112</f>
        <v>1024.6713428826615</v>
      </c>
      <c r="P485" s="17">
        <f>'OD demand'!P166*'Modal Split'!BW112</f>
        <v>683.11422858844105</v>
      </c>
      <c r="Q485" s="17">
        <f>'OD demand'!Q166*'Modal Split'!BX112</f>
        <v>1024.6713428826615</v>
      </c>
      <c r="R485" s="17">
        <f>'OD demand'!R166*'Modal Split'!BY112</f>
        <v>3757.128257236423</v>
      </c>
      <c r="S485" s="17">
        <f>'OD demand'!S166*'Modal Split'!BZ112</f>
        <v>2390.8998000595434</v>
      </c>
      <c r="T485" s="17">
        <f>'OD demand'!T166*'Modal Split'!CA112</f>
        <v>512.33567141674303</v>
      </c>
      <c r="U485" s="17">
        <f>'OD demand'!U166*'Modal Split'!CB112</f>
        <v>1195.4499000297717</v>
      </c>
      <c r="V485" s="17">
        <f>'OD demand'!V166*'Modal Split'!CC112</f>
        <v>1537.0070143239923</v>
      </c>
      <c r="W485" s="17">
        <f>'OD demand'!W166*'Modal Split'!CD112</f>
        <v>683.11422858844105</v>
      </c>
      <c r="X485" s="17">
        <f>'OD demand'!X166*'Modal Split'!CE112</f>
        <v>853.89278573555123</v>
      </c>
      <c r="Y485" s="17">
        <f>'OD demand'!Y166*'Modal Split'!CF112</f>
        <v>512.33567144133076</v>
      </c>
      <c r="Z485" s="17">
        <f>'OD demand'!Z166*'Modal Split'!CG112</f>
        <v>341.55711429422053</v>
      </c>
    </row>
    <row r="486" spans="2:26" x14ac:dyDescent="0.3">
      <c r="B486" s="2">
        <v>9</v>
      </c>
      <c r="C486" s="17">
        <f>'OD demand'!C167*'Modal Split'!BJ113</f>
        <v>853.89278573555123</v>
      </c>
      <c r="D486" s="17">
        <f>'OD demand'!D167*'Modal Split'!BK113</f>
        <v>341.55711429422053</v>
      </c>
      <c r="E486" s="17">
        <f>'OD demand'!E167*'Modal Split'!BL113</f>
        <v>170.77855714711026</v>
      </c>
      <c r="F486" s="17">
        <f>'OD demand'!F167*'Modal Split'!BM113</f>
        <v>1195.4499000297717</v>
      </c>
      <c r="G486" s="17">
        <f>'OD demand'!G167*'Modal Split'!BN113</f>
        <v>1366.2284571768821</v>
      </c>
      <c r="H486" s="17">
        <f>'OD demand'!H167*'Modal Split'!BO113</f>
        <v>683.11422858844105</v>
      </c>
      <c r="I486" s="17">
        <f>'OD demand'!I167*'Modal Split'!BP113</f>
        <v>1014.3725619236187</v>
      </c>
      <c r="J486" s="17">
        <f>'OD demand'!J167*'Modal Split'!BQ113</f>
        <v>987.94958816605731</v>
      </c>
      <c r="K486" s="17">
        <f>'OD demand'!K167*'Modal Split'!BR113</f>
        <v>0</v>
      </c>
      <c r="L486" s="17">
        <f>'OD demand'!L167*'Modal Split'!BS113</f>
        <v>4781.7996001190868</v>
      </c>
      <c r="M486" s="17">
        <f>'OD demand'!M167*'Modal Split'!BT113</f>
        <v>2390.8998000595434</v>
      </c>
      <c r="N486" s="17">
        <f>'OD demand'!N167*'Modal Split'!BU113</f>
        <v>1024.6713428826615</v>
      </c>
      <c r="O486" s="17">
        <f>'OD demand'!O167*'Modal Split'!BV113</f>
        <v>1024.6713428826615</v>
      </c>
      <c r="P486" s="17">
        <f>'OD demand'!P167*'Modal Split'!BW113</f>
        <v>1024.6713428826615</v>
      </c>
      <c r="Q486" s="17">
        <f>'OD demand'!Q167*'Modal Split'!BX113</f>
        <v>1537.0070143239923</v>
      </c>
      <c r="R486" s="17">
        <f>'OD demand'!R167*'Modal Split'!BY113</f>
        <v>2390.8998000595434</v>
      </c>
      <c r="S486" s="17">
        <f>'OD demand'!S167*'Modal Split'!BZ113</f>
        <v>1537.0070143239923</v>
      </c>
      <c r="T486" s="17">
        <f>'OD demand'!T167*'Modal Split'!CA113</f>
        <v>341.55711429422053</v>
      </c>
      <c r="U486" s="17">
        <f>'OD demand'!U167*'Modal Split'!CB113</f>
        <v>683.11422858844105</v>
      </c>
      <c r="V486" s="17">
        <f>'OD demand'!V167*'Modal Split'!CC113</f>
        <v>1024.6713428826615</v>
      </c>
      <c r="W486" s="17">
        <f>'OD demand'!W167*'Modal Split'!CD113</f>
        <v>512.33567144133076</v>
      </c>
      <c r="X486" s="17">
        <f>'OD demand'!X167*'Modal Split'!CE113</f>
        <v>1195.4499000297717</v>
      </c>
      <c r="Y486" s="17">
        <f>'OD demand'!Y167*'Modal Split'!CF113</f>
        <v>853.89278573555123</v>
      </c>
      <c r="Z486" s="17">
        <f>'OD demand'!Z167*'Modal Split'!CG113</f>
        <v>341.55711429422053</v>
      </c>
    </row>
    <row r="487" spans="2:26" x14ac:dyDescent="0.3">
      <c r="B487" s="2">
        <v>10</v>
      </c>
      <c r="C487" s="17">
        <f>'OD demand'!C168*'Modal Split'!BJ114</f>
        <v>1901.1491002353428</v>
      </c>
      <c r="D487" s="17">
        <f>'OD demand'!D168*'Modal Split'!BK114</f>
        <v>1024.6713428826615</v>
      </c>
      <c r="E487" s="17">
        <f>'OD demand'!E168*'Modal Split'!BL114</f>
        <v>512.00886854513044</v>
      </c>
      <c r="F487" s="17">
        <f>'OD demand'!F168*'Modal Split'!BM114</f>
        <v>2049.3377096116869</v>
      </c>
      <c r="G487" s="17">
        <f>'OD demand'!G168*'Modal Split'!BN114</f>
        <v>1707.7855714711025</v>
      </c>
      <c r="H487" s="17">
        <f>'OD demand'!H168*'Modal Split'!BO114</f>
        <v>1366.2284571768821</v>
      </c>
      <c r="I487" s="17">
        <f>'OD demand'!I168*'Modal Split'!BP114</f>
        <v>2384.83364151151</v>
      </c>
      <c r="J487" s="17">
        <f>'OD demand'!J168*'Modal Split'!BQ114</f>
        <v>2732.4440981916359</v>
      </c>
      <c r="K487" s="17">
        <f>'OD demand'!K168*'Modal Split'!BR114</f>
        <v>4781.7996001190868</v>
      </c>
      <c r="L487" s="17">
        <f>'OD demand'!L168*'Modal Split'!BS114</f>
        <v>0</v>
      </c>
      <c r="M487" s="17">
        <f>'OD demand'!M168*'Modal Split'!BT114</f>
        <v>7.7823417568180844</v>
      </c>
      <c r="N487" s="17">
        <f>'OD demand'!N168*'Modal Split'!BU114</f>
        <v>3415.5711429422049</v>
      </c>
      <c r="O487" s="17">
        <f>'OD demand'!O168*'Modal Split'!BV114</f>
        <v>3244.792585795095</v>
      </c>
      <c r="P487" s="17">
        <f>'OD demand'!P168*'Modal Split'!BW114</f>
        <v>3586.3497000893153</v>
      </c>
      <c r="Q487" s="17">
        <f>'OD demand'!Q168*'Modal Split'!BX114</f>
        <v>6831.1422858722362</v>
      </c>
      <c r="R487" s="17">
        <f>'OD demand'!R168*'Modal Split'!BY114</f>
        <v>5930.1137494280092</v>
      </c>
      <c r="S487" s="17">
        <f>'OD demand'!S168*'Modal Split'!BZ114</f>
        <v>6659.2537020266709</v>
      </c>
      <c r="T487" s="17">
        <f>'OD demand'!T168*'Modal Split'!CA114</f>
        <v>905.76804870157173</v>
      </c>
      <c r="U487" s="17">
        <f>'OD demand'!U168*'Modal Split'!CB114</f>
        <v>3073.43160545605</v>
      </c>
      <c r="V487" s="17">
        <f>'OD demand'!V168*'Modal Split'!CC114</f>
        <v>4269.4639286777565</v>
      </c>
      <c r="W487" s="17">
        <f>'OD demand'!W168*'Modal Split'!CD114</f>
        <v>2049.342685765323</v>
      </c>
      <c r="X487" s="17">
        <f>'OD demand'!X168*'Modal Split'!CE114</f>
        <v>4440.2424856494245</v>
      </c>
      <c r="Y487" s="17">
        <f>'OD demand'!Y168*'Modal Split'!CF114</f>
        <v>3074.013997874536</v>
      </c>
      <c r="Z487" s="17">
        <f>'OD demand'!Z168*'Modal Split'!CG114</f>
        <v>1366.2284571768198</v>
      </c>
    </row>
    <row r="488" spans="2:26" x14ac:dyDescent="0.3">
      <c r="B488" s="2">
        <v>11</v>
      </c>
      <c r="C488" s="17">
        <f>'OD demand'!C169*'Modal Split'!BJ115</f>
        <v>847.82692460079795</v>
      </c>
      <c r="D488" s="17">
        <f>'OD demand'!D169*'Modal Split'!BK115</f>
        <v>341.55711429422053</v>
      </c>
      <c r="E488" s="17">
        <f>'OD demand'!E169*'Modal Split'!BL115</f>
        <v>512.32172704013396</v>
      </c>
      <c r="F488" s="17">
        <f>'OD demand'!F169*'Modal Split'!BM115</f>
        <v>2561.6780919578191</v>
      </c>
      <c r="G488" s="17">
        <f>'OD demand'!G169*'Modal Split'!BN115</f>
        <v>853.89278573555123</v>
      </c>
      <c r="H488" s="17">
        <f>'OD demand'!H169*'Modal Split'!BO115</f>
        <v>683.11422858844105</v>
      </c>
      <c r="I488" s="17">
        <f>'OD demand'!I169*'Modal Split'!BP115</f>
        <v>853.89278573555123</v>
      </c>
      <c r="J488" s="17">
        <f>'OD demand'!J169*'Modal Split'!BQ115</f>
        <v>1366.2284571768821</v>
      </c>
      <c r="K488" s="17">
        <f>'OD demand'!K169*'Modal Split'!BR115</f>
        <v>2390.8998000595434</v>
      </c>
      <c r="L488" s="17">
        <f>'OD demand'!L169*'Modal Split'!BS115</f>
        <v>6660.3635572807461</v>
      </c>
      <c r="M488" s="17">
        <f>'OD demand'!M169*'Modal Split'!BT115</f>
        <v>0</v>
      </c>
      <c r="N488" s="17">
        <f>'OD demand'!N169*'Modal Split'!BU115</f>
        <v>2390.8998000595434</v>
      </c>
      <c r="O488" s="17">
        <f>'OD demand'!O169*'Modal Split'!BV115</f>
        <v>1707.7855714711025</v>
      </c>
      <c r="P488" s="17">
        <f>'OD demand'!P169*'Modal Split'!BW115</f>
        <v>2732.4569143537642</v>
      </c>
      <c r="Q488" s="17">
        <f>'OD demand'!Q169*'Modal Split'!BX115</f>
        <v>2390.8998000588185</v>
      </c>
      <c r="R488" s="17">
        <f>'OD demand'!R169*'Modal Split'!BY115</f>
        <v>2390.8836213917498</v>
      </c>
      <c r="S488" s="17">
        <f>'OD demand'!S169*'Modal Split'!BZ115</f>
        <v>1707.5983619404058</v>
      </c>
      <c r="T488" s="17">
        <f>'OD demand'!T169*'Modal Split'!CA115</f>
        <v>170.77855714711026</v>
      </c>
      <c r="U488" s="17">
        <f>'OD demand'!U169*'Modal Split'!CB115</f>
        <v>683.08735569686553</v>
      </c>
      <c r="V488" s="17">
        <f>'OD demand'!V169*'Modal Split'!CC115</f>
        <v>1024.6713428826615</v>
      </c>
      <c r="W488" s="17">
        <f>'OD demand'!W169*'Modal Split'!CD115</f>
        <v>683.11422858844105</v>
      </c>
      <c r="X488" s="17">
        <f>'OD demand'!X169*'Modal Split'!CE115</f>
        <v>1878.5641285810611</v>
      </c>
      <c r="Y488" s="17">
        <f>'OD demand'!Y169*'Modal Split'!CF115</f>
        <v>2220.1212429124334</v>
      </c>
      <c r="Z488" s="17">
        <f>'OD demand'!Z169*'Modal Split'!CG115</f>
        <v>1024.6713428826615</v>
      </c>
    </row>
    <row r="489" spans="2:26" x14ac:dyDescent="0.3">
      <c r="B489" s="2">
        <v>12</v>
      </c>
      <c r="C489" s="17">
        <f>'OD demand'!C170*'Modal Split'!BJ116</f>
        <v>341.55711429422053</v>
      </c>
      <c r="D489" s="17">
        <f>'OD demand'!D170*'Modal Split'!BK116</f>
        <v>170.77855714711026</v>
      </c>
      <c r="E489" s="17">
        <f>'OD demand'!E170*'Modal Split'!BL116</f>
        <v>341.55711429422053</v>
      </c>
      <c r="F489" s="17">
        <f>'OD demand'!F170*'Modal Split'!BM116</f>
        <v>1024.6713428826615</v>
      </c>
      <c r="G489" s="17">
        <f>'OD demand'!G170*'Modal Split'!BN116</f>
        <v>341.55711429422053</v>
      </c>
      <c r="H489" s="17">
        <f>'OD demand'!H170*'Modal Split'!BO116</f>
        <v>341.55711429422053</v>
      </c>
      <c r="I489" s="17">
        <f>'OD demand'!I170*'Modal Split'!BP116</f>
        <v>1195.4499000297717</v>
      </c>
      <c r="J489" s="17">
        <f>'OD demand'!J170*'Modal Split'!BQ116</f>
        <v>1024.6713428826615</v>
      </c>
      <c r="K489" s="17">
        <f>'OD demand'!K170*'Modal Split'!BR116</f>
        <v>1024.6713428826615</v>
      </c>
      <c r="L489" s="17">
        <f>'OD demand'!L170*'Modal Split'!BS116</f>
        <v>3415.5711429422049</v>
      </c>
      <c r="M489" s="17">
        <f>'OD demand'!M170*'Modal Split'!BT116</f>
        <v>2390.8998000595434</v>
      </c>
      <c r="N489" s="17">
        <f>'OD demand'!N170*'Modal Split'!BU116</f>
        <v>0</v>
      </c>
      <c r="O489" s="17">
        <f>'OD demand'!O170*'Modal Split'!BV116</f>
        <v>2220.1212429124334</v>
      </c>
      <c r="P489" s="17">
        <f>'OD demand'!P170*'Modal Split'!BW116</f>
        <v>1195.4499000297717</v>
      </c>
      <c r="Q489" s="17">
        <f>'OD demand'!Q170*'Modal Split'!BX116</f>
        <v>1195.4499000297717</v>
      </c>
      <c r="R489" s="17">
        <f>'OD demand'!R170*'Modal Split'!BY116</f>
        <v>1195.4499000297717</v>
      </c>
      <c r="S489" s="17">
        <f>'OD demand'!S170*'Modal Split'!BZ116</f>
        <v>1024.6713428826615</v>
      </c>
      <c r="T489" s="17">
        <f>'OD demand'!T170*'Modal Split'!CA116</f>
        <v>341.55711429422053</v>
      </c>
      <c r="U489" s="17">
        <f>'OD demand'!U170*'Modal Split'!CB116</f>
        <v>512.33567144133076</v>
      </c>
      <c r="V489" s="17">
        <f>'OD demand'!V170*'Modal Split'!CC116</f>
        <v>683.11422858844105</v>
      </c>
      <c r="W489" s="17">
        <f>'OD demand'!W170*'Modal Split'!CD116</f>
        <v>512.33567144133076</v>
      </c>
      <c r="X489" s="17">
        <f>'OD demand'!X170*'Modal Split'!CE116</f>
        <v>1195.4499000297717</v>
      </c>
      <c r="Y489" s="17">
        <f>'OD demand'!Y170*'Modal Split'!CF116</f>
        <v>1195.4499000297717</v>
      </c>
      <c r="Z489" s="17">
        <f>'OD demand'!Z170*'Modal Split'!CG116</f>
        <v>853.89278573555123</v>
      </c>
    </row>
    <row r="490" spans="2:26" x14ac:dyDescent="0.3">
      <c r="B490" s="2">
        <v>13</v>
      </c>
      <c r="C490" s="17">
        <f>'OD demand'!C171*'Modal Split'!BJ117</f>
        <v>853.89278573555123</v>
      </c>
      <c r="D490" s="17">
        <f>'OD demand'!D171*'Modal Split'!BK117</f>
        <v>512.33567144133076</v>
      </c>
      <c r="E490" s="17">
        <f>'OD demand'!E171*'Modal Split'!BL117</f>
        <v>170.77855714711026</v>
      </c>
      <c r="F490" s="17">
        <f>'OD demand'!F171*'Modal Split'!BM117</f>
        <v>1024.6713428826615</v>
      </c>
      <c r="G490" s="17">
        <f>'OD demand'!G171*'Modal Split'!BN117</f>
        <v>341.55711429422053</v>
      </c>
      <c r="H490" s="17">
        <f>'OD demand'!H171*'Modal Split'!BO117</f>
        <v>341.55711429422053</v>
      </c>
      <c r="I490" s="17">
        <f>'OD demand'!I171*'Modal Split'!BP117</f>
        <v>683.11422858844105</v>
      </c>
      <c r="J490" s="17">
        <f>'OD demand'!J171*'Modal Split'!BQ117</f>
        <v>1024.6713428826615</v>
      </c>
      <c r="K490" s="17">
        <f>'OD demand'!K171*'Modal Split'!BR117</f>
        <v>1024.6713428826615</v>
      </c>
      <c r="L490" s="17">
        <f>'OD demand'!L171*'Modal Split'!BS117</f>
        <v>3244.792585795095</v>
      </c>
      <c r="M490" s="17">
        <f>'OD demand'!M171*'Modal Split'!BT117</f>
        <v>1707.7855714711025</v>
      </c>
      <c r="N490" s="17">
        <f>'OD demand'!N171*'Modal Split'!BU117</f>
        <v>2220.1212429124334</v>
      </c>
      <c r="O490" s="17">
        <f>'OD demand'!O171*'Modal Split'!BV117</f>
        <v>0</v>
      </c>
      <c r="P490" s="17">
        <f>'OD demand'!P171*'Modal Split'!BW117</f>
        <v>1024.6713428826615</v>
      </c>
      <c r="Q490" s="17">
        <f>'OD demand'!Q171*'Modal Split'!BX117</f>
        <v>1183.4346555775551</v>
      </c>
      <c r="R490" s="17">
        <f>'OD demand'!R171*'Modal Split'!BY117</f>
        <v>1024.6713428826615</v>
      </c>
      <c r="S490" s="17">
        <f>'OD demand'!S171*'Modal Split'!BZ117</f>
        <v>842.34846297611341</v>
      </c>
      <c r="T490" s="17">
        <f>'OD demand'!T171*'Modal Split'!CA117</f>
        <v>170.77855714711026</v>
      </c>
      <c r="U490" s="17">
        <f>'OD demand'!U171*'Modal Split'!CB117</f>
        <v>506.18292768772807</v>
      </c>
      <c r="V490" s="17">
        <f>'OD demand'!V171*'Modal Split'!CC117</f>
        <v>1024.6713428826615</v>
      </c>
      <c r="W490" s="17">
        <f>'OD demand'!W171*'Modal Split'!CD117</f>
        <v>1024.6713428826615</v>
      </c>
      <c r="X490" s="17">
        <f>'OD demand'!X171*'Modal Split'!CE117</f>
        <v>2201.4520922660927</v>
      </c>
      <c r="Y490" s="17">
        <f>'OD demand'!Y171*'Modal Split'!CF117</f>
        <v>1049.9804292620602</v>
      </c>
      <c r="Z490" s="17">
        <f>'OD demand'!Z171*'Modal Split'!CG117</f>
        <v>1078.2025053341165</v>
      </c>
    </row>
    <row r="491" spans="2:26" x14ac:dyDescent="0.3">
      <c r="B491" s="2">
        <v>14</v>
      </c>
      <c r="C491" s="17">
        <f>'OD demand'!C172*'Modal Split'!BJ118</f>
        <v>512.33567144133076</v>
      </c>
      <c r="D491" s="17">
        <f>'OD demand'!D172*'Modal Split'!BK118</f>
        <v>170.77855714711026</v>
      </c>
      <c r="E491" s="17">
        <f>'OD demand'!E172*'Modal Split'!BL118</f>
        <v>170.77855714711026</v>
      </c>
      <c r="F491" s="17">
        <f>'OD demand'!F172*'Modal Split'!BM118</f>
        <v>853.89278573555123</v>
      </c>
      <c r="G491" s="17">
        <f>'OD demand'!G172*'Modal Split'!BN118</f>
        <v>170.77855714711026</v>
      </c>
      <c r="H491" s="17">
        <f>'OD demand'!H172*'Modal Split'!BO118</f>
        <v>170.77855714711026</v>
      </c>
      <c r="I491" s="17">
        <f>'OD demand'!I172*'Modal Split'!BP118</f>
        <v>341.55711429422053</v>
      </c>
      <c r="J491" s="17">
        <f>'OD demand'!J172*'Modal Split'!BQ118</f>
        <v>683.11422858844105</v>
      </c>
      <c r="K491" s="17">
        <f>'OD demand'!K172*'Modal Split'!BR118</f>
        <v>1024.6713428826615</v>
      </c>
      <c r="L491" s="17">
        <f>'OD demand'!L172*'Modal Split'!BS118</f>
        <v>3586.3497000893153</v>
      </c>
      <c r="M491" s="17">
        <f>'OD demand'!M172*'Modal Split'!BT118</f>
        <v>2732.4569143537642</v>
      </c>
      <c r="N491" s="17">
        <f>'OD demand'!N172*'Modal Split'!BU118</f>
        <v>1195.4499000297717</v>
      </c>
      <c r="O491" s="17">
        <f>'OD demand'!O172*'Modal Split'!BV118</f>
        <v>1024.6713428826615</v>
      </c>
      <c r="P491" s="17">
        <f>'OD demand'!P172*'Modal Split'!BW118</f>
        <v>0</v>
      </c>
      <c r="Q491" s="17">
        <f>'OD demand'!Q172*'Modal Split'!BX118</f>
        <v>2220.1212429124334</v>
      </c>
      <c r="R491" s="17">
        <f>'OD demand'!R172*'Modal Split'!BY118</f>
        <v>1195.4499000297717</v>
      </c>
      <c r="S491" s="17">
        <f>'OD demand'!S172*'Modal Split'!BZ118</f>
        <v>1195.4499000297717</v>
      </c>
      <c r="T491" s="17">
        <f>'OD demand'!T172*'Modal Split'!CA118</f>
        <v>170.77855714711026</v>
      </c>
      <c r="U491" s="17">
        <f>'OD demand'!U172*'Modal Split'!CB118</f>
        <v>512.33567144133076</v>
      </c>
      <c r="V491" s="17">
        <f>'OD demand'!V172*'Modal Split'!CC118</f>
        <v>853.89278573555123</v>
      </c>
      <c r="W491" s="17">
        <f>'OD demand'!W172*'Modal Split'!CD118</f>
        <v>683.11422858844105</v>
      </c>
      <c r="X491" s="17">
        <f>'OD demand'!X172*'Modal Split'!CE118</f>
        <v>2049.342685765323</v>
      </c>
      <c r="Y491" s="17">
        <f>'OD demand'!Y172*'Modal Split'!CF118</f>
        <v>1878.5641286182129</v>
      </c>
      <c r="Z491" s="17">
        <f>'OD demand'!Z172*'Modal Split'!CG118</f>
        <v>683.11422858844105</v>
      </c>
    </row>
    <row r="492" spans="2:26" x14ac:dyDescent="0.3">
      <c r="B492" s="2">
        <v>15</v>
      </c>
      <c r="C492" s="17">
        <f>'OD demand'!C173*'Modal Split'!BJ119</f>
        <v>853.81664512661848</v>
      </c>
      <c r="D492" s="17">
        <f>'OD demand'!D173*'Modal Split'!BK119</f>
        <v>170.77855714711026</v>
      </c>
      <c r="E492" s="17">
        <f>'OD demand'!E173*'Modal Split'!BL119</f>
        <v>170.77849921000973</v>
      </c>
      <c r="F492" s="17">
        <f>'OD demand'!F173*'Modal Split'!BM119</f>
        <v>853.89278463350763</v>
      </c>
      <c r="G492" s="17">
        <f>'OD demand'!G173*'Modal Split'!BN119</f>
        <v>341.55711429422053</v>
      </c>
      <c r="H492" s="17">
        <f>'OD demand'!H173*'Modal Split'!BO119</f>
        <v>341.55711429422053</v>
      </c>
      <c r="I492" s="17">
        <f>'OD demand'!I173*'Modal Split'!BP119</f>
        <v>853.89278573555123</v>
      </c>
      <c r="J492" s="17">
        <f>'OD demand'!J173*'Modal Split'!BQ119</f>
        <v>1024.6713428826615</v>
      </c>
      <c r="K492" s="17">
        <f>'OD demand'!K173*'Modal Split'!BR119</f>
        <v>1707.7855714711025</v>
      </c>
      <c r="L492" s="17">
        <f>'OD demand'!L173*'Modal Split'!BS119</f>
        <v>6831.1422858722362</v>
      </c>
      <c r="M492" s="17">
        <f>'OD demand'!M173*'Modal Split'!BT119</f>
        <v>2390.8998000529541</v>
      </c>
      <c r="N492" s="17">
        <f>'OD demand'!N173*'Modal Split'!BU119</f>
        <v>1195.4499000297717</v>
      </c>
      <c r="O492" s="17">
        <f>'OD demand'!O173*'Modal Split'!BV119</f>
        <v>1183.4346555775551</v>
      </c>
      <c r="P492" s="17">
        <f>'OD demand'!P173*'Modal Split'!BW119</f>
        <v>2220.1212429124334</v>
      </c>
      <c r="Q492" s="17">
        <f>'OD demand'!Q173*'Modal Split'!BX119</f>
        <v>0</v>
      </c>
      <c r="R492" s="17">
        <f>'OD demand'!R173*'Modal Split'!BY119</f>
        <v>2049.3418322405892</v>
      </c>
      <c r="S492" s="17">
        <f>'OD demand'!S173*'Modal Split'!BZ119</f>
        <v>1995.6142800341631</v>
      </c>
      <c r="T492" s="17">
        <f>'OD demand'!T173*'Modal Split'!CA119</f>
        <v>341.55711429422053</v>
      </c>
      <c r="U492" s="17">
        <f>'OD demand'!U173*'Modal Split'!CB119</f>
        <v>1091.6042401851857</v>
      </c>
      <c r="V492" s="17">
        <f>'OD demand'!V173*'Modal Split'!CC119</f>
        <v>1878.5641286182129</v>
      </c>
      <c r="W492" s="17">
        <f>'OD demand'!W173*'Modal Split'!CD119</f>
        <v>1366.2284571768821</v>
      </c>
      <c r="X492" s="17">
        <f>'OD demand'!X173*'Modal Split'!CE119</f>
        <v>3547.7137806018536</v>
      </c>
      <c r="Y492" s="17">
        <f>'OD demand'!Y173*'Modal Split'!CF119</f>
        <v>1293.9539463866545</v>
      </c>
      <c r="Z492" s="17">
        <f>'OD demand'!Z173*'Modal Split'!CG119</f>
        <v>677.7017491568248</v>
      </c>
    </row>
    <row r="493" spans="2:26" x14ac:dyDescent="0.3">
      <c r="B493" s="2">
        <v>16</v>
      </c>
      <c r="C493" s="17">
        <f>'OD demand'!C174*'Modal Split'!BJ120</f>
        <v>853.88372391259759</v>
      </c>
      <c r="D493" s="17">
        <f>'OD demand'!D174*'Modal Split'!BK120</f>
        <v>683.11422858844105</v>
      </c>
      <c r="E493" s="17">
        <f>'OD demand'!E174*'Modal Split'!BL120</f>
        <v>340.29259024326217</v>
      </c>
      <c r="F493" s="17">
        <f>'OD demand'!F174*'Modal Split'!BM120</f>
        <v>1366.2091435594421</v>
      </c>
      <c r="G493" s="17">
        <f>'OD demand'!G174*'Modal Split'!BN120</f>
        <v>853.89278573555123</v>
      </c>
      <c r="H493" s="17">
        <f>'OD demand'!H174*'Modal Split'!BO120</f>
        <v>1537.0070143239923</v>
      </c>
      <c r="I493" s="17">
        <f>'OD demand'!I174*'Modal Split'!BP120</f>
        <v>1862.5733653319164</v>
      </c>
      <c r="J493" s="17">
        <f>'OD demand'!J174*'Modal Split'!BQ120</f>
        <v>3757.114395091025</v>
      </c>
      <c r="K493" s="17">
        <f>'OD demand'!K174*'Modal Split'!BR120</f>
        <v>2390.8998000595434</v>
      </c>
      <c r="L493" s="17">
        <f>'OD demand'!L174*'Modal Split'!BS120</f>
        <v>5930.1137494280092</v>
      </c>
      <c r="M493" s="17">
        <f>'OD demand'!M174*'Modal Split'!BT120</f>
        <v>2.1431533489097547</v>
      </c>
      <c r="N493" s="17">
        <f>'OD demand'!N174*'Modal Split'!BU120</f>
        <v>1195.4499000297717</v>
      </c>
      <c r="O493" s="17">
        <f>'OD demand'!O174*'Modal Split'!BV120</f>
        <v>1024.6713428826615</v>
      </c>
      <c r="P493" s="17">
        <f>'OD demand'!P174*'Modal Split'!BW120</f>
        <v>1195.4499000297717</v>
      </c>
      <c r="Q493" s="17">
        <f>'OD demand'!Q174*'Modal Split'!BX120</f>
        <v>2049.3418322405892</v>
      </c>
      <c r="R493" s="17">
        <f>'OD demand'!R174*'Modal Split'!BY120</f>
        <v>0</v>
      </c>
      <c r="S493" s="17">
        <f>'OD demand'!S174*'Modal Split'!BZ120</f>
        <v>4781.7995982354723</v>
      </c>
      <c r="T493" s="17">
        <f>'OD demand'!T174*'Modal Split'!CA120</f>
        <v>682.25265098065506</v>
      </c>
      <c r="U493" s="17">
        <f>'OD demand'!U174*'Modal Split'!CB120</f>
        <v>2220.1212287435583</v>
      </c>
      <c r="V493" s="17">
        <f>'OD demand'!V174*'Modal Split'!CC120</f>
        <v>2732.4569143537642</v>
      </c>
      <c r="W493" s="17">
        <f>'OD demand'!W174*'Modal Split'!CD120</f>
        <v>1024.6713428826615</v>
      </c>
      <c r="X493" s="17">
        <f>'OD demand'!X174*'Modal Split'!CE120</f>
        <v>2049.2869867494028</v>
      </c>
      <c r="Y493" s="17">
        <f>'OD demand'!Y174*'Modal Split'!CF120</f>
        <v>847.83541080820441</v>
      </c>
      <c r="Z493" s="17">
        <f>'OD demand'!Z174*'Modal Split'!CG120</f>
        <v>512.33567144133076</v>
      </c>
    </row>
    <row r="494" spans="2:26" x14ac:dyDescent="0.3">
      <c r="B494" s="2">
        <v>17</v>
      </c>
      <c r="C494" s="17">
        <f>'OD demand'!C175*'Modal Split'!BJ121</f>
        <v>682.9967947091701</v>
      </c>
      <c r="D494" s="17">
        <f>'OD demand'!D175*'Modal Split'!BK121</f>
        <v>341.55711429422053</v>
      </c>
      <c r="E494" s="17">
        <f>'OD demand'!E175*'Modal Split'!BL121</f>
        <v>161.08069512269049</v>
      </c>
      <c r="F494" s="17">
        <f>'OD demand'!F175*'Modal Split'!BM121</f>
        <v>853.6972580641376</v>
      </c>
      <c r="G494" s="17">
        <f>'OD demand'!G175*'Modal Split'!BN121</f>
        <v>341.55711429422053</v>
      </c>
      <c r="H494" s="17">
        <f>'OD demand'!H175*'Modal Split'!BO121</f>
        <v>853.89278573555123</v>
      </c>
      <c r="I494" s="17">
        <f>'OD demand'!I175*'Modal Split'!BP121</f>
        <v>1707.7855714711025</v>
      </c>
      <c r="J494" s="17">
        <f>'OD demand'!J175*'Modal Split'!BQ121</f>
        <v>2390.8998000595434</v>
      </c>
      <c r="K494" s="17">
        <f>'OD demand'!K175*'Modal Split'!BR121</f>
        <v>1537.0070143239923</v>
      </c>
      <c r="L494" s="17">
        <f>'OD demand'!L175*'Modal Split'!BS121</f>
        <v>6659.2537020266709</v>
      </c>
      <c r="M494" s="17">
        <f>'OD demand'!M175*'Modal Split'!BT121</f>
        <v>1007.4393511931081</v>
      </c>
      <c r="N494" s="17">
        <f>'OD demand'!N175*'Modal Split'!BU121</f>
        <v>1024.6713428826615</v>
      </c>
      <c r="O494" s="17">
        <f>'OD demand'!O175*'Modal Split'!BV121</f>
        <v>842.34846297611341</v>
      </c>
      <c r="P494" s="17">
        <f>'OD demand'!P175*'Modal Split'!BW121</f>
        <v>1195.4499000297717</v>
      </c>
      <c r="Q494" s="17">
        <f>'OD demand'!Q175*'Modal Split'!BX121</f>
        <v>1995.6142800341631</v>
      </c>
      <c r="R494" s="17">
        <f>'OD demand'!R175*'Modal Split'!BY121</f>
        <v>4781.7995982354723</v>
      </c>
      <c r="S494" s="17">
        <f>'OD demand'!S175*'Modal Split'!BZ121</f>
        <v>0</v>
      </c>
      <c r="T494" s="17">
        <f>'OD demand'!T175*'Modal Split'!CA121</f>
        <v>1024.6713428826615</v>
      </c>
      <c r="U494" s="17">
        <f>'OD demand'!U175*'Modal Split'!CB121</f>
        <v>2347.1342204087518</v>
      </c>
      <c r="V494" s="17">
        <f>'OD demand'!V175*'Modal Split'!CC121</f>
        <v>2903.2354715008742</v>
      </c>
      <c r="W494" s="17">
        <f>'OD demand'!W175*'Modal Split'!CD121</f>
        <v>1024.6713428826615</v>
      </c>
      <c r="X494" s="17">
        <f>'OD demand'!X175*'Modal Split'!CE121</f>
        <v>2167.2450976170589</v>
      </c>
      <c r="Y494" s="17">
        <f>'OD demand'!Y175*'Modal Split'!CF121</f>
        <v>715.47691934671207</v>
      </c>
      <c r="Z494" s="17">
        <f>'OD demand'!Z175*'Modal Split'!CG121</f>
        <v>506.87125661319959</v>
      </c>
    </row>
    <row r="495" spans="2:26" x14ac:dyDescent="0.3">
      <c r="B495" s="2">
        <v>18</v>
      </c>
      <c r="C495" s="17">
        <f>'OD demand'!C176*'Modal Split'!BJ122</f>
        <v>170.77855714711026</v>
      </c>
      <c r="D495" s="17">
        <f>'OD demand'!D176*'Modal Split'!BK122</f>
        <v>0</v>
      </c>
      <c r="E495" s="17">
        <f>'OD demand'!E176*'Modal Split'!BL122</f>
        <v>0</v>
      </c>
      <c r="F495" s="17">
        <f>'OD demand'!F176*'Modal Split'!BM122</f>
        <v>170.77855714711026</v>
      </c>
      <c r="G495" s="17">
        <f>'OD demand'!G176*'Modal Split'!BN122</f>
        <v>0</v>
      </c>
      <c r="H495" s="17">
        <f>'OD demand'!H176*'Modal Split'!BO122</f>
        <v>170.77855714711026</v>
      </c>
      <c r="I495" s="17">
        <f>'OD demand'!I176*'Modal Split'!BP122</f>
        <v>276.13343778308507</v>
      </c>
      <c r="J495" s="17">
        <f>'OD demand'!J176*'Modal Split'!BQ122</f>
        <v>399.12286399969639</v>
      </c>
      <c r="K495" s="17">
        <f>'OD demand'!K176*'Modal Split'!BR122</f>
        <v>341.55711335337332</v>
      </c>
      <c r="L495" s="17">
        <f>'OD demand'!L176*'Modal Split'!BS122</f>
        <v>905.76804870157173</v>
      </c>
      <c r="M495" s="17">
        <f>'OD demand'!M176*'Modal Split'!BT122</f>
        <v>0.25576807562683435</v>
      </c>
      <c r="N495" s="17">
        <f>'OD demand'!N176*'Modal Split'!BU122</f>
        <v>341.55711429422053</v>
      </c>
      <c r="O495" s="17">
        <f>'OD demand'!O176*'Modal Split'!BV122</f>
        <v>170.77855714711026</v>
      </c>
      <c r="P495" s="17">
        <f>'OD demand'!P176*'Modal Split'!BW122</f>
        <v>170.77855714711026</v>
      </c>
      <c r="Q495" s="17">
        <f>'OD demand'!Q176*'Modal Split'!BX122</f>
        <v>341.55711429422053</v>
      </c>
      <c r="R495" s="17">
        <f>'OD demand'!R176*'Modal Split'!BY122</f>
        <v>682.25265098065506</v>
      </c>
      <c r="S495" s="17">
        <f>'OD demand'!S176*'Modal Split'!BZ122</f>
        <v>1024.6713428826615</v>
      </c>
      <c r="T495" s="17">
        <f>'OD demand'!T176*'Modal Split'!CA122</f>
        <v>0</v>
      </c>
      <c r="U495" s="17">
        <f>'OD demand'!U176*'Modal Split'!CB122</f>
        <v>512.33567144133076</v>
      </c>
      <c r="V495" s="17">
        <f>'OD demand'!V176*'Modal Split'!CC122</f>
        <v>683.11422858844105</v>
      </c>
      <c r="W495" s="17">
        <f>'OD demand'!W176*'Modal Split'!CD122</f>
        <v>170.77855714711026</v>
      </c>
      <c r="X495" s="17">
        <f>'OD demand'!X176*'Modal Split'!CE122</f>
        <v>512.33567144133076</v>
      </c>
      <c r="Y495" s="17">
        <f>'OD demand'!Y176*'Modal Split'!CF122</f>
        <v>170.77855714711026</v>
      </c>
      <c r="Z495" s="17">
        <f>'OD demand'!Z176*'Modal Split'!CG122</f>
        <v>0</v>
      </c>
    </row>
    <row r="496" spans="2:26" x14ac:dyDescent="0.3">
      <c r="B496" s="2">
        <v>19</v>
      </c>
      <c r="C496" s="17">
        <f>'OD demand'!C177*'Modal Split'!BJ123</f>
        <v>510.91242825385933</v>
      </c>
      <c r="D496" s="17">
        <f>'OD demand'!D177*'Modal Split'!BK123</f>
        <v>170.77855714711026</v>
      </c>
      <c r="E496" s="17">
        <f>'OD demand'!E177*'Modal Split'!BL123</f>
        <v>0</v>
      </c>
      <c r="F496" s="17">
        <f>'OD demand'!F177*'Modal Split'!BM123</f>
        <v>340.29436537867241</v>
      </c>
      <c r="G496" s="17">
        <f>'OD demand'!G177*'Modal Split'!BN123</f>
        <v>170.77855714711026</v>
      </c>
      <c r="H496" s="17">
        <f>'OD demand'!H177*'Modal Split'!BO123</f>
        <v>341.55711429422053</v>
      </c>
      <c r="I496" s="17">
        <f>'OD demand'!I177*'Modal Split'!BP123</f>
        <v>683.11422858844105</v>
      </c>
      <c r="J496" s="17">
        <f>'OD demand'!J177*'Modal Split'!BQ123</f>
        <v>1195.4499000297717</v>
      </c>
      <c r="K496" s="17">
        <f>'OD demand'!K177*'Modal Split'!BR123</f>
        <v>683.11422858844105</v>
      </c>
      <c r="L496" s="17">
        <f>'OD demand'!L177*'Modal Split'!BS123</f>
        <v>3073.43160545605</v>
      </c>
      <c r="M496" s="17">
        <f>'OD demand'!M177*'Modal Split'!BT123</f>
        <v>671.43363112378506</v>
      </c>
      <c r="N496" s="17">
        <f>'OD demand'!N177*'Modal Split'!BU123</f>
        <v>512.33567144133076</v>
      </c>
      <c r="O496" s="17">
        <f>'OD demand'!O177*'Modal Split'!BV123</f>
        <v>506.18292768772807</v>
      </c>
      <c r="P496" s="17">
        <f>'OD demand'!P177*'Modal Split'!BW123</f>
        <v>512.33567144133076</v>
      </c>
      <c r="Q496" s="17">
        <f>'OD demand'!Q177*'Modal Split'!BX123</f>
        <v>1091.6042401851857</v>
      </c>
      <c r="R496" s="17">
        <f>'OD demand'!R177*'Modal Split'!BY123</f>
        <v>2220.1212287435583</v>
      </c>
      <c r="S496" s="17">
        <f>'OD demand'!S177*'Modal Split'!BZ123</f>
        <v>2347.1342204087518</v>
      </c>
      <c r="T496" s="17">
        <f>'OD demand'!T177*'Modal Split'!CA123</f>
        <v>512.33567144133076</v>
      </c>
      <c r="U496" s="17">
        <f>'OD demand'!U177*'Modal Split'!CB123</f>
        <v>0</v>
      </c>
      <c r="V496" s="17">
        <f>'OD demand'!V177*'Modal Split'!CC123</f>
        <v>2049.342685765323</v>
      </c>
      <c r="W496" s="17">
        <f>'OD demand'!W177*'Modal Split'!CD123</f>
        <v>683.11422858844105</v>
      </c>
      <c r="X496" s="17">
        <f>'OD demand'!X177*'Modal Split'!CE123</f>
        <v>1574.9705185618786</v>
      </c>
      <c r="Y496" s="17">
        <f>'OD demand'!Y177*'Modal Split'!CF123</f>
        <v>370.47380390819205</v>
      </c>
      <c r="Z496" s="17">
        <f>'OD demand'!Z177*'Modal Split'!CG123</f>
        <v>169.16110598950809</v>
      </c>
    </row>
    <row r="497" spans="2:26" x14ac:dyDescent="0.3">
      <c r="B497" s="2">
        <v>20</v>
      </c>
      <c r="C497" s="17">
        <f>'OD demand'!C178*'Modal Split'!BJ124</f>
        <v>512.33567144133076</v>
      </c>
      <c r="D497" s="17">
        <f>'OD demand'!D178*'Modal Split'!BK124</f>
        <v>170.77855714711026</v>
      </c>
      <c r="E497" s="17">
        <f>'OD demand'!E178*'Modal Split'!BL124</f>
        <v>0</v>
      </c>
      <c r="F497" s="17">
        <f>'OD demand'!F178*'Modal Split'!BM124</f>
        <v>512.33567144133076</v>
      </c>
      <c r="G497" s="17">
        <f>'OD demand'!G178*'Modal Split'!BN124</f>
        <v>170.77855714711026</v>
      </c>
      <c r="H497" s="17">
        <f>'OD demand'!H178*'Modal Split'!BO124</f>
        <v>512.33567144133076</v>
      </c>
      <c r="I497" s="17">
        <f>'OD demand'!I178*'Modal Split'!BP124</f>
        <v>853.89278573555123</v>
      </c>
      <c r="J497" s="17">
        <f>'OD demand'!J178*'Modal Split'!BQ124</f>
        <v>1537.0070143239923</v>
      </c>
      <c r="K497" s="17">
        <f>'OD demand'!K178*'Modal Split'!BR124</f>
        <v>1024.6713428826615</v>
      </c>
      <c r="L497" s="17">
        <f>'OD demand'!L178*'Modal Split'!BS124</f>
        <v>4269.4639286777565</v>
      </c>
      <c r="M497" s="17">
        <f>'OD demand'!M178*'Modal Split'!BT124</f>
        <v>1024.6713428826615</v>
      </c>
      <c r="N497" s="17">
        <f>'OD demand'!N178*'Modal Split'!BU124</f>
        <v>853.89278573555123</v>
      </c>
      <c r="O497" s="17">
        <f>'OD demand'!O178*'Modal Split'!BV124</f>
        <v>1024.6713428826615</v>
      </c>
      <c r="P497" s="17">
        <f>'OD demand'!P178*'Modal Split'!BW124</f>
        <v>853.89278573555123</v>
      </c>
      <c r="Q497" s="17">
        <f>'OD demand'!Q178*'Modal Split'!BX124</f>
        <v>1878.5641286182129</v>
      </c>
      <c r="R497" s="17">
        <f>'OD demand'!R178*'Modal Split'!BY124</f>
        <v>2732.4569143537642</v>
      </c>
      <c r="S497" s="17">
        <f>'OD demand'!S178*'Modal Split'!BZ124</f>
        <v>2903.2354715008742</v>
      </c>
      <c r="T497" s="17">
        <f>'OD demand'!T178*'Modal Split'!CA124</f>
        <v>683.11422858844105</v>
      </c>
      <c r="U497" s="17">
        <f>'OD demand'!U178*'Modal Split'!CB124</f>
        <v>2049.342685765323</v>
      </c>
      <c r="V497" s="17">
        <f>'OD demand'!V178*'Modal Split'!CC124</f>
        <v>0</v>
      </c>
      <c r="W497" s="17">
        <f>'OD demand'!W178*'Modal Split'!CD124</f>
        <v>2049.342685765323</v>
      </c>
      <c r="X497" s="17">
        <f>'OD demand'!X178*'Modal Split'!CE124</f>
        <v>4098.6853715306461</v>
      </c>
      <c r="Y497" s="17">
        <f>'OD demand'!Y178*'Modal Split'!CF124</f>
        <v>1195.4499000297717</v>
      </c>
      <c r="Z497" s="17">
        <f>'OD demand'!Z178*'Modal Split'!CG124</f>
        <v>683.11422858844105</v>
      </c>
    </row>
    <row r="498" spans="2:26" x14ac:dyDescent="0.3">
      <c r="B498" s="2">
        <v>21</v>
      </c>
      <c r="C498" s="17">
        <f>'OD demand'!C179*'Modal Split'!BJ125</f>
        <v>170.77855714711026</v>
      </c>
      <c r="D498" s="17">
        <f>'OD demand'!D179*'Modal Split'!BK125</f>
        <v>0</v>
      </c>
      <c r="E498" s="17">
        <f>'OD demand'!E179*'Modal Split'!BL125</f>
        <v>0</v>
      </c>
      <c r="F498" s="17">
        <f>'OD demand'!F179*'Modal Split'!BM125</f>
        <v>341.55711429422053</v>
      </c>
      <c r="G498" s="17">
        <f>'OD demand'!G179*'Modal Split'!BN125</f>
        <v>170.77855714711026</v>
      </c>
      <c r="H498" s="17">
        <f>'OD demand'!H179*'Modal Split'!BO125</f>
        <v>170.77855714711026</v>
      </c>
      <c r="I498" s="17">
        <f>'OD demand'!I179*'Modal Split'!BP125</f>
        <v>341.55711429422053</v>
      </c>
      <c r="J498" s="17">
        <f>'OD demand'!J179*'Modal Split'!BQ125</f>
        <v>683.11422858844105</v>
      </c>
      <c r="K498" s="17">
        <f>'OD demand'!K179*'Modal Split'!BR125</f>
        <v>512.33567144133076</v>
      </c>
      <c r="L498" s="17">
        <f>'OD demand'!L179*'Modal Split'!BS125</f>
        <v>2049.342685765323</v>
      </c>
      <c r="M498" s="17">
        <f>'OD demand'!M179*'Modal Split'!BT125</f>
        <v>683.11422858844105</v>
      </c>
      <c r="N498" s="17">
        <f>'OD demand'!N179*'Modal Split'!BU125</f>
        <v>512.33567144133076</v>
      </c>
      <c r="O498" s="17">
        <f>'OD demand'!O179*'Modal Split'!BV125</f>
        <v>1024.6713428826615</v>
      </c>
      <c r="P498" s="17">
        <f>'OD demand'!P179*'Modal Split'!BW125</f>
        <v>683.11422858844105</v>
      </c>
      <c r="Q498" s="17">
        <f>'OD demand'!Q179*'Modal Split'!BX125</f>
        <v>1366.2284571768821</v>
      </c>
      <c r="R498" s="17">
        <f>'OD demand'!R179*'Modal Split'!BY125</f>
        <v>1024.6713428826615</v>
      </c>
      <c r="S498" s="17">
        <f>'OD demand'!S179*'Modal Split'!BZ125</f>
        <v>1024.6713428826615</v>
      </c>
      <c r="T498" s="17">
        <f>'OD demand'!T179*'Modal Split'!CA125</f>
        <v>170.77855714711026</v>
      </c>
      <c r="U498" s="17">
        <f>'OD demand'!U179*'Modal Split'!CB125</f>
        <v>683.11422858844105</v>
      </c>
      <c r="V498" s="17">
        <f>'OD demand'!V179*'Modal Split'!CC125</f>
        <v>2049.342685765323</v>
      </c>
      <c r="W498" s="17">
        <f>'OD demand'!W179*'Modal Split'!CD125</f>
        <v>0</v>
      </c>
      <c r="X498" s="17">
        <f>'OD demand'!X179*'Modal Split'!CE125</f>
        <v>3074.0140286479846</v>
      </c>
      <c r="Y498" s="17">
        <f>'OD demand'!Y179*'Modal Split'!CF125</f>
        <v>1195.4499000297717</v>
      </c>
      <c r="Z498" s="17">
        <f>'OD demand'!Z179*'Modal Split'!CG125</f>
        <v>853.89278573555123</v>
      </c>
    </row>
    <row r="499" spans="2:26" x14ac:dyDescent="0.3">
      <c r="B499" s="2">
        <v>22</v>
      </c>
      <c r="C499" s="17">
        <f>'OD demand'!C180*'Modal Split'!BJ126</f>
        <v>683.11422858797175</v>
      </c>
      <c r="D499" s="17">
        <f>'OD demand'!D180*'Modal Split'!BK126</f>
        <v>170.77855714711026</v>
      </c>
      <c r="E499" s="17">
        <f>'OD demand'!E180*'Modal Split'!BL126</f>
        <v>170.77855714710981</v>
      </c>
      <c r="F499" s="17">
        <f>'OD demand'!F180*'Modal Split'!BM126</f>
        <v>683.11417105349244</v>
      </c>
      <c r="G499" s="17">
        <f>'OD demand'!G180*'Modal Split'!BN126</f>
        <v>341.55711429422053</v>
      </c>
      <c r="H499" s="17">
        <f>'OD demand'!H180*'Modal Split'!BO126</f>
        <v>341.55711429422053</v>
      </c>
      <c r="I499" s="17">
        <f>'OD demand'!I180*'Modal Split'!BP126</f>
        <v>853.89278573555123</v>
      </c>
      <c r="J499" s="17">
        <f>'OD demand'!J180*'Modal Split'!BQ126</f>
        <v>853.89278573555123</v>
      </c>
      <c r="K499" s="17">
        <f>'OD demand'!K180*'Modal Split'!BR126</f>
        <v>1195.4499000297717</v>
      </c>
      <c r="L499" s="17">
        <f>'OD demand'!L180*'Modal Split'!BS126</f>
        <v>4440.2424856494245</v>
      </c>
      <c r="M499" s="17">
        <f>'OD demand'!M180*'Modal Split'!BT126</f>
        <v>1878.5641285755444</v>
      </c>
      <c r="N499" s="17">
        <f>'OD demand'!N180*'Modal Split'!BU126</f>
        <v>1195.4499000297717</v>
      </c>
      <c r="O499" s="17">
        <f>'OD demand'!O180*'Modal Split'!BV126</f>
        <v>2201.4520922660927</v>
      </c>
      <c r="P499" s="17">
        <f>'OD demand'!P180*'Modal Split'!BW126</f>
        <v>2049.342685765323</v>
      </c>
      <c r="Q499" s="17">
        <f>'OD demand'!Q180*'Modal Split'!BX126</f>
        <v>3547.7137806018536</v>
      </c>
      <c r="R499" s="17">
        <f>'OD demand'!R180*'Modal Split'!BY126</f>
        <v>2049.2869867494028</v>
      </c>
      <c r="S499" s="17">
        <f>'OD demand'!S180*'Modal Split'!BZ126</f>
        <v>2167.2450976170589</v>
      </c>
      <c r="T499" s="17">
        <f>'OD demand'!T180*'Modal Split'!CA126</f>
        <v>512.33567144133076</v>
      </c>
      <c r="U499" s="17">
        <f>'OD demand'!U180*'Modal Split'!CB126</f>
        <v>1574.9705185618786</v>
      </c>
      <c r="V499" s="17">
        <f>'OD demand'!V180*'Modal Split'!CC126</f>
        <v>4098.6853715306461</v>
      </c>
      <c r="W499" s="17">
        <f>'OD demand'!W180*'Modal Split'!CD126</f>
        <v>3074.0140286479846</v>
      </c>
      <c r="X499" s="17">
        <f>'OD demand'!X180*'Modal Split'!CE126</f>
        <v>0</v>
      </c>
      <c r="Y499" s="17">
        <f>'OD demand'!Y180*'Modal Split'!CF126</f>
        <v>2830.2815622270045</v>
      </c>
      <c r="Z499" s="17">
        <f>'OD demand'!Z180*'Modal Split'!CG126</f>
        <v>1866.1154528737829</v>
      </c>
    </row>
    <row r="500" spans="2:26" x14ac:dyDescent="0.3">
      <c r="B500" s="2">
        <v>23</v>
      </c>
      <c r="C500" s="17">
        <f>'OD demand'!C181*'Modal Split'!BJ127</f>
        <v>512.33567144133076</v>
      </c>
      <c r="D500" s="17">
        <f>'OD demand'!D181*'Modal Split'!BK127</f>
        <v>0</v>
      </c>
      <c r="E500" s="17">
        <f>'OD demand'!E181*'Modal Split'!BL127</f>
        <v>170.77855714711026</v>
      </c>
      <c r="F500" s="17">
        <f>'OD demand'!F181*'Modal Split'!BM127</f>
        <v>853.89278573555123</v>
      </c>
      <c r="G500" s="17">
        <f>'OD demand'!G181*'Modal Split'!BN127</f>
        <v>170.77855714711026</v>
      </c>
      <c r="H500" s="17">
        <f>'OD demand'!H181*'Modal Split'!BO127</f>
        <v>170.77855714711026</v>
      </c>
      <c r="I500" s="17">
        <f>'OD demand'!I181*'Modal Split'!BP127</f>
        <v>341.55711429422053</v>
      </c>
      <c r="J500" s="17">
        <f>'OD demand'!J181*'Modal Split'!BQ127</f>
        <v>512.33567144133076</v>
      </c>
      <c r="K500" s="17">
        <f>'OD demand'!K181*'Modal Split'!BR127</f>
        <v>853.89278573555123</v>
      </c>
      <c r="L500" s="17">
        <f>'OD demand'!L181*'Modal Split'!BS127</f>
        <v>3074.013997874536</v>
      </c>
      <c r="M500" s="17">
        <f>'OD demand'!M181*'Modal Split'!BT127</f>
        <v>2220.1212429124334</v>
      </c>
      <c r="N500" s="17">
        <f>'OD demand'!N181*'Modal Split'!BU127</f>
        <v>1195.4499000297717</v>
      </c>
      <c r="O500" s="17">
        <f>'OD demand'!O181*'Modal Split'!BV127</f>
        <v>1049.9804292620602</v>
      </c>
      <c r="P500" s="17">
        <f>'OD demand'!P181*'Modal Split'!BW127</f>
        <v>1878.5641286182129</v>
      </c>
      <c r="Q500" s="17">
        <f>'OD demand'!Q181*'Modal Split'!BX127</f>
        <v>1293.9539463866545</v>
      </c>
      <c r="R500" s="17">
        <f>'OD demand'!R181*'Modal Split'!BY127</f>
        <v>847.83541080820441</v>
      </c>
      <c r="S500" s="17">
        <f>'OD demand'!S181*'Modal Split'!BZ127</f>
        <v>715.47691934671207</v>
      </c>
      <c r="T500" s="17">
        <f>'OD demand'!T181*'Modal Split'!CA127</f>
        <v>170.77855714711026</v>
      </c>
      <c r="U500" s="17">
        <f>'OD demand'!U181*'Modal Split'!CB127</f>
        <v>370.47380390819205</v>
      </c>
      <c r="V500" s="17">
        <f>'OD demand'!V181*'Modal Split'!CC127</f>
        <v>1195.4499000297717</v>
      </c>
      <c r="W500" s="17">
        <f>'OD demand'!W181*'Modal Split'!CD127</f>
        <v>1195.4499000297717</v>
      </c>
      <c r="X500" s="17">
        <f>'OD demand'!X181*'Modal Split'!CE127</f>
        <v>2830.2815622270045</v>
      </c>
      <c r="Y500" s="17">
        <f>'OD demand'!Y181*'Modal Split'!CF127</f>
        <v>0</v>
      </c>
      <c r="Z500" s="17">
        <f>'OD demand'!Z181*'Modal Split'!CG127</f>
        <v>966.46703224079749</v>
      </c>
    </row>
    <row r="501" spans="2:26" x14ac:dyDescent="0.3">
      <c r="B501" s="2">
        <v>24</v>
      </c>
      <c r="C501" s="17">
        <f>'OD demand'!C182*'Modal Split'!BJ128</f>
        <v>170.77855714711026</v>
      </c>
      <c r="D501" s="17">
        <f>'OD demand'!D182*'Modal Split'!BK128</f>
        <v>0</v>
      </c>
      <c r="E501" s="17">
        <f>'OD demand'!E182*'Modal Split'!BL128</f>
        <v>0</v>
      </c>
      <c r="F501" s="17">
        <f>'OD demand'!F182*'Modal Split'!BM128</f>
        <v>341.55711429422053</v>
      </c>
      <c r="G501" s="17">
        <f>'OD demand'!G182*'Modal Split'!BN128</f>
        <v>0</v>
      </c>
      <c r="H501" s="17">
        <f>'OD demand'!H182*'Modal Split'!BO128</f>
        <v>170.77855714711026</v>
      </c>
      <c r="I501" s="17">
        <f>'OD demand'!I182*'Modal Split'!BP128</f>
        <v>170.77855714711026</v>
      </c>
      <c r="J501" s="17">
        <f>'OD demand'!J182*'Modal Split'!BQ128</f>
        <v>341.55711429422053</v>
      </c>
      <c r="K501" s="17">
        <f>'OD demand'!K182*'Modal Split'!BR128</f>
        <v>341.55711429422053</v>
      </c>
      <c r="L501" s="17">
        <f>'OD demand'!L182*'Modal Split'!BS128</f>
        <v>1366.2284571768198</v>
      </c>
      <c r="M501" s="17">
        <f>'OD demand'!M182*'Modal Split'!BT128</f>
        <v>1024.6713428826615</v>
      </c>
      <c r="N501" s="17">
        <f>'OD demand'!N182*'Modal Split'!BU128</f>
        <v>853.89278573555123</v>
      </c>
      <c r="O501" s="17">
        <f>'OD demand'!O182*'Modal Split'!BV128</f>
        <v>943.4271921673519</v>
      </c>
      <c r="P501" s="17">
        <f>'OD demand'!P182*'Modal Split'!BW128</f>
        <v>683.11422858844105</v>
      </c>
      <c r="Q501" s="17">
        <f>'OD demand'!Q182*'Modal Split'!BX128</f>
        <v>677.7017491568248</v>
      </c>
      <c r="R501" s="17">
        <f>'OD demand'!R182*'Modal Split'!BY128</f>
        <v>512.33567144133076</v>
      </c>
      <c r="S501" s="17">
        <f>'OD demand'!S182*'Modal Split'!BZ128</f>
        <v>506.87125661319959</v>
      </c>
      <c r="T501" s="17">
        <f>'OD demand'!T182*'Modal Split'!CA128</f>
        <v>0</v>
      </c>
      <c r="U501" s="17">
        <f>'OD demand'!U182*'Modal Split'!CB128</f>
        <v>169.16110598950809</v>
      </c>
      <c r="V501" s="17">
        <f>'OD demand'!V182*'Modal Split'!CC128</f>
        <v>683.11422858844105</v>
      </c>
      <c r="W501" s="17">
        <f>'OD demand'!W182*'Modal Split'!CD128</f>
        <v>853.89278573555123</v>
      </c>
      <c r="X501" s="17">
        <f>'OD demand'!X182*'Modal Split'!CE128</f>
        <v>1866.1154528737829</v>
      </c>
      <c r="Y501" s="17">
        <f>'OD demand'!Y182*'Modal Split'!CF128</f>
        <v>966.46703224079749</v>
      </c>
      <c r="Z501" s="17">
        <f>'OD demand'!Z182*'Modal Split'!CG128</f>
        <v>0</v>
      </c>
    </row>
    <row r="503" spans="2:26" x14ac:dyDescent="0.3">
      <c r="B503" s="2" t="s">
        <v>54</v>
      </c>
      <c r="C503" s="2">
        <v>1</v>
      </c>
      <c r="D503" s="2">
        <v>2</v>
      </c>
      <c r="E503" s="2">
        <v>3</v>
      </c>
      <c r="F503" s="2">
        <v>4</v>
      </c>
      <c r="G503" s="2">
        <v>5</v>
      </c>
      <c r="H503" s="2">
        <v>6</v>
      </c>
      <c r="I503" s="2">
        <v>7</v>
      </c>
      <c r="J503" s="2">
        <v>8</v>
      </c>
      <c r="K503" s="2">
        <v>9</v>
      </c>
      <c r="L503" s="2">
        <v>10</v>
      </c>
      <c r="M503" s="2">
        <v>11</v>
      </c>
      <c r="N503" s="2">
        <v>12</v>
      </c>
      <c r="O503" s="2">
        <v>13</v>
      </c>
      <c r="P503" s="2">
        <v>14</v>
      </c>
      <c r="Q503" s="2">
        <v>15</v>
      </c>
      <c r="R503" s="2">
        <v>16</v>
      </c>
      <c r="S503" s="2">
        <v>17</v>
      </c>
      <c r="T503" s="2">
        <v>18</v>
      </c>
      <c r="U503" s="2">
        <v>19</v>
      </c>
      <c r="V503" s="2">
        <v>20</v>
      </c>
      <c r="W503" s="2">
        <v>21</v>
      </c>
      <c r="X503" s="2">
        <v>22</v>
      </c>
      <c r="Y503" s="2">
        <v>23</v>
      </c>
      <c r="Z503" s="2">
        <v>24</v>
      </c>
    </row>
    <row r="504" spans="2:26" x14ac:dyDescent="0.3">
      <c r="B504" s="2">
        <v>1</v>
      </c>
      <c r="C504" s="17">
        <f>'OD demand'!C159*'Modal Split'!BJ132</f>
        <v>0</v>
      </c>
      <c r="D504" s="17">
        <f>'OD demand'!D159*'Modal Split'!BK132</f>
        <v>0</v>
      </c>
      <c r="E504" s="17">
        <f>'OD demand'!E159*'Modal Split'!BL132</f>
        <v>8.6135340317637214E-7</v>
      </c>
      <c r="F504" s="17">
        <f>'OD demand'!F159*'Modal Split'!BM132</f>
        <v>1.0708491643898269E-3</v>
      </c>
      <c r="G504" s="17">
        <f>'OD demand'!G159*'Modal Split'!BN132</f>
        <v>0</v>
      </c>
      <c r="H504" s="17">
        <f>'OD demand'!H159*'Modal Split'!BO132</f>
        <v>0</v>
      </c>
      <c r="I504" s="17">
        <f>'OD demand'!I159*'Modal Split'!BP132</f>
        <v>0</v>
      </c>
      <c r="J504" s="17">
        <f>'OD demand'!J159*'Modal Split'!BQ132</f>
        <v>0</v>
      </c>
      <c r="K504" s="17">
        <f>'OD demand'!K159*'Modal Split'!BR132</f>
        <v>0</v>
      </c>
      <c r="L504" s="17">
        <f>'OD demand'!L159*'Modal Split'!BS132</f>
        <v>318.97214267709057</v>
      </c>
      <c r="M504" s="17">
        <f>'OD demand'!M159*'Modal Split'!BT132</f>
        <v>8.1458754119687364E-4</v>
      </c>
      <c r="N504" s="17">
        <f>'OD demand'!N159*'Modal Split'!BU132</f>
        <v>0</v>
      </c>
      <c r="O504" s="17">
        <f>'OD demand'!O159*'Modal Split'!BV132</f>
        <v>0</v>
      </c>
      <c r="P504" s="17">
        <f>'OD demand'!P159*'Modal Split'!BW132</f>
        <v>0</v>
      </c>
      <c r="Q504" s="17">
        <f>'OD demand'!Q159*'Modal Split'!BX132</f>
        <v>7.6140608932683262E-2</v>
      </c>
      <c r="R504" s="17">
        <f>'OD demand'!R159*'Modal Split'!BY132</f>
        <v>9.0618229536909515E-3</v>
      </c>
      <c r="S504" s="17">
        <f>'OD demand'!S159*'Modal Split'!BZ132</f>
        <v>0.117433879270905</v>
      </c>
      <c r="T504" s="17">
        <f>'OD demand'!T159*'Modal Split'!CA132</f>
        <v>0</v>
      </c>
      <c r="U504" s="17">
        <f>'OD demand'!U159*'Modal Split'!CB132</f>
        <v>1.4232431874714306</v>
      </c>
      <c r="V504" s="17">
        <f>'OD demand'!V159*'Modal Split'!CC132</f>
        <v>0</v>
      </c>
      <c r="W504" s="17">
        <f>'OD demand'!W159*'Modal Split'!CD132</f>
        <v>0</v>
      </c>
      <c r="X504" s="17">
        <f>'OD demand'!X159*'Modal Split'!CE132</f>
        <v>4.6926291929628361E-10</v>
      </c>
      <c r="Y504" s="17">
        <f>'OD demand'!Y159*'Modal Split'!CF132</f>
        <v>2.4186433538515519E-19</v>
      </c>
      <c r="Z504" s="17">
        <f>'OD demand'!Z159*'Modal Split'!CG132</f>
        <v>0</v>
      </c>
    </row>
    <row r="505" spans="2:26" x14ac:dyDescent="0.3">
      <c r="B505" s="2">
        <v>2</v>
      </c>
      <c r="C505" s="17">
        <f>'OD demand'!C160*'Modal Split'!BJ133</f>
        <v>0</v>
      </c>
      <c r="D505" s="17">
        <f>'OD demand'!D160*'Modal Split'!BK133</f>
        <v>0</v>
      </c>
      <c r="E505" s="17">
        <f>'OD demand'!E160*'Modal Split'!BL133</f>
        <v>0</v>
      </c>
      <c r="F505" s="17">
        <f>'OD demand'!F160*'Modal Split'!BM133</f>
        <v>0</v>
      </c>
      <c r="G505" s="17">
        <f>'OD demand'!G160*'Modal Split'!BN133</f>
        <v>0</v>
      </c>
      <c r="H505" s="17">
        <f>'OD demand'!H160*'Modal Split'!BO133</f>
        <v>0</v>
      </c>
      <c r="I505" s="17">
        <f>'OD demand'!I160*'Modal Split'!BP133</f>
        <v>0</v>
      </c>
      <c r="J505" s="17">
        <f>'OD demand'!J160*'Modal Split'!BQ133</f>
        <v>0</v>
      </c>
      <c r="K505" s="17">
        <f>'OD demand'!K160*'Modal Split'!BR133</f>
        <v>0</v>
      </c>
      <c r="L505" s="17">
        <f>'OD demand'!L160*'Modal Split'!BS133</f>
        <v>0</v>
      </c>
      <c r="M505" s="17">
        <f>'OD demand'!M160*'Modal Split'!BT133</f>
        <v>0</v>
      </c>
      <c r="N505" s="17">
        <f>'OD demand'!N160*'Modal Split'!BU133</f>
        <v>0</v>
      </c>
      <c r="O505" s="17">
        <f>'OD demand'!O160*'Modal Split'!BV133</f>
        <v>0</v>
      </c>
      <c r="P505" s="17">
        <f>'OD demand'!P160*'Modal Split'!BW133</f>
        <v>0</v>
      </c>
      <c r="Q505" s="17">
        <f>'OD demand'!Q160*'Modal Split'!BX133</f>
        <v>0</v>
      </c>
      <c r="R505" s="17">
        <f>'OD demand'!R160*'Modal Split'!BY133</f>
        <v>0</v>
      </c>
      <c r="S505" s="17">
        <f>'OD demand'!S160*'Modal Split'!BZ133</f>
        <v>0</v>
      </c>
      <c r="T505" s="17">
        <f>'OD demand'!T160*'Modal Split'!CA133</f>
        <v>0</v>
      </c>
      <c r="U505" s="17">
        <f>'OD demand'!U160*'Modal Split'!CB133</f>
        <v>0</v>
      </c>
      <c r="V505" s="17">
        <f>'OD demand'!V160*'Modal Split'!CC133</f>
        <v>0</v>
      </c>
      <c r="W505" s="17">
        <f>'OD demand'!W160*'Modal Split'!CD133</f>
        <v>0</v>
      </c>
      <c r="X505" s="17">
        <f>'OD demand'!X160*'Modal Split'!CE133</f>
        <v>0</v>
      </c>
      <c r="Y505" s="17">
        <f>'OD demand'!Y160*'Modal Split'!CF133</f>
        <v>0</v>
      </c>
      <c r="Z505" s="17">
        <f>'OD demand'!Z160*'Modal Split'!CG133</f>
        <v>0</v>
      </c>
    </row>
    <row r="506" spans="2:26" x14ac:dyDescent="0.3">
      <c r="B506" s="2">
        <v>3</v>
      </c>
      <c r="C506" s="17">
        <f>'OD demand'!C161*'Modal Split'!BJ134</f>
        <v>8.6135340317637214E-7</v>
      </c>
      <c r="D506" s="17">
        <f>'OD demand'!D161*'Modal Split'!BK134</f>
        <v>0</v>
      </c>
      <c r="E506" s="17">
        <f>'OD demand'!E161*'Modal Split'!BL134</f>
        <v>0</v>
      </c>
      <c r="F506" s="17">
        <f>'OD demand'!F161*'Modal Split'!BM134</f>
        <v>1.7227068063527443E-6</v>
      </c>
      <c r="G506" s="17">
        <f>'OD demand'!G161*'Modal Split'!BN134</f>
        <v>0</v>
      </c>
      <c r="H506" s="17">
        <f>'OD demand'!H161*'Modal Split'!BO134</f>
        <v>0</v>
      </c>
      <c r="I506" s="17">
        <f>'OD demand'!I161*'Modal Split'!BP134</f>
        <v>0</v>
      </c>
      <c r="J506" s="17">
        <f>'OD demand'!J161*'Modal Split'!BQ134</f>
        <v>0</v>
      </c>
      <c r="K506" s="17">
        <f>'OD demand'!K161*'Modal Split'!BR134</f>
        <v>0</v>
      </c>
      <c r="L506" s="17">
        <f>'OD demand'!L161*'Modal Split'!BS134</f>
        <v>0.32680289620038072</v>
      </c>
      <c r="M506" s="17">
        <f>'OD demand'!M161*'Modal Split'!BT134</f>
        <v>2.3636122411516993E-6</v>
      </c>
      <c r="N506" s="17">
        <f>'OD demand'!N161*'Modal Split'!BU134</f>
        <v>0</v>
      </c>
      <c r="O506" s="17">
        <f>'OD demand'!O161*'Modal Split'!BV134</f>
        <v>0</v>
      </c>
      <c r="P506" s="17">
        <f>'OD demand'!P161*'Modal Split'!BW134</f>
        <v>0</v>
      </c>
      <c r="Q506" s="17">
        <f>'OD demand'!Q161*'Modal Split'!BX134</f>
        <v>5.7937100535257126E-5</v>
      </c>
      <c r="R506" s="17">
        <f>'OD demand'!R161*'Modal Split'!BY134</f>
        <v>1.2645240509583573</v>
      </c>
      <c r="S506" s="17">
        <f>'OD demand'!S161*'Modal Split'!BZ134</f>
        <v>9.6978620244197984</v>
      </c>
      <c r="T506" s="17">
        <f>'OD demand'!T161*'Modal Split'!CA134</f>
        <v>0</v>
      </c>
      <c r="U506" s="17">
        <f>'OD demand'!U161*'Modal Split'!CB134</f>
        <v>0</v>
      </c>
      <c r="V506" s="17">
        <f>'OD demand'!V161*'Modal Split'!CC134</f>
        <v>0</v>
      </c>
      <c r="W506" s="17">
        <f>'OD demand'!W161*'Modal Split'!CD134</f>
        <v>0</v>
      </c>
      <c r="X506" s="17">
        <f>'OD demand'!X161*'Modal Split'!CE134</f>
        <v>4.4630122871623722E-13</v>
      </c>
      <c r="Y506" s="17">
        <f>'OD demand'!Y161*'Modal Split'!CF134</f>
        <v>3.0670610049999776E-22</v>
      </c>
      <c r="Z506" s="17">
        <f>'OD demand'!Z161*'Modal Split'!CG134</f>
        <v>0</v>
      </c>
    </row>
    <row r="507" spans="2:26" x14ac:dyDescent="0.3">
      <c r="B507" s="2">
        <v>4</v>
      </c>
      <c r="C507" s="17">
        <f>'OD demand'!C162*'Modal Split'!BJ135</f>
        <v>1.0708491643898269E-3</v>
      </c>
      <c r="D507" s="17">
        <f>'OD demand'!D162*'Modal Split'!BK135</f>
        <v>0</v>
      </c>
      <c r="E507" s="17">
        <f>'OD demand'!E162*'Modal Split'!BL135</f>
        <v>1.7227068063527443E-6</v>
      </c>
      <c r="F507" s="17">
        <f>'OD demand'!F162*'Modal Split'!BM135</f>
        <v>0</v>
      </c>
      <c r="G507" s="17">
        <f>'OD demand'!G162*'Modal Split'!BN135</f>
        <v>0</v>
      </c>
      <c r="H507" s="17">
        <f>'OD demand'!H162*'Modal Split'!BO135</f>
        <v>0</v>
      </c>
      <c r="I507" s="17">
        <f>'OD demand'!I162*'Modal Split'!BP135</f>
        <v>0</v>
      </c>
      <c r="J507" s="17">
        <f>'OD demand'!J162*'Modal Split'!BQ135</f>
        <v>0</v>
      </c>
      <c r="K507" s="17">
        <f>'OD demand'!K162*'Modal Split'!BR135</f>
        <v>0</v>
      </c>
      <c r="L507" s="17">
        <f>'OD demand'!L162*'Modal Split'!BS135</f>
        <v>4.9761536363605524E-3</v>
      </c>
      <c r="M507" s="17">
        <f>'OD demand'!M162*'Modal Split'!BT135</f>
        <v>5.3341541022493441E-8</v>
      </c>
      <c r="N507" s="17">
        <f>'OD demand'!N162*'Modal Split'!BU135</f>
        <v>0</v>
      </c>
      <c r="O507" s="17">
        <f>'OD demand'!O162*'Modal Split'!BV135</f>
        <v>0</v>
      </c>
      <c r="P507" s="17">
        <f>'OD demand'!P162*'Modal Split'!BW135</f>
        <v>0</v>
      </c>
      <c r="Q507" s="17">
        <f>'OD demand'!Q162*'Modal Split'!BX135</f>
        <v>1.1020435168721778E-6</v>
      </c>
      <c r="R507" s="17">
        <f>'OD demand'!R162*'Modal Split'!BY135</f>
        <v>1.9313617439945814E-2</v>
      </c>
      <c r="S507" s="17">
        <f>'OD demand'!S162*'Modal Split'!BZ135</f>
        <v>0.19552767141366811</v>
      </c>
      <c r="T507" s="17">
        <f>'OD demand'!T162*'Modal Split'!CA135</f>
        <v>0</v>
      </c>
      <c r="U507" s="17">
        <f>'OD demand'!U162*'Modal Split'!CB135</f>
        <v>1.262748915548114</v>
      </c>
      <c r="V507" s="17">
        <f>'OD demand'!V162*'Modal Split'!CC135</f>
        <v>0</v>
      </c>
      <c r="W507" s="17">
        <f>'OD demand'!W162*'Modal Split'!CD135</f>
        <v>0</v>
      </c>
      <c r="X507" s="17">
        <f>'OD demand'!X162*'Modal Split'!CE135</f>
        <v>5.7534948588028637E-5</v>
      </c>
      <c r="Y507" s="17">
        <f>'OD demand'!Y162*'Modal Split'!CF135</f>
        <v>1.0946471098121194E-15</v>
      </c>
      <c r="Z507" s="17">
        <f>'OD demand'!Z162*'Modal Split'!CG135</f>
        <v>0</v>
      </c>
    </row>
    <row r="508" spans="2:26" x14ac:dyDescent="0.3">
      <c r="B508" s="2">
        <v>5</v>
      </c>
      <c r="C508" s="17">
        <f>'OD demand'!C163*'Modal Split'!BJ136</f>
        <v>0</v>
      </c>
      <c r="D508" s="17">
        <f>'OD demand'!D163*'Modal Split'!BK136</f>
        <v>0</v>
      </c>
      <c r="E508" s="17">
        <f>'OD demand'!E163*'Modal Split'!BL136</f>
        <v>0</v>
      </c>
      <c r="F508" s="17">
        <f>'OD demand'!F163*'Modal Split'!BM136</f>
        <v>0</v>
      </c>
      <c r="G508" s="17">
        <f>'OD demand'!G163*'Modal Split'!BN136</f>
        <v>0</v>
      </c>
      <c r="H508" s="17">
        <f>'OD demand'!H163*'Modal Split'!BO136</f>
        <v>0</v>
      </c>
      <c r="I508" s="17">
        <f>'OD demand'!I163*'Modal Split'!BP136</f>
        <v>0</v>
      </c>
      <c r="J508" s="17">
        <f>'OD demand'!J163*'Modal Split'!BQ136</f>
        <v>0</v>
      </c>
      <c r="K508" s="17">
        <f>'OD demand'!K163*'Modal Split'!BR136</f>
        <v>0</v>
      </c>
      <c r="L508" s="17">
        <f>'OD demand'!L163*'Modal Split'!BS136</f>
        <v>0</v>
      </c>
      <c r="M508" s="17">
        <f>'OD demand'!M163*'Modal Split'!BT136</f>
        <v>0</v>
      </c>
      <c r="N508" s="17">
        <f>'OD demand'!N163*'Modal Split'!BU136</f>
        <v>0</v>
      </c>
      <c r="O508" s="17">
        <f>'OD demand'!O163*'Modal Split'!BV136</f>
        <v>0</v>
      </c>
      <c r="P508" s="17">
        <f>'OD demand'!P163*'Modal Split'!BW136</f>
        <v>0</v>
      </c>
      <c r="Q508" s="17">
        <f>'OD demand'!Q163*'Modal Split'!BX136</f>
        <v>0</v>
      </c>
      <c r="R508" s="17">
        <f>'OD demand'!R163*'Modal Split'!BY136</f>
        <v>0</v>
      </c>
      <c r="S508" s="17">
        <f>'OD demand'!S163*'Modal Split'!BZ136</f>
        <v>0</v>
      </c>
      <c r="T508" s="17">
        <f>'OD demand'!T163*'Modal Split'!CA136</f>
        <v>0</v>
      </c>
      <c r="U508" s="17">
        <f>'OD demand'!U163*'Modal Split'!CB136</f>
        <v>0</v>
      </c>
      <c r="V508" s="17">
        <f>'OD demand'!V163*'Modal Split'!CC136</f>
        <v>0</v>
      </c>
      <c r="W508" s="17">
        <f>'OD demand'!W163*'Modal Split'!CD136</f>
        <v>0</v>
      </c>
      <c r="X508" s="17">
        <f>'OD demand'!X163*'Modal Split'!CE136</f>
        <v>0</v>
      </c>
      <c r="Y508" s="17">
        <f>'OD demand'!Y163*'Modal Split'!CF136</f>
        <v>0</v>
      </c>
      <c r="Z508" s="17">
        <f>'OD demand'!Z163*'Modal Split'!CG136</f>
        <v>0</v>
      </c>
    </row>
    <row r="509" spans="2:26" x14ac:dyDescent="0.3">
      <c r="B509" s="2">
        <v>6</v>
      </c>
      <c r="C509" s="17">
        <f>'OD demand'!C164*'Modal Split'!BJ137</f>
        <v>0</v>
      </c>
      <c r="D509" s="17">
        <f>'OD demand'!D164*'Modal Split'!BK137</f>
        <v>0</v>
      </c>
      <c r="E509" s="17">
        <f>'OD demand'!E164*'Modal Split'!BL137</f>
        <v>0</v>
      </c>
      <c r="F509" s="17">
        <f>'OD demand'!F164*'Modal Split'!BM137</f>
        <v>0</v>
      </c>
      <c r="G509" s="17">
        <f>'OD demand'!G164*'Modal Split'!BN137</f>
        <v>0</v>
      </c>
      <c r="H509" s="17">
        <f>'OD demand'!H164*'Modal Split'!BO137</f>
        <v>0</v>
      </c>
      <c r="I509" s="17">
        <f>'OD demand'!I164*'Modal Split'!BP137</f>
        <v>0</v>
      </c>
      <c r="J509" s="17">
        <f>'OD demand'!J164*'Modal Split'!BQ137</f>
        <v>0</v>
      </c>
      <c r="K509" s="17">
        <f>'OD demand'!K164*'Modal Split'!BR137</f>
        <v>0</v>
      </c>
      <c r="L509" s="17">
        <f>'OD demand'!L164*'Modal Split'!BS137</f>
        <v>0</v>
      </c>
      <c r="M509" s="17">
        <f>'OD demand'!M164*'Modal Split'!BT137</f>
        <v>0</v>
      </c>
      <c r="N509" s="17">
        <f>'OD demand'!N164*'Modal Split'!BU137</f>
        <v>0</v>
      </c>
      <c r="O509" s="17">
        <f>'OD demand'!O164*'Modal Split'!BV137</f>
        <v>0</v>
      </c>
      <c r="P509" s="17">
        <f>'OD demand'!P164*'Modal Split'!BW137</f>
        <v>0</v>
      </c>
      <c r="Q509" s="17">
        <f>'OD demand'!Q164*'Modal Split'!BX137</f>
        <v>0</v>
      </c>
      <c r="R509" s="17">
        <f>'OD demand'!R164*'Modal Split'!BY137</f>
        <v>0</v>
      </c>
      <c r="S509" s="17">
        <f>'OD demand'!S164*'Modal Split'!BZ137</f>
        <v>0</v>
      </c>
      <c r="T509" s="17">
        <f>'OD demand'!T164*'Modal Split'!CA137</f>
        <v>0</v>
      </c>
      <c r="U509" s="17">
        <f>'OD demand'!U164*'Modal Split'!CB137</f>
        <v>0</v>
      </c>
      <c r="V509" s="17">
        <f>'OD demand'!V164*'Modal Split'!CC137</f>
        <v>0</v>
      </c>
      <c r="W509" s="17">
        <f>'OD demand'!W164*'Modal Split'!CD137</f>
        <v>0</v>
      </c>
      <c r="X509" s="17">
        <f>'OD demand'!X164*'Modal Split'!CE137</f>
        <v>0</v>
      </c>
      <c r="Y509" s="17">
        <f>'OD demand'!Y164*'Modal Split'!CF137</f>
        <v>0</v>
      </c>
      <c r="Z509" s="17">
        <f>'OD demand'!Z164*'Modal Split'!CG137</f>
        <v>0</v>
      </c>
    </row>
    <row r="510" spans="2:26" x14ac:dyDescent="0.3">
      <c r="B510" s="2">
        <v>7</v>
      </c>
      <c r="C510" s="17">
        <f>'OD demand'!C165*'Modal Split'!BJ138</f>
        <v>0</v>
      </c>
      <c r="D510" s="17">
        <f>'OD demand'!D165*'Modal Split'!BK138</f>
        <v>0</v>
      </c>
      <c r="E510" s="17">
        <f>'OD demand'!E165*'Modal Split'!BL138</f>
        <v>0</v>
      </c>
      <c r="F510" s="17">
        <f>'OD demand'!F165*'Modal Split'!BM138</f>
        <v>0</v>
      </c>
      <c r="G510" s="17">
        <f>'OD demand'!G165*'Modal Split'!BN138</f>
        <v>0</v>
      </c>
      <c r="H510" s="17">
        <f>'OD demand'!H165*'Modal Split'!BO138</f>
        <v>0</v>
      </c>
      <c r="I510" s="17">
        <f>'OD demand'!I165*'Modal Split'!BP138</f>
        <v>0</v>
      </c>
      <c r="J510" s="17">
        <f>'OD demand'!J165*'Modal Split'!BQ138</f>
        <v>0</v>
      </c>
      <c r="K510" s="17">
        <f>'OD demand'!K165*'Modal Split'!BR138</f>
        <v>0</v>
      </c>
      <c r="L510" s="17">
        <f>'OD demand'!L165*'Modal Split'!BS138</f>
        <v>0</v>
      </c>
      <c r="M510" s="17">
        <f>'OD demand'!M165*'Modal Split'!BT138</f>
        <v>0</v>
      </c>
      <c r="N510" s="17">
        <f>'OD demand'!N165*'Modal Split'!BU138</f>
        <v>0</v>
      </c>
      <c r="O510" s="17">
        <f>'OD demand'!O165*'Modal Split'!BV138</f>
        <v>0</v>
      </c>
      <c r="P510" s="17">
        <f>'OD demand'!P165*'Modal Split'!BW138</f>
        <v>0</v>
      </c>
      <c r="Q510" s="17">
        <f>'OD demand'!Q165*'Modal Split'!BX138</f>
        <v>0</v>
      </c>
      <c r="R510" s="17">
        <f>'OD demand'!R165*'Modal Split'!BY138</f>
        <v>0</v>
      </c>
      <c r="S510" s="17">
        <f>'OD demand'!S165*'Modal Split'!BZ138</f>
        <v>0</v>
      </c>
      <c r="T510" s="17">
        <f>'OD demand'!T165*'Modal Split'!CA138</f>
        <v>0</v>
      </c>
      <c r="U510" s="17">
        <f>'OD demand'!U165*'Modal Split'!CB138</f>
        <v>0</v>
      </c>
      <c r="V510" s="17">
        <f>'OD demand'!V165*'Modal Split'!CC138</f>
        <v>0</v>
      </c>
      <c r="W510" s="17">
        <f>'OD demand'!W165*'Modal Split'!CD138</f>
        <v>0</v>
      </c>
      <c r="X510" s="17">
        <f>'OD demand'!X165*'Modal Split'!CE138</f>
        <v>0</v>
      </c>
      <c r="Y510" s="17">
        <f>'OD demand'!Y165*'Modal Split'!CF138</f>
        <v>0</v>
      </c>
      <c r="Z510" s="17">
        <f>'OD demand'!Z165*'Modal Split'!CG138</f>
        <v>0</v>
      </c>
    </row>
    <row r="511" spans="2:26" x14ac:dyDescent="0.3">
      <c r="B511" s="2">
        <v>8</v>
      </c>
      <c r="C511" s="17">
        <f>'OD demand'!C166*'Modal Split'!BJ139</f>
        <v>0</v>
      </c>
      <c r="D511" s="17">
        <f>'OD demand'!D166*'Modal Split'!BK139</f>
        <v>0</v>
      </c>
      <c r="E511" s="17">
        <f>'OD demand'!E166*'Modal Split'!BL139</f>
        <v>0</v>
      </c>
      <c r="F511" s="17">
        <f>'OD demand'!F166*'Modal Split'!BM139</f>
        <v>0</v>
      </c>
      <c r="G511" s="17">
        <f>'OD demand'!G166*'Modal Split'!BN139</f>
        <v>0</v>
      </c>
      <c r="H511" s="17">
        <f>'OD demand'!H166*'Modal Split'!BO139</f>
        <v>0</v>
      </c>
      <c r="I511" s="17">
        <f>'OD demand'!I166*'Modal Split'!BP139</f>
        <v>0</v>
      </c>
      <c r="J511" s="17">
        <f>'OD demand'!J166*'Modal Split'!BQ139</f>
        <v>0</v>
      </c>
      <c r="K511" s="17">
        <f>'OD demand'!K166*'Modal Split'!BR139</f>
        <v>0</v>
      </c>
      <c r="L511" s="17">
        <f>'OD demand'!L166*'Modal Split'!BS139</f>
        <v>0</v>
      </c>
      <c r="M511" s="17">
        <f>'OD demand'!M166*'Modal Split'!BT139</f>
        <v>0</v>
      </c>
      <c r="N511" s="17">
        <f>'OD demand'!N166*'Modal Split'!BU139</f>
        <v>0</v>
      </c>
      <c r="O511" s="17">
        <f>'OD demand'!O166*'Modal Split'!BV139</f>
        <v>0</v>
      </c>
      <c r="P511" s="17">
        <f>'OD demand'!P166*'Modal Split'!BW139</f>
        <v>0</v>
      </c>
      <c r="Q511" s="17">
        <f>'OD demand'!Q166*'Modal Split'!BX139</f>
        <v>0</v>
      </c>
      <c r="R511" s="17">
        <f>'OD demand'!R166*'Modal Split'!BY139</f>
        <v>0</v>
      </c>
      <c r="S511" s="17">
        <f>'OD demand'!S166*'Modal Split'!BZ139</f>
        <v>0</v>
      </c>
      <c r="T511" s="17">
        <f>'OD demand'!T166*'Modal Split'!CA139</f>
        <v>0</v>
      </c>
      <c r="U511" s="17">
        <f>'OD demand'!U166*'Modal Split'!CB139</f>
        <v>0</v>
      </c>
      <c r="V511" s="17">
        <f>'OD demand'!V166*'Modal Split'!CC139</f>
        <v>0</v>
      </c>
      <c r="W511" s="17">
        <f>'OD demand'!W166*'Modal Split'!CD139</f>
        <v>0</v>
      </c>
      <c r="X511" s="17">
        <f>'OD demand'!X166*'Modal Split'!CE139</f>
        <v>0</v>
      </c>
      <c r="Y511" s="17">
        <f>'OD demand'!Y166*'Modal Split'!CF139</f>
        <v>0</v>
      </c>
      <c r="Z511" s="17">
        <f>'OD demand'!Z166*'Modal Split'!CG139</f>
        <v>0</v>
      </c>
    </row>
    <row r="512" spans="2:26" x14ac:dyDescent="0.3">
      <c r="B512" s="2">
        <v>9</v>
      </c>
      <c r="C512" s="17">
        <f>'OD demand'!C167*'Modal Split'!BJ140</f>
        <v>0</v>
      </c>
      <c r="D512" s="17">
        <f>'OD demand'!D167*'Modal Split'!BK140</f>
        <v>0</v>
      </c>
      <c r="E512" s="17">
        <f>'OD demand'!E167*'Modal Split'!BL140</f>
        <v>0</v>
      </c>
      <c r="F512" s="17">
        <f>'OD demand'!F167*'Modal Split'!BM140</f>
        <v>0</v>
      </c>
      <c r="G512" s="17">
        <f>'OD demand'!G167*'Modal Split'!BN140</f>
        <v>0</v>
      </c>
      <c r="H512" s="17">
        <f>'OD demand'!H167*'Modal Split'!BO140</f>
        <v>0</v>
      </c>
      <c r="I512" s="17">
        <f>'OD demand'!I167*'Modal Split'!BP140</f>
        <v>0</v>
      </c>
      <c r="J512" s="17">
        <f>'OD demand'!J167*'Modal Split'!BQ140</f>
        <v>0</v>
      </c>
      <c r="K512" s="17">
        <f>'OD demand'!K167*'Modal Split'!BR140</f>
        <v>0</v>
      </c>
      <c r="L512" s="17">
        <f>'OD demand'!L167*'Modal Split'!BS140</f>
        <v>0</v>
      </c>
      <c r="M512" s="17">
        <f>'OD demand'!M167*'Modal Split'!BT140</f>
        <v>0</v>
      </c>
      <c r="N512" s="17">
        <f>'OD demand'!N167*'Modal Split'!BU140</f>
        <v>0</v>
      </c>
      <c r="O512" s="17">
        <f>'OD demand'!O167*'Modal Split'!BV140</f>
        <v>0</v>
      </c>
      <c r="P512" s="17">
        <f>'OD demand'!P167*'Modal Split'!BW140</f>
        <v>0</v>
      </c>
      <c r="Q512" s="17">
        <f>'OD demand'!Q167*'Modal Split'!BX140</f>
        <v>0</v>
      </c>
      <c r="R512" s="17">
        <f>'OD demand'!R167*'Modal Split'!BY140</f>
        <v>0</v>
      </c>
      <c r="S512" s="17">
        <f>'OD demand'!S167*'Modal Split'!BZ140</f>
        <v>0</v>
      </c>
      <c r="T512" s="17">
        <f>'OD demand'!T167*'Modal Split'!CA140</f>
        <v>0</v>
      </c>
      <c r="U512" s="17">
        <f>'OD demand'!U167*'Modal Split'!CB140</f>
        <v>0</v>
      </c>
      <c r="V512" s="17">
        <f>'OD demand'!V167*'Modal Split'!CC140</f>
        <v>0</v>
      </c>
      <c r="W512" s="17">
        <f>'OD demand'!W167*'Modal Split'!CD140</f>
        <v>0</v>
      </c>
      <c r="X512" s="17">
        <f>'OD demand'!X167*'Modal Split'!CE140</f>
        <v>0</v>
      </c>
      <c r="Y512" s="17">
        <f>'OD demand'!Y167*'Modal Split'!CF140</f>
        <v>0</v>
      </c>
      <c r="Z512" s="17">
        <f>'OD demand'!Z167*'Modal Split'!CG140</f>
        <v>0</v>
      </c>
    </row>
    <row r="513" spans="2:26" x14ac:dyDescent="0.3">
      <c r="B513" s="2">
        <v>10</v>
      </c>
      <c r="C513" s="17">
        <f>'OD demand'!C168*'Modal Split'!BJ141</f>
        <v>318.97214267709057</v>
      </c>
      <c r="D513" s="17">
        <f>'OD demand'!D168*'Modal Split'!BK141</f>
        <v>0</v>
      </c>
      <c r="E513" s="17">
        <f>'OD demand'!E168*'Modal Split'!BL141</f>
        <v>0.32680289620038072</v>
      </c>
      <c r="F513" s="17">
        <f>'OD demand'!F168*'Modal Split'!BM141</f>
        <v>4.9761536363605524E-3</v>
      </c>
      <c r="G513" s="17">
        <f>'OD demand'!G168*'Modal Split'!BN141</f>
        <v>0</v>
      </c>
      <c r="H513" s="17">
        <f>'OD demand'!H168*'Modal Split'!BO141</f>
        <v>0</v>
      </c>
      <c r="I513" s="17">
        <f>'OD demand'!I168*'Modal Split'!BP141</f>
        <v>0</v>
      </c>
      <c r="J513" s="17">
        <f>'OD demand'!J168*'Modal Split'!BQ141</f>
        <v>0</v>
      </c>
      <c r="K513" s="17">
        <f>'OD demand'!K168*'Modal Split'!BR141</f>
        <v>0</v>
      </c>
      <c r="L513" s="17">
        <f>'OD demand'!L168*'Modal Split'!BS141</f>
        <v>0</v>
      </c>
      <c r="M513" s="17">
        <f>'OD demand'!M168*'Modal Split'!BT141</f>
        <v>2.0033943978661621E-7</v>
      </c>
      <c r="N513" s="17">
        <f>'OD demand'!N168*'Modal Split'!BU141</f>
        <v>0</v>
      </c>
      <c r="O513" s="17">
        <f>'OD demand'!O168*'Modal Split'!BV141</f>
        <v>0</v>
      </c>
      <c r="P513" s="17">
        <f>'OD demand'!P168*'Modal Split'!BW141</f>
        <v>0</v>
      </c>
      <c r="Q513" s="17">
        <f>'OD demand'!Q168*'Modal Split'!BX141</f>
        <v>3.9857799753092926E-9</v>
      </c>
      <c r="R513" s="17">
        <f>'OD demand'!R168*'Modal Split'!BY141</f>
        <v>3.7899549739760371E-5</v>
      </c>
      <c r="S513" s="17">
        <f>'OD demand'!S168*'Modal Split'!BZ141</f>
        <v>6.8953210471809918E-4</v>
      </c>
      <c r="T513" s="17">
        <f>'OD demand'!T168*'Modal Split'!CA141</f>
        <v>0</v>
      </c>
      <c r="U513" s="17">
        <f>'OD demand'!U168*'Modal Split'!CB141</f>
        <v>5.1559700799293506E-3</v>
      </c>
      <c r="V513" s="17">
        <f>'OD demand'!V168*'Modal Split'!CC141</f>
        <v>0</v>
      </c>
      <c r="W513" s="17">
        <f>'OD demand'!W168*'Modal Split'!CD141</f>
        <v>0</v>
      </c>
      <c r="X513" s="17">
        <f>'OD demand'!X168*'Modal Split'!CE141</f>
        <v>1.690712298902433E-7</v>
      </c>
      <c r="Y513" s="17">
        <f>'OD demand'!Y168*'Modal Split'!CF141</f>
        <v>3.0767841448018514E-5</v>
      </c>
      <c r="Z513" s="17">
        <f>'OD demand'!Z168*'Modal Split'!CG141</f>
        <v>0</v>
      </c>
    </row>
    <row r="514" spans="2:26" x14ac:dyDescent="0.3">
      <c r="B514" s="2">
        <v>11</v>
      </c>
      <c r="C514" s="17">
        <f>'OD demand'!C169*'Modal Split'!BJ142</f>
        <v>6.0658611347533613</v>
      </c>
      <c r="D514" s="17">
        <f>'OD demand'!D169*'Modal Split'!BK142</f>
        <v>0</v>
      </c>
      <c r="E514" s="17">
        <f>'OD demand'!E169*'Modal Split'!BL142</f>
        <v>1.3944401196759113E-2</v>
      </c>
      <c r="F514" s="17">
        <f>'OD demand'!F169*'Modal Split'!BM142</f>
        <v>2.6524883498887377E-4</v>
      </c>
      <c r="G514" s="17">
        <f>'OD demand'!G169*'Modal Split'!BN142</f>
        <v>0</v>
      </c>
      <c r="H514" s="17">
        <f>'OD demand'!H169*'Modal Split'!BO142</f>
        <v>0</v>
      </c>
      <c r="I514" s="17">
        <f>'OD demand'!I169*'Modal Split'!BP142</f>
        <v>0</v>
      </c>
      <c r="J514" s="17">
        <f>'OD demand'!J169*'Modal Split'!BQ142</f>
        <v>0</v>
      </c>
      <c r="K514" s="17">
        <f>'OD demand'!K169*'Modal Split'!BR142</f>
        <v>0</v>
      </c>
      <c r="L514" s="17">
        <f>'OD demand'!L169*'Modal Split'!BS142</f>
        <v>1.7145655453537669E-4</v>
      </c>
      <c r="M514" s="17">
        <f>'OD demand'!M169*'Modal Split'!BT142</f>
        <v>0</v>
      </c>
      <c r="N514" s="17">
        <f>'OD demand'!N169*'Modal Split'!BU142</f>
        <v>0</v>
      </c>
      <c r="O514" s="17">
        <f>'OD demand'!O169*'Modal Split'!BV142</f>
        <v>0</v>
      </c>
      <c r="P514" s="17">
        <f>'OD demand'!P169*'Modal Split'!BW142</f>
        <v>0</v>
      </c>
      <c r="Q514" s="17">
        <f>'OD demand'!Q169*'Modal Split'!BX142</f>
        <v>7.2455391467422692E-10</v>
      </c>
      <c r="R514" s="17">
        <f>'OD demand'!R169*'Modal Split'!BY142</f>
        <v>1.6178667793853099E-2</v>
      </c>
      <c r="S514" s="17">
        <f>'OD demand'!S169*'Modal Split'!BZ142</f>
        <v>0.18720953069682705</v>
      </c>
      <c r="T514" s="17">
        <f>'OD demand'!T169*'Modal Split'!CA142</f>
        <v>0</v>
      </c>
      <c r="U514" s="17">
        <f>'OD demand'!U169*'Modal Split'!CB142</f>
        <v>2.6872891575614344E-2</v>
      </c>
      <c r="V514" s="17">
        <f>'OD demand'!V169*'Modal Split'!CC142</f>
        <v>0</v>
      </c>
      <c r="W514" s="17">
        <f>'OD demand'!W169*'Modal Split'!CD142</f>
        <v>0</v>
      </c>
      <c r="X514" s="17">
        <f>'OD demand'!X169*'Modal Split'!CE142</f>
        <v>3.7151674328761481E-8</v>
      </c>
      <c r="Y514" s="17">
        <f>'OD demand'!Y169*'Modal Split'!CF142</f>
        <v>6.6828453949774725E-19</v>
      </c>
      <c r="Z514" s="17">
        <f>'OD demand'!Z169*'Modal Split'!CG142</f>
        <v>0</v>
      </c>
    </row>
    <row r="515" spans="2:26" x14ac:dyDescent="0.3">
      <c r="B515" s="2">
        <v>12</v>
      </c>
      <c r="C515" s="17">
        <f>'OD demand'!C170*'Modal Split'!BJ143</f>
        <v>0</v>
      </c>
      <c r="D515" s="17">
        <f>'OD demand'!D170*'Modal Split'!BK143</f>
        <v>0</v>
      </c>
      <c r="E515" s="17">
        <f>'OD demand'!E170*'Modal Split'!BL143</f>
        <v>0</v>
      </c>
      <c r="F515" s="17">
        <f>'OD demand'!F170*'Modal Split'!BM143</f>
        <v>0</v>
      </c>
      <c r="G515" s="17">
        <f>'OD demand'!G170*'Modal Split'!BN143</f>
        <v>0</v>
      </c>
      <c r="H515" s="17">
        <f>'OD demand'!H170*'Modal Split'!BO143</f>
        <v>0</v>
      </c>
      <c r="I515" s="17">
        <f>'OD demand'!I170*'Modal Split'!BP143</f>
        <v>0</v>
      </c>
      <c r="J515" s="17">
        <f>'OD demand'!J170*'Modal Split'!BQ143</f>
        <v>0</v>
      </c>
      <c r="K515" s="17">
        <f>'OD demand'!K170*'Modal Split'!BR143</f>
        <v>0</v>
      </c>
      <c r="L515" s="17">
        <f>'OD demand'!L170*'Modal Split'!BS143</f>
        <v>0</v>
      </c>
      <c r="M515" s="17">
        <f>'OD demand'!M170*'Modal Split'!BT143</f>
        <v>0</v>
      </c>
      <c r="N515" s="17">
        <f>'OD demand'!N170*'Modal Split'!BU143</f>
        <v>0</v>
      </c>
      <c r="O515" s="17">
        <f>'OD demand'!O170*'Modal Split'!BV143</f>
        <v>0</v>
      </c>
      <c r="P515" s="17">
        <f>'OD demand'!P170*'Modal Split'!BW143</f>
        <v>0</v>
      </c>
      <c r="Q515" s="17">
        <f>'OD demand'!Q170*'Modal Split'!BX143</f>
        <v>0</v>
      </c>
      <c r="R515" s="17">
        <f>'OD demand'!R170*'Modal Split'!BY143</f>
        <v>0</v>
      </c>
      <c r="S515" s="17">
        <f>'OD demand'!S170*'Modal Split'!BZ143</f>
        <v>0</v>
      </c>
      <c r="T515" s="17">
        <f>'OD demand'!T170*'Modal Split'!CA143</f>
        <v>0</v>
      </c>
      <c r="U515" s="17">
        <f>'OD demand'!U170*'Modal Split'!CB143</f>
        <v>0</v>
      </c>
      <c r="V515" s="17">
        <f>'OD demand'!V170*'Modal Split'!CC143</f>
        <v>0</v>
      </c>
      <c r="W515" s="17">
        <f>'OD demand'!W170*'Modal Split'!CD143</f>
        <v>0</v>
      </c>
      <c r="X515" s="17">
        <f>'OD demand'!X170*'Modal Split'!CE143</f>
        <v>0</v>
      </c>
      <c r="Y515" s="17">
        <f>'OD demand'!Y170*'Modal Split'!CF143</f>
        <v>0</v>
      </c>
      <c r="Z515" s="17">
        <f>'OD demand'!Z170*'Modal Split'!CG143</f>
        <v>0</v>
      </c>
    </row>
    <row r="516" spans="2:26" x14ac:dyDescent="0.3">
      <c r="B516" s="2">
        <v>13</v>
      </c>
      <c r="C516" s="17">
        <f>'OD demand'!C171*'Modal Split'!BJ144</f>
        <v>0</v>
      </c>
      <c r="D516" s="17">
        <f>'OD demand'!D171*'Modal Split'!BK144</f>
        <v>0</v>
      </c>
      <c r="E516" s="17">
        <f>'OD demand'!E171*'Modal Split'!BL144</f>
        <v>0</v>
      </c>
      <c r="F516" s="17">
        <f>'OD demand'!F171*'Modal Split'!BM144</f>
        <v>0</v>
      </c>
      <c r="G516" s="17">
        <f>'OD demand'!G171*'Modal Split'!BN144</f>
        <v>0</v>
      </c>
      <c r="H516" s="17">
        <f>'OD demand'!H171*'Modal Split'!BO144</f>
        <v>0</v>
      </c>
      <c r="I516" s="17">
        <f>'OD demand'!I171*'Modal Split'!BP144</f>
        <v>0</v>
      </c>
      <c r="J516" s="17">
        <f>'OD demand'!J171*'Modal Split'!BQ144</f>
        <v>0</v>
      </c>
      <c r="K516" s="17">
        <f>'OD demand'!K171*'Modal Split'!BR144</f>
        <v>0</v>
      </c>
      <c r="L516" s="17">
        <f>'OD demand'!L171*'Modal Split'!BS144</f>
        <v>0</v>
      </c>
      <c r="M516" s="17">
        <f>'OD demand'!M171*'Modal Split'!BT144</f>
        <v>0</v>
      </c>
      <c r="N516" s="17">
        <f>'OD demand'!N171*'Modal Split'!BU144</f>
        <v>0</v>
      </c>
      <c r="O516" s="17">
        <f>'OD demand'!O171*'Modal Split'!BV144</f>
        <v>0</v>
      </c>
      <c r="P516" s="17">
        <f>'OD demand'!P171*'Modal Split'!BW144</f>
        <v>0</v>
      </c>
      <c r="Q516" s="17">
        <f>'OD demand'!Q171*'Modal Split'!BX144</f>
        <v>0</v>
      </c>
      <c r="R516" s="17">
        <f>'OD demand'!R171*'Modal Split'!BY144</f>
        <v>0</v>
      </c>
      <c r="S516" s="17">
        <f>'OD demand'!S171*'Modal Split'!BZ144</f>
        <v>0</v>
      </c>
      <c r="T516" s="17">
        <f>'OD demand'!T171*'Modal Split'!CA144</f>
        <v>0</v>
      </c>
      <c r="U516" s="17">
        <f>'OD demand'!U171*'Modal Split'!CB144</f>
        <v>0</v>
      </c>
      <c r="V516" s="17">
        <f>'OD demand'!V171*'Modal Split'!CC144</f>
        <v>0</v>
      </c>
      <c r="W516" s="17">
        <f>'OD demand'!W171*'Modal Split'!CD144</f>
        <v>0</v>
      </c>
      <c r="X516" s="17">
        <f>'OD demand'!X171*'Modal Split'!CE144</f>
        <v>0</v>
      </c>
      <c r="Y516" s="17">
        <f>'OD demand'!Y171*'Modal Split'!CF144</f>
        <v>0</v>
      </c>
      <c r="Z516" s="17">
        <f>'OD demand'!Z171*'Modal Split'!CG144</f>
        <v>0</v>
      </c>
    </row>
    <row r="517" spans="2:26" x14ac:dyDescent="0.3">
      <c r="B517" s="2">
        <v>14</v>
      </c>
      <c r="C517" s="17">
        <f>'OD demand'!C172*'Modal Split'!BJ145</f>
        <v>0</v>
      </c>
      <c r="D517" s="17">
        <f>'OD demand'!D172*'Modal Split'!BK145</f>
        <v>0</v>
      </c>
      <c r="E517" s="17">
        <f>'OD demand'!E172*'Modal Split'!BL145</f>
        <v>0</v>
      </c>
      <c r="F517" s="17">
        <f>'OD demand'!F172*'Modal Split'!BM145</f>
        <v>0</v>
      </c>
      <c r="G517" s="17">
        <f>'OD demand'!G172*'Modal Split'!BN145</f>
        <v>0</v>
      </c>
      <c r="H517" s="17">
        <f>'OD demand'!H172*'Modal Split'!BO145</f>
        <v>0</v>
      </c>
      <c r="I517" s="17">
        <f>'OD demand'!I172*'Modal Split'!BP145</f>
        <v>0</v>
      </c>
      <c r="J517" s="17">
        <f>'OD demand'!J172*'Modal Split'!BQ145</f>
        <v>0</v>
      </c>
      <c r="K517" s="17">
        <f>'OD demand'!K172*'Modal Split'!BR145</f>
        <v>0</v>
      </c>
      <c r="L517" s="17">
        <f>'OD demand'!L172*'Modal Split'!BS145</f>
        <v>0</v>
      </c>
      <c r="M517" s="17">
        <f>'OD demand'!M172*'Modal Split'!BT145</f>
        <v>0</v>
      </c>
      <c r="N517" s="17">
        <f>'OD demand'!N172*'Modal Split'!BU145</f>
        <v>0</v>
      </c>
      <c r="O517" s="17">
        <f>'OD demand'!O172*'Modal Split'!BV145</f>
        <v>0</v>
      </c>
      <c r="P517" s="17">
        <f>'OD demand'!P172*'Modal Split'!BW145</f>
        <v>0</v>
      </c>
      <c r="Q517" s="17">
        <f>'OD demand'!Q172*'Modal Split'!BX145</f>
        <v>0</v>
      </c>
      <c r="R517" s="17">
        <f>'OD demand'!R172*'Modal Split'!BY145</f>
        <v>0</v>
      </c>
      <c r="S517" s="17">
        <f>'OD demand'!S172*'Modal Split'!BZ145</f>
        <v>0</v>
      </c>
      <c r="T517" s="17">
        <f>'OD demand'!T172*'Modal Split'!CA145</f>
        <v>0</v>
      </c>
      <c r="U517" s="17">
        <f>'OD demand'!U172*'Modal Split'!CB145</f>
        <v>0</v>
      </c>
      <c r="V517" s="17">
        <f>'OD demand'!V172*'Modal Split'!CC145</f>
        <v>0</v>
      </c>
      <c r="W517" s="17">
        <f>'OD demand'!W172*'Modal Split'!CD145</f>
        <v>0</v>
      </c>
      <c r="X517" s="17">
        <f>'OD demand'!X172*'Modal Split'!CE145</f>
        <v>0</v>
      </c>
      <c r="Y517" s="17">
        <f>'OD demand'!Y172*'Modal Split'!CF145</f>
        <v>0</v>
      </c>
      <c r="Z517" s="17">
        <f>'OD demand'!Z172*'Modal Split'!CG145</f>
        <v>0</v>
      </c>
    </row>
    <row r="518" spans="2:26" x14ac:dyDescent="0.3">
      <c r="B518" s="2">
        <v>15</v>
      </c>
      <c r="C518" s="17">
        <f>'OD demand'!C173*'Modal Split'!BJ146</f>
        <v>7.6140608932683262E-2</v>
      </c>
      <c r="D518" s="17">
        <f>'OD demand'!D173*'Modal Split'!BK146</f>
        <v>0</v>
      </c>
      <c r="E518" s="17">
        <f>'OD demand'!E173*'Modal Split'!BL146</f>
        <v>5.7937100535257126E-5</v>
      </c>
      <c r="F518" s="17">
        <f>'OD demand'!F173*'Modal Split'!BM146</f>
        <v>1.1020435168721778E-6</v>
      </c>
      <c r="G518" s="17">
        <f>'OD demand'!G173*'Modal Split'!BN146</f>
        <v>0</v>
      </c>
      <c r="H518" s="17">
        <f>'OD demand'!H173*'Modal Split'!BO146</f>
        <v>0</v>
      </c>
      <c r="I518" s="17">
        <f>'OD demand'!I173*'Modal Split'!BP146</f>
        <v>0</v>
      </c>
      <c r="J518" s="17">
        <f>'OD demand'!J173*'Modal Split'!BQ146</f>
        <v>0</v>
      </c>
      <c r="K518" s="17">
        <f>'OD demand'!K173*'Modal Split'!BR146</f>
        <v>0</v>
      </c>
      <c r="L518" s="17">
        <f>'OD demand'!L173*'Modal Split'!BS146</f>
        <v>3.9857799753092926E-9</v>
      </c>
      <c r="M518" s="17">
        <f>'OD demand'!M173*'Modal Split'!BT146</f>
        <v>7.2455391467244952E-10</v>
      </c>
      <c r="N518" s="17">
        <f>'OD demand'!N173*'Modal Split'!BU146</f>
        <v>0</v>
      </c>
      <c r="O518" s="17">
        <f>'OD demand'!O173*'Modal Split'!BV146</f>
        <v>0</v>
      </c>
      <c r="P518" s="17">
        <f>'OD demand'!P173*'Modal Split'!BW146</f>
        <v>0</v>
      </c>
      <c r="Q518" s="17">
        <f>'OD demand'!Q173*'Modal Split'!BX146</f>
        <v>0</v>
      </c>
      <c r="R518" s="17">
        <f>'OD demand'!R173*'Modal Split'!BY146</f>
        <v>8.5352473382276897E-4</v>
      </c>
      <c r="S518" s="17">
        <f>'OD demand'!S173*'Modal Split'!BZ146</f>
        <v>5.1300358973446251E-5</v>
      </c>
      <c r="T518" s="17">
        <f>'OD demand'!T173*'Modal Split'!CA146</f>
        <v>0</v>
      </c>
      <c r="U518" s="17">
        <f>'OD demand'!U173*'Modal Split'!CB146</f>
        <v>1.7320128532664266E-6</v>
      </c>
      <c r="V518" s="17">
        <f>'OD demand'!V173*'Modal Split'!CC146</f>
        <v>0</v>
      </c>
      <c r="W518" s="17">
        <f>'OD demand'!W173*'Modal Split'!CD146</f>
        <v>0</v>
      </c>
      <c r="X518" s="17">
        <f>'OD demand'!X173*'Modal Split'!CE146</f>
        <v>5.6290417731158864E-6</v>
      </c>
      <c r="Y518" s="17">
        <f>'OD demand'!Y173*'Modal Split'!CF146</f>
        <v>5.3967572087262373E-4</v>
      </c>
      <c r="Z518" s="17">
        <f>'OD demand'!Z173*'Modal Split'!CG146</f>
        <v>0</v>
      </c>
    </row>
    <row r="519" spans="2:26" x14ac:dyDescent="0.3">
      <c r="B519" s="2">
        <v>16</v>
      </c>
      <c r="C519" s="17">
        <f>'OD demand'!C174*'Modal Split'!BJ147</f>
        <v>9.0618229536909515E-3</v>
      </c>
      <c r="D519" s="17">
        <f>'OD demand'!D174*'Modal Split'!BK147</f>
        <v>0</v>
      </c>
      <c r="E519" s="17">
        <f>'OD demand'!E174*'Modal Split'!BL147</f>
        <v>1.2645240509583573</v>
      </c>
      <c r="F519" s="17">
        <f>'OD demand'!F174*'Modal Split'!BM147</f>
        <v>1.9313617439945814E-2</v>
      </c>
      <c r="G519" s="17">
        <f>'OD demand'!G174*'Modal Split'!BN147</f>
        <v>0</v>
      </c>
      <c r="H519" s="17">
        <f>'OD demand'!H174*'Modal Split'!BO147</f>
        <v>0</v>
      </c>
      <c r="I519" s="17">
        <f>'OD demand'!I174*'Modal Split'!BP147</f>
        <v>0</v>
      </c>
      <c r="J519" s="17">
        <f>'OD demand'!J174*'Modal Split'!BQ147</f>
        <v>0</v>
      </c>
      <c r="K519" s="17">
        <f>'OD demand'!K174*'Modal Split'!BR147</f>
        <v>0</v>
      </c>
      <c r="L519" s="17">
        <f>'OD demand'!L174*'Modal Split'!BS147</f>
        <v>3.7899549739760371E-5</v>
      </c>
      <c r="M519" s="17">
        <f>'OD demand'!M174*'Modal Split'!BT147</f>
        <v>1.450232280361311E-5</v>
      </c>
      <c r="N519" s="17">
        <f>'OD demand'!N174*'Modal Split'!BU147</f>
        <v>0</v>
      </c>
      <c r="O519" s="17">
        <f>'OD demand'!O174*'Modal Split'!BV147</f>
        <v>0</v>
      </c>
      <c r="P519" s="17">
        <f>'OD demand'!P174*'Modal Split'!BW147</f>
        <v>0</v>
      </c>
      <c r="Q519" s="17">
        <f>'OD demand'!Q174*'Modal Split'!BX147</f>
        <v>8.5352473382276897E-4</v>
      </c>
      <c r="R519" s="17">
        <f>'OD demand'!R174*'Modal Split'!BY147</f>
        <v>0</v>
      </c>
      <c r="S519" s="17">
        <f>'OD demand'!S174*'Modal Split'!BZ147</f>
        <v>1.8836149901182428E-6</v>
      </c>
      <c r="T519" s="17">
        <f>'OD demand'!T174*'Modal Split'!CA147</f>
        <v>0</v>
      </c>
      <c r="U519" s="17">
        <f>'OD demand'!U174*'Modal Split'!CB147</f>
        <v>1.4168874736671393E-5</v>
      </c>
      <c r="V519" s="17">
        <f>'OD demand'!V174*'Modal Split'!CC147</f>
        <v>0</v>
      </c>
      <c r="W519" s="17">
        <f>'OD demand'!W174*'Modal Split'!CD147</f>
        <v>0</v>
      </c>
      <c r="X519" s="17">
        <f>'OD demand'!X174*'Modal Split'!CE147</f>
        <v>5.5699015919987091E-2</v>
      </c>
      <c r="Y519" s="17">
        <f>'OD demand'!Y174*'Modal Split'!CF147</f>
        <v>6.057374927346884</v>
      </c>
      <c r="Z519" s="17">
        <f>'OD demand'!Z174*'Modal Split'!CG147</f>
        <v>0</v>
      </c>
    </row>
    <row r="520" spans="2:26" x14ac:dyDescent="0.3">
      <c r="B520" s="2">
        <v>17</v>
      </c>
      <c r="C520" s="17">
        <f>'OD demand'!C175*'Modal Split'!BJ148</f>
        <v>0.117433879270905</v>
      </c>
      <c r="D520" s="17">
        <f>'OD demand'!D175*'Modal Split'!BK148</f>
        <v>0</v>
      </c>
      <c r="E520" s="17">
        <f>'OD demand'!E175*'Modal Split'!BL148</f>
        <v>9.6978620244197984</v>
      </c>
      <c r="F520" s="17">
        <f>'OD demand'!F175*'Modal Split'!BM148</f>
        <v>0.19552767141366811</v>
      </c>
      <c r="G520" s="17">
        <f>'OD demand'!G175*'Modal Split'!BN148</f>
        <v>0</v>
      </c>
      <c r="H520" s="17">
        <f>'OD demand'!H175*'Modal Split'!BO148</f>
        <v>0</v>
      </c>
      <c r="I520" s="17">
        <f>'OD demand'!I175*'Modal Split'!BP148</f>
        <v>0</v>
      </c>
      <c r="J520" s="17">
        <f>'OD demand'!J175*'Modal Split'!BQ148</f>
        <v>0</v>
      </c>
      <c r="K520" s="17">
        <f>'OD demand'!K175*'Modal Split'!BR148</f>
        <v>0</v>
      </c>
      <c r="L520" s="17">
        <f>'OD demand'!L175*'Modal Split'!BS148</f>
        <v>6.8953210471809918E-4</v>
      </c>
      <c r="M520" s="17">
        <f>'OD demand'!M175*'Modal Split'!BT148</f>
        <v>0.11044883407364138</v>
      </c>
      <c r="N520" s="17">
        <f>'OD demand'!N175*'Modal Split'!BU148</f>
        <v>0</v>
      </c>
      <c r="O520" s="17">
        <f>'OD demand'!O175*'Modal Split'!BV148</f>
        <v>0</v>
      </c>
      <c r="P520" s="17">
        <f>'OD demand'!P175*'Modal Split'!BW148</f>
        <v>0</v>
      </c>
      <c r="Q520" s="17">
        <f>'OD demand'!Q175*'Modal Split'!BX148</f>
        <v>5.1300358973446251E-5</v>
      </c>
      <c r="R520" s="17">
        <f>'OD demand'!R175*'Modal Split'!BY148</f>
        <v>1.8836149901182428E-6</v>
      </c>
      <c r="S520" s="17">
        <f>'OD demand'!S175*'Modal Split'!BZ148</f>
        <v>0</v>
      </c>
      <c r="T520" s="17">
        <f>'OD demand'!T175*'Modal Split'!CA148</f>
        <v>0</v>
      </c>
      <c r="U520" s="17">
        <f>'OD demand'!U175*'Modal Split'!CB148</f>
        <v>9.2456764666859864E-7</v>
      </c>
      <c r="V520" s="17">
        <f>'OD demand'!V175*'Modal Split'!CC148</f>
        <v>0</v>
      </c>
      <c r="W520" s="17">
        <f>'OD demand'!W175*'Modal Split'!CD148</f>
        <v>0</v>
      </c>
      <c r="X520" s="17">
        <f>'OD demand'!X175*'Modal Split'!CE148</f>
        <v>3.6357571319792009E-3</v>
      </c>
      <c r="Y520" s="17">
        <f>'OD demand'!Y175*'Modal Split'!CF148</f>
        <v>0.31550818335620462</v>
      </c>
      <c r="Z520" s="17">
        <f>'OD demand'!Z175*'Modal Split'!CG148</f>
        <v>0</v>
      </c>
    </row>
    <row r="521" spans="2:26" x14ac:dyDescent="0.3">
      <c r="B521" s="2">
        <v>18</v>
      </c>
      <c r="C521" s="17">
        <f>'OD demand'!C176*'Modal Split'!BJ149</f>
        <v>0</v>
      </c>
      <c r="D521" s="17">
        <f>'OD demand'!D176*'Modal Split'!BK149</f>
        <v>0</v>
      </c>
      <c r="E521" s="17">
        <f>'OD demand'!E176*'Modal Split'!BL149</f>
        <v>0</v>
      </c>
      <c r="F521" s="17">
        <f>'OD demand'!F176*'Modal Split'!BM149</f>
        <v>0</v>
      </c>
      <c r="G521" s="17">
        <f>'OD demand'!G176*'Modal Split'!BN149</f>
        <v>0</v>
      </c>
      <c r="H521" s="17">
        <f>'OD demand'!H176*'Modal Split'!BO149</f>
        <v>0</v>
      </c>
      <c r="I521" s="17">
        <f>'OD demand'!I176*'Modal Split'!BP149</f>
        <v>0</v>
      </c>
      <c r="J521" s="17">
        <f>'OD demand'!J176*'Modal Split'!BQ149</f>
        <v>0</v>
      </c>
      <c r="K521" s="17">
        <f>'OD demand'!K176*'Modal Split'!BR149</f>
        <v>0</v>
      </c>
      <c r="L521" s="17">
        <f>'OD demand'!L176*'Modal Split'!BS149</f>
        <v>0</v>
      </c>
      <c r="M521" s="17">
        <f>'OD demand'!M176*'Modal Split'!BT149</f>
        <v>0</v>
      </c>
      <c r="N521" s="17">
        <f>'OD demand'!N176*'Modal Split'!BU149</f>
        <v>0</v>
      </c>
      <c r="O521" s="17">
        <f>'OD demand'!O176*'Modal Split'!BV149</f>
        <v>0</v>
      </c>
      <c r="P521" s="17">
        <f>'OD demand'!P176*'Modal Split'!BW149</f>
        <v>0</v>
      </c>
      <c r="Q521" s="17">
        <f>'OD demand'!Q176*'Modal Split'!BX149</f>
        <v>0</v>
      </c>
      <c r="R521" s="17">
        <f>'OD demand'!R176*'Modal Split'!BY149</f>
        <v>0</v>
      </c>
      <c r="S521" s="17">
        <f>'OD demand'!S176*'Modal Split'!BZ149</f>
        <v>0</v>
      </c>
      <c r="T521" s="17">
        <f>'OD demand'!T176*'Modal Split'!CA149</f>
        <v>0</v>
      </c>
      <c r="U521" s="17">
        <f>'OD demand'!U176*'Modal Split'!CB149</f>
        <v>0</v>
      </c>
      <c r="V521" s="17">
        <f>'OD demand'!V176*'Modal Split'!CC149</f>
        <v>0</v>
      </c>
      <c r="W521" s="17">
        <f>'OD demand'!W176*'Modal Split'!CD149</f>
        <v>0</v>
      </c>
      <c r="X521" s="17">
        <f>'OD demand'!X176*'Modal Split'!CE149</f>
        <v>0</v>
      </c>
      <c r="Y521" s="17">
        <f>'OD demand'!Y176*'Modal Split'!CF149</f>
        <v>0</v>
      </c>
      <c r="Z521" s="17">
        <f>'OD demand'!Z176*'Modal Split'!CG149</f>
        <v>0</v>
      </c>
    </row>
    <row r="522" spans="2:26" x14ac:dyDescent="0.3">
      <c r="B522" s="2">
        <v>19</v>
      </c>
      <c r="C522" s="17">
        <f>'OD demand'!C177*'Modal Split'!BJ150</f>
        <v>1.4232431874714306</v>
      </c>
      <c r="D522" s="17">
        <f>'OD demand'!D177*'Modal Split'!BK150</f>
        <v>0</v>
      </c>
      <c r="E522" s="17">
        <f>'OD demand'!E177*'Modal Split'!BL150</f>
        <v>0</v>
      </c>
      <c r="F522" s="17">
        <f>'OD demand'!F177*'Modal Split'!BM150</f>
        <v>1.262748915548114</v>
      </c>
      <c r="G522" s="17">
        <f>'OD demand'!G177*'Modal Split'!BN150</f>
        <v>0</v>
      </c>
      <c r="H522" s="17">
        <f>'OD demand'!H177*'Modal Split'!BO150</f>
        <v>0</v>
      </c>
      <c r="I522" s="17">
        <f>'OD demand'!I177*'Modal Split'!BP150</f>
        <v>0</v>
      </c>
      <c r="J522" s="17">
        <f>'OD demand'!J177*'Modal Split'!BQ150</f>
        <v>0</v>
      </c>
      <c r="K522" s="17">
        <f>'OD demand'!K177*'Modal Split'!BR150</f>
        <v>0</v>
      </c>
      <c r="L522" s="17">
        <f>'OD demand'!L177*'Modal Split'!BS150</f>
        <v>5.1559700799293506E-3</v>
      </c>
      <c r="M522" s="17">
        <f>'OD demand'!M177*'Modal Split'!BT150</f>
        <v>2.6414430041679232E-2</v>
      </c>
      <c r="N522" s="17">
        <f>'OD demand'!N177*'Modal Split'!BU150</f>
        <v>0</v>
      </c>
      <c r="O522" s="17">
        <f>'OD demand'!O177*'Modal Split'!BV150</f>
        <v>0</v>
      </c>
      <c r="P522" s="17">
        <f>'OD demand'!P177*'Modal Split'!BW150</f>
        <v>0</v>
      </c>
      <c r="Q522" s="17">
        <f>'OD demand'!Q177*'Modal Split'!BX150</f>
        <v>1.7320128532664266E-6</v>
      </c>
      <c r="R522" s="17">
        <f>'OD demand'!R177*'Modal Split'!BY150</f>
        <v>1.4168874736671393E-5</v>
      </c>
      <c r="S522" s="17">
        <f>'OD demand'!S177*'Modal Split'!BZ150</f>
        <v>9.2456764666859864E-7</v>
      </c>
      <c r="T522" s="17">
        <f>'OD demand'!T177*'Modal Split'!CA150</f>
        <v>0</v>
      </c>
      <c r="U522" s="17">
        <f>'OD demand'!U177*'Modal Split'!CB150</f>
        <v>0</v>
      </c>
      <c r="V522" s="17">
        <f>'OD demand'!V177*'Modal Split'!CC150</f>
        <v>0</v>
      </c>
      <c r="W522" s="17">
        <f>'OD demand'!W177*'Modal Split'!CD150</f>
        <v>0</v>
      </c>
      <c r="X522" s="17">
        <f>'OD demand'!X177*'Modal Split'!CE150</f>
        <v>1.6308024669527433E-4</v>
      </c>
      <c r="Y522" s="17">
        <f>'OD demand'!Y177*'Modal Split'!CF150</f>
        <v>1.008357655341172E-2</v>
      </c>
      <c r="Z522" s="17">
        <f>'OD demand'!Z177*'Modal Split'!CG150</f>
        <v>0</v>
      </c>
    </row>
    <row r="523" spans="2:26" x14ac:dyDescent="0.3">
      <c r="B523" s="2">
        <v>20</v>
      </c>
      <c r="C523" s="17">
        <f>'OD demand'!C178*'Modal Split'!BJ151</f>
        <v>0</v>
      </c>
      <c r="D523" s="17">
        <f>'OD demand'!D178*'Modal Split'!BK151</f>
        <v>0</v>
      </c>
      <c r="E523" s="17">
        <f>'OD demand'!E178*'Modal Split'!BL151</f>
        <v>0</v>
      </c>
      <c r="F523" s="17">
        <f>'OD demand'!F178*'Modal Split'!BM151</f>
        <v>0</v>
      </c>
      <c r="G523" s="17">
        <f>'OD demand'!G178*'Modal Split'!BN151</f>
        <v>0</v>
      </c>
      <c r="H523" s="17">
        <f>'OD demand'!H178*'Modal Split'!BO151</f>
        <v>0</v>
      </c>
      <c r="I523" s="17">
        <f>'OD demand'!I178*'Modal Split'!BP151</f>
        <v>0</v>
      </c>
      <c r="J523" s="17">
        <f>'OD demand'!J178*'Modal Split'!BQ151</f>
        <v>0</v>
      </c>
      <c r="K523" s="17">
        <f>'OD demand'!K178*'Modal Split'!BR151</f>
        <v>0</v>
      </c>
      <c r="L523" s="17">
        <f>'OD demand'!L178*'Modal Split'!BS151</f>
        <v>0</v>
      </c>
      <c r="M523" s="17">
        <f>'OD demand'!M178*'Modal Split'!BT151</f>
        <v>0</v>
      </c>
      <c r="N523" s="17">
        <f>'OD demand'!N178*'Modal Split'!BU151</f>
        <v>0</v>
      </c>
      <c r="O523" s="17">
        <f>'OD demand'!O178*'Modal Split'!BV151</f>
        <v>0</v>
      </c>
      <c r="P523" s="17">
        <f>'OD demand'!P178*'Modal Split'!BW151</f>
        <v>0</v>
      </c>
      <c r="Q523" s="17">
        <f>'OD demand'!Q178*'Modal Split'!BX151</f>
        <v>0</v>
      </c>
      <c r="R523" s="17">
        <f>'OD demand'!R178*'Modal Split'!BY151</f>
        <v>0</v>
      </c>
      <c r="S523" s="17">
        <f>'OD demand'!S178*'Modal Split'!BZ151</f>
        <v>0</v>
      </c>
      <c r="T523" s="17">
        <f>'OD demand'!T178*'Modal Split'!CA151</f>
        <v>0</v>
      </c>
      <c r="U523" s="17">
        <f>'OD demand'!U178*'Modal Split'!CB151</f>
        <v>0</v>
      </c>
      <c r="V523" s="17">
        <f>'OD demand'!V178*'Modal Split'!CC151</f>
        <v>0</v>
      </c>
      <c r="W523" s="17">
        <f>'OD demand'!W178*'Modal Split'!CD151</f>
        <v>0</v>
      </c>
      <c r="X523" s="17">
        <f>'OD demand'!X178*'Modal Split'!CE151</f>
        <v>0</v>
      </c>
      <c r="Y523" s="17">
        <f>'OD demand'!Y178*'Modal Split'!CF151</f>
        <v>0</v>
      </c>
      <c r="Z523" s="17">
        <f>'OD demand'!Z178*'Modal Split'!CG151</f>
        <v>0</v>
      </c>
    </row>
    <row r="524" spans="2:26" x14ac:dyDescent="0.3">
      <c r="B524" s="2">
        <v>21</v>
      </c>
      <c r="C524" s="17">
        <f>'OD demand'!C179*'Modal Split'!BJ152</f>
        <v>0</v>
      </c>
      <c r="D524" s="17">
        <f>'OD demand'!D179*'Modal Split'!BK152</f>
        <v>0</v>
      </c>
      <c r="E524" s="17">
        <f>'OD demand'!E179*'Modal Split'!BL152</f>
        <v>0</v>
      </c>
      <c r="F524" s="17">
        <f>'OD demand'!F179*'Modal Split'!BM152</f>
        <v>0</v>
      </c>
      <c r="G524" s="17">
        <f>'OD demand'!G179*'Modal Split'!BN152</f>
        <v>0</v>
      </c>
      <c r="H524" s="17">
        <f>'OD demand'!H179*'Modal Split'!BO152</f>
        <v>0</v>
      </c>
      <c r="I524" s="17">
        <f>'OD demand'!I179*'Modal Split'!BP152</f>
        <v>0</v>
      </c>
      <c r="J524" s="17">
        <f>'OD demand'!J179*'Modal Split'!BQ152</f>
        <v>0</v>
      </c>
      <c r="K524" s="17">
        <f>'OD demand'!K179*'Modal Split'!BR152</f>
        <v>0</v>
      </c>
      <c r="L524" s="17">
        <f>'OD demand'!L179*'Modal Split'!BS152</f>
        <v>0</v>
      </c>
      <c r="M524" s="17">
        <f>'OD demand'!M179*'Modal Split'!BT152</f>
        <v>0</v>
      </c>
      <c r="N524" s="17">
        <f>'OD demand'!N179*'Modal Split'!BU152</f>
        <v>0</v>
      </c>
      <c r="O524" s="17">
        <f>'OD demand'!O179*'Modal Split'!BV152</f>
        <v>0</v>
      </c>
      <c r="P524" s="17">
        <f>'OD demand'!P179*'Modal Split'!BW152</f>
        <v>0</v>
      </c>
      <c r="Q524" s="17">
        <f>'OD demand'!Q179*'Modal Split'!BX152</f>
        <v>0</v>
      </c>
      <c r="R524" s="17">
        <f>'OD demand'!R179*'Modal Split'!BY152</f>
        <v>0</v>
      </c>
      <c r="S524" s="17">
        <f>'OD demand'!S179*'Modal Split'!BZ152</f>
        <v>0</v>
      </c>
      <c r="T524" s="17">
        <f>'OD demand'!T179*'Modal Split'!CA152</f>
        <v>0</v>
      </c>
      <c r="U524" s="17">
        <f>'OD demand'!U179*'Modal Split'!CB152</f>
        <v>0</v>
      </c>
      <c r="V524" s="17">
        <f>'OD demand'!V179*'Modal Split'!CC152</f>
        <v>0</v>
      </c>
      <c r="W524" s="17">
        <f>'OD demand'!W179*'Modal Split'!CD152</f>
        <v>0</v>
      </c>
      <c r="X524" s="17">
        <f>'OD demand'!X179*'Modal Split'!CE152</f>
        <v>0</v>
      </c>
      <c r="Y524" s="17">
        <f>'OD demand'!Y179*'Modal Split'!CF152</f>
        <v>0</v>
      </c>
      <c r="Z524" s="17">
        <f>'OD demand'!Z179*'Modal Split'!CG152</f>
        <v>0</v>
      </c>
    </row>
    <row r="525" spans="2:26" x14ac:dyDescent="0.3">
      <c r="B525" s="2">
        <v>22</v>
      </c>
      <c r="C525" s="17">
        <f>'OD demand'!C180*'Modal Split'!BJ153</f>
        <v>4.6926291929628361E-10</v>
      </c>
      <c r="D525" s="17">
        <f>'OD demand'!D180*'Modal Split'!BK153</f>
        <v>0</v>
      </c>
      <c r="E525" s="17">
        <f>'OD demand'!E180*'Modal Split'!BL153</f>
        <v>4.4630122871623722E-13</v>
      </c>
      <c r="F525" s="17">
        <f>'OD demand'!F180*'Modal Split'!BM153</f>
        <v>5.7534948588028637E-5</v>
      </c>
      <c r="G525" s="17">
        <f>'OD demand'!G180*'Modal Split'!BN153</f>
        <v>0</v>
      </c>
      <c r="H525" s="17">
        <f>'OD demand'!H180*'Modal Split'!BO153</f>
        <v>0</v>
      </c>
      <c r="I525" s="17">
        <f>'OD demand'!I180*'Modal Split'!BP153</f>
        <v>0</v>
      </c>
      <c r="J525" s="17">
        <f>'OD demand'!J180*'Modal Split'!BQ153</f>
        <v>0</v>
      </c>
      <c r="K525" s="17">
        <f>'OD demand'!K180*'Modal Split'!BR153</f>
        <v>0</v>
      </c>
      <c r="L525" s="17">
        <f>'OD demand'!L180*'Modal Split'!BS153</f>
        <v>1.690712298902433E-7</v>
      </c>
      <c r="M525" s="17">
        <f>'OD demand'!M180*'Modal Split'!BT153</f>
        <v>3.715167432865238E-8</v>
      </c>
      <c r="N525" s="17">
        <f>'OD demand'!N180*'Modal Split'!BU153</f>
        <v>0</v>
      </c>
      <c r="O525" s="17">
        <f>'OD demand'!O180*'Modal Split'!BV153</f>
        <v>0</v>
      </c>
      <c r="P525" s="17">
        <f>'OD demand'!P180*'Modal Split'!BW153</f>
        <v>0</v>
      </c>
      <c r="Q525" s="17">
        <f>'OD demand'!Q180*'Modal Split'!BX153</f>
        <v>5.6290417731158864E-6</v>
      </c>
      <c r="R525" s="17">
        <f>'OD demand'!R180*'Modal Split'!BY153</f>
        <v>5.5699015919987091E-2</v>
      </c>
      <c r="S525" s="17">
        <f>'OD demand'!S180*'Modal Split'!BZ153</f>
        <v>3.6357571319792009E-3</v>
      </c>
      <c r="T525" s="17">
        <f>'OD demand'!T180*'Modal Split'!CA153</f>
        <v>0</v>
      </c>
      <c r="U525" s="17">
        <f>'OD demand'!U180*'Modal Split'!CB153</f>
        <v>1.6308024669527433E-4</v>
      </c>
      <c r="V525" s="17">
        <f>'OD demand'!V180*'Modal Split'!CC153</f>
        <v>0</v>
      </c>
      <c r="W525" s="17">
        <f>'OD demand'!W180*'Modal Split'!CD153</f>
        <v>0</v>
      </c>
      <c r="X525" s="17">
        <f>'OD demand'!X180*'Modal Split'!CE153</f>
        <v>0</v>
      </c>
      <c r="Y525" s="17">
        <f>'OD demand'!Y180*'Modal Split'!CF153</f>
        <v>1.8088421466703816E-5</v>
      </c>
      <c r="Z525" s="17">
        <f>'OD demand'!Z180*'Modal Split'!CG153</f>
        <v>0</v>
      </c>
    </row>
    <row r="526" spans="2:26" x14ac:dyDescent="0.3">
      <c r="B526" s="2">
        <v>23</v>
      </c>
      <c r="C526" s="17">
        <f>'OD demand'!C181*'Modal Split'!BJ154</f>
        <v>2.4186433538515177E-19</v>
      </c>
      <c r="D526" s="17">
        <f>'OD demand'!D181*'Modal Split'!BK154</f>
        <v>0</v>
      </c>
      <c r="E526" s="17">
        <f>'OD demand'!E181*'Modal Split'!BL154</f>
        <v>3.0670610049999776E-22</v>
      </c>
      <c r="F526" s="17">
        <f>'OD demand'!F181*'Modal Split'!BM154</f>
        <v>1.0946471098121194E-15</v>
      </c>
      <c r="G526" s="17">
        <f>'OD demand'!G181*'Modal Split'!BN154</f>
        <v>0</v>
      </c>
      <c r="H526" s="17">
        <f>'OD demand'!H181*'Modal Split'!BO154</f>
        <v>0</v>
      </c>
      <c r="I526" s="17">
        <f>'OD demand'!I181*'Modal Split'!BP154</f>
        <v>0</v>
      </c>
      <c r="J526" s="17">
        <f>'OD demand'!J181*'Modal Split'!BQ154</f>
        <v>0</v>
      </c>
      <c r="K526" s="17">
        <f>'OD demand'!K181*'Modal Split'!BR154</f>
        <v>0</v>
      </c>
      <c r="L526" s="17">
        <f>'OD demand'!L181*'Modal Split'!BS154</f>
        <v>3.0767841448018514E-5</v>
      </c>
      <c r="M526" s="17">
        <f>'OD demand'!M181*'Modal Split'!BT154</f>
        <v>6.6828453949774725E-19</v>
      </c>
      <c r="N526" s="17">
        <f>'OD demand'!N181*'Modal Split'!BU154</f>
        <v>0</v>
      </c>
      <c r="O526" s="17">
        <f>'OD demand'!O181*'Modal Split'!BV154</f>
        <v>0</v>
      </c>
      <c r="P526" s="17">
        <f>'OD demand'!P181*'Modal Split'!BW154</f>
        <v>0</v>
      </c>
      <c r="Q526" s="17">
        <f>'OD demand'!Q181*'Modal Split'!BX154</f>
        <v>5.3967572087262373E-4</v>
      </c>
      <c r="R526" s="17">
        <f>'OD demand'!R181*'Modal Split'!BY154</f>
        <v>6.057374927346884</v>
      </c>
      <c r="S526" s="17">
        <f>'OD demand'!S181*'Modal Split'!BZ154</f>
        <v>0.31550818335620462</v>
      </c>
      <c r="T526" s="17">
        <f>'OD demand'!T181*'Modal Split'!CA154</f>
        <v>0</v>
      </c>
      <c r="U526" s="17">
        <f>'OD demand'!U181*'Modal Split'!CB154</f>
        <v>1.008357655341172E-2</v>
      </c>
      <c r="V526" s="17">
        <f>'OD demand'!V181*'Modal Split'!CC154</f>
        <v>0</v>
      </c>
      <c r="W526" s="17">
        <f>'OD demand'!W181*'Modal Split'!CD154</f>
        <v>0</v>
      </c>
      <c r="X526" s="17">
        <f>'OD demand'!X181*'Modal Split'!CE154</f>
        <v>1.8088421466703816E-5</v>
      </c>
      <c r="Y526" s="17">
        <f>'OD demand'!Y181*'Modal Split'!CF154</f>
        <v>0</v>
      </c>
      <c r="Z526" s="17">
        <f>'OD demand'!Z181*'Modal Split'!CG154</f>
        <v>0</v>
      </c>
    </row>
    <row r="527" spans="2:26" x14ac:dyDescent="0.3">
      <c r="B527" s="2">
        <v>24</v>
      </c>
      <c r="C527" s="17">
        <f>'OD demand'!C182*'Modal Split'!BJ155</f>
        <v>0</v>
      </c>
      <c r="D527" s="17">
        <f>'OD demand'!D182*'Modal Split'!BK155</f>
        <v>0</v>
      </c>
      <c r="E527" s="17">
        <f>'OD demand'!E182*'Modal Split'!BL155</f>
        <v>0</v>
      </c>
      <c r="F527" s="17">
        <f>'OD demand'!F182*'Modal Split'!BM155</f>
        <v>0</v>
      </c>
      <c r="G527" s="17">
        <f>'OD demand'!G182*'Modal Split'!BN155</f>
        <v>0</v>
      </c>
      <c r="H527" s="17">
        <f>'OD demand'!H182*'Modal Split'!BO155</f>
        <v>0</v>
      </c>
      <c r="I527" s="17">
        <f>'OD demand'!I182*'Modal Split'!BP155</f>
        <v>0</v>
      </c>
      <c r="J527" s="17">
        <f>'OD demand'!J182*'Modal Split'!BQ155</f>
        <v>0</v>
      </c>
      <c r="K527" s="17">
        <f>'OD demand'!K182*'Modal Split'!BR155</f>
        <v>0</v>
      </c>
      <c r="L527" s="17">
        <f>'OD demand'!L182*'Modal Split'!BS155</f>
        <v>0</v>
      </c>
      <c r="M527" s="17">
        <f>'OD demand'!M182*'Modal Split'!BT155</f>
        <v>0</v>
      </c>
      <c r="N527" s="17">
        <f>'OD demand'!N182*'Modal Split'!BU155</f>
        <v>0</v>
      </c>
      <c r="O527" s="17">
        <f>'OD demand'!O182*'Modal Split'!BV155</f>
        <v>0</v>
      </c>
      <c r="P527" s="17">
        <f>'OD demand'!P182*'Modal Split'!BW155</f>
        <v>0</v>
      </c>
      <c r="Q527" s="17">
        <f>'OD demand'!Q182*'Modal Split'!BX155</f>
        <v>0</v>
      </c>
      <c r="R527" s="17">
        <f>'OD demand'!R182*'Modal Split'!BY155</f>
        <v>0</v>
      </c>
      <c r="S527" s="17">
        <f>'OD demand'!S182*'Modal Split'!BZ155</f>
        <v>0</v>
      </c>
      <c r="T527" s="17">
        <f>'OD demand'!T182*'Modal Split'!CA155</f>
        <v>0</v>
      </c>
      <c r="U527" s="17">
        <f>'OD demand'!U182*'Modal Split'!CB155</f>
        <v>0</v>
      </c>
      <c r="V527" s="17">
        <f>'OD demand'!V182*'Modal Split'!CC155</f>
        <v>0</v>
      </c>
      <c r="W527" s="17">
        <f>'OD demand'!W182*'Modal Split'!CD155</f>
        <v>0</v>
      </c>
      <c r="X527" s="17">
        <f>'OD demand'!X182*'Modal Split'!CE155</f>
        <v>0</v>
      </c>
      <c r="Y527" s="17">
        <f>'OD demand'!Y182*'Modal Split'!CF155</f>
        <v>0</v>
      </c>
      <c r="Z527" s="17">
        <f>'OD demand'!Z182*'Modal Split'!CG155</f>
        <v>0</v>
      </c>
    </row>
    <row r="529" spans="2:26" x14ac:dyDescent="0.3">
      <c r="B529" s="2" t="s">
        <v>55</v>
      </c>
      <c r="C529" s="2">
        <v>1</v>
      </c>
      <c r="D529" s="2">
        <v>2</v>
      </c>
      <c r="E529" s="2">
        <v>3</v>
      </c>
      <c r="F529" s="2">
        <v>4</v>
      </c>
      <c r="G529" s="2">
        <v>5</v>
      </c>
      <c r="H529" s="2">
        <v>6</v>
      </c>
      <c r="I529" s="2">
        <v>7</v>
      </c>
      <c r="J529" s="2">
        <v>8</v>
      </c>
      <c r="K529" s="2">
        <v>9</v>
      </c>
      <c r="L529" s="2">
        <v>10</v>
      </c>
      <c r="M529" s="2">
        <v>11</v>
      </c>
      <c r="N529" s="2">
        <v>12</v>
      </c>
      <c r="O529" s="2">
        <v>13</v>
      </c>
      <c r="P529" s="2">
        <v>14</v>
      </c>
      <c r="Q529" s="2">
        <v>15</v>
      </c>
      <c r="R529" s="2">
        <v>16</v>
      </c>
      <c r="S529" s="2">
        <v>17</v>
      </c>
      <c r="T529" s="2">
        <v>18</v>
      </c>
      <c r="U529" s="2">
        <v>19</v>
      </c>
      <c r="V529" s="2">
        <v>20</v>
      </c>
      <c r="W529" s="2">
        <v>21</v>
      </c>
      <c r="X529" s="2">
        <v>22</v>
      </c>
      <c r="Y529" s="2">
        <v>23</v>
      </c>
      <c r="Z529" s="2">
        <v>24</v>
      </c>
    </row>
    <row r="530" spans="2:26" x14ac:dyDescent="0.3">
      <c r="B530" s="2">
        <v>1</v>
      </c>
      <c r="C530" s="17">
        <f>'OD demand'!C159*'Modal Split'!BJ158</f>
        <v>0</v>
      </c>
      <c r="D530" s="17">
        <f>'OD demand'!D159*'Modal Split'!BK158</f>
        <v>39.531003489352763</v>
      </c>
      <c r="E530" s="17">
        <f>'OD demand'!E159*'Modal Split'!BL158</f>
        <v>36.003243798756635</v>
      </c>
      <c r="F530" s="17">
        <f>'OD demand'!F159*'Modal Split'!BM158</f>
        <v>216.46668730182088</v>
      </c>
      <c r="G530" s="17">
        <f>'OD demand'!G159*'Modal Split'!BN158</f>
        <v>94.569717252706184</v>
      </c>
      <c r="H530" s="17">
        <f>'OD demand'!H159*'Modal Split'!BO158</f>
        <v>0</v>
      </c>
      <c r="I530" s="17">
        <f>'OD demand'!I159*'Modal Split'!BP158</f>
        <v>1.3414514818908874E-17</v>
      </c>
      <c r="J530" s="17">
        <f>'OD demand'!J159*'Modal Split'!BQ158</f>
        <v>1.7927591406031459E-17</v>
      </c>
      <c r="K530" s="17">
        <f>'OD demand'!K159*'Modal Split'!BR158</f>
        <v>290.95509611569543</v>
      </c>
      <c r="L530" s="17">
        <f>'OD demand'!L159*'Modal Split'!BS158</f>
        <v>2.266977180921075E-38</v>
      </c>
      <c r="M530" s="17">
        <f>'OD demand'!M159*'Modal Split'!BT158</f>
        <v>853.77811604408839</v>
      </c>
      <c r="N530" s="17">
        <f>'OD demand'!N159*'Modal Split'!BU158</f>
        <v>0</v>
      </c>
      <c r="O530" s="17">
        <f>'OD demand'!O159*'Modal Split'!BV158</f>
        <v>1.2063921336374707E-92</v>
      </c>
      <c r="P530" s="17">
        <f>'OD demand'!P159*'Modal Split'!BW158</f>
        <v>0</v>
      </c>
      <c r="Q530" s="17">
        <f>'OD demand'!Q159*'Modal Split'!BX158</f>
        <v>1.2860251883068725E-51</v>
      </c>
      <c r="R530" s="17">
        <f>'OD demand'!R159*'Modal Split'!BY158</f>
        <v>3.3284875301323855E-32</v>
      </c>
      <c r="S530" s="17">
        <f>'OD demand'!S159*'Modal Split'!BZ158</f>
        <v>1.5535997075508186E-48</v>
      </c>
      <c r="T530" s="17">
        <f>'OD demand'!T159*'Modal Split'!CA158</f>
        <v>5.1179313984484469E-28</v>
      </c>
      <c r="U530" s="17">
        <f>'OD demand'!U159*'Modal Split'!CB158</f>
        <v>1.3103347854194513E-48</v>
      </c>
      <c r="V530" s="17">
        <f>'OD demand'!V159*'Modal Split'!CC158</f>
        <v>0</v>
      </c>
      <c r="W530" s="17">
        <f>'OD demand'!W159*'Modal Split'!CD158</f>
        <v>0</v>
      </c>
      <c r="X530" s="17">
        <f>'OD demand'!X159*'Modal Split'!CE158</f>
        <v>1.4540499958973609E-61</v>
      </c>
      <c r="Y530" s="17">
        <f>'OD demand'!Y159*'Modal Split'!CF158</f>
        <v>3.6244110533701637E-73</v>
      </c>
      <c r="Z530" s="17">
        <f>'OD demand'!Z159*'Modal Split'!CG158</f>
        <v>3.2778088622460021E-80</v>
      </c>
    </row>
    <row r="531" spans="2:26" x14ac:dyDescent="0.3">
      <c r="B531" s="2">
        <v>2</v>
      </c>
      <c r="C531" s="17">
        <f>'OD demand'!C160*'Modal Split'!BJ159</f>
        <v>39.531003489352763</v>
      </c>
      <c r="D531" s="17">
        <f>'OD demand'!D160*'Modal Split'!BK159</f>
        <v>0</v>
      </c>
      <c r="E531" s="17">
        <f>'OD demand'!E160*'Modal Split'!BL159</f>
        <v>47.284858626353092</v>
      </c>
      <c r="F531" s="17">
        <f>'OD demand'!F160*'Modal Split'!BM159</f>
        <v>1.806271725963779E-3</v>
      </c>
      <c r="G531" s="17">
        <f>'OD demand'!G160*'Modal Split'!BN159</f>
        <v>2.450320077196215E-10</v>
      </c>
      <c r="H531" s="17">
        <f>'OD demand'!H160*'Modal Split'!BO159</f>
        <v>0</v>
      </c>
      <c r="I531" s="17">
        <f>'OD demand'!I160*'Modal Split'!BP159</f>
        <v>1.0716112438105644E-37</v>
      </c>
      <c r="J531" s="17">
        <f>'OD demand'!J160*'Modal Split'!BQ159</f>
        <v>1.7901699003366996E-37</v>
      </c>
      <c r="K531" s="17">
        <f>'OD demand'!K160*'Modal Split'!BR159</f>
        <v>6.6151722751639535E-10</v>
      </c>
      <c r="L531" s="17">
        <f>'OD demand'!L160*'Modal Split'!BS159</f>
        <v>1.0140649351848136E-51</v>
      </c>
      <c r="M531" s="17">
        <f>'OD demand'!M160*'Modal Split'!BT159</f>
        <v>35.714943517130919</v>
      </c>
      <c r="N531" s="17">
        <f>'OD demand'!N160*'Modal Split'!BU159</f>
        <v>0</v>
      </c>
      <c r="O531" s="17">
        <f>'OD demand'!O160*'Modal Split'!BV159</f>
        <v>1.0374943983820693E-92</v>
      </c>
      <c r="P531" s="17">
        <f>'OD demand'!P160*'Modal Split'!BW159</f>
        <v>0</v>
      </c>
      <c r="Q531" s="17">
        <f>'OD demand'!Q160*'Modal Split'!BX159</f>
        <v>1.0472357287901482E-68</v>
      </c>
      <c r="R531" s="17">
        <f>'OD demand'!R160*'Modal Split'!BY159</f>
        <v>5.3179448729801423E-52</v>
      </c>
      <c r="S531" s="17">
        <f>'OD demand'!S160*'Modal Split'!BZ159</f>
        <v>1.5516226184732837E-68</v>
      </c>
      <c r="T531" s="17">
        <f>'OD demand'!T160*'Modal Split'!CA159</f>
        <v>0</v>
      </c>
      <c r="U531" s="17">
        <f>'OD demand'!U160*'Modal Split'!CB159</f>
        <v>8.7472480858398487E-69</v>
      </c>
      <c r="V531" s="17">
        <f>'OD demand'!V160*'Modal Split'!CC159</f>
        <v>0</v>
      </c>
      <c r="W531" s="17">
        <f>'OD demand'!W160*'Modal Split'!CD159</f>
        <v>0</v>
      </c>
      <c r="X531" s="17">
        <f>'OD demand'!X160*'Modal Split'!CE159</f>
        <v>2.7768695704182389E-70</v>
      </c>
      <c r="Y531" s="17">
        <f>'OD demand'!Y160*'Modal Split'!CF159</f>
        <v>0</v>
      </c>
      <c r="Z531" s="17">
        <f>'OD demand'!Z160*'Modal Split'!CG159</f>
        <v>0</v>
      </c>
    </row>
    <row r="532" spans="2:26" x14ac:dyDescent="0.3">
      <c r="B532" s="2">
        <v>3</v>
      </c>
      <c r="C532" s="17">
        <f>'OD demand'!C161*'Modal Split'!BJ160</f>
        <v>36.003243798756635</v>
      </c>
      <c r="D532" s="17">
        <f>'OD demand'!D161*'Modal Split'!BK160</f>
        <v>47.284858626353092</v>
      </c>
      <c r="E532" s="17">
        <f>'OD demand'!E161*'Modal Split'!BL160</f>
        <v>0</v>
      </c>
      <c r="F532" s="17">
        <f>'OD demand'!F161*'Modal Split'!BM160</f>
        <v>72.006487597513271</v>
      </c>
      <c r="G532" s="17">
        <f>'OD demand'!G161*'Modal Split'!BN160</f>
        <v>39.531003489352763</v>
      </c>
      <c r="H532" s="17">
        <f>'OD demand'!H161*'Modal Split'!BO160</f>
        <v>0</v>
      </c>
      <c r="I532" s="17">
        <f>'OD demand'!I161*'Modal Split'!BP160</f>
        <v>1.9424963782139629E-13</v>
      </c>
      <c r="J532" s="17">
        <f>'OD demand'!J161*'Modal Split'!BQ160</f>
        <v>3.2450187209928161E-13</v>
      </c>
      <c r="K532" s="17">
        <f>'OD demand'!K161*'Modal Split'!BR160</f>
        <v>49.363626884356457</v>
      </c>
      <c r="L532" s="17">
        <f>'OD demand'!L161*'Modal Split'!BS160</f>
        <v>4.802615056666428E-39</v>
      </c>
      <c r="M532" s="17">
        <f>'OD demand'!M161*'Modal Split'!BT160</f>
        <v>512.24882921357846</v>
      </c>
      <c r="N532" s="17">
        <f>'OD demand'!N161*'Modal Split'!BU160</f>
        <v>0</v>
      </c>
      <c r="O532" s="17">
        <f>'OD demand'!O161*'Modal Split'!BV160</f>
        <v>1.8979633273815215E-93</v>
      </c>
      <c r="P532" s="17">
        <f>'OD demand'!P161*'Modal Split'!BW160</f>
        <v>0</v>
      </c>
      <c r="Q532" s="17">
        <f>'OD demand'!Q161*'Modal Split'!BX160</f>
        <v>2.0234262264405436E-52</v>
      </c>
      <c r="R532" s="17">
        <f>'OD demand'!R161*'Modal Split'!BY160</f>
        <v>9.6040838678187928E-28</v>
      </c>
      <c r="S532" s="17">
        <f>'OD demand'!S161*'Modal Split'!BZ160</f>
        <v>2.6528898177442775E-44</v>
      </c>
      <c r="T532" s="17">
        <f>'OD demand'!T161*'Modal Split'!CA160</f>
        <v>0</v>
      </c>
      <c r="U532" s="17">
        <f>'OD demand'!U161*'Modal Split'!CB160</f>
        <v>0</v>
      </c>
      <c r="V532" s="17">
        <f>'OD demand'!V161*'Modal Split'!CC160</f>
        <v>0</v>
      </c>
      <c r="W532" s="17">
        <f>'OD demand'!W161*'Modal Split'!CD160</f>
        <v>0</v>
      </c>
      <c r="X532" s="17">
        <f>'OD demand'!X161*'Modal Split'!CE160</f>
        <v>2.8594905953933802E-62</v>
      </c>
      <c r="Y532" s="17">
        <f>'OD demand'!Y161*'Modal Split'!CF160</f>
        <v>9.5035423817952029E-74</v>
      </c>
      <c r="Z532" s="17">
        <f>'OD demand'!Z161*'Modal Split'!CG160</f>
        <v>0</v>
      </c>
    </row>
    <row r="533" spans="2:26" x14ac:dyDescent="0.3">
      <c r="B533" s="2">
        <v>4</v>
      </c>
      <c r="C533" s="17">
        <f>'OD demand'!C162*'Modal Split'!BJ161</f>
        <v>216.46668730182088</v>
      </c>
      <c r="D533" s="17">
        <f>'OD demand'!D162*'Modal Split'!BK161</f>
        <v>1.806271725963779E-3</v>
      </c>
      <c r="E533" s="17">
        <f>'OD demand'!E162*'Modal Split'!BL161</f>
        <v>72.006487597513271</v>
      </c>
      <c r="F533" s="17">
        <f>'OD demand'!F162*'Modal Split'!BM161</f>
        <v>0</v>
      </c>
      <c r="G533" s="17">
        <f>'OD demand'!G162*'Modal Split'!BN161</f>
        <v>163.55919127783872</v>
      </c>
      <c r="H533" s="17">
        <f>'OD demand'!H162*'Modal Split'!BO161</f>
        <v>0</v>
      </c>
      <c r="I533" s="17">
        <f>'OD demand'!I162*'Modal Split'!BP161</f>
        <v>6.1120870844959385E-13</v>
      </c>
      <c r="J533" s="17">
        <f>'OD demand'!J162*'Modal Split'!BQ161</f>
        <v>8.9341774746543031E-13</v>
      </c>
      <c r="K533" s="17">
        <f>'OD demand'!K162*'Modal Split'!BR161</f>
        <v>289.68185132819985</v>
      </c>
      <c r="L533" s="17">
        <f>'OD demand'!L162*'Modal Split'!BS161</f>
        <v>1.5121091816347625E-38</v>
      </c>
      <c r="M533" s="17">
        <f>'OD demand'!M162*'Modal Split'!BT161</f>
        <v>2390.3846465389515</v>
      </c>
      <c r="N533" s="17">
        <f>'OD demand'!N162*'Modal Split'!BU161</f>
        <v>0</v>
      </c>
      <c r="O533" s="17">
        <f>'OD demand'!O162*'Modal Split'!BV161</f>
        <v>1.5470494645761471E-79</v>
      </c>
      <c r="P533" s="17">
        <f>'OD demand'!P162*'Modal Split'!BW161</f>
        <v>0</v>
      </c>
      <c r="Q533" s="17">
        <f>'OD demand'!Q162*'Modal Split'!BX161</f>
        <v>7.9584199122993178E-52</v>
      </c>
      <c r="R533" s="17">
        <f>'OD demand'!R162*'Modal Split'!BY161</f>
        <v>3.0331225875500907E-27</v>
      </c>
      <c r="S533" s="17">
        <f>'OD demand'!S162*'Modal Split'!BZ161</f>
        <v>1.1059842150914206E-43</v>
      </c>
      <c r="T533" s="17">
        <f>'OD demand'!T162*'Modal Split'!CA161</f>
        <v>2.9148689704844472E-23</v>
      </c>
      <c r="U533" s="17">
        <f>'OD demand'!U162*'Modal Split'!CB161</f>
        <v>4.970672363187222E-44</v>
      </c>
      <c r="V533" s="17">
        <f>'OD demand'!V162*'Modal Split'!CC161</f>
        <v>0</v>
      </c>
      <c r="W533" s="17">
        <f>'OD demand'!W162*'Modal Split'!CD161</f>
        <v>0</v>
      </c>
      <c r="X533" s="17">
        <f>'OD demand'!X162*'Modal Split'!CE161</f>
        <v>7.6223661694628177E-52</v>
      </c>
      <c r="Y533" s="17">
        <f>'OD demand'!Y162*'Modal Split'!CF161</f>
        <v>7.0134987635726858E-65</v>
      </c>
      <c r="Z533" s="17">
        <f>'OD demand'!Z162*'Modal Split'!CG161</f>
        <v>7.0056442178975026E-67</v>
      </c>
    </row>
    <row r="534" spans="2:26" x14ac:dyDescent="0.3">
      <c r="B534" s="2">
        <v>5</v>
      </c>
      <c r="C534" s="17">
        <f>'OD demand'!C163*'Modal Split'!BJ162</f>
        <v>94.569717252706184</v>
      </c>
      <c r="D534" s="17">
        <f>'OD demand'!D163*'Modal Split'!BK162</f>
        <v>2.450320077196215E-10</v>
      </c>
      <c r="E534" s="17">
        <f>'OD demand'!E163*'Modal Split'!BL162</f>
        <v>39.531003489352763</v>
      </c>
      <c r="F534" s="17">
        <f>'OD demand'!F163*'Modal Split'!BM162</f>
        <v>163.55919127783872</v>
      </c>
      <c r="G534" s="17">
        <f>'OD demand'!G163*'Modal Split'!BN162</f>
        <v>0</v>
      </c>
      <c r="H534" s="17">
        <f>'OD demand'!H163*'Modal Split'!BO162</f>
        <v>0</v>
      </c>
      <c r="I534" s="17">
        <f>'OD demand'!I163*'Modal Split'!BP162</f>
        <v>2.710467473117206E-13</v>
      </c>
      <c r="J534" s="17">
        <f>'OD demand'!J163*'Modal Split'!BQ162</f>
        <v>5.6599318482349841E-13</v>
      </c>
      <c r="K534" s="17">
        <f>'OD demand'!K163*'Modal Split'!BR162</f>
        <v>301.90081984435835</v>
      </c>
      <c r="L534" s="17">
        <f>'OD demand'!L163*'Modal Split'!BS162</f>
        <v>1.1176031601807323E-38</v>
      </c>
      <c r="M534" s="17">
        <f>'OD demand'!M163*'Modal Split'!BT162</f>
        <v>853.7296031389003</v>
      </c>
      <c r="N534" s="17">
        <f>'OD demand'!N163*'Modal Split'!BU162</f>
        <v>0</v>
      </c>
      <c r="O534" s="17">
        <f>'OD demand'!O163*'Modal Split'!BV162</f>
        <v>1.9007084763590406E-73</v>
      </c>
      <c r="P534" s="17">
        <f>'OD demand'!P163*'Modal Split'!BW162</f>
        <v>0</v>
      </c>
      <c r="Q534" s="17">
        <f>'OD demand'!Q163*'Modal Split'!BX162</f>
        <v>1.2747748312846423E-50</v>
      </c>
      <c r="R534" s="17">
        <f>'OD demand'!R163*'Modal Split'!BY162</f>
        <v>1.6813602746910983E-27</v>
      </c>
      <c r="S534" s="17">
        <f>'OD demand'!S163*'Modal Split'!BZ162</f>
        <v>3.9245786774035021E-44</v>
      </c>
      <c r="T534" s="17">
        <f>'OD demand'!T163*'Modal Split'!CA162</f>
        <v>0</v>
      </c>
      <c r="U534" s="17">
        <f>'OD demand'!U163*'Modal Split'!CB162</f>
        <v>2.2124750512739938E-44</v>
      </c>
      <c r="V534" s="17">
        <f>'OD demand'!V163*'Modal Split'!CC162</f>
        <v>0</v>
      </c>
      <c r="W534" s="17">
        <f>'OD demand'!W163*'Modal Split'!CD162</f>
        <v>0</v>
      </c>
      <c r="X534" s="17">
        <f>'OD demand'!X163*'Modal Split'!CE162</f>
        <v>1.5261825620846384E-50</v>
      </c>
      <c r="Y534" s="17">
        <f>'OD demand'!Y163*'Modal Split'!CF162</f>
        <v>5.1700802802094668E-59</v>
      </c>
      <c r="Z534" s="17">
        <f>'OD demand'!Z163*'Modal Split'!CG162</f>
        <v>0</v>
      </c>
    </row>
    <row r="535" spans="2:26" x14ac:dyDescent="0.3">
      <c r="B535" s="2">
        <v>6</v>
      </c>
      <c r="C535" s="17">
        <f>'OD demand'!C164*'Modal Split'!BJ163</f>
        <v>0</v>
      </c>
      <c r="D535" s="17">
        <f>'OD demand'!D164*'Modal Split'!BK163</f>
        <v>0</v>
      </c>
      <c r="E535" s="17">
        <f>'OD demand'!E164*'Modal Split'!BL163</f>
        <v>0</v>
      </c>
      <c r="F535" s="17">
        <f>'OD demand'!F164*'Modal Split'!BM163</f>
        <v>0</v>
      </c>
      <c r="G535" s="17">
        <f>'OD demand'!G164*'Modal Split'!BN163</f>
        <v>0</v>
      </c>
      <c r="H535" s="17">
        <f>'OD demand'!H164*'Modal Split'!BO163</f>
        <v>0</v>
      </c>
      <c r="I535" s="17">
        <f>'OD demand'!I164*'Modal Split'!BP163</f>
        <v>0</v>
      </c>
      <c r="J535" s="17">
        <f>'OD demand'!J164*'Modal Split'!BQ163</f>
        <v>0</v>
      </c>
      <c r="K535" s="17">
        <f>'OD demand'!K164*'Modal Split'!BR163</f>
        <v>0</v>
      </c>
      <c r="L535" s="17">
        <f>'OD demand'!L164*'Modal Split'!BS163</f>
        <v>0</v>
      </c>
      <c r="M535" s="17">
        <f>'OD demand'!M164*'Modal Split'!BT163</f>
        <v>0</v>
      </c>
      <c r="N535" s="17">
        <f>'OD demand'!N164*'Modal Split'!BU163</f>
        <v>0</v>
      </c>
      <c r="O535" s="17">
        <f>'OD demand'!O164*'Modal Split'!BV163</f>
        <v>0</v>
      </c>
      <c r="P535" s="17">
        <f>'OD demand'!P164*'Modal Split'!BW163</f>
        <v>0</v>
      </c>
      <c r="Q535" s="17">
        <f>'OD demand'!Q164*'Modal Split'!BX163</f>
        <v>0</v>
      </c>
      <c r="R535" s="17">
        <f>'OD demand'!R164*'Modal Split'!BY163</f>
        <v>0</v>
      </c>
      <c r="S535" s="17">
        <f>'OD demand'!S164*'Modal Split'!BZ163</f>
        <v>0</v>
      </c>
      <c r="T535" s="17">
        <f>'OD demand'!T164*'Modal Split'!CA163</f>
        <v>0</v>
      </c>
      <c r="U535" s="17">
        <f>'OD demand'!U164*'Modal Split'!CB163</f>
        <v>0</v>
      </c>
      <c r="V535" s="17">
        <f>'OD demand'!V164*'Modal Split'!CC163</f>
        <v>0</v>
      </c>
      <c r="W535" s="17">
        <f>'OD demand'!W164*'Modal Split'!CD163</f>
        <v>0</v>
      </c>
      <c r="X535" s="17">
        <f>'OD demand'!X164*'Modal Split'!CE163</f>
        <v>0</v>
      </c>
      <c r="Y535" s="17">
        <f>'OD demand'!Y164*'Modal Split'!CF163</f>
        <v>0</v>
      </c>
      <c r="Z535" s="17">
        <f>'OD demand'!Z164*'Modal Split'!CG163</f>
        <v>0</v>
      </c>
    </row>
    <row r="536" spans="2:26" x14ac:dyDescent="0.3">
      <c r="B536" s="2">
        <v>7</v>
      </c>
      <c r="C536" s="17">
        <f>'OD demand'!C165*'Modal Split'!BJ164</f>
        <v>0</v>
      </c>
      <c r="D536" s="17">
        <f>'OD demand'!D165*'Modal Split'!BK164</f>
        <v>0</v>
      </c>
      <c r="E536" s="17">
        <f>'OD demand'!E165*'Modal Split'!BL164</f>
        <v>0</v>
      </c>
      <c r="F536" s="17">
        <f>'OD demand'!F165*'Modal Split'!BM164</f>
        <v>0</v>
      </c>
      <c r="G536" s="17">
        <f>'OD demand'!G165*'Modal Split'!BN164</f>
        <v>0</v>
      </c>
      <c r="H536" s="17">
        <f>'OD demand'!H165*'Modal Split'!BO164</f>
        <v>0</v>
      </c>
      <c r="I536" s="17">
        <f>'OD demand'!I165*'Modal Split'!BP164</f>
        <v>0</v>
      </c>
      <c r="J536" s="17">
        <f>'OD demand'!J165*'Modal Split'!BQ164</f>
        <v>343.28026950979228</v>
      </c>
      <c r="K536" s="17">
        <f>'OD demand'!K165*'Modal Split'!BR164</f>
        <v>10.298780959042714</v>
      </c>
      <c r="L536" s="17">
        <f>'OD demand'!L165*'Modal Split'!BS164</f>
        <v>1.9796149575304144E-7</v>
      </c>
      <c r="M536" s="17">
        <f>'OD demand'!M165*'Modal Split'!BT164</f>
        <v>2.1736238674840999E-4</v>
      </c>
      <c r="N536" s="17">
        <f>'OD demand'!N165*'Modal Split'!BU164</f>
        <v>0</v>
      </c>
      <c r="O536" s="17">
        <f>'OD demand'!O165*'Modal Split'!BV164</f>
        <v>6.6495903599006488E-34</v>
      </c>
      <c r="P536" s="17">
        <f>'OD demand'!P165*'Modal Split'!BW164</f>
        <v>0</v>
      </c>
      <c r="Q536" s="17">
        <f>'OD demand'!Q165*'Modal Split'!BX164</f>
        <v>3.2279519797302253E-24</v>
      </c>
      <c r="R536" s="17">
        <f>'OD demand'!R165*'Modal Split'!BY164</f>
        <v>1.1474254693246835E-7</v>
      </c>
      <c r="S536" s="17">
        <f>'OD demand'!S165*'Modal Split'!BZ164</f>
        <v>4.782651284139579E-24</v>
      </c>
      <c r="T536" s="17">
        <f>'OD demand'!T165*'Modal Split'!CA164</f>
        <v>1.36915759192726E-8</v>
      </c>
      <c r="U536" s="17">
        <f>'OD demand'!U165*'Modal Split'!CB164</f>
        <v>2.1569697060277604E-24</v>
      </c>
      <c r="V536" s="17">
        <f>'OD demand'!V165*'Modal Split'!CC164</f>
        <v>0</v>
      </c>
      <c r="W536" s="17">
        <f>'OD demand'!W165*'Modal Split'!CD164</f>
        <v>0</v>
      </c>
      <c r="X536" s="17">
        <f>'OD demand'!X165*'Modal Split'!CE164</f>
        <v>9.2993408851911448E-31</v>
      </c>
      <c r="Y536" s="17">
        <f>'OD demand'!Y165*'Modal Split'!CF164</f>
        <v>4.7287116795393138E-31</v>
      </c>
      <c r="Z536" s="17">
        <f>'OD demand'!Z165*'Modal Split'!CG164</f>
        <v>1.3076882604443526E-34</v>
      </c>
    </row>
    <row r="537" spans="2:26" x14ac:dyDescent="0.3">
      <c r="B537" s="2">
        <v>8</v>
      </c>
      <c r="C537" s="17">
        <f>'OD demand'!C166*'Modal Split'!BJ165</f>
        <v>0</v>
      </c>
      <c r="D537" s="17">
        <f>'OD demand'!D166*'Modal Split'!BK165</f>
        <v>0</v>
      </c>
      <c r="E537" s="17">
        <f>'OD demand'!E166*'Modal Split'!BL165</f>
        <v>0</v>
      </c>
      <c r="F537" s="17">
        <f>'OD demand'!F166*'Modal Split'!BM165</f>
        <v>0</v>
      </c>
      <c r="G537" s="17">
        <f>'OD demand'!G166*'Modal Split'!BN165</f>
        <v>0</v>
      </c>
      <c r="H537" s="17">
        <f>'OD demand'!H166*'Modal Split'!BO165</f>
        <v>0</v>
      </c>
      <c r="I537" s="17">
        <f>'OD demand'!I166*'Modal Split'!BP165</f>
        <v>343.28026950979228</v>
      </c>
      <c r="J537" s="17">
        <f>'OD demand'!J166*'Modal Split'!BQ165</f>
        <v>0</v>
      </c>
      <c r="K537" s="17">
        <f>'OD demand'!K166*'Modal Split'!BR165</f>
        <v>378.27886901082474</v>
      </c>
      <c r="L537" s="17">
        <f>'OD demand'!L166*'Modal Split'!BS165</f>
        <v>2.1683739784937648E-12</v>
      </c>
      <c r="M537" s="17">
        <f>'OD demand'!M166*'Modal Split'!BT165</f>
        <v>4.5236767726842314E-9</v>
      </c>
      <c r="N537" s="17">
        <f>'OD demand'!N166*'Modal Split'!BU165</f>
        <v>0</v>
      </c>
      <c r="O537" s="17">
        <f>'OD demand'!O166*'Modal Split'!BV165</f>
        <v>1.2973980163326956E-38</v>
      </c>
      <c r="P537" s="17">
        <f>'OD demand'!P166*'Modal Split'!BW165</f>
        <v>0</v>
      </c>
      <c r="Q537" s="17">
        <f>'OD demand'!Q166*'Modal Split'!BX165</f>
        <v>5.0384318656065473E-29</v>
      </c>
      <c r="R537" s="17">
        <f>'OD demand'!R166*'Modal Split'!BY165</f>
        <v>2.3453421539555315E-12</v>
      </c>
      <c r="S537" s="17">
        <f>'OD demand'!S166*'Modal Split'!BZ165</f>
        <v>8.7093116359777144E-29</v>
      </c>
      <c r="T537" s="17">
        <f>'OD demand'!T166*'Modal Split'!CA165</f>
        <v>2.4587688628386074E-8</v>
      </c>
      <c r="U537" s="17">
        <f>'OD demand'!U166*'Modal Split'!CB165</f>
        <v>4.9098607244942166E-29</v>
      </c>
      <c r="V537" s="17">
        <f>'OD demand'!V166*'Modal Split'!CC165</f>
        <v>0</v>
      </c>
      <c r="W537" s="17">
        <f>'OD demand'!W166*'Modal Split'!CD165</f>
        <v>0</v>
      </c>
      <c r="X537" s="17">
        <f>'OD demand'!X166*'Modal Split'!CE165</f>
        <v>1.1133332373339379E-30</v>
      </c>
      <c r="Y537" s="17">
        <f>'OD demand'!Y166*'Modal Split'!CF165</f>
        <v>8.4919435919120397E-31</v>
      </c>
      <c r="Z537" s="17">
        <f>'OD demand'!Z166*'Modal Split'!CG165</f>
        <v>3.1311741819090691E-34</v>
      </c>
    </row>
    <row r="538" spans="2:26" x14ac:dyDescent="0.3">
      <c r="B538" s="2">
        <v>9</v>
      </c>
      <c r="C538" s="17">
        <f>'OD demand'!C167*'Modal Split'!BJ166</f>
        <v>0</v>
      </c>
      <c r="D538" s="17">
        <f>'OD demand'!D167*'Modal Split'!BK166</f>
        <v>0</v>
      </c>
      <c r="E538" s="17">
        <f>'OD demand'!E167*'Modal Split'!BL166</f>
        <v>0</v>
      </c>
      <c r="F538" s="17">
        <f>'OD demand'!F167*'Modal Split'!BM166</f>
        <v>0</v>
      </c>
      <c r="G538" s="17">
        <f>'OD demand'!G167*'Modal Split'!BN166</f>
        <v>0</v>
      </c>
      <c r="H538" s="17">
        <f>'OD demand'!H167*'Modal Split'!BO166</f>
        <v>0</v>
      </c>
      <c r="I538" s="17">
        <f>'OD demand'!I167*'Modal Split'!BP166</f>
        <v>10.298780959042714</v>
      </c>
      <c r="J538" s="17">
        <f>'OD demand'!J167*'Modal Split'!BQ166</f>
        <v>378.27886901082474</v>
      </c>
      <c r="K538" s="17">
        <f>'OD demand'!K167*'Modal Split'!BR166</f>
        <v>0</v>
      </c>
      <c r="L538" s="17">
        <f>'OD demand'!L167*'Modal Split'!BS166</f>
        <v>2.3182341967493883E-38</v>
      </c>
      <c r="M538" s="17">
        <f>'OD demand'!M167*'Modal Split'!BT166</f>
        <v>4.8363161952334543E-35</v>
      </c>
      <c r="N538" s="17">
        <f>'OD demand'!N167*'Modal Split'!BU166</f>
        <v>0</v>
      </c>
      <c r="O538" s="17">
        <f>'OD demand'!O167*'Modal Split'!BV166</f>
        <v>3.2938681140599153E-58</v>
      </c>
      <c r="P538" s="17">
        <f>'OD demand'!P167*'Modal Split'!BW166</f>
        <v>0</v>
      </c>
      <c r="Q538" s="17">
        <f>'OD demand'!Q167*'Modal Split'!BX166</f>
        <v>4.2496939002695469E-50</v>
      </c>
      <c r="R538" s="17">
        <f>'OD demand'!R167*'Modal Split'!BY166</f>
        <v>1.5746804838563432E-25</v>
      </c>
      <c r="S538" s="17">
        <f>'OD demand'!S167*'Modal Split'!BZ166</f>
        <v>5.9071661343428592E-42</v>
      </c>
      <c r="T538" s="17">
        <f>'OD demand'!T167*'Modal Split'!CA166</f>
        <v>1.5918174253916262E-16</v>
      </c>
      <c r="U538" s="17">
        <f>'OD demand'!U167*'Modal Split'!CB166</f>
        <v>2.9601383192124069E-42</v>
      </c>
      <c r="V538" s="17">
        <f>'OD demand'!V167*'Modal Split'!CC166</f>
        <v>0</v>
      </c>
      <c r="W538" s="17">
        <f>'OD demand'!W167*'Modal Split'!CD166</f>
        <v>0</v>
      </c>
      <c r="X538" s="17">
        <f>'OD demand'!X167*'Modal Split'!CE166</f>
        <v>3.9571834752765358E-50</v>
      </c>
      <c r="Y538" s="17">
        <f>'OD demand'!Y167*'Modal Split'!CF166</f>
        <v>3.5932615218651504E-50</v>
      </c>
      <c r="Z538" s="17">
        <f>'OD demand'!Z167*'Modal Split'!CG166</f>
        <v>3.5892373624979367E-52</v>
      </c>
    </row>
    <row r="539" spans="2:26" x14ac:dyDescent="0.3">
      <c r="B539" s="2">
        <v>10</v>
      </c>
      <c r="C539" s="17">
        <f>'OD demand'!C168*'Modal Split'!BJ167</f>
        <v>0</v>
      </c>
      <c r="D539" s="17">
        <f>'OD demand'!D168*'Modal Split'!BK167</f>
        <v>0</v>
      </c>
      <c r="E539" s="17">
        <f>'OD demand'!E168*'Modal Split'!BL167</f>
        <v>0</v>
      </c>
      <c r="F539" s="17">
        <f>'OD demand'!F168*'Modal Split'!BM167</f>
        <v>0</v>
      </c>
      <c r="G539" s="17">
        <f>'OD demand'!G168*'Modal Split'!BN167</f>
        <v>0</v>
      </c>
      <c r="H539" s="17">
        <f>'OD demand'!H168*'Modal Split'!BO167</f>
        <v>0</v>
      </c>
      <c r="I539" s="17">
        <f>'OD demand'!I168*'Modal Split'!BP167</f>
        <v>859.95894428358474</v>
      </c>
      <c r="J539" s="17">
        <f>'OD demand'!J168*'Modal Split'!BQ167</f>
        <v>1.2816162128285496E-2</v>
      </c>
      <c r="K539" s="17">
        <f>'OD demand'!K168*'Modal Split'!BR167</f>
        <v>1.3701974367142339E-28</v>
      </c>
      <c r="L539" s="17">
        <f>'OD demand'!L168*'Modal Split'!BS167</f>
        <v>0</v>
      </c>
      <c r="M539" s="17">
        <f>'OD demand'!M168*'Modal Split'!BT167</f>
        <v>6823.3599439272521</v>
      </c>
      <c r="N539" s="17">
        <f>'OD demand'!N168*'Modal Split'!BU167</f>
        <v>0</v>
      </c>
      <c r="O539" s="17">
        <f>'OD demand'!O168*'Modal Split'!BV167</f>
        <v>4.5210907897834784E-17</v>
      </c>
      <c r="P539" s="17">
        <f>'OD demand'!P168*'Modal Split'!BW167</f>
        <v>0</v>
      </c>
      <c r="Q539" s="17">
        <f>'OD demand'!Q168*'Modal Split'!BX167</f>
        <v>8.1867174756170565E-9</v>
      </c>
      <c r="R539" s="17">
        <f>'OD demand'!R168*'Modal Split'!BY167</f>
        <v>1584.1427271452919</v>
      </c>
      <c r="S539" s="17">
        <f>'OD demand'!S168*'Modal Split'!BZ167</f>
        <v>1.1093371785245141</v>
      </c>
      <c r="T539" s="17">
        <f>'OD demand'!T168*'Modal Split'!CA167</f>
        <v>289.68185132819985</v>
      </c>
      <c r="U539" s="17">
        <f>'OD demand'!U168*'Modal Split'!CB167</f>
        <v>0.57726722185475676</v>
      </c>
      <c r="V539" s="17">
        <f>'OD demand'!V168*'Modal Split'!CC167</f>
        <v>0</v>
      </c>
      <c r="W539" s="17">
        <f>'OD demand'!W168*'Modal Split'!CD167</f>
        <v>0</v>
      </c>
      <c r="X539" s="17">
        <f>'OD demand'!X168*'Modal Split'!CE167</f>
        <v>6.370832200467577E-9</v>
      </c>
      <c r="Y539" s="17">
        <f>'OD demand'!Y168*'Modal Split'!CF167</f>
        <v>5.6069411129499919E-9</v>
      </c>
      <c r="Z539" s="17">
        <f>'OD demand'!Z168*'Modal Split'!CG167</f>
        <v>6.2229576144527054E-11</v>
      </c>
    </row>
    <row r="540" spans="2:26" x14ac:dyDescent="0.3">
      <c r="B540" s="2">
        <v>11</v>
      </c>
      <c r="C540" s="17">
        <f>'OD demand'!C169*'Modal Split'!BJ168</f>
        <v>0</v>
      </c>
      <c r="D540" s="17">
        <f>'OD demand'!D169*'Modal Split'!BK168</f>
        <v>0</v>
      </c>
      <c r="E540" s="17">
        <f>'OD demand'!E169*'Modal Split'!BL168</f>
        <v>0</v>
      </c>
      <c r="F540" s="17">
        <f>'OD demand'!F169*'Modal Split'!BM168</f>
        <v>0</v>
      </c>
      <c r="G540" s="17">
        <f>'OD demand'!G169*'Modal Split'!BN168</f>
        <v>0</v>
      </c>
      <c r="H540" s="17">
        <f>'OD demand'!H169*'Modal Split'!BO168</f>
        <v>0</v>
      </c>
      <c r="I540" s="17">
        <f>'OD demand'!I169*'Modal Split'!BP168</f>
        <v>0</v>
      </c>
      <c r="J540" s="17">
        <f>'OD demand'!J169*'Modal Split'!BQ168</f>
        <v>0</v>
      </c>
      <c r="K540" s="17">
        <f>'OD demand'!K169*'Modal Split'!BR168</f>
        <v>0</v>
      </c>
      <c r="L540" s="17">
        <f>'OD demand'!L169*'Modal Split'!BS168</f>
        <v>0</v>
      </c>
      <c r="M540" s="17">
        <f>'OD demand'!M169*'Modal Split'!BT168</f>
        <v>0</v>
      </c>
      <c r="N540" s="17">
        <f>'OD demand'!N169*'Modal Split'!BU168</f>
        <v>0</v>
      </c>
      <c r="O540" s="17">
        <f>'OD demand'!O169*'Modal Split'!BV168</f>
        <v>0</v>
      </c>
      <c r="P540" s="17">
        <f>'OD demand'!P169*'Modal Split'!BW168</f>
        <v>0</v>
      </c>
      <c r="Q540" s="17">
        <f>'OD demand'!Q169*'Modal Split'!BX168</f>
        <v>0</v>
      </c>
      <c r="R540" s="17">
        <f>'OD demand'!R169*'Modal Split'!BY168</f>
        <v>0</v>
      </c>
      <c r="S540" s="17">
        <f>'OD demand'!S169*'Modal Split'!BZ168</f>
        <v>0</v>
      </c>
      <c r="T540" s="17">
        <f>'OD demand'!T169*'Modal Split'!CA168</f>
        <v>0</v>
      </c>
      <c r="U540" s="17">
        <f>'OD demand'!U169*'Modal Split'!CB168</f>
        <v>0</v>
      </c>
      <c r="V540" s="17">
        <f>'OD demand'!V169*'Modal Split'!CC168</f>
        <v>0</v>
      </c>
      <c r="W540" s="17">
        <f>'OD demand'!W169*'Modal Split'!CD168</f>
        <v>0</v>
      </c>
      <c r="X540" s="17">
        <f>'OD demand'!X169*'Modal Split'!CE168</f>
        <v>0</v>
      </c>
      <c r="Y540" s="17">
        <f>'OD demand'!Y169*'Modal Split'!CF168</f>
        <v>0</v>
      </c>
      <c r="Z540" s="17">
        <f>'OD demand'!Z169*'Modal Split'!CG168</f>
        <v>0</v>
      </c>
    </row>
    <row r="541" spans="2:26" x14ac:dyDescent="0.3">
      <c r="B541" s="2">
        <v>12</v>
      </c>
      <c r="C541" s="17">
        <f>'OD demand'!C170*'Modal Split'!BJ169</f>
        <v>0</v>
      </c>
      <c r="D541" s="17">
        <f>'OD demand'!D170*'Modal Split'!BK169</f>
        <v>0</v>
      </c>
      <c r="E541" s="17">
        <f>'OD demand'!E170*'Modal Split'!BL169</f>
        <v>0</v>
      </c>
      <c r="F541" s="17">
        <f>'OD demand'!F170*'Modal Split'!BM169</f>
        <v>0</v>
      </c>
      <c r="G541" s="17">
        <f>'OD demand'!G170*'Modal Split'!BN169</f>
        <v>0</v>
      </c>
      <c r="H541" s="17">
        <f>'OD demand'!H170*'Modal Split'!BO169</f>
        <v>0</v>
      </c>
      <c r="I541" s="17">
        <f>'OD demand'!I170*'Modal Split'!BP169</f>
        <v>0</v>
      </c>
      <c r="J541" s="17">
        <f>'OD demand'!J170*'Modal Split'!BQ169</f>
        <v>0</v>
      </c>
      <c r="K541" s="17">
        <f>'OD demand'!K170*'Modal Split'!BR169</f>
        <v>0</v>
      </c>
      <c r="L541" s="17">
        <f>'OD demand'!L170*'Modal Split'!BS169</f>
        <v>0</v>
      </c>
      <c r="M541" s="17">
        <f>'OD demand'!M170*'Modal Split'!BT169</f>
        <v>0</v>
      </c>
      <c r="N541" s="17">
        <f>'OD demand'!N170*'Modal Split'!BU169</f>
        <v>0</v>
      </c>
      <c r="O541" s="17">
        <f>'OD demand'!O170*'Modal Split'!BV169</f>
        <v>0</v>
      </c>
      <c r="P541" s="17">
        <f>'OD demand'!P170*'Modal Split'!BW169</f>
        <v>0</v>
      </c>
      <c r="Q541" s="17">
        <f>'OD demand'!Q170*'Modal Split'!BX169</f>
        <v>0</v>
      </c>
      <c r="R541" s="17">
        <f>'OD demand'!R170*'Modal Split'!BY169</f>
        <v>0</v>
      </c>
      <c r="S541" s="17">
        <f>'OD demand'!S170*'Modal Split'!BZ169</f>
        <v>0</v>
      </c>
      <c r="T541" s="17">
        <f>'OD demand'!T170*'Modal Split'!CA169</f>
        <v>0</v>
      </c>
      <c r="U541" s="17">
        <f>'OD demand'!U170*'Modal Split'!CB169</f>
        <v>0</v>
      </c>
      <c r="V541" s="17">
        <f>'OD demand'!V170*'Modal Split'!CC169</f>
        <v>0</v>
      </c>
      <c r="W541" s="17">
        <f>'OD demand'!W170*'Modal Split'!CD169</f>
        <v>0</v>
      </c>
      <c r="X541" s="17">
        <f>'OD demand'!X170*'Modal Split'!CE169</f>
        <v>0</v>
      </c>
      <c r="Y541" s="17">
        <f>'OD demand'!Y170*'Modal Split'!CF169</f>
        <v>0</v>
      </c>
      <c r="Z541" s="17">
        <f>'OD demand'!Z170*'Modal Split'!CG169</f>
        <v>0</v>
      </c>
    </row>
    <row r="542" spans="2:26" x14ac:dyDescent="0.3">
      <c r="B542" s="2">
        <v>13</v>
      </c>
      <c r="C542" s="17">
        <f>'OD demand'!C171*'Modal Split'!BJ170</f>
        <v>0</v>
      </c>
      <c r="D542" s="17">
        <f>'OD demand'!D171*'Modal Split'!BK170</f>
        <v>0</v>
      </c>
      <c r="E542" s="17">
        <f>'OD demand'!E171*'Modal Split'!BL170</f>
        <v>0</v>
      </c>
      <c r="F542" s="17">
        <f>'OD demand'!F171*'Modal Split'!BM170</f>
        <v>0</v>
      </c>
      <c r="G542" s="17">
        <f>'OD demand'!G171*'Modal Split'!BN170</f>
        <v>0</v>
      </c>
      <c r="H542" s="17">
        <f>'OD demand'!H171*'Modal Split'!BO170</f>
        <v>0</v>
      </c>
      <c r="I542" s="17">
        <f>'OD demand'!I171*'Modal Split'!BP170</f>
        <v>3.9302550532259772E-24</v>
      </c>
      <c r="J542" s="17">
        <f>'OD demand'!J171*'Modal Split'!BQ170</f>
        <v>7.6682996000570486E-29</v>
      </c>
      <c r="K542" s="17">
        <f>'OD demand'!K171*'Modal Split'!BR170</f>
        <v>1.9468480160840048E-48</v>
      </c>
      <c r="L542" s="17">
        <f>'OD demand'!L171*'Modal Split'!BS170</f>
        <v>4.5210907897834784E-17</v>
      </c>
      <c r="M542" s="17">
        <f>'OD demand'!M171*'Modal Split'!BT170</f>
        <v>2.8200528126181386E-30</v>
      </c>
      <c r="N542" s="17">
        <f>'OD demand'!N171*'Modal Split'!BU170</f>
        <v>0</v>
      </c>
      <c r="O542" s="17">
        <f>'OD demand'!O171*'Modal Split'!BV170</f>
        <v>0</v>
      </c>
      <c r="P542" s="17">
        <f>'OD demand'!P171*'Modal Split'!BW170</f>
        <v>0</v>
      </c>
      <c r="Q542" s="17">
        <f>'OD demand'!Q171*'Modal Split'!BX170</f>
        <v>12.0152444522165</v>
      </c>
      <c r="R542" s="17">
        <f>'OD demand'!R171*'Modal Split'!BY170</f>
        <v>1.8149787868541512E-17</v>
      </c>
      <c r="S542" s="17">
        <f>'OD demand'!S171*'Modal Split'!BZ170</f>
        <v>11.544322759437746</v>
      </c>
      <c r="T542" s="17">
        <f>'OD demand'!T171*'Modal Split'!CA170</f>
        <v>8.7145588205424579E-25</v>
      </c>
      <c r="U542" s="17">
        <f>'OD demand'!U171*'Modal Split'!CB170</f>
        <v>6.1527437536027483</v>
      </c>
      <c r="V542" s="17">
        <f>'OD demand'!V171*'Modal Split'!CC170</f>
        <v>0</v>
      </c>
      <c r="W542" s="17">
        <f>'OD demand'!W171*'Modal Split'!CD170</f>
        <v>0</v>
      </c>
      <c r="X542" s="17">
        <f>'OD demand'!X171*'Modal Split'!CE170</f>
        <v>18.669150646340917</v>
      </c>
      <c r="Y542" s="17">
        <f>'OD demand'!Y171*'Modal Split'!CF170</f>
        <v>316.2480279148221</v>
      </c>
      <c r="Z542" s="17">
        <f>'OD demand'!Z171*'Modal Split'!CG170</f>
        <v>288.02595184276549</v>
      </c>
    </row>
    <row r="543" spans="2:26" x14ac:dyDescent="0.3">
      <c r="B543" s="2">
        <v>14</v>
      </c>
      <c r="C543" s="17">
        <f>'OD demand'!C172*'Modal Split'!BJ171</f>
        <v>0</v>
      </c>
      <c r="D543" s="17">
        <f>'OD demand'!D172*'Modal Split'!BK171</f>
        <v>0</v>
      </c>
      <c r="E543" s="17">
        <f>'OD demand'!E172*'Modal Split'!BL171</f>
        <v>0</v>
      </c>
      <c r="F543" s="17">
        <f>'OD demand'!F172*'Modal Split'!BM171</f>
        <v>0</v>
      </c>
      <c r="G543" s="17">
        <f>'OD demand'!G172*'Modal Split'!BN171</f>
        <v>0</v>
      </c>
      <c r="H543" s="17">
        <f>'OD demand'!H172*'Modal Split'!BO171</f>
        <v>0</v>
      </c>
      <c r="I543" s="17">
        <f>'OD demand'!I172*'Modal Split'!BP171</f>
        <v>0</v>
      </c>
      <c r="J543" s="17">
        <f>'OD demand'!J172*'Modal Split'!BQ171</f>
        <v>0</v>
      </c>
      <c r="K543" s="17">
        <f>'OD demand'!K172*'Modal Split'!BR171</f>
        <v>0</v>
      </c>
      <c r="L543" s="17">
        <f>'OD demand'!L172*'Modal Split'!BS171</f>
        <v>0</v>
      </c>
      <c r="M543" s="17">
        <f>'OD demand'!M172*'Modal Split'!BT171</f>
        <v>0</v>
      </c>
      <c r="N543" s="17">
        <f>'OD demand'!N172*'Modal Split'!BU171</f>
        <v>0</v>
      </c>
      <c r="O543" s="17">
        <f>'OD demand'!O172*'Modal Split'!BV171</f>
        <v>0</v>
      </c>
      <c r="P543" s="17">
        <f>'OD demand'!P172*'Modal Split'!BW171</f>
        <v>0</v>
      </c>
      <c r="Q543" s="17">
        <f>'OD demand'!Q172*'Modal Split'!BX171</f>
        <v>0</v>
      </c>
      <c r="R543" s="17">
        <f>'OD demand'!R172*'Modal Split'!BY171</f>
        <v>0</v>
      </c>
      <c r="S543" s="17">
        <f>'OD demand'!S172*'Modal Split'!BZ171</f>
        <v>0</v>
      </c>
      <c r="T543" s="17">
        <f>'OD demand'!T172*'Modal Split'!CA171</f>
        <v>0</v>
      </c>
      <c r="U543" s="17">
        <f>'OD demand'!U172*'Modal Split'!CB171</f>
        <v>0</v>
      </c>
      <c r="V543" s="17">
        <f>'OD demand'!V172*'Modal Split'!CC171</f>
        <v>0</v>
      </c>
      <c r="W543" s="17">
        <f>'OD demand'!W172*'Modal Split'!CD171</f>
        <v>0</v>
      </c>
      <c r="X543" s="17">
        <f>'OD demand'!X172*'Modal Split'!CE171</f>
        <v>0</v>
      </c>
      <c r="Y543" s="17">
        <f>'OD demand'!Y172*'Modal Split'!CF171</f>
        <v>0</v>
      </c>
      <c r="Z543" s="17">
        <f>'OD demand'!Z172*'Modal Split'!CG171</f>
        <v>0</v>
      </c>
    </row>
    <row r="544" spans="2:26" x14ac:dyDescent="0.3">
      <c r="B544" s="2">
        <v>15</v>
      </c>
      <c r="C544" s="17">
        <f>'OD demand'!C173*'Modal Split'!BJ172</f>
        <v>0</v>
      </c>
      <c r="D544" s="17">
        <f>'OD demand'!D173*'Modal Split'!BK172</f>
        <v>0</v>
      </c>
      <c r="E544" s="17">
        <f>'OD demand'!E173*'Modal Split'!BL172</f>
        <v>0</v>
      </c>
      <c r="F544" s="17">
        <f>'OD demand'!F173*'Modal Split'!BM172</f>
        <v>0</v>
      </c>
      <c r="G544" s="17">
        <f>'OD demand'!G173*'Modal Split'!BN172</f>
        <v>0</v>
      </c>
      <c r="H544" s="17">
        <f>'OD demand'!H173*'Modal Split'!BO172</f>
        <v>0</v>
      </c>
      <c r="I544" s="17">
        <f>'OD demand'!I173*'Modal Split'!BP172</f>
        <v>1.9078881394575207E-14</v>
      </c>
      <c r="J544" s="17">
        <f>'OD demand'!J173*'Modal Split'!BQ172</f>
        <v>2.9779762704707101E-19</v>
      </c>
      <c r="K544" s="17">
        <f>'OD demand'!K173*'Modal Split'!BR172</f>
        <v>2.7908788398487401E-40</v>
      </c>
      <c r="L544" s="17">
        <f>'OD demand'!L173*'Modal Split'!BS172</f>
        <v>8.1867174756170565E-9</v>
      </c>
      <c r="M544" s="17">
        <f>'OD demand'!M173*'Modal Split'!BT172</f>
        <v>5.8646388109417819E-9</v>
      </c>
      <c r="N544" s="17">
        <f>'OD demand'!N173*'Modal Split'!BU172</f>
        <v>0</v>
      </c>
      <c r="O544" s="17">
        <f>'OD demand'!O173*'Modal Split'!BV172</f>
        <v>12.0152444522165</v>
      </c>
      <c r="P544" s="17">
        <f>'OD demand'!P173*'Modal Split'!BW172</f>
        <v>0</v>
      </c>
      <c r="Q544" s="17">
        <f>'OD demand'!Q173*'Modal Split'!BX172</f>
        <v>0</v>
      </c>
      <c r="R544" s="17">
        <f>'OD demand'!R173*'Modal Split'!BY172</f>
        <v>3.3921544993693576E-14</v>
      </c>
      <c r="S544" s="17">
        <f>'OD demand'!S173*'Modal Split'!BZ172</f>
        <v>566.06402587213188</v>
      </c>
      <c r="T544" s="17">
        <f>'OD demand'!T173*'Modal Split'!CA172</f>
        <v>6.768579927420615E-15</v>
      </c>
      <c r="U544" s="17">
        <f>'OD demand'!U173*'Modal Split'!CB172</f>
        <v>274.62421525968369</v>
      </c>
      <c r="V544" s="17">
        <f>'OD demand'!V173*'Modal Split'!CC172</f>
        <v>0</v>
      </c>
      <c r="W544" s="17">
        <f>'OD demand'!W173*'Modal Split'!CD172</f>
        <v>0</v>
      </c>
      <c r="X544" s="17">
        <f>'OD demand'!X173*'Modal Split'!CE172</f>
        <v>892.52869959397208</v>
      </c>
      <c r="Y544" s="17">
        <f>'OD demand'!Y173*'Modal Split'!CF172</f>
        <v>413.83108540872718</v>
      </c>
      <c r="Z544" s="17">
        <f>'OD demand'!Z173*'Modal Split'!CG172</f>
        <v>5.4124794316162319</v>
      </c>
    </row>
    <row r="545" spans="2:26" x14ac:dyDescent="0.3">
      <c r="B545" s="2">
        <v>16</v>
      </c>
      <c r="C545" s="17">
        <f>'OD demand'!C174*'Modal Split'!BJ173</f>
        <v>0</v>
      </c>
      <c r="D545" s="17">
        <f>'OD demand'!D174*'Modal Split'!BK173</f>
        <v>0</v>
      </c>
      <c r="E545" s="17">
        <f>'OD demand'!E174*'Modal Split'!BL173</f>
        <v>0</v>
      </c>
      <c r="F545" s="17">
        <f>'OD demand'!F174*'Modal Split'!BM173</f>
        <v>0</v>
      </c>
      <c r="G545" s="17">
        <f>'OD demand'!G174*'Modal Split'!BN173</f>
        <v>0</v>
      </c>
      <c r="H545" s="17">
        <f>'OD demand'!H174*'Modal Split'!BO173</f>
        <v>0</v>
      </c>
      <c r="I545" s="17">
        <f>'OD demand'!I174*'Modal Split'!BP173</f>
        <v>528.32643472762697</v>
      </c>
      <c r="J545" s="17">
        <f>'OD demand'!J174*'Modal Split'!BQ173</f>
        <v>1.3862145400904313E-2</v>
      </c>
      <c r="K545" s="17">
        <f>'OD demand'!K174*'Modal Split'!BR173</f>
        <v>9.3071837420451085E-16</v>
      </c>
      <c r="L545" s="17">
        <f>'OD demand'!L174*'Modal Split'!BS173</f>
        <v>1584.1427271452919</v>
      </c>
      <c r="M545" s="17">
        <f>'OD demand'!M174*'Modal Split'!BT173</f>
        <v>2388.7566322083107</v>
      </c>
      <c r="N545" s="17">
        <f>'OD demand'!N174*'Modal Split'!BU173</f>
        <v>0</v>
      </c>
      <c r="O545" s="17">
        <f>'OD demand'!O174*'Modal Split'!BV173</f>
        <v>1.8149787868541512E-17</v>
      </c>
      <c r="P545" s="17">
        <f>'OD demand'!P174*'Modal Split'!BW173</f>
        <v>0</v>
      </c>
      <c r="Q545" s="17">
        <f>'OD demand'!Q174*'Modal Split'!BX173</f>
        <v>3.3921544993693576E-14</v>
      </c>
      <c r="R545" s="17">
        <f>'OD demand'!R174*'Modal Split'!BY173</f>
        <v>0</v>
      </c>
      <c r="S545" s="17">
        <f>'OD demand'!S174*'Modal Split'!BZ173</f>
        <v>5.8635987809706649E-14</v>
      </c>
      <c r="T545" s="17">
        <f>'OD demand'!T174*'Modal Split'!CA173</f>
        <v>171.64013475489614</v>
      </c>
      <c r="U545" s="17">
        <f>'OD demand'!U174*'Modal Split'!CB173</f>
        <v>3.0694806651231031E-14</v>
      </c>
      <c r="V545" s="17">
        <f>'OD demand'!V174*'Modal Split'!CC173</f>
        <v>0</v>
      </c>
      <c r="W545" s="17">
        <f>'OD demand'!W174*'Modal Split'!CD173</f>
        <v>0</v>
      </c>
      <c r="X545" s="17">
        <f>'OD demand'!X174*'Modal Split'!CE173</f>
        <v>4.061037578648671E-14</v>
      </c>
      <c r="Y545" s="17">
        <f>'OD demand'!Y174*'Modal Split'!CF173</f>
        <v>2.1358780522873387E-14</v>
      </c>
      <c r="Z545" s="17">
        <f>'OD demand'!Z174*'Modal Split'!CG173</f>
        <v>3.2230931575767564E-16</v>
      </c>
    </row>
    <row r="546" spans="2:26" x14ac:dyDescent="0.3">
      <c r="B546" s="2">
        <v>17</v>
      </c>
      <c r="C546" s="17">
        <f>'OD demand'!C175*'Modal Split'!BJ174</f>
        <v>0</v>
      </c>
      <c r="D546" s="17">
        <f>'OD demand'!D175*'Modal Split'!BK174</f>
        <v>0</v>
      </c>
      <c r="E546" s="17">
        <f>'OD demand'!E175*'Modal Split'!BL174</f>
        <v>0</v>
      </c>
      <c r="F546" s="17">
        <f>'OD demand'!F175*'Modal Split'!BM174</f>
        <v>0</v>
      </c>
      <c r="G546" s="17">
        <f>'OD demand'!G175*'Modal Split'!BN174</f>
        <v>0</v>
      </c>
      <c r="H546" s="17">
        <f>'OD demand'!H175*'Modal Split'!BO174</f>
        <v>0</v>
      </c>
      <c r="I546" s="17">
        <f>'OD demand'!I175*'Modal Split'!BP174</f>
        <v>2.8267965934653662E-14</v>
      </c>
      <c r="J546" s="17">
        <f>'OD demand'!J175*'Modal Split'!BQ174</f>
        <v>5.1476578578191745E-19</v>
      </c>
      <c r="K546" s="17">
        <f>'OD demand'!K175*'Modal Split'!BR174</f>
        <v>3.4914435766977473E-32</v>
      </c>
      <c r="L546" s="17">
        <f>'OD demand'!L175*'Modal Split'!BS174</f>
        <v>1.1093371785245141</v>
      </c>
      <c r="M546" s="17">
        <f>'OD demand'!M175*'Modal Split'!BT174</f>
        <v>700.23577144392084</v>
      </c>
      <c r="N546" s="17">
        <f>'OD demand'!N175*'Modal Split'!BU174</f>
        <v>0</v>
      </c>
      <c r="O546" s="17">
        <f>'OD demand'!O175*'Modal Split'!BV174</f>
        <v>11.544322759437746</v>
      </c>
      <c r="P546" s="17">
        <f>'OD demand'!P175*'Modal Split'!BW174</f>
        <v>0</v>
      </c>
      <c r="Q546" s="17">
        <f>'OD demand'!Q175*'Modal Split'!BX174</f>
        <v>566.06402587213188</v>
      </c>
      <c r="R546" s="17">
        <f>'OD demand'!R175*'Modal Split'!BY174</f>
        <v>5.8635987809706649E-14</v>
      </c>
      <c r="S546" s="17">
        <f>'OD demand'!S175*'Modal Split'!BZ174</f>
        <v>0</v>
      </c>
      <c r="T546" s="17">
        <f>'OD demand'!T175*'Modal Split'!CA174</f>
        <v>1.5042862015121237E-14</v>
      </c>
      <c r="U546" s="17">
        <f>'OD demand'!U175*'Modal Split'!CB174</f>
        <v>556.10125016755501</v>
      </c>
      <c r="V546" s="17">
        <f>'OD demand'!V175*'Modal Split'!CC174</f>
        <v>0</v>
      </c>
      <c r="W546" s="17">
        <f>'OD demand'!W175*'Modal Split'!CD174</f>
        <v>0</v>
      </c>
      <c r="X546" s="17">
        <f>'OD demand'!X175*'Modal Split'!CE174</f>
        <v>735.9867381266838</v>
      </c>
      <c r="Y546" s="17">
        <f>'OD demand'!Y175*'Modal Split'!CF174</f>
        <v>308.87891535259342</v>
      </c>
      <c r="Z546" s="17">
        <f>'OD demand'!Z175*'Modal Split'!CG174</f>
        <v>5.4644148281311358</v>
      </c>
    </row>
    <row r="547" spans="2:26" x14ac:dyDescent="0.3">
      <c r="B547" s="2">
        <v>18</v>
      </c>
      <c r="C547" s="17">
        <f>'OD demand'!C176*'Modal Split'!BJ175</f>
        <v>0</v>
      </c>
      <c r="D547" s="17">
        <f>'OD demand'!D176*'Modal Split'!BK175</f>
        <v>0</v>
      </c>
      <c r="E547" s="17">
        <f>'OD demand'!E176*'Modal Split'!BL175</f>
        <v>0</v>
      </c>
      <c r="F547" s="17">
        <f>'OD demand'!F176*'Modal Split'!BM175</f>
        <v>0</v>
      </c>
      <c r="G547" s="17">
        <f>'OD demand'!G176*'Modal Split'!BN175</f>
        <v>0</v>
      </c>
      <c r="H547" s="17">
        <f>'OD demand'!H176*'Modal Split'!BO175</f>
        <v>0</v>
      </c>
      <c r="I547" s="17">
        <f>'OD demand'!I176*'Modal Split'!BP175</f>
        <v>65.423676511135497</v>
      </c>
      <c r="J547" s="17">
        <f>'OD demand'!J176*'Modal Split'!BQ175</f>
        <v>113.21280744163437</v>
      </c>
      <c r="K547" s="17">
        <f>'OD demand'!K176*'Modal Split'!BR175</f>
        <v>9.4084719871657268E-7</v>
      </c>
      <c r="L547" s="17">
        <f>'OD demand'!L176*'Modal Split'!BS175</f>
        <v>289.68185132819985</v>
      </c>
      <c r="M547" s="17">
        <f>'OD demand'!M176*'Modal Split'!BT175</f>
        <v>341.30134621859372</v>
      </c>
      <c r="N547" s="17">
        <f>'OD demand'!N176*'Modal Split'!BU175</f>
        <v>0</v>
      </c>
      <c r="O547" s="17">
        <f>'OD demand'!O176*'Modal Split'!BV175</f>
        <v>8.7145588205424579E-25</v>
      </c>
      <c r="P547" s="17">
        <f>'OD demand'!P176*'Modal Split'!BW175</f>
        <v>0</v>
      </c>
      <c r="Q547" s="17">
        <f>'OD demand'!Q176*'Modal Split'!BX175</f>
        <v>6.768579927420615E-15</v>
      </c>
      <c r="R547" s="17">
        <f>'OD demand'!R176*'Modal Split'!BY175</f>
        <v>171.64013475489614</v>
      </c>
      <c r="S547" s="17">
        <f>'OD demand'!S176*'Modal Split'!BZ175</f>
        <v>1.5042862015121237E-14</v>
      </c>
      <c r="T547" s="17">
        <f>'OD demand'!T176*'Modal Split'!CA175</f>
        <v>0</v>
      </c>
      <c r="U547" s="17">
        <f>'OD demand'!U176*'Modal Split'!CB175</f>
        <v>8.4803897803960979E-15</v>
      </c>
      <c r="V547" s="17">
        <f>'OD demand'!V176*'Modal Split'!CC175</f>
        <v>0</v>
      </c>
      <c r="W547" s="17">
        <f>'OD demand'!W176*'Modal Split'!CD175</f>
        <v>0</v>
      </c>
      <c r="X547" s="17">
        <f>'OD demand'!X176*'Modal Split'!CE175</f>
        <v>2.9249195363962623E-21</v>
      </c>
      <c r="Y547" s="17">
        <f>'OD demand'!Y176*'Modal Split'!CF175</f>
        <v>1.2394338251340779E-21</v>
      </c>
      <c r="Z547" s="17">
        <f>'OD demand'!Z176*'Modal Split'!CG175</f>
        <v>0</v>
      </c>
    </row>
    <row r="548" spans="2:26" x14ac:dyDescent="0.3">
      <c r="B548" s="2">
        <v>19</v>
      </c>
      <c r="C548" s="17">
        <f>'OD demand'!C177*'Modal Split'!BJ176</f>
        <v>0</v>
      </c>
      <c r="D548" s="17">
        <f>'OD demand'!D177*'Modal Split'!BK176</f>
        <v>0</v>
      </c>
      <c r="E548" s="17">
        <f>'OD demand'!E177*'Modal Split'!BL176</f>
        <v>0</v>
      </c>
      <c r="F548" s="17">
        <f>'OD demand'!F177*'Modal Split'!BM176</f>
        <v>0</v>
      </c>
      <c r="G548" s="17">
        <f>'OD demand'!G177*'Modal Split'!BN176</f>
        <v>0</v>
      </c>
      <c r="H548" s="17">
        <f>'OD demand'!H177*'Modal Split'!BO176</f>
        <v>0</v>
      </c>
      <c r="I548" s="17">
        <f>'OD demand'!I177*'Modal Split'!BP176</f>
        <v>1.2748817036749938E-14</v>
      </c>
      <c r="J548" s="17">
        <f>'OD demand'!J177*'Modal Split'!BQ176</f>
        <v>2.9019840138494589E-19</v>
      </c>
      <c r="K548" s="17">
        <f>'OD demand'!K177*'Modal Split'!BR176</f>
        <v>1.7495962845305613E-32</v>
      </c>
      <c r="L548" s="17">
        <f>'OD demand'!L177*'Modal Split'!BS176</f>
        <v>0.57726722185475676</v>
      </c>
      <c r="M548" s="17">
        <f>'OD demand'!M177*'Modal Split'!BT176</f>
        <v>11.654183034614356</v>
      </c>
      <c r="N548" s="17">
        <f>'OD demand'!N177*'Modal Split'!BU176</f>
        <v>0</v>
      </c>
      <c r="O548" s="17">
        <f>'OD demand'!O177*'Modal Split'!BV176</f>
        <v>6.1527437536027483</v>
      </c>
      <c r="P548" s="17">
        <f>'OD demand'!P177*'Modal Split'!BW176</f>
        <v>0</v>
      </c>
      <c r="Q548" s="17">
        <f>'OD demand'!Q177*'Modal Split'!BX176</f>
        <v>274.62421525968369</v>
      </c>
      <c r="R548" s="17">
        <f>'OD demand'!R177*'Modal Split'!BY176</f>
        <v>3.0694806651231031E-14</v>
      </c>
      <c r="S548" s="17">
        <f>'OD demand'!S177*'Modal Split'!BZ176</f>
        <v>556.10125016755501</v>
      </c>
      <c r="T548" s="17">
        <f>'OD demand'!T177*'Modal Split'!CA176</f>
        <v>8.4803897803960979E-15</v>
      </c>
      <c r="U548" s="17">
        <f>'OD demand'!U177*'Modal Split'!CB176</f>
        <v>0</v>
      </c>
      <c r="V548" s="17">
        <f>'OD demand'!V177*'Modal Split'!CC176</f>
        <v>0</v>
      </c>
      <c r="W548" s="17">
        <f>'OD demand'!W177*'Modal Split'!CD176</f>
        <v>0</v>
      </c>
      <c r="X548" s="17">
        <f>'OD demand'!X177*'Modal Split'!CE176</f>
        <v>474.37200412319777</v>
      </c>
      <c r="Y548" s="17">
        <f>'OD demand'!Y177*'Modal Split'!CF176</f>
        <v>141.85178395658528</v>
      </c>
      <c r="Z548" s="17">
        <f>'OD demand'!Z177*'Modal Split'!CG176</f>
        <v>1.617451157602158</v>
      </c>
    </row>
    <row r="549" spans="2:26" x14ac:dyDescent="0.3">
      <c r="B549" s="2">
        <v>20</v>
      </c>
      <c r="C549" s="17">
        <f>'OD demand'!C178*'Modal Split'!BJ177</f>
        <v>0</v>
      </c>
      <c r="D549" s="17">
        <f>'OD demand'!D178*'Modal Split'!BK177</f>
        <v>0</v>
      </c>
      <c r="E549" s="17">
        <f>'OD demand'!E178*'Modal Split'!BL177</f>
        <v>0</v>
      </c>
      <c r="F549" s="17">
        <f>'OD demand'!F178*'Modal Split'!BM177</f>
        <v>0</v>
      </c>
      <c r="G549" s="17">
        <f>'OD demand'!G178*'Modal Split'!BN177</f>
        <v>0</v>
      </c>
      <c r="H549" s="17">
        <f>'OD demand'!H178*'Modal Split'!BO177</f>
        <v>0</v>
      </c>
      <c r="I549" s="17">
        <f>'OD demand'!I178*'Modal Split'!BP177</f>
        <v>0</v>
      </c>
      <c r="J549" s="17">
        <f>'OD demand'!J178*'Modal Split'!BQ177</f>
        <v>0</v>
      </c>
      <c r="K549" s="17">
        <f>'OD demand'!K178*'Modal Split'!BR177</f>
        <v>0</v>
      </c>
      <c r="L549" s="17">
        <f>'OD demand'!L178*'Modal Split'!BS177</f>
        <v>0</v>
      </c>
      <c r="M549" s="17">
        <f>'OD demand'!M178*'Modal Split'!BT177</f>
        <v>0</v>
      </c>
      <c r="N549" s="17">
        <f>'OD demand'!N178*'Modal Split'!BU177</f>
        <v>0</v>
      </c>
      <c r="O549" s="17">
        <f>'OD demand'!O178*'Modal Split'!BV177</f>
        <v>0</v>
      </c>
      <c r="P549" s="17">
        <f>'OD demand'!P178*'Modal Split'!BW177</f>
        <v>0</v>
      </c>
      <c r="Q549" s="17">
        <f>'OD demand'!Q178*'Modal Split'!BX177</f>
        <v>0</v>
      </c>
      <c r="R549" s="17">
        <f>'OD demand'!R178*'Modal Split'!BY177</f>
        <v>0</v>
      </c>
      <c r="S549" s="17">
        <f>'OD demand'!S178*'Modal Split'!BZ177</f>
        <v>0</v>
      </c>
      <c r="T549" s="17">
        <f>'OD demand'!T178*'Modal Split'!CA177</f>
        <v>0</v>
      </c>
      <c r="U549" s="17">
        <f>'OD demand'!U178*'Modal Split'!CB177</f>
        <v>0</v>
      </c>
      <c r="V549" s="17">
        <f>'OD demand'!V178*'Modal Split'!CC177</f>
        <v>0</v>
      </c>
      <c r="W549" s="17">
        <f>'OD demand'!W178*'Modal Split'!CD177</f>
        <v>0</v>
      </c>
      <c r="X549" s="17">
        <f>'OD demand'!X178*'Modal Split'!CE177</f>
        <v>0</v>
      </c>
      <c r="Y549" s="17">
        <f>'OD demand'!Y178*'Modal Split'!CF177</f>
        <v>0</v>
      </c>
      <c r="Z549" s="17">
        <f>'OD demand'!Z178*'Modal Split'!CG177</f>
        <v>0</v>
      </c>
    </row>
    <row r="550" spans="2:26" x14ac:dyDescent="0.3">
      <c r="B550" s="2">
        <v>21</v>
      </c>
      <c r="C550" s="17">
        <f>'OD demand'!C179*'Modal Split'!BJ178</f>
        <v>0</v>
      </c>
      <c r="D550" s="17">
        <f>'OD demand'!D179*'Modal Split'!BK178</f>
        <v>0</v>
      </c>
      <c r="E550" s="17">
        <f>'OD demand'!E179*'Modal Split'!BL178</f>
        <v>0</v>
      </c>
      <c r="F550" s="17">
        <f>'OD demand'!F179*'Modal Split'!BM178</f>
        <v>0</v>
      </c>
      <c r="G550" s="17">
        <f>'OD demand'!G179*'Modal Split'!BN178</f>
        <v>0</v>
      </c>
      <c r="H550" s="17">
        <f>'OD demand'!H179*'Modal Split'!BO178</f>
        <v>0</v>
      </c>
      <c r="I550" s="17">
        <f>'OD demand'!I179*'Modal Split'!BP178</f>
        <v>0</v>
      </c>
      <c r="J550" s="17">
        <f>'OD demand'!J179*'Modal Split'!BQ178</f>
        <v>0</v>
      </c>
      <c r="K550" s="17">
        <f>'OD demand'!K179*'Modal Split'!BR178</f>
        <v>0</v>
      </c>
      <c r="L550" s="17">
        <f>'OD demand'!L179*'Modal Split'!BS178</f>
        <v>0</v>
      </c>
      <c r="M550" s="17">
        <f>'OD demand'!M179*'Modal Split'!BT178</f>
        <v>0</v>
      </c>
      <c r="N550" s="17">
        <f>'OD demand'!N179*'Modal Split'!BU178</f>
        <v>0</v>
      </c>
      <c r="O550" s="17">
        <f>'OD demand'!O179*'Modal Split'!BV178</f>
        <v>0</v>
      </c>
      <c r="P550" s="17">
        <f>'OD demand'!P179*'Modal Split'!BW178</f>
        <v>0</v>
      </c>
      <c r="Q550" s="17">
        <f>'OD demand'!Q179*'Modal Split'!BX178</f>
        <v>0</v>
      </c>
      <c r="R550" s="17">
        <f>'OD demand'!R179*'Modal Split'!BY178</f>
        <v>0</v>
      </c>
      <c r="S550" s="17">
        <f>'OD demand'!S179*'Modal Split'!BZ178</f>
        <v>0</v>
      </c>
      <c r="T550" s="17">
        <f>'OD demand'!T179*'Modal Split'!CA178</f>
        <v>0</v>
      </c>
      <c r="U550" s="17">
        <f>'OD demand'!U179*'Modal Split'!CB178</f>
        <v>0</v>
      </c>
      <c r="V550" s="17">
        <f>'OD demand'!V179*'Modal Split'!CC178</f>
        <v>0</v>
      </c>
      <c r="W550" s="17">
        <f>'OD demand'!W179*'Modal Split'!CD178</f>
        <v>0</v>
      </c>
      <c r="X550" s="17">
        <f>'OD demand'!X179*'Modal Split'!CE178</f>
        <v>0</v>
      </c>
      <c r="Y550" s="17">
        <f>'OD demand'!Y179*'Modal Split'!CF178</f>
        <v>0</v>
      </c>
      <c r="Z550" s="17">
        <f>'OD demand'!Z179*'Modal Split'!CG178</f>
        <v>0</v>
      </c>
    </row>
    <row r="551" spans="2:26" x14ac:dyDescent="0.3">
      <c r="B551" s="2">
        <v>22</v>
      </c>
      <c r="C551" s="17">
        <f>'OD demand'!C180*'Modal Split'!BJ179</f>
        <v>0</v>
      </c>
      <c r="D551" s="17">
        <f>'OD demand'!D180*'Modal Split'!BK179</f>
        <v>0</v>
      </c>
      <c r="E551" s="17">
        <f>'OD demand'!E180*'Modal Split'!BL179</f>
        <v>0</v>
      </c>
      <c r="F551" s="17">
        <f>'OD demand'!F180*'Modal Split'!BM179</f>
        <v>0</v>
      </c>
      <c r="G551" s="17">
        <f>'OD demand'!G180*'Modal Split'!BN179</f>
        <v>0</v>
      </c>
      <c r="H551" s="17">
        <f>'OD demand'!H180*'Modal Split'!BO179</f>
        <v>0</v>
      </c>
      <c r="I551" s="17">
        <f>'OD demand'!I180*'Modal Split'!BP179</f>
        <v>5.4963959473496807E-21</v>
      </c>
      <c r="J551" s="17">
        <f>'OD demand'!J180*'Modal Split'!BQ179</f>
        <v>6.580380662759386E-21</v>
      </c>
      <c r="K551" s="17">
        <f>'OD demand'!K180*'Modal Split'!BR179</f>
        <v>2.3389020238053145E-40</v>
      </c>
      <c r="L551" s="17">
        <f>'OD demand'!L180*'Modal Split'!BS179</f>
        <v>6.370832200467577E-9</v>
      </c>
      <c r="M551" s="17">
        <f>'OD demand'!M180*'Modal Split'!BT179</f>
        <v>5.5166943957379338E-9</v>
      </c>
      <c r="N551" s="17">
        <f>'OD demand'!N180*'Modal Split'!BU179</f>
        <v>0</v>
      </c>
      <c r="O551" s="17">
        <f>'OD demand'!O180*'Modal Split'!BV179</f>
        <v>18.669150646340917</v>
      </c>
      <c r="P551" s="17">
        <f>'OD demand'!P180*'Modal Split'!BW179</f>
        <v>0</v>
      </c>
      <c r="Q551" s="17">
        <f>'OD demand'!Q180*'Modal Split'!BX179</f>
        <v>892.52869959397208</v>
      </c>
      <c r="R551" s="17">
        <f>'OD demand'!R180*'Modal Split'!BY179</f>
        <v>4.061037578648671E-14</v>
      </c>
      <c r="S551" s="17">
        <f>'OD demand'!S180*'Modal Split'!BZ179</f>
        <v>735.9867381266838</v>
      </c>
      <c r="T551" s="17">
        <f>'OD demand'!T180*'Modal Split'!CA179</f>
        <v>2.9249195363962623E-21</v>
      </c>
      <c r="U551" s="17">
        <f>'OD demand'!U180*'Modal Split'!CB179</f>
        <v>474.37200412319777</v>
      </c>
      <c r="V551" s="17">
        <f>'OD demand'!V180*'Modal Split'!CC179</f>
        <v>0</v>
      </c>
      <c r="W551" s="17">
        <f>'OD demand'!W180*'Modal Split'!CD179</f>
        <v>0</v>
      </c>
      <c r="X551" s="17">
        <f>'OD demand'!X180*'Modal Split'!CE179</f>
        <v>0</v>
      </c>
      <c r="Y551" s="17">
        <f>'OD demand'!Y180*'Modal Split'!CF179</f>
        <v>756.06811977388929</v>
      </c>
      <c r="Z551" s="17">
        <f>'OD demand'!Z180*'Modal Split'!CG179</f>
        <v>12.448675744429801</v>
      </c>
    </row>
    <row r="552" spans="2:26" x14ac:dyDescent="0.3">
      <c r="B552" s="2">
        <v>23</v>
      </c>
      <c r="C552" s="17">
        <f>'OD demand'!C181*'Modal Split'!BJ180</f>
        <v>0</v>
      </c>
      <c r="D552" s="17">
        <f>'OD demand'!D181*'Modal Split'!BK180</f>
        <v>0</v>
      </c>
      <c r="E552" s="17">
        <f>'OD demand'!E181*'Modal Split'!BL180</f>
        <v>0</v>
      </c>
      <c r="F552" s="17">
        <f>'OD demand'!F181*'Modal Split'!BM180</f>
        <v>0</v>
      </c>
      <c r="G552" s="17">
        <f>'OD demand'!G181*'Modal Split'!BN180</f>
        <v>0</v>
      </c>
      <c r="H552" s="17">
        <f>'OD demand'!H181*'Modal Split'!BO180</f>
        <v>0</v>
      </c>
      <c r="I552" s="17">
        <f>'OD demand'!I181*'Modal Split'!BP180</f>
        <v>2.7949154711593029E-21</v>
      </c>
      <c r="J552" s="17">
        <f>'OD demand'!J181*'Modal Split'!BQ180</f>
        <v>5.0191819957945366E-21</v>
      </c>
      <c r="K552" s="17">
        <f>'OD demand'!K181*'Modal Split'!BR180</f>
        <v>2.1238051503196619E-40</v>
      </c>
      <c r="L552" s="17">
        <f>'OD demand'!L181*'Modal Split'!BS180</f>
        <v>5.6069411129499919E-9</v>
      </c>
      <c r="M552" s="17">
        <f>'OD demand'!M181*'Modal Split'!BT180</f>
        <v>4.7991515082250467E-22</v>
      </c>
      <c r="N552" s="17">
        <f>'OD demand'!N181*'Modal Split'!BU180</f>
        <v>0</v>
      </c>
      <c r="O552" s="17">
        <f>'OD demand'!O181*'Modal Split'!BV180</f>
        <v>316.2480279148221</v>
      </c>
      <c r="P552" s="17">
        <f>'OD demand'!P181*'Modal Split'!BW180</f>
        <v>0</v>
      </c>
      <c r="Q552" s="17">
        <f>'OD demand'!Q181*'Modal Split'!BX180</f>
        <v>413.83108540872718</v>
      </c>
      <c r="R552" s="17">
        <f>'OD demand'!R181*'Modal Split'!BY180</f>
        <v>2.1358780522873387E-14</v>
      </c>
      <c r="S552" s="17">
        <f>'OD demand'!S181*'Modal Split'!BZ180</f>
        <v>308.87891535259342</v>
      </c>
      <c r="T552" s="17">
        <f>'OD demand'!T181*'Modal Split'!CA180</f>
        <v>1.2394338251340779E-21</v>
      </c>
      <c r="U552" s="17">
        <f>'OD demand'!U181*'Modal Split'!CB180</f>
        <v>141.85178395658528</v>
      </c>
      <c r="V552" s="17">
        <f>'OD demand'!V181*'Modal Split'!CC180</f>
        <v>0</v>
      </c>
      <c r="W552" s="17">
        <f>'OD demand'!W181*'Modal Split'!CD180</f>
        <v>0</v>
      </c>
      <c r="X552" s="17">
        <f>'OD demand'!X181*'Modal Split'!CE180</f>
        <v>756.06811977388929</v>
      </c>
      <c r="Y552" s="17">
        <f>'OD demand'!Y181*'Modal Split'!CF180</f>
        <v>0</v>
      </c>
      <c r="Z552" s="17">
        <f>'OD demand'!Z181*'Modal Split'!CG180</f>
        <v>228.9828677889742</v>
      </c>
    </row>
    <row r="553" spans="2:26" x14ac:dyDescent="0.3">
      <c r="B553" s="2">
        <v>24</v>
      </c>
      <c r="C553" s="17">
        <f>'OD demand'!C182*'Modal Split'!BJ181</f>
        <v>0</v>
      </c>
      <c r="D553" s="17">
        <f>'OD demand'!D182*'Modal Split'!BK181</f>
        <v>0</v>
      </c>
      <c r="E553" s="17">
        <f>'OD demand'!E182*'Modal Split'!BL181</f>
        <v>0</v>
      </c>
      <c r="F553" s="17">
        <f>'OD demand'!F182*'Modal Split'!BM181</f>
        <v>0</v>
      </c>
      <c r="G553" s="17">
        <f>'OD demand'!G182*'Modal Split'!BN181</f>
        <v>0</v>
      </c>
      <c r="H553" s="17">
        <f>'OD demand'!H182*'Modal Split'!BO181</f>
        <v>0</v>
      </c>
      <c r="I553" s="17">
        <f>'OD demand'!I182*'Modal Split'!BP181</f>
        <v>7.7291203149128928E-25</v>
      </c>
      <c r="J553" s="17">
        <f>'OD demand'!J182*'Modal Split'!BQ181</f>
        <v>1.8506874085342451E-24</v>
      </c>
      <c r="K553" s="17">
        <f>'OD demand'!K182*'Modal Split'!BR181</f>
        <v>2.1214266620471578E-42</v>
      </c>
      <c r="L553" s="17">
        <f>'OD demand'!L182*'Modal Split'!BS181</f>
        <v>6.2229576144527054E-11</v>
      </c>
      <c r="M553" s="17">
        <f>'OD demand'!M182*'Modal Split'!BT181</f>
        <v>2.4973976380505248E-22</v>
      </c>
      <c r="N553" s="17">
        <f>'OD demand'!N182*'Modal Split'!BU181</f>
        <v>0</v>
      </c>
      <c r="O553" s="17">
        <f>'OD demand'!O182*'Modal Split'!BV181</f>
        <v>252.02270786241979</v>
      </c>
      <c r="P553" s="17">
        <f>'OD demand'!P182*'Modal Split'!BW181</f>
        <v>0</v>
      </c>
      <c r="Q553" s="17">
        <f>'OD demand'!Q182*'Modal Split'!BX181</f>
        <v>5.4124794316162319</v>
      </c>
      <c r="R553" s="17">
        <f>'OD demand'!R182*'Modal Split'!BY181</f>
        <v>3.2230931575767564E-16</v>
      </c>
      <c r="S553" s="17">
        <f>'OD demand'!S182*'Modal Split'!BZ181</f>
        <v>5.4644148281311358</v>
      </c>
      <c r="T553" s="17">
        <f>'OD demand'!T182*'Modal Split'!CA181</f>
        <v>0</v>
      </c>
      <c r="U553" s="17">
        <f>'OD demand'!U182*'Modal Split'!CB181</f>
        <v>1.617451157602158</v>
      </c>
      <c r="V553" s="17">
        <f>'OD demand'!V182*'Modal Split'!CC181</f>
        <v>0</v>
      </c>
      <c r="W553" s="17">
        <f>'OD demand'!W182*'Modal Split'!CD181</f>
        <v>0</v>
      </c>
      <c r="X553" s="17">
        <f>'OD demand'!X182*'Modal Split'!CE181</f>
        <v>12.448675744429801</v>
      </c>
      <c r="Y553" s="17">
        <f>'OD demand'!Y182*'Modal Split'!CF181</f>
        <v>228.9828677889742</v>
      </c>
      <c r="Z553" s="17">
        <f>'OD demand'!Z182*'Modal Split'!CG181</f>
        <v>0</v>
      </c>
    </row>
  </sheetData>
  <conditionalFormatting sqref="C30:Z53">
    <cfRule type="cellIs" dxfId="1" priority="5" operator="greaterThan">
      <formula>0</formula>
    </cfRule>
  </conditionalFormatting>
  <conditionalFormatting sqref="C56:Z7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E744-ACA5-4D5F-9B23-8AEF4ADC5C20}">
  <dimension ref="B1:F35"/>
  <sheetViews>
    <sheetView zoomScale="145" zoomScaleNormal="145" workbookViewId="0">
      <selection activeCell="E39" sqref="E39"/>
    </sheetView>
  </sheetViews>
  <sheetFormatPr defaultRowHeight="14.4" x14ac:dyDescent="0.3"/>
  <cols>
    <col min="3" max="3" width="11" customWidth="1"/>
    <col min="4" max="4" width="12" bestFit="1" customWidth="1"/>
    <col min="5" max="5" width="29.44140625" bestFit="1" customWidth="1"/>
  </cols>
  <sheetData>
    <row r="1" spans="2:6" x14ac:dyDescent="0.3">
      <c r="C1" t="s">
        <v>25</v>
      </c>
      <c r="E1" t="s">
        <v>29</v>
      </c>
    </row>
    <row r="2" spans="2:6" x14ac:dyDescent="0.3">
      <c r="B2" t="s">
        <v>19</v>
      </c>
      <c r="C2" t="s">
        <v>11</v>
      </c>
      <c r="D2" t="s">
        <v>26</v>
      </c>
      <c r="E2" t="s">
        <v>11</v>
      </c>
      <c r="F2" t="s">
        <v>20</v>
      </c>
    </row>
    <row r="3" spans="2:6" x14ac:dyDescent="0.3">
      <c r="B3">
        <v>1</v>
      </c>
      <c r="C3" t="s">
        <v>28</v>
      </c>
      <c r="D3" t="s">
        <v>28</v>
      </c>
    </row>
    <row r="4" spans="2:6" x14ac:dyDescent="0.3">
      <c r="B4">
        <v>2</v>
      </c>
      <c r="C4" t="s">
        <v>28</v>
      </c>
      <c r="D4" t="s">
        <v>28</v>
      </c>
    </row>
    <row r="5" spans="2:6" x14ac:dyDescent="0.3">
      <c r="B5">
        <v>3</v>
      </c>
      <c r="C5" t="s">
        <v>28</v>
      </c>
      <c r="D5" t="s">
        <v>28</v>
      </c>
    </row>
    <row r="6" spans="2:6" x14ac:dyDescent="0.3">
      <c r="B6">
        <v>4</v>
      </c>
      <c r="C6" t="s">
        <v>28</v>
      </c>
    </row>
    <row r="7" spans="2:6" x14ac:dyDescent="0.3">
      <c r="B7">
        <v>5</v>
      </c>
      <c r="C7" t="s">
        <v>28</v>
      </c>
    </row>
    <row r="8" spans="2:6" x14ac:dyDescent="0.3">
      <c r="B8">
        <v>6</v>
      </c>
    </row>
    <row r="9" spans="2:6" x14ac:dyDescent="0.3">
      <c r="B9">
        <v>7</v>
      </c>
    </row>
    <row r="10" spans="2:6" x14ac:dyDescent="0.3">
      <c r="B10">
        <v>8</v>
      </c>
    </row>
    <row r="11" spans="2:6" x14ac:dyDescent="0.3">
      <c r="B11">
        <v>9</v>
      </c>
    </row>
    <row r="12" spans="2:6" x14ac:dyDescent="0.3">
      <c r="B12">
        <v>10</v>
      </c>
    </row>
    <row r="13" spans="2:6" x14ac:dyDescent="0.3">
      <c r="B13">
        <v>11</v>
      </c>
    </row>
    <row r="14" spans="2:6" x14ac:dyDescent="0.3">
      <c r="B14">
        <v>12</v>
      </c>
    </row>
    <row r="15" spans="2:6" x14ac:dyDescent="0.3">
      <c r="B15">
        <v>13</v>
      </c>
    </row>
    <row r="16" spans="2:6" x14ac:dyDescent="0.3">
      <c r="B16">
        <v>14</v>
      </c>
    </row>
    <row r="17" spans="2:2" x14ac:dyDescent="0.3">
      <c r="B17">
        <v>15</v>
      </c>
    </row>
    <row r="18" spans="2:2" x14ac:dyDescent="0.3">
      <c r="B18">
        <v>16</v>
      </c>
    </row>
    <row r="19" spans="2:2" x14ac:dyDescent="0.3">
      <c r="B19">
        <v>17</v>
      </c>
    </row>
    <row r="20" spans="2:2" x14ac:dyDescent="0.3">
      <c r="B20">
        <v>18</v>
      </c>
    </row>
    <row r="21" spans="2:2" x14ac:dyDescent="0.3">
      <c r="B21">
        <v>19</v>
      </c>
    </row>
    <row r="22" spans="2:2" x14ac:dyDescent="0.3">
      <c r="B22">
        <v>20</v>
      </c>
    </row>
    <row r="23" spans="2:2" x14ac:dyDescent="0.3">
      <c r="B23">
        <v>21</v>
      </c>
    </row>
    <row r="24" spans="2:2" x14ac:dyDescent="0.3">
      <c r="B24">
        <v>22</v>
      </c>
    </row>
    <row r="25" spans="2:2" x14ac:dyDescent="0.3">
      <c r="B25">
        <v>23</v>
      </c>
    </row>
    <row r="26" spans="2:2" x14ac:dyDescent="0.3">
      <c r="B26">
        <v>24</v>
      </c>
    </row>
    <row r="27" spans="2:2" x14ac:dyDescent="0.3">
      <c r="B27">
        <v>25</v>
      </c>
    </row>
    <row r="28" spans="2:2" x14ac:dyDescent="0.3">
      <c r="B28">
        <v>26</v>
      </c>
    </row>
    <row r="29" spans="2:2" x14ac:dyDescent="0.3">
      <c r="B29">
        <v>27</v>
      </c>
    </row>
    <row r="30" spans="2:2" x14ac:dyDescent="0.3">
      <c r="B30">
        <v>28</v>
      </c>
    </row>
    <row r="31" spans="2:2" x14ac:dyDescent="0.3">
      <c r="B31">
        <v>29</v>
      </c>
    </row>
    <row r="32" spans="2:2" x14ac:dyDescent="0.3">
      <c r="B32">
        <v>30</v>
      </c>
    </row>
    <row r="33" spans="3:4" x14ac:dyDescent="0.3">
      <c r="C33" t="s">
        <v>24</v>
      </c>
      <c r="D33" t="s">
        <v>21</v>
      </c>
    </row>
    <row r="34" spans="3:4" x14ac:dyDescent="0.3">
      <c r="D34" t="s">
        <v>22</v>
      </c>
    </row>
    <row r="35" spans="3:4" x14ac:dyDescent="0.3">
      <c r="D35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3074593-f641-4cee-bbcf-9c2f5fbd06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A0D4C817C8DA4B8D529EFBE4CFF349" ma:contentTypeVersion="5" ma:contentTypeDescription="Create a new document." ma:contentTypeScope="" ma:versionID="561144ebb9d26abdc42cf5e898c39839">
  <xsd:schema xmlns:xsd="http://www.w3.org/2001/XMLSchema" xmlns:xs="http://www.w3.org/2001/XMLSchema" xmlns:p="http://schemas.microsoft.com/office/2006/metadata/properties" xmlns:ns2="e3074593-f641-4cee-bbcf-9c2f5fbd0632" targetNamespace="http://schemas.microsoft.com/office/2006/metadata/properties" ma:root="true" ma:fieldsID="675f054b24257335f99267160b4c3940" ns2:_="">
    <xsd:import namespace="e3074593-f641-4cee-bbcf-9c2f5fbd063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74593-f641-4cee-bbcf-9c2f5fbd063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926786-29CE-48A4-8563-A3172A2E0B2A}">
  <ds:schemaRefs>
    <ds:schemaRef ds:uri="http://schemas.microsoft.com/office/2006/metadata/properties"/>
    <ds:schemaRef ds:uri="http://schemas.microsoft.com/office/infopath/2007/PartnerControls"/>
    <ds:schemaRef ds:uri="e3074593-f641-4cee-bbcf-9c2f5fbd0632"/>
  </ds:schemaRefs>
</ds:datastoreItem>
</file>

<file path=customXml/itemProps2.xml><?xml version="1.0" encoding="utf-8"?>
<ds:datastoreItem xmlns:ds="http://schemas.openxmlformats.org/officeDocument/2006/customXml" ds:itemID="{E5B666E2-4C53-4DA5-BFF3-EF25913B07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FF567-9A66-4F7A-8909-8FAA91BE50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074593-f641-4cee-bbcf-9c2f5fbd0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Network</vt:lpstr>
      <vt:lpstr>OD demand</vt:lpstr>
      <vt:lpstr>Modal Split</vt:lpstr>
      <vt:lpstr>OD Demand_Modal Split</vt:lpstr>
      <vt:lpstr>Financial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SONGYOT KITTHAMKESORN</dc:creator>
  <cp:lastModifiedBy>Admin</cp:lastModifiedBy>
  <dcterms:created xsi:type="dcterms:W3CDTF">2024-02-11T13:10:43Z</dcterms:created>
  <dcterms:modified xsi:type="dcterms:W3CDTF">2024-03-23T08:51:08Z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0x010100DDA0D4C817C8DA4B8D529EFBE4CFF349</vt:lpwstr>
  </property>
</Properties>
</file>