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filterPrivacy="1" codeName="ThisWorkbook"/>
  <xr:revisionPtr revIDLastSave="0" documentId="8_{FCFAED0C-4FE9-4DE3-A9CB-67435695739C}" xr6:coauthVersionLast="47" xr6:coauthVersionMax="47" xr10:uidLastSave="{00000000-0000-0000-0000-000000000000}"/>
  <bookViews>
    <workbookView xWindow="28665" yWindow="3465" windowWidth="18900" windowHeight="11055" tabRatio="415"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8" l="1"/>
  <c r="F12" i="18"/>
  <c r="F13" i="17"/>
  <c r="F12" i="17"/>
  <c r="F18" i="17" s="1"/>
  <c r="F19" i="17" s="1"/>
  <c r="F20" i="17" s="1"/>
  <c r="F21" i="17" s="1"/>
  <c r="F24" i="18" l="1"/>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c r="K35" i="17"/>
  <c r="K24" i="17" l="1"/>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c r="K26" i="18" l="1"/>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c r="M12" i="17" l="1"/>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c r="N11" i="17" l="1"/>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34" i="17" l="1"/>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c r="S16" i="17" l="1"/>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33" i="17"/>
  <c r="T17" i="17"/>
  <c r="T15" i="17"/>
  <c r="T18" i="17"/>
  <c r="T23" i="17" l="1"/>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32" i="17"/>
  <c r="U35" i="17"/>
  <c r="U31" i="17"/>
  <c r="U19" i="17"/>
  <c r="U15" i="17"/>
  <c r="U11" i="17"/>
  <c r="U17" i="17"/>
  <c r="U18" i="17" l="1"/>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c r="V34" i="17"/>
  <c r="V30" i="17"/>
  <c r="V24" i="17"/>
  <c r="V22" i="17"/>
  <c r="V25" i="17"/>
  <c r="V16" i="17"/>
  <c r="V11" i="17"/>
  <c r="V14" i="17" l="1"/>
  <c r="W7" i="17"/>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35" i="17"/>
  <c r="W34" i="17"/>
  <c r="W33" i="17"/>
  <c r="W32" i="17"/>
  <c r="W31" i="17"/>
  <c r="W30" i="17"/>
  <c r="W27" i="17"/>
  <c r="W26" i="17"/>
  <c r="W28" i="17"/>
  <c r="W23" i="17"/>
  <c r="W22" i="17"/>
  <c r="W18" i="17"/>
  <c r="W21" i="17"/>
  <c r="W17" i="17"/>
  <c r="W16" i="17"/>
  <c r="W29" i="17"/>
  <c r="W25" i="17"/>
  <c r="W20" i="17"/>
  <c r="W13" i="17"/>
  <c r="W19" i="17"/>
  <c r="W12" i="17"/>
  <c r="X7" i="17"/>
  <c r="W15" i="17"/>
  <c r="W11" i="17"/>
  <c r="W9" i="17"/>
  <c r="W6" i="17"/>
  <c r="W24" i="17"/>
  <c r="W14" i="17"/>
  <c r="V19" i="18" l="1"/>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5" i="17"/>
  <c r="X34" i="17"/>
  <c r="X33" i="17"/>
  <c r="X32" i="17"/>
  <c r="X31" i="17"/>
  <c r="X30" i="17"/>
  <c r="X26" i="17"/>
  <c r="X29" i="17"/>
  <c r="X28" i="17"/>
  <c r="X21" i="17"/>
  <c r="X17" i="17"/>
  <c r="X16" i="17"/>
  <c r="X25" i="17"/>
  <c r="X20" i="17"/>
  <c r="X27" i="17"/>
  <c r="X24" i="17"/>
  <c r="X19" i="17"/>
  <c r="X12" i="17"/>
  <c r="Y7" i="17"/>
  <c r="X23" i="17"/>
  <c r="X18" i="17"/>
  <c r="X15" i="17"/>
  <c r="X11" i="17"/>
  <c r="X9" i="17"/>
  <c r="X22" i="17"/>
  <c r="X14" i="17"/>
  <c r="X13" i="17"/>
  <c r="W18" i="18" l="1"/>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35" i="17"/>
  <c r="Y33" i="17"/>
  <c r="Y31" i="17"/>
  <c r="Y29" i="17"/>
  <c r="Y28" i="17"/>
  <c r="Y27" i="17"/>
  <c r="Y32" i="17"/>
  <c r="Y26" i="17"/>
  <c r="Y25" i="17"/>
  <c r="Y20" i="17"/>
  <c r="Y34" i="17"/>
  <c r="Y24" i="17"/>
  <c r="Y19" i="17"/>
  <c r="Y23" i="17"/>
  <c r="Y22" i="17"/>
  <c r="Y30" i="17"/>
  <c r="Y18" i="17"/>
  <c r="Y15" i="17"/>
  <c r="Y11" i="17"/>
  <c r="Y9" i="17"/>
  <c r="Y21" i="17"/>
  <c r="Y17" i="17"/>
  <c r="Y16" i="17"/>
  <c r="Y14" i="17"/>
  <c r="Y13" i="17"/>
  <c r="Z7" i="17"/>
  <c r="Y12" i="17"/>
  <c r="X13" i="18" l="1"/>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35" i="17"/>
  <c r="Z34" i="17"/>
  <c r="Z33" i="17"/>
  <c r="Z32" i="17"/>
  <c r="Z31" i="17"/>
  <c r="Z30" i="17"/>
  <c r="Z29" i="17"/>
  <c r="Z28" i="17"/>
  <c r="Z27" i="17"/>
  <c r="Z26" i="17"/>
  <c r="Z24" i="17"/>
  <c r="Z19" i="17"/>
  <c r="Z23" i="17"/>
  <c r="Z22" i="17"/>
  <c r="Z18" i="17"/>
  <c r="Z21" i="17"/>
  <c r="Z25" i="17"/>
  <c r="Z17" i="17"/>
  <c r="Z16" i="17"/>
  <c r="Z14" i="17"/>
  <c r="Z13" i="17"/>
  <c r="Z12" i="17"/>
  <c r="AA7" i="17"/>
  <c r="Z20" i="17"/>
  <c r="Z11" i="17"/>
  <c r="Z15" i="17"/>
  <c r="Z9" i="17"/>
  <c r="Y20" i="18" l="1"/>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Z35" i="18"/>
  <c r="AA35" i="17"/>
  <c r="AA34" i="17"/>
  <c r="AA33" i="17"/>
  <c r="AA32" i="17"/>
  <c r="AA31" i="17"/>
  <c r="AA30" i="17"/>
  <c r="AA27" i="17"/>
  <c r="AA26" i="17"/>
  <c r="AA23" i="17"/>
  <c r="AA22" i="17"/>
  <c r="AA18" i="17"/>
  <c r="AA29" i="17"/>
  <c r="AA21" i="17"/>
  <c r="AA17" i="17"/>
  <c r="AA16" i="17"/>
  <c r="AA25" i="17"/>
  <c r="AA20" i="17"/>
  <c r="AA13" i="17"/>
  <c r="AA12" i="17"/>
  <c r="AB7" i="17"/>
  <c r="AA19" i="17"/>
  <c r="AA28" i="17"/>
  <c r="AA24" i="17"/>
  <c r="AA15" i="17"/>
  <c r="AA11" i="17"/>
  <c r="AA9" i="17"/>
  <c r="AA14" i="17"/>
  <c r="Z28" i="18" l="1"/>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35" i="17"/>
  <c r="AB34" i="17"/>
  <c r="AB33" i="17"/>
  <c r="AB32" i="17"/>
  <c r="AB31" i="17"/>
  <c r="AB30" i="17"/>
  <c r="AB26" i="17"/>
  <c r="AB29" i="17"/>
  <c r="AB28" i="17"/>
  <c r="AB21" i="17"/>
  <c r="AB17" i="17"/>
  <c r="AB16" i="17"/>
  <c r="AB27" i="17"/>
  <c r="AB25" i="17"/>
  <c r="AB20" i="17"/>
  <c r="AB24" i="17"/>
  <c r="AB23" i="17"/>
  <c r="AB12" i="17"/>
  <c r="AC7" i="17"/>
  <c r="AB15" i="17"/>
  <c r="AB11" i="17"/>
  <c r="AB9" i="17"/>
  <c r="AB22" i="17"/>
  <c r="AB19" i="17"/>
  <c r="AB14" i="17"/>
  <c r="AB18" i="17"/>
  <c r="AB13" i="17"/>
  <c r="AA14" i="18" l="1"/>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35" i="17"/>
  <c r="AC33" i="17"/>
  <c r="AC31" i="17"/>
  <c r="AC29" i="17"/>
  <c r="AC28" i="17"/>
  <c r="AC34" i="17"/>
  <c r="AC32" i="17"/>
  <c r="AC30" i="17"/>
  <c r="AC27" i="17"/>
  <c r="AC25" i="17"/>
  <c r="AC20" i="17"/>
  <c r="AC24" i="17"/>
  <c r="AC19" i="17"/>
  <c r="AC23" i="17"/>
  <c r="AC22" i="17"/>
  <c r="AC21" i="17"/>
  <c r="AC15" i="17"/>
  <c r="AC11" i="17"/>
  <c r="AC9" i="17"/>
  <c r="AC26" i="17"/>
  <c r="AC14" i="17"/>
  <c r="AC18" i="17"/>
  <c r="AC13" i="17"/>
  <c r="AC12" i="17"/>
  <c r="AC16" i="17"/>
  <c r="AC17" i="17"/>
  <c r="AD7" i="17"/>
  <c r="AB21" i="18" l="1"/>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C35" i="18"/>
  <c r="AC29" i="18"/>
  <c r="AD35" i="17"/>
  <c r="AD34" i="17"/>
  <c r="AD33" i="17"/>
  <c r="AD32" i="17"/>
  <c r="AD31" i="17"/>
  <c r="AD30" i="17"/>
  <c r="AD29" i="17"/>
  <c r="AD28" i="17"/>
  <c r="AD27" i="17"/>
  <c r="AD26" i="17"/>
  <c r="AD24" i="17"/>
  <c r="AD19" i="17"/>
  <c r="AD23" i="17"/>
  <c r="AD22" i="17"/>
  <c r="AD18" i="17"/>
  <c r="AD21" i="17"/>
  <c r="AD14" i="17"/>
  <c r="AD13" i="17"/>
  <c r="AD6" i="17"/>
  <c r="AD25" i="17"/>
  <c r="AD20" i="17"/>
  <c r="AD17" i="17"/>
  <c r="AD16" i="17"/>
  <c r="AD12" i="17"/>
  <c r="AE7" i="17"/>
  <c r="AD15" i="17"/>
  <c r="AD9" i="17"/>
  <c r="AD11" i="17"/>
  <c r="AC15" i="18" l="1"/>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35" i="17"/>
  <c r="AE34" i="17"/>
  <c r="AE33" i="17"/>
  <c r="AE32" i="17"/>
  <c r="AE31" i="17"/>
  <c r="AE30" i="17"/>
  <c r="AE27" i="17"/>
  <c r="AE26" i="17"/>
  <c r="AE29" i="17"/>
  <c r="AE23" i="17"/>
  <c r="AE22" i="17"/>
  <c r="AE18" i="17"/>
  <c r="AE21" i="17"/>
  <c r="AE17" i="17"/>
  <c r="AE16" i="17"/>
  <c r="AE28" i="17"/>
  <c r="AE25" i="17"/>
  <c r="AE20" i="17"/>
  <c r="AE13" i="17"/>
  <c r="AE24" i="17"/>
  <c r="AE19" i="17"/>
  <c r="AE12" i="17"/>
  <c r="AF7" i="17"/>
  <c r="AE15" i="17"/>
  <c r="AE11" i="17"/>
  <c r="AE9" i="17"/>
  <c r="AE14" i="17"/>
  <c r="AD14" i="18" l="1"/>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5" i="17"/>
  <c r="AF34" i="17"/>
  <c r="AF33" i="17"/>
  <c r="AF32" i="17"/>
  <c r="AF31" i="17"/>
  <c r="AF30" i="17"/>
  <c r="AF26" i="17"/>
  <c r="AF29" i="17"/>
  <c r="AF28" i="17"/>
  <c r="AF27" i="17"/>
  <c r="AF21" i="17"/>
  <c r="AF17" i="17"/>
  <c r="AF16" i="17"/>
  <c r="AF25" i="17"/>
  <c r="AF20" i="17"/>
  <c r="AF15" i="17"/>
  <c r="AF24" i="17"/>
  <c r="AF19" i="17"/>
  <c r="AF12" i="17"/>
  <c r="AG7" i="17"/>
  <c r="AF22" i="17"/>
  <c r="AF18" i="17"/>
  <c r="AF11" i="17"/>
  <c r="AF9" i="17"/>
  <c r="AF23" i="17"/>
  <c r="AF14" i="17"/>
  <c r="AF13" i="17"/>
  <c r="AE14" i="18" l="1"/>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34" i="17"/>
  <c r="AG32" i="17"/>
  <c r="AG30" i="17"/>
  <c r="AG29" i="17"/>
  <c r="AG28" i="17"/>
  <c r="AG27" i="17"/>
  <c r="AG33" i="17"/>
  <c r="AG25" i="17"/>
  <c r="AG20" i="17"/>
  <c r="AG15" i="17"/>
  <c r="AG35" i="17"/>
  <c r="AG24" i="17"/>
  <c r="AG19" i="17"/>
  <c r="AG26" i="17"/>
  <c r="AG23" i="17"/>
  <c r="AG22" i="17"/>
  <c r="AG18" i="17"/>
  <c r="AG11" i="17"/>
  <c r="AG9" i="17"/>
  <c r="AG17" i="17"/>
  <c r="AG16" i="17"/>
  <c r="AG14" i="17"/>
  <c r="AG13" i="17"/>
  <c r="AG31" i="17"/>
  <c r="AG21" i="17"/>
  <c r="AH7" i="17"/>
  <c r="AG12" i="17"/>
  <c r="AF24" i="18" l="1"/>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H9" i="17"/>
  <c r="AH11" i="17"/>
  <c r="AG14" i="18" l="1"/>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H18" i="18"/>
  <c r="AH20" i="18"/>
  <c r="AI35" i="17"/>
  <c r="AI34" i="17"/>
  <c r="AI33" i="17"/>
  <c r="AI32" i="17"/>
  <c r="AI31" i="17"/>
  <c r="AI30" i="17"/>
  <c r="AI27" i="17"/>
  <c r="AI26" i="17"/>
  <c r="AI23" i="17"/>
  <c r="AI22" i="17"/>
  <c r="AI18" i="17"/>
  <c r="AI28" i="17"/>
  <c r="AI21" i="17"/>
  <c r="AI17" i="17"/>
  <c r="AI16" i="17"/>
  <c r="AI25" i="17"/>
  <c r="AI20" i="17"/>
  <c r="AI24" i="17"/>
  <c r="AI15" i="17"/>
  <c r="AI13" i="17"/>
  <c r="AI12" i="17"/>
  <c r="AJ7" i="17"/>
  <c r="AI29" i="17"/>
  <c r="AI11" i="17"/>
  <c r="AI9" i="17"/>
  <c r="AI19" i="17"/>
  <c r="AI14" i="17"/>
  <c r="AH22" i="18" l="1"/>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c r="AJ34" i="17"/>
  <c r="AJ33" i="17"/>
  <c r="AJ32" i="17"/>
  <c r="AJ31" i="17"/>
  <c r="AJ30" i="17"/>
  <c r="AJ26" i="17"/>
  <c r="AJ29" i="17"/>
  <c r="AJ28" i="17"/>
  <c r="AJ21" i="17"/>
  <c r="AJ17" i="17"/>
  <c r="AJ16" i="17"/>
  <c r="AJ25" i="17"/>
  <c r="AJ20" i="17"/>
  <c r="AJ15" i="17"/>
  <c r="AJ24" i="17"/>
  <c r="AJ22" i="17"/>
  <c r="AJ12" i="17"/>
  <c r="AK7" i="17"/>
  <c r="AJ27" i="17"/>
  <c r="AJ11" i="17"/>
  <c r="AJ9" i="17"/>
  <c r="AJ23" i="17"/>
  <c r="AJ19" i="17"/>
  <c r="AJ14" i="17"/>
  <c r="AJ13" i="17"/>
  <c r="AJ18"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J35" i="18"/>
  <c r="AJ34" i="18"/>
  <c r="AK34" i="17"/>
  <c r="AK32" i="17"/>
  <c r="AK30" i="17"/>
  <c r="AK25" i="17"/>
  <c r="AK29" i="17"/>
  <c r="AK28" i="17"/>
  <c r="AK35" i="17"/>
  <c r="AK33" i="17"/>
  <c r="AK31" i="17"/>
  <c r="AK27" i="17"/>
  <c r="AK20" i="17"/>
  <c r="AK15" i="17"/>
  <c r="AK26" i="17"/>
  <c r="AK24" i="17"/>
  <c r="AK19" i="17"/>
  <c r="AK23" i="17"/>
  <c r="AK22" i="17"/>
  <c r="AK11" i="17"/>
  <c r="AK9" i="17"/>
  <c r="AK6" i="17"/>
  <c r="AK14" i="17"/>
  <c r="AK21" i="17"/>
  <c r="AK18" i="17"/>
  <c r="AK13" i="17"/>
  <c r="AK16" i="17"/>
  <c r="AL7" i="17"/>
  <c r="AK17" i="17"/>
  <c r="AK12" i="17"/>
  <c r="AJ18" i="18" l="1"/>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K35" i="18"/>
  <c r="AK19" i="18"/>
  <c r="AK22" i="18"/>
  <c r="AK16" i="18"/>
  <c r="AK15" i="18"/>
  <c r="AK9" i="18"/>
  <c r="AK6"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24" i="18" l="1"/>
  <c r="AK29" i="18"/>
  <c r="AK30" i="18"/>
  <c r="AK11" i="18"/>
  <c r="AK21" i="18"/>
  <c r="AK14" i="18"/>
  <c r="AK31" i="18"/>
  <c r="AK12" i="18"/>
  <c r="AK20" i="18"/>
  <c r="AK23" i="18"/>
  <c r="AK28" i="18"/>
  <c r="AK26" i="18"/>
  <c r="AL7" i="18"/>
  <c r="AK13" i="18"/>
  <c r="AK17" i="18"/>
  <c r="AK18" i="18"/>
  <c r="AK27" i="18"/>
  <c r="AK33" i="18"/>
  <c r="AK32" i="18"/>
  <c r="AK25" i="18"/>
  <c r="AL35" i="18"/>
  <c r="AL34" i="18"/>
  <c r="AL33" i="18"/>
  <c r="AL32" i="18"/>
  <c r="AL31" i="18"/>
  <c r="AL30" i="18"/>
  <c r="AL25" i="18"/>
  <c r="AL29" i="18"/>
  <c r="AL28" i="18"/>
  <c r="AL24" i="18"/>
  <c r="AL27" i="18"/>
  <c r="AL18" i="18"/>
  <c r="AL13" i="18"/>
  <c r="AL23" i="18"/>
  <c r="AL22" i="18"/>
  <c r="AL21" i="18"/>
  <c r="AL17" i="18"/>
  <c r="AL26" i="18"/>
  <c r="AL20" i="18"/>
  <c r="AL15" i="18"/>
  <c r="AL16" i="18"/>
  <c r="AL19" i="18"/>
  <c r="AL14" i="18"/>
  <c r="AL12" i="18"/>
  <c r="AM7" i="18"/>
  <c r="AL11" i="18"/>
  <c r="AL9"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M35" i="18" l="1"/>
  <c r="AM34" i="18"/>
  <c r="AM33" i="18"/>
  <c r="AM32" i="18"/>
  <c r="AM31" i="18"/>
  <c r="AM30" i="18"/>
  <c r="AM29" i="18"/>
  <c r="AM28" i="18"/>
  <c r="AM24" i="18"/>
  <c r="AM27" i="18"/>
  <c r="AM23" i="18"/>
  <c r="AM22" i="18"/>
  <c r="AM26" i="18"/>
  <c r="AM25" i="18"/>
  <c r="AM21" i="18"/>
  <c r="AM17" i="18"/>
  <c r="AM16" i="18"/>
  <c r="AM20" i="18"/>
  <c r="AM19" i="18"/>
  <c r="AM14" i="18"/>
  <c r="AM15" i="18"/>
  <c r="AM13" i="18"/>
  <c r="AM12" i="18"/>
  <c r="AN7" i="18"/>
  <c r="AM18" i="18"/>
  <c r="AM11" i="18"/>
  <c r="AM9"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N35" i="18" l="1"/>
  <c r="AN34" i="18"/>
  <c r="AN33" i="18"/>
  <c r="AN32" i="18"/>
  <c r="AN31" i="18"/>
  <c r="AN30" i="18"/>
  <c r="AN27" i="18"/>
  <c r="AN23" i="18"/>
  <c r="AN22" i="18"/>
  <c r="AN26" i="18"/>
  <c r="AN25" i="18"/>
  <c r="AN24" i="18"/>
  <c r="AN20" i="18"/>
  <c r="AN15" i="18"/>
  <c r="AN28" i="18"/>
  <c r="AN19" i="18"/>
  <c r="AN18" i="18"/>
  <c r="AN14" i="18"/>
  <c r="AN11" i="18"/>
  <c r="AN9" i="18"/>
  <c r="AN17" i="18"/>
  <c r="AN16" i="18"/>
  <c r="AN13" i="18"/>
  <c r="AN12" i="18"/>
  <c r="AO7" i="18"/>
  <c r="AN29" i="18"/>
  <c r="AN21"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O26" i="18" l="1"/>
  <c r="AO35" i="18"/>
  <c r="AO33" i="18"/>
  <c r="AO31" i="18"/>
  <c r="AO25" i="18"/>
  <c r="AO29" i="18"/>
  <c r="AO28" i="18"/>
  <c r="AO34" i="18"/>
  <c r="AO23" i="18"/>
  <c r="AO22" i="18"/>
  <c r="AO19" i="18"/>
  <c r="AO14" i="18"/>
  <c r="AO18" i="18"/>
  <c r="AO30" i="18"/>
  <c r="AO21" i="18"/>
  <c r="AO17" i="18"/>
  <c r="AO16" i="18"/>
  <c r="AO20" i="18"/>
  <c r="AO11" i="18"/>
  <c r="AO9" i="18"/>
  <c r="AO27" i="18"/>
  <c r="AO24" i="18"/>
  <c r="AO15" i="18"/>
  <c r="AO32" i="18"/>
  <c r="AO13" i="18"/>
  <c r="AO12" i="18"/>
  <c r="AP7"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P35" i="18" l="1"/>
  <c r="AP34" i="18"/>
  <c r="AP33" i="18"/>
  <c r="AP32" i="18"/>
  <c r="AP31" i="18"/>
  <c r="AP30" i="18"/>
  <c r="AP25" i="18"/>
  <c r="AP29" i="18"/>
  <c r="AP28" i="18"/>
  <c r="AP24" i="18"/>
  <c r="AP27" i="18"/>
  <c r="AP18" i="18"/>
  <c r="AP13" i="18"/>
  <c r="AP26" i="18"/>
  <c r="AP21" i="18"/>
  <c r="AP17" i="18"/>
  <c r="AP20" i="18"/>
  <c r="AP15" i="18"/>
  <c r="AP14" i="18"/>
  <c r="AP22" i="18"/>
  <c r="AP12" i="18"/>
  <c r="AQ7" i="18"/>
  <c r="AP23" i="18"/>
  <c r="AP19" i="18"/>
  <c r="AP16" i="18"/>
  <c r="AP11" i="18"/>
  <c r="AP9"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Q35" i="18" l="1"/>
  <c r="AQ34" i="18"/>
  <c r="AQ33" i="18"/>
  <c r="AQ32" i="18"/>
  <c r="AQ31" i="18"/>
  <c r="AQ30" i="18"/>
  <c r="AQ29" i="18"/>
  <c r="AQ28" i="18"/>
  <c r="AQ24" i="18"/>
  <c r="AQ27" i="18"/>
  <c r="AQ23" i="18"/>
  <c r="AQ22" i="18"/>
  <c r="AQ26" i="18"/>
  <c r="AQ21" i="18"/>
  <c r="AQ17" i="18"/>
  <c r="AQ16" i="18"/>
  <c r="AQ20" i="18"/>
  <c r="AQ19" i="18"/>
  <c r="AQ14" i="18"/>
  <c r="AQ25" i="18"/>
  <c r="AQ18" i="18"/>
  <c r="AQ12" i="18"/>
  <c r="AR7" i="18"/>
  <c r="AQ13" i="18"/>
  <c r="AQ11" i="18"/>
  <c r="AQ9" i="18"/>
  <c r="AQ15"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R35" i="18" l="1"/>
  <c r="AR34" i="18"/>
  <c r="AR33" i="18"/>
  <c r="AR32" i="18"/>
  <c r="AR31" i="18"/>
  <c r="AR30" i="18"/>
  <c r="AR27" i="18"/>
  <c r="AR23" i="18"/>
  <c r="AR22" i="18"/>
  <c r="AR26" i="18"/>
  <c r="AR25" i="18"/>
  <c r="AR28" i="18"/>
  <c r="AR20" i="18"/>
  <c r="AR15" i="18"/>
  <c r="AR19" i="18"/>
  <c r="AR29" i="18"/>
  <c r="AR24" i="18"/>
  <c r="AR18" i="18"/>
  <c r="AR13" i="18"/>
  <c r="AR11" i="18"/>
  <c r="AR9" i="18"/>
  <c r="AR12" i="18"/>
  <c r="AS7" i="18"/>
  <c r="AR21" i="18"/>
  <c r="AR16" i="18"/>
  <c r="AR17" i="18"/>
  <c r="AR14" i="18"/>
  <c r="AR6"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S35" i="18" l="1"/>
  <c r="AS33" i="18"/>
  <c r="AS31" i="18"/>
  <c r="AS26" i="18"/>
  <c r="AS25" i="18"/>
  <c r="AS34" i="18"/>
  <c r="AS32" i="18"/>
  <c r="AS30" i="18"/>
  <c r="AS29" i="18"/>
  <c r="AS28" i="18"/>
  <c r="AS19" i="18"/>
  <c r="AS14" i="18"/>
  <c r="AS24" i="18"/>
  <c r="AS18" i="18"/>
  <c r="AS27" i="18"/>
  <c r="AS23" i="18"/>
  <c r="AS22" i="18"/>
  <c r="AS21" i="18"/>
  <c r="AS17" i="18"/>
  <c r="AS16" i="18"/>
  <c r="AS20" i="18"/>
  <c r="AS15" i="18"/>
  <c r="AS11" i="18"/>
  <c r="AS9" i="18"/>
  <c r="AS12" i="18"/>
  <c r="AT7" i="18"/>
  <c r="AS13"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T35" i="18" l="1"/>
  <c r="AT34" i="18"/>
  <c r="AT33" i="18"/>
  <c r="AT32" i="18"/>
  <c r="AT31" i="18"/>
  <c r="AT30" i="18"/>
  <c r="AT25" i="18"/>
  <c r="AT29" i="18"/>
  <c r="AT28" i="18"/>
  <c r="AT24" i="18"/>
  <c r="AT27" i="18"/>
  <c r="AT26" i="18"/>
  <c r="AT18" i="18"/>
  <c r="AT13" i="18"/>
  <c r="AT23" i="18"/>
  <c r="AT22" i="18"/>
  <c r="AT21" i="18"/>
  <c r="AT17" i="18"/>
  <c r="AT20" i="18"/>
  <c r="AT15" i="18"/>
  <c r="AT16" i="18"/>
  <c r="AT19" i="18"/>
  <c r="AT14" i="18"/>
  <c r="AT12" i="18"/>
  <c r="AU7" i="18"/>
  <c r="AT11" i="18"/>
  <c r="AT9"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U35" i="18" l="1"/>
  <c r="AU34" i="18"/>
  <c r="AU33" i="18"/>
  <c r="AU32" i="18"/>
  <c r="AU31" i="18"/>
  <c r="AU30" i="18"/>
  <c r="AU29" i="18"/>
  <c r="AU28" i="18"/>
  <c r="AU24" i="18"/>
  <c r="AU27" i="18"/>
  <c r="AU23" i="18"/>
  <c r="AU22" i="18"/>
  <c r="AU26" i="18"/>
  <c r="AU21" i="18"/>
  <c r="AU17" i="18"/>
  <c r="AU16" i="18"/>
  <c r="AU20" i="18"/>
  <c r="AU25" i="18"/>
  <c r="AU19" i="18"/>
  <c r="AU14" i="18"/>
  <c r="AU15" i="18"/>
  <c r="AU12" i="18"/>
  <c r="AV7" i="18"/>
  <c r="AU18" i="18"/>
  <c r="AU11" i="18"/>
  <c r="AU9" i="18"/>
  <c r="AU13"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V35" i="18" l="1"/>
  <c r="AV34" i="18"/>
  <c r="AV33" i="18"/>
  <c r="AV32" i="18"/>
  <c r="AV31" i="18"/>
  <c r="AV30" i="18"/>
  <c r="AV27" i="18"/>
  <c r="AV23" i="18"/>
  <c r="AV22" i="18"/>
  <c r="AV26" i="18"/>
  <c r="AV25" i="18"/>
  <c r="AV24" i="18"/>
  <c r="AV20" i="18"/>
  <c r="AV15" i="18"/>
  <c r="AV29" i="18"/>
  <c r="AV19" i="18"/>
  <c r="AV18" i="18"/>
  <c r="AV21" i="18"/>
  <c r="AV14" i="18"/>
  <c r="AV11" i="18"/>
  <c r="AV9" i="18"/>
  <c r="AW7" i="18"/>
  <c r="AV28" i="18"/>
  <c r="AV17" i="18"/>
  <c r="AV13" i="18"/>
  <c r="AV16" i="18"/>
  <c r="AV12"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W26" i="18" l="1"/>
  <c r="AW34" i="18"/>
  <c r="AW32" i="18"/>
  <c r="AW30" i="18"/>
  <c r="AW25" i="18"/>
  <c r="AW29" i="18"/>
  <c r="AW28" i="18"/>
  <c r="AW35" i="18"/>
  <c r="AW23" i="18"/>
  <c r="AW22" i="18"/>
  <c r="AW19" i="18"/>
  <c r="AW14" i="18"/>
  <c r="AW27" i="18"/>
  <c r="AW18" i="18"/>
  <c r="AW31" i="18"/>
  <c r="AW21" i="18"/>
  <c r="AW17" i="18"/>
  <c r="AW16" i="18"/>
  <c r="AW13" i="18"/>
  <c r="AW15" i="18"/>
  <c r="AW11" i="18"/>
  <c r="AW33" i="18"/>
  <c r="AW24" i="18"/>
  <c r="AW20" i="18"/>
  <c r="AW12" i="18"/>
  <c r="AX7" i="18"/>
  <c r="AW9"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X35" i="18" l="1"/>
  <c r="AX34" i="18"/>
  <c r="AX33" i="18"/>
  <c r="AX32" i="18"/>
  <c r="AX31" i="18"/>
  <c r="AX30" i="18"/>
  <c r="AX25" i="18"/>
  <c r="AX29" i="18"/>
  <c r="AX28" i="18"/>
  <c r="AX24" i="18"/>
  <c r="AX27" i="18"/>
  <c r="AX18" i="18"/>
  <c r="AX13" i="18"/>
  <c r="AX21" i="18"/>
  <c r="AX17" i="18"/>
  <c r="AX20" i="18"/>
  <c r="AX15" i="18"/>
  <c r="AX26" i="18"/>
  <c r="AX22" i="18"/>
  <c r="AX19" i="18"/>
  <c r="AX23" i="18"/>
  <c r="AX12" i="18"/>
  <c r="AY7" i="18"/>
  <c r="AX14" i="18"/>
  <c r="AX16" i="18"/>
  <c r="AX11" i="18"/>
  <c r="AX9"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Y35" i="18" l="1"/>
  <c r="AY34" i="18"/>
  <c r="AY33" i="18"/>
  <c r="AY32" i="18"/>
  <c r="AY31" i="18"/>
  <c r="AY30" i="18"/>
  <c r="AY29" i="18"/>
  <c r="AY28" i="18"/>
  <c r="AY24" i="18"/>
  <c r="AY27" i="18"/>
  <c r="AY23" i="18"/>
  <c r="AY22" i="18"/>
  <c r="AY26" i="18"/>
  <c r="AY21" i="18"/>
  <c r="AY17" i="18"/>
  <c r="AY16" i="18"/>
  <c r="AY25" i="18"/>
  <c r="AY20" i="18"/>
  <c r="AY19" i="18"/>
  <c r="AY14" i="18"/>
  <c r="AY12" i="18"/>
  <c r="AZ7" i="18"/>
  <c r="AY11" i="18"/>
  <c r="AY9" i="18"/>
  <c r="AY6" i="18"/>
  <c r="AY13" i="18"/>
  <c r="AY18" i="18"/>
  <c r="AY1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Z35" i="18" l="1"/>
  <c r="AZ34" i="18"/>
  <c r="AZ33" i="18"/>
  <c r="AZ32" i="18"/>
  <c r="AZ31" i="18"/>
  <c r="AZ30" i="18"/>
  <c r="AZ27" i="18"/>
  <c r="AZ23" i="18"/>
  <c r="AZ22" i="18"/>
  <c r="AZ26" i="18"/>
  <c r="AZ21" i="18"/>
  <c r="AZ25" i="18"/>
  <c r="AZ29" i="18"/>
  <c r="AZ20" i="18"/>
  <c r="AZ15" i="18"/>
  <c r="AZ19" i="18"/>
  <c r="AZ28" i="18"/>
  <c r="AZ24" i="18"/>
  <c r="AZ18" i="18"/>
  <c r="AZ17" i="18"/>
  <c r="AZ11" i="18"/>
  <c r="AZ9" i="18"/>
  <c r="AZ16" i="18"/>
  <c r="AZ12" i="18"/>
  <c r="BA7" i="18"/>
  <c r="AZ14" i="18"/>
  <c r="AZ13"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BA34" i="18" l="1"/>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c r="AR13" i="16" l="1"/>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26" i="16"/>
  <c r="AX17" i="16"/>
  <c r="AX11" i="16" l="1"/>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c r="AY16" i="16"/>
  <c r="AY11" i="16" l="1"/>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c r="AZ19" i="16" l="1"/>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c r="BA14" i="16"/>
  <c r="BA22" i="16" l="1"/>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c r="BC7" i="16" l="1"/>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5" i="16"/>
  <c r="BC33" i="16"/>
  <c r="BC32" i="16"/>
  <c r="BC31" i="16"/>
  <c r="BC29" i="16"/>
  <c r="BC28" i="16"/>
  <c r="BC27" i="16"/>
  <c r="BC21" i="16"/>
  <c r="BC17" i="16"/>
  <c r="BC16" i="16"/>
  <c r="BC23" i="16"/>
  <c r="BC24" i="16"/>
  <c r="BC22" i="16"/>
  <c r="BC18" i="16"/>
  <c r="BC12" i="16"/>
  <c r="BD7" i="16"/>
  <c r="BC15" i="16"/>
  <c r="BC11" i="16"/>
  <c r="BC9" i="16"/>
  <c r="BC13" i="16"/>
  <c r="BC14" i="16" l="1"/>
  <c r="BC25" i="16"/>
  <c r="BC19" i="16"/>
  <c r="BC20" i="16"/>
  <c r="BC26" i="16"/>
  <c r="BC30" i="16"/>
  <c r="BD35" i="16"/>
  <c r="BD34" i="16"/>
  <c r="BD33" i="16"/>
  <c r="BD32" i="16"/>
  <c r="BD31" i="16"/>
  <c r="BD30" i="16"/>
  <c r="BD27" i="16"/>
  <c r="BD26" i="16"/>
  <c r="BD25" i="16"/>
  <c r="BD20" i="16"/>
  <c r="BD15" i="16"/>
  <c r="BD28" i="16"/>
  <c r="BD23" i="16"/>
  <c r="BD29" i="16"/>
  <c r="BD24" i="16"/>
  <c r="BD21" i="16"/>
  <c r="BD22" i="16"/>
  <c r="BD17" i="16"/>
  <c r="BD11" i="16"/>
  <c r="BD9" i="16"/>
  <c r="BD14" i="16"/>
  <c r="BE7" i="16"/>
  <c r="BD16" i="16"/>
  <c r="BD13" i="16"/>
  <c r="BD19" i="16"/>
  <c r="BD18" i="16"/>
  <c r="BD12" i="16"/>
  <c r="BE26" i="16" l="1"/>
  <c r="BE35" i="16"/>
  <c r="BE33" i="16"/>
  <c r="BE31" i="16"/>
  <c r="BE29" i="16"/>
  <c r="BE28" i="16"/>
  <c r="BE32" i="16"/>
  <c r="BE24" i="16"/>
  <c r="BE19" i="16"/>
  <c r="BE34" i="16"/>
  <c r="BE21" i="16"/>
  <c r="BE18" i="16"/>
  <c r="BE30" i="16"/>
  <c r="BE22" i="16"/>
  <c r="BE27" i="16"/>
  <c r="BE25" i="16"/>
  <c r="BE15" i="16"/>
  <c r="BE14" i="16"/>
  <c r="BE11" i="16"/>
  <c r="BE9" i="16"/>
  <c r="BE23" i="16"/>
  <c r="BE20" i="16"/>
  <c r="BE16" i="16"/>
  <c r="BE13" i="16"/>
  <c r="BE12" i="16"/>
  <c r="BF7" i="16"/>
  <c r="BE17" i="16"/>
  <c r="BF35" i="16" l="1"/>
  <c r="BF34" i="16"/>
  <c r="BF33" i="16"/>
  <c r="BF32"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G35" i="16" l="1"/>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<sst xmlns="http://schemas.openxmlformats.org/spreadsheetml/2006/main" count="177" uniqueCount="37">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</sst>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5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4" fontId="12" fillId="9" borderId="0" xfId="0" applyNumberFormat="1" applyFont="1" applyFill="1" applyBorder="1" applyAlignment="1">
      <alignment horizontal="center" vertical="center"/>
    </xf>
    <xf numFmtId="164"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Border="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43" dataDxfId="4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tabSelected="1" zoomScaleNormal="100" workbookViewId="0"/>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25"/>
    </row>
    <row r="2" spans="1:13" ht="50.1" customHeight="1" x14ac:dyDescent="0.4">
      <c r="A2" s="7"/>
      <c r="B2" s="131"/>
      <c r="C2" s="142" t="s">
        <v>34</v>
      </c>
      <c r="D2" s="142"/>
      <c r="E2" s="142"/>
      <c r="F2" s="131"/>
      <c r="G2" s="7"/>
      <c r="H2" s="7"/>
      <c r="I2" s="7"/>
      <c r="J2" s="7"/>
      <c r="K2" s="7"/>
      <c r="L2" s="7"/>
      <c r="M2" s="7"/>
    </row>
    <row r="3" spans="1:13" ht="14.45" customHeight="1" x14ac:dyDescent="0.4">
      <c r="A3" s="7"/>
      <c r="B3" s="126"/>
      <c r="C3" s="127"/>
      <c r="D3" s="128"/>
      <c r="E3" s="126"/>
      <c r="F3" s="126"/>
      <c r="G3" s="7"/>
      <c r="H3" s="7"/>
      <c r="I3" s="7"/>
      <c r="J3" s="7"/>
      <c r="K3" s="7"/>
      <c r="L3" s="7"/>
      <c r="M3" s="7"/>
    </row>
    <row r="4" spans="1:13" s="8" customFormat="1" ht="67.150000000000006" customHeight="1" x14ac:dyDescent="0.4">
      <c r="A4" s="7"/>
      <c r="B4" s="126"/>
      <c r="C4" s="143" t="s">
        <v>35</v>
      </c>
      <c r="D4" s="143"/>
      <c r="E4" s="143"/>
      <c r="F4" s="126"/>
      <c r="G4" s="7"/>
      <c r="H4" s="7"/>
      <c r="I4" s="7"/>
      <c r="J4" s="7"/>
      <c r="K4" s="7"/>
      <c r="L4" s="7"/>
      <c r="M4" s="7"/>
    </row>
    <row r="5" spans="1:13" s="8" customFormat="1" ht="67.150000000000006" customHeight="1" x14ac:dyDescent="0.4">
      <c r="A5" s="7"/>
      <c r="B5" s="126"/>
      <c r="C5" s="143" t="s">
        <v>36</v>
      </c>
      <c r="D5" s="143"/>
      <c r="E5" s="143"/>
      <c r="F5" s="126"/>
      <c r="G5" s="7"/>
      <c r="H5" s="7"/>
      <c r="I5" s="7"/>
      <c r="J5" s="7"/>
      <c r="K5" s="7"/>
      <c r="L5" s="7"/>
      <c r="M5" s="7"/>
    </row>
    <row r="6" spans="1:13" ht="15" x14ac:dyDescent="0.25">
      <c r="A6" s="6"/>
      <c r="B6" s="129"/>
      <c r="C6" s="129"/>
      <c r="D6" s="130"/>
      <c r="E6" s="129"/>
      <c r="F6" s="129"/>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46" t="s">
        <v>5</v>
      </c>
      <c r="C2" s="146"/>
      <c r="D2" s="146"/>
      <c r="E2" s="146"/>
      <c r="F2" s="146"/>
      <c r="G2" s="146"/>
      <c r="H2" s="146"/>
      <c r="I2" s="147"/>
      <c r="J2" s="147"/>
      <c r="K2" s="147"/>
      <c r="L2" s="147"/>
      <c r="M2" s="147"/>
      <c r="N2" s="147"/>
      <c r="O2" s="148"/>
      <c r="P2" s="148"/>
      <c r="Q2" s="148"/>
      <c r="R2" s="148"/>
      <c r="S2" s="148"/>
      <c r="T2" s="148"/>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17</v>
      </c>
      <c r="C6" s="90" cm="1">
        <f t="array" aca="1" ref="C6" ca="1">IFERROR(IF(MIN(Milestones4352[Start])=0,TODAY(),B11(Milestones4352[Start])),TODAY())</f>
        <v>44407</v>
      </c>
      <c r="D6" s="91"/>
      <c r="E6" s="84"/>
      <c r="F6" s="92"/>
      <c r="G6" s="84"/>
      <c r="H6" s="84"/>
      <c r="I6" s="109" t="str">
        <f ca="1">TEXT(I7,"mmmm")</f>
        <v>July</v>
      </c>
      <c r="J6" s="109"/>
      <c r="K6" s="109"/>
      <c r="L6" s="109"/>
      <c r="M6" s="109"/>
      <c r="N6" s="109"/>
      <c r="O6" s="109"/>
      <c r="P6" s="109" t="str">
        <f ca="1">IF(TEXT(P7,"mmmm")=I6,"",TEXT(P7,"mmmm"))</f>
        <v>August</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September</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12</v>
      </c>
      <c r="C7" s="93">
        <v>1</v>
      </c>
      <c r="D7" s="83"/>
      <c r="E7" s="84"/>
      <c r="F7" s="88"/>
      <c r="G7" s="88"/>
      <c r="H7" s="94"/>
      <c r="I7" s="116">
        <f ca="1">IFERROR(Project_Start+Scrolling_Increment,TODAY())</f>
        <v>44408</v>
      </c>
      <c r="J7" s="117">
        <f ca="1">I7+1</f>
        <v>44409</v>
      </c>
      <c r="K7" s="117">
        <f t="shared" ref="K7:AX7" ca="1" si="0">J7+1</f>
        <v>44410</v>
      </c>
      <c r="L7" s="117">
        <f t="shared" ca="1" si="0"/>
        <v>44411</v>
      </c>
      <c r="M7" s="117">
        <f t="shared" ca="1" si="0"/>
        <v>44412</v>
      </c>
      <c r="N7" s="117">
        <f t="shared" ca="1" si="0"/>
        <v>44413</v>
      </c>
      <c r="O7" s="118">
        <f t="shared" ca="1" si="0"/>
        <v>44414</v>
      </c>
      <c r="P7" s="117">
        <f ca="1">O7+1</f>
        <v>44415</v>
      </c>
      <c r="Q7" s="117">
        <f ca="1">P7+1</f>
        <v>44416</v>
      </c>
      <c r="R7" s="117">
        <f t="shared" ca="1" si="0"/>
        <v>44417</v>
      </c>
      <c r="S7" s="117">
        <f t="shared" ca="1" si="0"/>
        <v>44418</v>
      </c>
      <c r="T7" s="117">
        <f t="shared" ca="1" si="0"/>
        <v>44419</v>
      </c>
      <c r="U7" s="117">
        <f t="shared" ca="1" si="0"/>
        <v>44420</v>
      </c>
      <c r="V7" s="118">
        <f t="shared" ca="1" si="0"/>
        <v>44421</v>
      </c>
      <c r="W7" s="117">
        <f ca="1">V7+1</f>
        <v>44422</v>
      </c>
      <c r="X7" s="117">
        <f ca="1">W7+1</f>
        <v>44423</v>
      </c>
      <c r="Y7" s="117">
        <f t="shared" ca="1" si="0"/>
        <v>44424</v>
      </c>
      <c r="Z7" s="117">
        <f t="shared" ca="1" si="0"/>
        <v>44425</v>
      </c>
      <c r="AA7" s="117">
        <f t="shared" ca="1" si="0"/>
        <v>44426</v>
      </c>
      <c r="AB7" s="117">
        <f t="shared" ca="1" si="0"/>
        <v>44427</v>
      </c>
      <c r="AC7" s="118">
        <f t="shared" ca="1" si="0"/>
        <v>44428</v>
      </c>
      <c r="AD7" s="117">
        <f ca="1">AC7+1</f>
        <v>44429</v>
      </c>
      <c r="AE7" s="117">
        <f ca="1">AD7+1</f>
        <v>44430</v>
      </c>
      <c r="AF7" s="117">
        <f t="shared" ca="1" si="0"/>
        <v>44431</v>
      </c>
      <c r="AG7" s="117">
        <f t="shared" ca="1" si="0"/>
        <v>44432</v>
      </c>
      <c r="AH7" s="117">
        <f t="shared" ca="1" si="0"/>
        <v>44433</v>
      </c>
      <c r="AI7" s="117">
        <f t="shared" ca="1" si="0"/>
        <v>44434</v>
      </c>
      <c r="AJ7" s="118">
        <f t="shared" ca="1" si="0"/>
        <v>44435</v>
      </c>
      <c r="AK7" s="117">
        <f ca="1">AJ7+1</f>
        <v>44436</v>
      </c>
      <c r="AL7" s="117">
        <f ca="1">AK7+1</f>
        <v>44437</v>
      </c>
      <c r="AM7" s="117">
        <f t="shared" ca="1" si="0"/>
        <v>44438</v>
      </c>
      <c r="AN7" s="117">
        <f t="shared" ca="1" si="0"/>
        <v>44439</v>
      </c>
      <c r="AO7" s="117">
        <f t="shared" ca="1" si="0"/>
        <v>44440</v>
      </c>
      <c r="AP7" s="117">
        <f t="shared" ca="1" si="0"/>
        <v>44441</v>
      </c>
      <c r="AQ7" s="118">
        <f t="shared" ca="1" si="0"/>
        <v>44442</v>
      </c>
      <c r="AR7" s="117">
        <f ca="1">AQ7+1</f>
        <v>44443</v>
      </c>
      <c r="AS7" s="117">
        <f ca="1">AR7+1</f>
        <v>44444</v>
      </c>
      <c r="AT7" s="117">
        <f t="shared" ca="1" si="0"/>
        <v>44445</v>
      </c>
      <c r="AU7" s="117">
        <f t="shared" ca="1" si="0"/>
        <v>44446</v>
      </c>
      <c r="AV7" s="117">
        <f t="shared" ca="1" si="0"/>
        <v>44447</v>
      </c>
      <c r="AW7" s="117">
        <f t="shared" ca="1" si="0"/>
        <v>44448</v>
      </c>
      <c r="AX7" s="118">
        <f t="shared" ca="1" si="0"/>
        <v>44449</v>
      </c>
      <c r="AY7" s="117">
        <f ca="1">AX7+1</f>
        <v>44450</v>
      </c>
      <c r="AZ7" s="117">
        <f ca="1">AY7+1</f>
        <v>44451</v>
      </c>
      <c r="BA7" s="117">
        <f t="shared" ref="BA7:BE7" ca="1" si="1">AZ7+1</f>
        <v>44452</v>
      </c>
      <c r="BB7" s="117">
        <f t="shared" ca="1" si="1"/>
        <v>44453</v>
      </c>
      <c r="BC7" s="117">
        <f t="shared" ca="1" si="1"/>
        <v>44454</v>
      </c>
      <c r="BD7" s="117">
        <f t="shared" ca="1" si="1"/>
        <v>44455</v>
      </c>
      <c r="BE7" s="118">
        <f t="shared" ca="1" si="1"/>
        <v>44456</v>
      </c>
      <c r="BF7" s="117">
        <f ca="1">BE7+1</f>
        <v>44457</v>
      </c>
      <c r="BG7" s="117">
        <f ca="1">BF7+1</f>
        <v>44458</v>
      </c>
      <c r="BH7" s="117">
        <f t="shared" ref="BH7:BL7" ca="1" si="2">BG7+1</f>
        <v>44459</v>
      </c>
      <c r="BI7" s="117">
        <f t="shared" ca="1" si="2"/>
        <v>44460</v>
      </c>
      <c r="BJ7" s="117">
        <f t="shared" ca="1" si="2"/>
        <v>44461</v>
      </c>
      <c r="BK7" s="117">
        <f t="shared" ca="1" si="2"/>
        <v>44462</v>
      </c>
      <c r="BL7" s="118">
        <f t="shared" ca="1" si="2"/>
        <v>44463</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32" t="s">
        <v>23</v>
      </c>
      <c r="C9" s="133" t="s">
        <v>7</v>
      </c>
      <c r="D9" s="133" t="s">
        <v>24</v>
      </c>
      <c r="E9" s="133" t="s">
        <v>10</v>
      </c>
      <c r="F9" s="133" t="s">
        <v>11</v>
      </c>
      <c r="G9" s="133" t="s">
        <v>25</v>
      </c>
      <c r="H9" s="105"/>
      <c r="I9" s="124" t="str">
        <f t="shared" ref="I9:BL9" ca="1" si="3">LEFT(TEXT(I7,"ddd"),1)</f>
        <v>S</v>
      </c>
      <c r="J9" s="124" t="str">
        <f t="shared" ca="1" si="3"/>
        <v>S</v>
      </c>
      <c r="K9" s="124" t="str">
        <f t="shared" ca="1" si="3"/>
        <v>M</v>
      </c>
      <c r="L9" s="124" t="str">
        <f t="shared" ca="1" si="3"/>
        <v>T</v>
      </c>
      <c r="M9" s="124" t="str">
        <f t="shared" ca="1" si="3"/>
        <v>W</v>
      </c>
      <c r="N9" s="124" t="str">
        <f t="shared" ca="1" si="3"/>
        <v>T</v>
      </c>
      <c r="O9" s="124" t="str">
        <f t="shared" ca="1" si="3"/>
        <v>F</v>
      </c>
      <c r="P9" s="124" t="str">
        <f t="shared" ca="1" si="3"/>
        <v>S</v>
      </c>
      <c r="Q9" s="124" t="str">
        <f t="shared" ca="1" si="3"/>
        <v>S</v>
      </c>
      <c r="R9" s="124" t="str">
        <f t="shared" ca="1" si="3"/>
        <v>M</v>
      </c>
      <c r="S9" s="124" t="str">
        <f t="shared" ca="1" si="3"/>
        <v>T</v>
      </c>
      <c r="T9" s="124" t="str">
        <f t="shared" ca="1" si="3"/>
        <v>W</v>
      </c>
      <c r="U9" s="124" t="str">
        <f t="shared" ca="1" si="3"/>
        <v>T</v>
      </c>
      <c r="V9" s="124" t="str">
        <f t="shared" ca="1" si="3"/>
        <v>F</v>
      </c>
      <c r="W9" s="124" t="str">
        <f t="shared" ca="1" si="3"/>
        <v>S</v>
      </c>
      <c r="X9" s="124" t="str">
        <f t="shared" ca="1" si="3"/>
        <v>S</v>
      </c>
      <c r="Y9" s="124" t="str">
        <f t="shared" ca="1" si="3"/>
        <v>M</v>
      </c>
      <c r="Z9" s="124" t="str">
        <f t="shared" ca="1" si="3"/>
        <v>T</v>
      </c>
      <c r="AA9" s="124" t="str">
        <f t="shared" ca="1" si="3"/>
        <v>W</v>
      </c>
      <c r="AB9" s="124" t="str">
        <f t="shared" ca="1" si="3"/>
        <v>T</v>
      </c>
      <c r="AC9" s="124" t="str">
        <f t="shared" ca="1" si="3"/>
        <v>F</v>
      </c>
      <c r="AD9" s="124" t="str">
        <f t="shared" ca="1" si="3"/>
        <v>S</v>
      </c>
      <c r="AE9" s="124" t="str">
        <f t="shared" ca="1" si="3"/>
        <v>S</v>
      </c>
      <c r="AF9" s="124" t="str">
        <f t="shared" ca="1" si="3"/>
        <v>M</v>
      </c>
      <c r="AG9" s="124" t="str">
        <f t="shared" ca="1" si="3"/>
        <v>T</v>
      </c>
      <c r="AH9" s="124" t="str">
        <f t="shared" ca="1" si="3"/>
        <v>W</v>
      </c>
      <c r="AI9" s="124" t="str">
        <f t="shared" ca="1" si="3"/>
        <v>T</v>
      </c>
      <c r="AJ9" s="124" t="str">
        <f t="shared" ca="1" si="3"/>
        <v>F</v>
      </c>
      <c r="AK9" s="124" t="str">
        <f t="shared" ca="1" si="3"/>
        <v>S</v>
      </c>
      <c r="AL9" s="124" t="str">
        <f t="shared" ca="1" si="3"/>
        <v>S</v>
      </c>
      <c r="AM9" s="124" t="str">
        <f t="shared" ca="1" si="3"/>
        <v>M</v>
      </c>
      <c r="AN9" s="124" t="str">
        <f t="shared" ca="1" si="3"/>
        <v>T</v>
      </c>
      <c r="AO9" s="124" t="str">
        <f t="shared" ca="1" si="3"/>
        <v>W</v>
      </c>
      <c r="AP9" s="124" t="str">
        <f t="shared" ca="1" si="3"/>
        <v>T</v>
      </c>
      <c r="AQ9" s="124" t="str">
        <f t="shared" ca="1" si="3"/>
        <v>F</v>
      </c>
      <c r="AR9" s="124" t="str">
        <f t="shared" ca="1" si="3"/>
        <v>S</v>
      </c>
      <c r="AS9" s="124" t="str">
        <f t="shared" ca="1" si="3"/>
        <v>S</v>
      </c>
      <c r="AT9" s="124" t="str">
        <f t="shared" ca="1" si="3"/>
        <v>M</v>
      </c>
      <c r="AU9" s="124" t="str">
        <f t="shared" ca="1" si="3"/>
        <v>T</v>
      </c>
      <c r="AV9" s="124" t="str">
        <f t="shared" ca="1" si="3"/>
        <v>W</v>
      </c>
      <c r="AW9" s="124" t="str">
        <f t="shared" ca="1" si="3"/>
        <v>T</v>
      </c>
      <c r="AX9" s="124" t="str">
        <f t="shared" ca="1" si="3"/>
        <v>F</v>
      </c>
      <c r="AY9" s="124" t="str">
        <f t="shared" ca="1" si="3"/>
        <v>S</v>
      </c>
      <c r="AZ9" s="124" t="str">
        <f t="shared" ca="1" si="3"/>
        <v>S</v>
      </c>
      <c r="BA9" s="124" t="str">
        <f t="shared" ca="1" si="3"/>
        <v>M</v>
      </c>
      <c r="BB9" s="124" t="str">
        <f t="shared" ca="1" si="3"/>
        <v>T</v>
      </c>
      <c r="BC9" s="124" t="str">
        <f t="shared" ca="1" si="3"/>
        <v>W</v>
      </c>
      <c r="BD9" s="124" t="str">
        <f t="shared" ca="1" si="3"/>
        <v>T</v>
      </c>
      <c r="BE9" s="124" t="str">
        <f t="shared" ca="1" si="3"/>
        <v>F</v>
      </c>
      <c r="BF9" s="124" t="str">
        <f t="shared" ca="1" si="3"/>
        <v>S</v>
      </c>
      <c r="BG9" s="124" t="str">
        <f t="shared" ca="1" si="3"/>
        <v>S</v>
      </c>
      <c r="BH9" s="124" t="str">
        <f t="shared" ca="1" si="3"/>
        <v>M</v>
      </c>
      <c r="BI9" s="124" t="str">
        <f t="shared" ca="1" si="3"/>
        <v>T</v>
      </c>
      <c r="BJ9" s="124" t="str">
        <f t="shared" ca="1" si="3"/>
        <v>W</v>
      </c>
      <c r="BK9" s="124" t="str">
        <f t="shared" ca="1" si="3"/>
        <v>T</v>
      </c>
      <c r="BL9" s="124" t="str">
        <f t="shared" ca="1" si="3"/>
        <v>F</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44407</v>
      </c>
      <c r="G12" s="70">
        <v>3</v>
      </c>
      <c r="H12" s="103"/>
      <c r="I12" s="29">
        <f ca="1">IF(AND($C12="Goal",I$7&gt;=$F12,I$7&lt;=$F12+$G12-1),2,IF(AND($C12="Milestone",I$7&gt;=$F12,I$7&lt;=$F12+$G12-1),1,""))</f>
        <v>2</v>
      </c>
      <c r="J12" s="29">
        <f t="shared" ca="1" si="4"/>
        <v>2</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44412</v>
      </c>
      <c r="G13" s="70">
        <v>1</v>
      </c>
      <c r="H13" s="103"/>
      <c r="I13" s="29" t="str">
        <f t="shared" ref="I13:X28" ca="1" si="8">IF(AND($C13="Goal",I$7&gt;=$F13,I$7&lt;=$F13+$G13-1),2,IF(AND($C13="Milestone",I$7&gt;=$F13,I$7&lt;=$F13+$G13-1),1,""))</f>
        <v/>
      </c>
      <c r="J13" s="29" t="str">
        <f t="shared" ca="1" si="4"/>
        <v/>
      </c>
      <c r="K13" s="29" t="str">
        <f t="shared" ca="1" si="4"/>
        <v/>
      </c>
      <c r="L13" s="29" t="str">
        <f t="shared" ca="1" si="4"/>
        <v/>
      </c>
      <c r="M13" s="29">
        <f t="shared" ca="1" si="4"/>
        <v>1</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44404</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44427</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f t="shared" ca="1" si="5"/>
        <v>1</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44413</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44413</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44415</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44420</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44422</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f t="shared" ca="1" si="4"/>
        <v>1</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44423</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44422</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44425</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44440</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44444</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t="str">
        <f t="shared" ca="1" si="9"/>
        <v/>
      </c>
      <c r="AP27" s="29" t="str">
        <f t="shared" ca="1" si="9"/>
        <v/>
      </c>
      <c r="AQ27" s="29" t="str">
        <f t="shared" ca="1" si="9"/>
        <v/>
      </c>
      <c r="AR27" s="29" t="str">
        <f t="shared" ca="1" si="9"/>
        <v/>
      </c>
      <c r="AS27" s="29">
        <f t="shared" ca="1" si="9"/>
        <v>2</v>
      </c>
      <c r="AT27" s="29">
        <f t="shared" ca="1" si="9"/>
        <v>2</v>
      </c>
      <c r="AU27" s="29">
        <f t="shared" ca="1" si="9"/>
        <v>2</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44413</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44447</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44461</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44503</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57" priority="1">
      <formula>AND(TODAY()&gt;=I$7,TODAY()&lt;J$7)</formula>
    </cfRule>
  </conditionalFormatting>
  <conditionalFormatting sqref="I6:AM6">
    <cfRule type="expression" dxfId="56" priority="4">
      <formula>I$7&lt;=EOMONTH($I$7,0)</formula>
    </cfRule>
  </conditionalFormatting>
  <conditionalFormatting sqref="J6:BL6">
    <cfRule type="expression" dxfId="55" priority="3">
      <formula>AND(J$7&lt;=EOMONTH($I$7,2),J$7&gt;EOMONTH($I$7,0),J$7&gt;EOMONTH($I$7,1))</formula>
    </cfRule>
  </conditionalFormatting>
  <conditionalFormatting sqref="I6:BL6">
    <cfRule type="expression" dxfId="54" priority="2">
      <formula>AND(I$7&lt;=EOMONTH($I$7,1),I$7&gt;EOMONTH($I$7,0))</formula>
    </cfRule>
  </conditionalFormatting>
  <conditionalFormatting sqref="I10:BL35">
    <cfRule type="expression" dxfId="53" priority="7" stopIfTrue="1">
      <formula>AND($C10="Low Risk",I$7&gt;=$F10,I$7&lt;=$F10+$G10-1)</formula>
    </cfRule>
    <cfRule type="expression" dxfId="52" priority="8" stopIfTrue="1">
      <formula>AND($C10="High Risk",I$7&gt;=$F10,I$7&lt;=$F10+$G10-1)</formula>
    </cfRule>
    <cfRule type="expression" dxfId="51" priority="9" stopIfTrue="1">
      <formula>AND($C10="On Track",I$7&gt;=$F10,I$7&lt;=$F10+$G10-1)</formula>
    </cfRule>
    <cfRule type="expression" dxfId="50" priority="10" stopIfTrue="1">
      <formula>AND($C10="Med Risk",I$7&gt;=$F10,I$7&lt;=$F10+$G10-1)</formula>
    </cfRule>
    <cfRule type="expression" dxfId="49" priority="11" stopIfTrue="1">
      <formula>AND(LEN($C10)=0,I$7&gt;=$F10,I$7&lt;=$F10+$G10-1)</formula>
    </cfRule>
  </conditionalFormatting>
  <conditionalFormatting sqref="I36:BL36">
    <cfRule type="expression" dxfId="48" priority="13" stopIfTrue="1">
      <formula>AND(#REF!="Low Risk",I$7&gt;=#REF!,I$7&lt;=#REF!+#REF!-1)</formula>
    </cfRule>
    <cfRule type="expression" dxfId="47" priority="14" stopIfTrue="1">
      <formula>AND(#REF!="High Risk",I$7&gt;=#REF!,I$7&lt;=#REF!+#REF!-1)</formula>
    </cfRule>
    <cfRule type="expression" dxfId="46" priority="15" stopIfTrue="1">
      <formula>AND(#REF!="On Track",I$7&gt;=#REF!,I$7&lt;=#REF!+#REF!-1)</formula>
    </cfRule>
    <cfRule type="expression" dxfId="45" priority="16" stopIfTrue="1">
      <formula>AND(#REF!="Med Risk",I$7&gt;=#REF!,I$7&lt;=#REF!+#REF!-1)</formula>
    </cfRule>
    <cfRule type="expression" dxfId="44"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52" t="s">
        <v>5</v>
      </c>
      <c r="C2" s="152"/>
      <c r="D2" s="152"/>
      <c r="E2" s="152"/>
      <c r="F2" s="152"/>
      <c r="G2" s="152"/>
      <c r="H2" s="152"/>
      <c r="I2" s="153"/>
      <c r="J2" s="153"/>
      <c r="K2" s="153"/>
      <c r="L2" s="153"/>
      <c r="M2" s="153"/>
      <c r="N2" s="153"/>
      <c r="O2" s="154"/>
      <c r="P2" s="155"/>
      <c r="Q2" s="155"/>
      <c r="R2" s="155"/>
      <c r="S2" s="155"/>
      <c r="T2" s="155"/>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899999999999999"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5">
      <c r="A4" s="10"/>
      <c r="B4" s="62" t="s">
        <v>22</v>
      </c>
      <c r="C4" s="57"/>
      <c r="D4" s="58"/>
      <c r="E4" s="32"/>
      <c r="F4" s="33"/>
      <c r="G4" s="34" t="s">
        <v>18</v>
      </c>
      <c r="H4" s="32"/>
      <c r="I4" s="149" t="s">
        <v>26</v>
      </c>
      <c r="J4" s="149"/>
      <c r="K4" s="149"/>
      <c r="L4" s="149"/>
      <c r="M4" s="35"/>
      <c r="N4" s="150" t="s">
        <v>27</v>
      </c>
      <c r="O4" s="150"/>
      <c r="P4" s="150"/>
      <c r="Q4" s="150"/>
      <c r="R4" s="35"/>
      <c r="S4" s="151" t="s">
        <v>28</v>
      </c>
      <c r="T4" s="151"/>
      <c r="U4" s="151"/>
      <c r="V4" s="151"/>
      <c r="W4" s="35"/>
      <c r="X4" s="144" t="s">
        <v>29</v>
      </c>
      <c r="Y4" s="144"/>
      <c r="Z4" s="144"/>
      <c r="AA4" s="144"/>
      <c r="AB4" s="35"/>
      <c r="AC4" s="145" t="s">
        <v>19</v>
      </c>
      <c r="AD4" s="145"/>
      <c r="AE4" s="145"/>
      <c r="AF4" s="14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5">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35">
      <c r="A6" s="10"/>
      <c r="B6" s="56" t="s">
        <v>17</v>
      </c>
      <c r="C6" s="39" cm="1">
        <f t="array" aca="1" ref="C6" ca="1">IFERROR(IF(MIN(Milestones435[Start])=0,TODAY(),B11(Milestones435[Start])),TODAY())</f>
        <v>44407</v>
      </c>
      <c r="D6" s="60"/>
      <c r="E6" s="35"/>
      <c r="F6" s="40"/>
      <c r="G6" s="35"/>
      <c r="H6" s="32"/>
      <c r="I6" s="112" t="str">
        <f ca="1">TEXT(I7,"mmmm")</f>
        <v>July</v>
      </c>
      <c r="J6" s="112"/>
      <c r="K6" s="112"/>
      <c r="L6" s="112"/>
      <c r="M6" s="112"/>
      <c r="N6" s="112"/>
      <c r="O6" s="112"/>
      <c r="P6" s="112" t="str">
        <f ca="1">IF(TEXT(P7,"mmmm")=I6,"",TEXT(P7,"mmmm"))</f>
        <v>August</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September</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25">
      <c r="A7" s="10"/>
      <c r="B7" s="56" t="s">
        <v>12</v>
      </c>
      <c r="C7" s="41">
        <v>1</v>
      </c>
      <c r="D7" s="59"/>
      <c r="E7" s="32"/>
      <c r="F7" s="38"/>
      <c r="G7" s="38"/>
      <c r="H7" s="38"/>
      <c r="I7" s="114">
        <f ca="1">IFERROR(Project_Start+Scrolling_Increment,TODAY())</f>
        <v>44408</v>
      </c>
      <c r="J7" s="19">
        <f ca="1">I7+1</f>
        <v>44409</v>
      </c>
      <c r="K7" s="19">
        <f t="shared" ref="K7:AX7" ca="1" si="0">J7+1</f>
        <v>44410</v>
      </c>
      <c r="L7" s="19">
        <f t="shared" ca="1" si="0"/>
        <v>44411</v>
      </c>
      <c r="M7" s="19">
        <f t="shared" ca="1" si="0"/>
        <v>44412</v>
      </c>
      <c r="N7" s="19">
        <f t="shared" ca="1" si="0"/>
        <v>44413</v>
      </c>
      <c r="O7" s="72">
        <f t="shared" ca="1" si="0"/>
        <v>44414</v>
      </c>
      <c r="P7" s="19">
        <f ca="1">O7+1</f>
        <v>44415</v>
      </c>
      <c r="Q7" s="19">
        <f ca="1">P7+1</f>
        <v>44416</v>
      </c>
      <c r="R7" s="19">
        <f t="shared" ca="1" si="0"/>
        <v>44417</v>
      </c>
      <c r="S7" s="19">
        <f t="shared" ca="1" si="0"/>
        <v>44418</v>
      </c>
      <c r="T7" s="19">
        <f t="shared" ca="1" si="0"/>
        <v>44419</v>
      </c>
      <c r="U7" s="19">
        <f t="shared" ca="1" si="0"/>
        <v>44420</v>
      </c>
      <c r="V7" s="72">
        <f t="shared" ca="1" si="0"/>
        <v>44421</v>
      </c>
      <c r="W7" s="19">
        <f ca="1">V7+1</f>
        <v>44422</v>
      </c>
      <c r="X7" s="19">
        <f ca="1">W7+1</f>
        <v>44423</v>
      </c>
      <c r="Y7" s="19">
        <f t="shared" ca="1" si="0"/>
        <v>44424</v>
      </c>
      <c r="Z7" s="19">
        <f t="shared" ca="1" si="0"/>
        <v>44425</v>
      </c>
      <c r="AA7" s="19">
        <f t="shared" ca="1" si="0"/>
        <v>44426</v>
      </c>
      <c r="AB7" s="19">
        <f t="shared" ca="1" si="0"/>
        <v>44427</v>
      </c>
      <c r="AC7" s="72">
        <f t="shared" ca="1" si="0"/>
        <v>44428</v>
      </c>
      <c r="AD7" s="19">
        <f ca="1">AC7+1</f>
        <v>44429</v>
      </c>
      <c r="AE7" s="19">
        <f ca="1">AD7+1</f>
        <v>44430</v>
      </c>
      <c r="AF7" s="19">
        <f t="shared" ca="1" si="0"/>
        <v>44431</v>
      </c>
      <c r="AG7" s="19">
        <f t="shared" ca="1" si="0"/>
        <v>44432</v>
      </c>
      <c r="AH7" s="19">
        <f t="shared" ca="1" si="0"/>
        <v>44433</v>
      </c>
      <c r="AI7" s="19">
        <f t="shared" ca="1" si="0"/>
        <v>44434</v>
      </c>
      <c r="AJ7" s="72">
        <f t="shared" ca="1" si="0"/>
        <v>44435</v>
      </c>
      <c r="AK7" s="19">
        <f ca="1">AJ7+1</f>
        <v>44436</v>
      </c>
      <c r="AL7" s="19">
        <f ca="1">AK7+1</f>
        <v>44437</v>
      </c>
      <c r="AM7" s="19">
        <f t="shared" ca="1" si="0"/>
        <v>44438</v>
      </c>
      <c r="AN7" s="19">
        <f t="shared" ca="1" si="0"/>
        <v>44439</v>
      </c>
      <c r="AO7" s="19">
        <f t="shared" ca="1" si="0"/>
        <v>44440</v>
      </c>
      <c r="AP7" s="19">
        <f t="shared" ca="1" si="0"/>
        <v>44441</v>
      </c>
      <c r="AQ7" s="72">
        <f t="shared" ca="1" si="0"/>
        <v>44442</v>
      </c>
      <c r="AR7" s="19">
        <f ca="1">AQ7+1</f>
        <v>44443</v>
      </c>
      <c r="AS7" s="19">
        <f ca="1">AR7+1</f>
        <v>44444</v>
      </c>
      <c r="AT7" s="19">
        <f t="shared" ca="1" si="0"/>
        <v>44445</v>
      </c>
      <c r="AU7" s="19">
        <f t="shared" ca="1" si="0"/>
        <v>44446</v>
      </c>
      <c r="AV7" s="19">
        <f t="shared" ca="1" si="0"/>
        <v>44447</v>
      </c>
      <c r="AW7" s="19">
        <f t="shared" ca="1" si="0"/>
        <v>44448</v>
      </c>
      <c r="AX7" s="72">
        <f t="shared" ca="1" si="0"/>
        <v>44449</v>
      </c>
      <c r="AY7" s="19">
        <f ca="1">AX7+1</f>
        <v>44450</v>
      </c>
      <c r="AZ7" s="19">
        <f ca="1">AY7+1</f>
        <v>44451</v>
      </c>
      <c r="BA7" s="19">
        <f t="shared" ref="BA7:BE7" ca="1" si="1">AZ7+1</f>
        <v>44452</v>
      </c>
      <c r="BB7" s="19">
        <f t="shared" ca="1" si="1"/>
        <v>44453</v>
      </c>
      <c r="BC7" s="19">
        <f t="shared" ca="1" si="1"/>
        <v>44454</v>
      </c>
      <c r="BD7" s="19">
        <f t="shared" ca="1" si="1"/>
        <v>44455</v>
      </c>
      <c r="BE7" s="72">
        <f t="shared" ca="1" si="1"/>
        <v>44456</v>
      </c>
      <c r="BF7" s="19">
        <f ca="1">BE7+1</f>
        <v>44457</v>
      </c>
      <c r="BG7" s="19">
        <f ca="1">BF7+1</f>
        <v>44458</v>
      </c>
      <c r="BH7" s="19">
        <f t="shared" ref="BH7:BL7" ca="1" si="2">BG7+1</f>
        <v>44459</v>
      </c>
      <c r="BI7" s="19">
        <f t="shared" ca="1" si="2"/>
        <v>44460</v>
      </c>
      <c r="BJ7" s="19">
        <f t="shared" ca="1" si="2"/>
        <v>44461</v>
      </c>
      <c r="BK7" s="19">
        <f t="shared" ca="1" si="2"/>
        <v>44462</v>
      </c>
      <c r="BL7" s="20">
        <f t="shared" ca="1" si="2"/>
        <v>44463</v>
      </c>
      <c r="BM7" s="35"/>
    </row>
    <row r="8" spans="1:68" ht="19.899999999999999" customHeight="1" x14ac:dyDescent="0.2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15" customHeight="1" x14ac:dyDescent="0.25">
      <c r="A9" s="10"/>
      <c r="B9" s="137" t="s">
        <v>23</v>
      </c>
      <c r="C9" s="138" t="s">
        <v>7</v>
      </c>
      <c r="D9" s="138" t="s">
        <v>24</v>
      </c>
      <c r="E9" s="138" t="s">
        <v>10</v>
      </c>
      <c r="F9" s="138" t="s">
        <v>11</v>
      </c>
      <c r="G9" s="138" t="s">
        <v>25</v>
      </c>
      <c r="H9" s="55"/>
      <c r="I9" s="43" t="str">
        <f t="shared" ref="I9:BL9" ca="1" si="3">LEFT(TEXT(I7,"ddd"),1)</f>
        <v>S</v>
      </c>
      <c r="J9" s="43" t="str">
        <f t="shared" ca="1" si="3"/>
        <v>S</v>
      </c>
      <c r="K9" s="43" t="str">
        <f t="shared" ca="1" si="3"/>
        <v>M</v>
      </c>
      <c r="L9" s="43" t="str">
        <f t="shared" ca="1" si="3"/>
        <v>T</v>
      </c>
      <c r="M9" s="43" t="str">
        <f t="shared" ca="1" si="3"/>
        <v>W</v>
      </c>
      <c r="N9" s="43" t="str">
        <f t="shared" ca="1" si="3"/>
        <v>T</v>
      </c>
      <c r="O9" s="43" t="str">
        <f t="shared" ca="1" si="3"/>
        <v>F</v>
      </c>
      <c r="P9" s="43" t="str">
        <f t="shared" ca="1" si="3"/>
        <v>S</v>
      </c>
      <c r="Q9" s="43" t="str">
        <f t="shared" ca="1" si="3"/>
        <v>S</v>
      </c>
      <c r="R9" s="43" t="str">
        <f t="shared" ca="1" si="3"/>
        <v>M</v>
      </c>
      <c r="S9" s="43" t="str">
        <f t="shared" ca="1" si="3"/>
        <v>T</v>
      </c>
      <c r="T9" s="43" t="str">
        <f t="shared" ca="1" si="3"/>
        <v>W</v>
      </c>
      <c r="U9" s="43" t="str">
        <f t="shared" ca="1" si="3"/>
        <v>T</v>
      </c>
      <c r="V9" s="43" t="str">
        <f t="shared" ca="1" si="3"/>
        <v>F</v>
      </c>
      <c r="W9" s="43" t="str">
        <f t="shared" ca="1" si="3"/>
        <v>S</v>
      </c>
      <c r="X9" s="43" t="str">
        <f t="shared" ca="1" si="3"/>
        <v>S</v>
      </c>
      <c r="Y9" s="43" t="str">
        <f t="shared" ca="1" si="3"/>
        <v>M</v>
      </c>
      <c r="Z9" s="43" t="str">
        <f t="shared" ca="1" si="3"/>
        <v>T</v>
      </c>
      <c r="AA9" s="43" t="str">
        <f t="shared" ca="1" si="3"/>
        <v>W</v>
      </c>
      <c r="AB9" s="43" t="str">
        <f t="shared" ca="1" si="3"/>
        <v>T</v>
      </c>
      <c r="AC9" s="43" t="str">
        <f t="shared" ca="1" si="3"/>
        <v>F</v>
      </c>
      <c r="AD9" s="43" t="str">
        <f t="shared" ca="1" si="3"/>
        <v>S</v>
      </c>
      <c r="AE9" s="43" t="str">
        <f t="shared" ca="1" si="3"/>
        <v>S</v>
      </c>
      <c r="AF9" s="43" t="str">
        <f t="shared" ca="1" si="3"/>
        <v>M</v>
      </c>
      <c r="AG9" s="43" t="str">
        <f t="shared" ca="1" si="3"/>
        <v>T</v>
      </c>
      <c r="AH9" s="43" t="str">
        <f t="shared" ca="1" si="3"/>
        <v>W</v>
      </c>
      <c r="AI9" s="43" t="str">
        <f t="shared" ca="1" si="3"/>
        <v>T</v>
      </c>
      <c r="AJ9" s="43" t="str">
        <f t="shared" ca="1" si="3"/>
        <v>F</v>
      </c>
      <c r="AK9" s="43" t="str">
        <f t="shared" ca="1" si="3"/>
        <v>S</v>
      </c>
      <c r="AL9" s="43" t="str">
        <f t="shared" ca="1" si="3"/>
        <v>S</v>
      </c>
      <c r="AM9" s="43" t="str">
        <f t="shared" ca="1" si="3"/>
        <v>M</v>
      </c>
      <c r="AN9" s="43" t="str">
        <f t="shared" ca="1" si="3"/>
        <v>T</v>
      </c>
      <c r="AO9" s="43" t="str">
        <f t="shared" ca="1" si="3"/>
        <v>W</v>
      </c>
      <c r="AP9" s="43" t="str">
        <f t="shared" ca="1" si="3"/>
        <v>T</v>
      </c>
      <c r="AQ9" s="43" t="str">
        <f t="shared" ca="1" si="3"/>
        <v>F</v>
      </c>
      <c r="AR9" s="43" t="str">
        <f t="shared" ca="1" si="3"/>
        <v>S</v>
      </c>
      <c r="AS9" s="43" t="str">
        <f t="shared" ca="1" si="3"/>
        <v>S</v>
      </c>
      <c r="AT9" s="43" t="str">
        <f t="shared" ca="1" si="3"/>
        <v>M</v>
      </c>
      <c r="AU9" s="43" t="str">
        <f t="shared" ca="1" si="3"/>
        <v>T</v>
      </c>
      <c r="AV9" s="43" t="str">
        <f t="shared" ca="1" si="3"/>
        <v>W</v>
      </c>
      <c r="AW9" s="43" t="str">
        <f t="shared" ca="1" si="3"/>
        <v>T</v>
      </c>
      <c r="AX9" s="43" t="str">
        <f t="shared" ca="1" si="3"/>
        <v>F</v>
      </c>
      <c r="AY9" s="43" t="str">
        <f t="shared" ca="1" si="3"/>
        <v>S</v>
      </c>
      <c r="AZ9" s="43" t="str">
        <f t="shared" ca="1" si="3"/>
        <v>S</v>
      </c>
      <c r="BA9" s="43" t="str">
        <f t="shared" ca="1" si="3"/>
        <v>M</v>
      </c>
      <c r="BB9" s="43" t="str">
        <f t="shared" ca="1" si="3"/>
        <v>T</v>
      </c>
      <c r="BC9" s="43" t="str">
        <f t="shared" ca="1" si="3"/>
        <v>W</v>
      </c>
      <c r="BD9" s="43" t="str">
        <f t="shared" ca="1" si="3"/>
        <v>T</v>
      </c>
      <c r="BE9" s="43" t="str">
        <f t="shared" ca="1" si="3"/>
        <v>F</v>
      </c>
      <c r="BF9" s="43" t="str">
        <f t="shared" ca="1" si="3"/>
        <v>S</v>
      </c>
      <c r="BG9" s="43" t="str">
        <f t="shared" ca="1" si="3"/>
        <v>S</v>
      </c>
      <c r="BH9" s="43" t="str">
        <f t="shared" ca="1" si="3"/>
        <v>M</v>
      </c>
      <c r="BI9" s="43" t="str">
        <f t="shared" ca="1" si="3"/>
        <v>T</v>
      </c>
      <c r="BJ9" s="43" t="str">
        <f t="shared" ca="1" si="3"/>
        <v>W</v>
      </c>
      <c r="BK9" s="43" t="str">
        <f t="shared" ca="1" si="3"/>
        <v>T</v>
      </c>
      <c r="BL9" s="43" t="str">
        <f t="shared" ca="1" si="3"/>
        <v>F</v>
      </c>
      <c r="BM9" s="35"/>
    </row>
    <row r="10" spans="1:68"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15" customHeight="1" x14ac:dyDescent="0.25">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15" customHeight="1" x14ac:dyDescent="0.25">
      <c r="A12" s="10"/>
      <c r="B12" s="28" t="s">
        <v>3</v>
      </c>
      <c r="C12" s="24" t="s">
        <v>8</v>
      </c>
      <c r="D12" s="24" t="s">
        <v>6</v>
      </c>
      <c r="E12" s="25">
        <v>0.25</v>
      </c>
      <c r="F12" s="26">
        <f ca="1">TODAY()</f>
        <v>44407</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15" customHeight="1" x14ac:dyDescent="0.25">
      <c r="A13" s="10"/>
      <c r="B13" s="28" t="s">
        <v>4</v>
      </c>
      <c r="C13" s="24" t="s">
        <v>9</v>
      </c>
      <c r="D13" s="24"/>
      <c r="E13" s="25"/>
      <c r="F13" s="26">
        <f ca="1">TODAY()+5</f>
        <v>44412</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15" customHeight="1" x14ac:dyDescent="0.25">
      <c r="A14" s="9"/>
      <c r="B14" s="28" t="s">
        <v>0</v>
      </c>
      <c r="C14" s="24" t="s">
        <v>14</v>
      </c>
      <c r="D14" s="24"/>
      <c r="E14" s="25">
        <v>0.5</v>
      </c>
      <c r="F14" s="26">
        <f ca="1">F12-3</f>
        <v>44404</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15" customHeight="1" x14ac:dyDescent="0.25">
      <c r="A15" s="9"/>
      <c r="B15" s="28" t="s">
        <v>1</v>
      </c>
      <c r="C15" s="24" t="s">
        <v>9</v>
      </c>
      <c r="D15" s="24"/>
      <c r="E15" s="25"/>
      <c r="F15" s="26">
        <f ca="1">F12+20</f>
        <v>44427</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15" customHeight="1" x14ac:dyDescent="0.25">
      <c r="A16" s="9"/>
      <c r="B16" s="28" t="s">
        <v>2</v>
      </c>
      <c r="C16" s="24" t="s">
        <v>13</v>
      </c>
      <c r="D16" s="24"/>
      <c r="E16" s="25">
        <v>0.1</v>
      </c>
      <c r="F16" s="26">
        <f ca="1">F12+6</f>
        <v>44413</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15" customHeight="1" x14ac:dyDescent="0.25">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15" customHeight="1" x14ac:dyDescent="0.25">
      <c r="A18" s="10"/>
      <c r="B18" s="28" t="s">
        <v>3</v>
      </c>
      <c r="C18" s="24" t="s">
        <v>15</v>
      </c>
      <c r="D18" s="24"/>
      <c r="E18" s="25">
        <v>0.6</v>
      </c>
      <c r="F18" s="26">
        <f ca="1">F12+6</f>
        <v>44413</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15" customHeight="1" x14ac:dyDescent="0.25">
      <c r="A19" s="9"/>
      <c r="B19" s="28" t="s">
        <v>4</v>
      </c>
      <c r="C19" s="24" t="s">
        <v>16</v>
      </c>
      <c r="D19" s="24"/>
      <c r="E19" s="25">
        <v>0.5</v>
      </c>
      <c r="F19" s="26">
        <f ca="1">F18+2</f>
        <v>44415</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15" customHeight="1" x14ac:dyDescent="0.25">
      <c r="A20" s="9"/>
      <c r="B20" s="28" t="s">
        <v>0</v>
      </c>
      <c r="C20" s="24" t="s">
        <v>14</v>
      </c>
      <c r="D20" s="24"/>
      <c r="E20" s="25">
        <v>0.33</v>
      </c>
      <c r="F20" s="26">
        <f ca="1">F19+5</f>
        <v>44420</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15" customHeight="1" x14ac:dyDescent="0.25">
      <c r="A21" s="9"/>
      <c r="B21" s="28" t="s">
        <v>1</v>
      </c>
      <c r="C21" s="24" t="s">
        <v>9</v>
      </c>
      <c r="D21" s="24"/>
      <c r="E21" s="25"/>
      <c r="F21" s="26">
        <f ca="1">F20+2</f>
        <v>44422</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15" customHeight="1" x14ac:dyDescent="0.25">
      <c r="A22" s="9"/>
      <c r="B22" s="28" t="s">
        <v>2</v>
      </c>
      <c r="C22" s="24"/>
      <c r="D22" s="24"/>
      <c r="E22" s="25"/>
      <c r="F22" s="26">
        <f ca="1">F21+1</f>
        <v>44423</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15" customHeight="1" x14ac:dyDescent="0.25">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15" customHeight="1" x14ac:dyDescent="0.25">
      <c r="A24" s="9"/>
      <c r="B24" s="28" t="s">
        <v>3</v>
      </c>
      <c r="C24" s="24" t="s">
        <v>16</v>
      </c>
      <c r="D24" s="24"/>
      <c r="E24" s="25"/>
      <c r="F24" s="26">
        <f ca="1">F12+15</f>
        <v>44422</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15" customHeight="1" x14ac:dyDescent="0.25">
      <c r="A25" s="9"/>
      <c r="B25" s="28" t="s">
        <v>4</v>
      </c>
      <c r="C25" s="24" t="s">
        <v>13</v>
      </c>
      <c r="D25" s="24"/>
      <c r="E25" s="25"/>
      <c r="F25" s="26">
        <f ca="1">F24+3</f>
        <v>44425</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15" customHeight="1" x14ac:dyDescent="0.25">
      <c r="A26" s="9"/>
      <c r="B26" s="28" t="s">
        <v>0</v>
      </c>
      <c r="C26" s="24" t="s">
        <v>16</v>
      </c>
      <c r="D26" s="24"/>
      <c r="E26" s="25"/>
      <c r="F26" s="26">
        <f ca="1">F25+15</f>
        <v>44440</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15" customHeight="1" x14ac:dyDescent="0.25">
      <c r="A27" s="9"/>
      <c r="B27" s="28" t="s">
        <v>1</v>
      </c>
      <c r="C27" s="24" t="s">
        <v>8</v>
      </c>
      <c r="D27" s="24"/>
      <c r="E27" s="25"/>
      <c r="F27" s="26">
        <f ca="1">F21+22</f>
        <v>44444</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15" customHeight="1" x14ac:dyDescent="0.25">
      <c r="A28" s="9"/>
      <c r="B28" s="28" t="s">
        <v>2</v>
      </c>
      <c r="C28" s="24" t="s">
        <v>14</v>
      </c>
      <c r="D28" s="24"/>
      <c r="E28" s="25"/>
      <c r="F28" s="26">
        <f ca="1">F16</f>
        <v>44413</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15" customHeight="1" x14ac:dyDescent="0.25">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15" customHeight="1" x14ac:dyDescent="0.25">
      <c r="A30" s="9"/>
      <c r="B30" s="28" t="s">
        <v>3</v>
      </c>
      <c r="C30" s="24"/>
      <c r="D30" s="24"/>
      <c r="E30" s="25"/>
      <c r="F30" s="26">
        <f ca="1">F27+3</f>
        <v>44447</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15" customHeight="1" x14ac:dyDescent="0.25">
      <c r="A31" s="9"/>
      <c r="B31" s="28" t="s">
        <v>4</v>
      </c>
      <c r="C31" s="24"/>
      <c r="D31" s="24"/>
      <c r="E31" s="25"/>
      <c r="F31" s="26">
        <f ca="1">F30+14</f>
        <v>44461</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15" customHeight="1" x14ac:dyDescent="0.25">
      <c r="A32" s="9"/>
      <c r="B32" s="28" t="s">
        <v>0</v>
      </c>
      <c r="C32" s="24" t="s">
        <v>9</v>
      </c>
      <c r="D32" s="24"/>
      <c r="E32" s="25"/>
      <c r="F32" s="26">
        <f ca="1">F31+42</f>
        <v>44503</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15" customHeight="1" x14ac:dyDescent="0.25">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15" customHeight="1" x14ac:dyDescent="0.25">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15" customHeight="1" x14ac:dyDescent="0.2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15" customHeight="1" x14ac:dyDescent="0.25">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56" t="s">
        <v>5</v>
      </c>
      <c r="C2" s="156"/>
      <c r="D2" s="156"/>
      <c r="E2" s="156"/>
      <c r="F2" s="156"/>
      <c r="G2" s="156"/>
      <c r="H2" s="156"/>
      <c r="I2" s="157"/>
      <c r="J2" s="157"/>
      <c r="K2" s="157"/>
      <c r="L2" s="157"/>
      <c r="M2" s="157"/>
      <c r="N2" s="157"/>
      <c r="O2" s="158"/>
      <c r="P2" s="158"/>
      <c r="Q2" s="158"/>
      <c r="R2" s="158"/>
      <c r="S2" s="158"/>
      <c r="T2" s="158"/>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17</v>
      </c>
      <c r="C6" s="90" cm="1">
        <f t="array" aca="1" ref="C6" ca="1">IFERROR(IF(MIN(Milestones43524[Start])=0,TODAY(),B11(Milestones43524[Start])),TODAY())</f>
        <v>44407</v>
      </c>
      <c r="D6" s="91"/>
      <c r="E6" s="84"/>
      <c r="F6" s="92"/>
      <c r="G6" s="84"/>
      <c r="H6" s="84"/>
      <c r="I6" s="109" t="str">
        <f ca="1">TEXT(I7,"mmmm")</f>
        <v>August</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September</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12</v>
      </c>
      <c r="C7" s="93">
        <v>5</v>
      </c>
      <c r="D7" s="83"/>
      <c r="E7" s="84"/>
      <c r="F7" s="88"/>
      <c r="G7" s="88"/>
      <c r="H7" s="94"/>
      <c r="I7" s="116">
        <f ca="1">IFERROR(Project_Start+Scrolling_Increment,TODAY())</f>
        <v>44412</v>
      </c>
      <c r="J7" s="117">
        <f ca="1">I7+1</f>
        <v>44413</v>
      </c>
      <c r="K7" s="117">
        <f t="shared" ref="K7:AX7" ca="1" si="0">J7+1</f>
        <v>44414</v>
      </c>
      <c r="L7" s="117">
        <f t="shared" ca="1" si="0"/>
        <v>44415</v>
      </c>
      <c r="M7" s="117">
        <f t="shared" ca="1" si="0"/>
        <v>44416</v>
      </c>
      <c r="N7" s="117">
        <f t="shared" ca="1" si="0"/>
        <v>44417</v>
      </c>
      <c r="O7" s="118">
        <f t="shared" ca="1" si="0"/>
        <v>44418</v>
      </c>
      <c r="P7" s="117">
        <f ca="1">O7+1</f>
        <v>44419</v>
      </c>
      <c r="Q7" s="117">
        <f ca="1">P7+1</f>
        <v>44420</v>
      </c>
      <c r="R7" s="117">
        <f t="shared" ca="1" si="0"/>
        <v>44421</v>
      </c>
      <c r="S7" s="117">
        <f t="shared" ca="1" si="0"/>
        <v>44422</v>
      </c>
      <c r="T7" s="117">
        <f t="shared" ca="1" si="0"/>
        <v>44423</v>
      </c>
      <c r="U7" s="117">
        <f t="shared" ca="1" si="0"/>
        <v>44424</v>
      </c>
      <c r="V7" s="118">
        <f t="shared" ca="1" si="0"/>
        <v>44425</v>
      </c>
      <c r="W7" s="117">
        <f ca="1">V7+1</f>
        <v>44426</v>
      </c>
      <c r="X7" s="117">
        <f ca="1">W7+1</f>
        <v>44427</v>
      </c>
      <c r="Y7" s="117">
        <f t="shared" ca="1" si="0"/>
        <v>44428</v>
      </c>
      <c r="Z7" s="117">
        <f t="shared" ca="1" si="0"/>
        <v>44429</v>
      </c>
      <c r="AA7" s="117">
        <f t="shared" ca="1" si="0"/>
        <v>44430</v>
      </c>
      <c r="AB7" s="117">
        <f t="shared" ca="1" si="0"/>
        <v>44431</v>
      </c>
      <c r="AC7" s="118">
        <f t="shared" ca="1" si="0"/>
        <v>44432</v>
      </c>
      <c r="AD7" s="117">
        <f ca="1">AC7+1</f>
        <v>44433</v>
      </c>
      <c r="AE7" s="117">
        <f ca="1">AD7+1</f>
        <v>44434</v>
      </c>
      <c r="AF7" s="117">
        <f t="shared" ca="1" si="0"/>
        <v>44435</v>
      </c>
      <c r="AG7" s="117">
        <f t="shared" ca="1" si="0"/>
        <v>44436</v>
      </c>
      <c r="AH7" s="117">
        <f t="shared" ca="1" si="0"/>
        <v>44437</v>
      </c>
      <c r="AI7" s="117">
        <f t="shared" ca="1" si="0"/>
        <v>44438</v>
      </c>
      <c r="AJ7" s="118">
        <f t="shared" ca="1" si="0"/>
        <v>44439</v>
      </c>
      <c r="AK7" s="117">
        <f ca="1">AJ7+1</f>
        <v>44440</v>
      </c>
      <c r="AL7" s="117">
        <f ca="1">AK7+1</f>
        <v>44441</v>
      </c>
      <c r="AM7" s="117">
        <f t="shared" ca="1" si="0"/>
        <v>44442</v>
      </c>
      <c r="AN7" s="117">
        <f t="shared" ca="1" si="0"/>
        <v>44443</v>
      </c>
      <c r="AO7" s="117">
        <f t="shared" ca="1" si="0"/>
        <v>44444</v>
      </c>
      <c r="AP7" s="117">
        <f t="shared" ca="1" si="0"/>
        <v>44445</v>
      </c>
      <c r="AQ7" s="118">
        <f t="shared" ca="1" si="0"/>
        <v>44446</v>
      </c>
      <c r="AR7" s="117">
        <f ca="1">AQ7+1</f>
        <v>44447</v>
      </c>
      <c r="AS7" s="117">
        <f ca="1">AR7+1</f>
        <v>44448</v>
      </c>
      <c r="AT7" s="117">
        <f t="shared" ca="1" si="0"/>
        <v>44449</v>
      </c>
      <c r="AU7" s="117">
        <f t="shared" ca="1" si="0"/>
        <v>44450</v>
      </c>
      <c r="AV7" s="117">
        <f t="shared" ca="1" si="0"/>
        <v>44451</v>
      </c>
      <c r="AW7" s="117">
        <f t="shared" ca="1" si="0"/>
        <v>44452</v>
      </c>
      <c r="AX7" s="118">
        <f t="shared" ca="1" si="0"/>
        <v>44453</v>
      </c>
      <c r="AY7" s="117">
        <f ca="1">AX7+1</f>
        <v>44454</v>
      </c>
      <c r="AZ7" s="117">
        <f ca="1">AY7+1</f>
        <v>44455</v>
      </c>
      <c r="BA7" s="117">
        <f t="shared" ref="BA7:BE7" ca="1" si="1">AZ7+1</f>
        <v>44456</v>
      </c>
      <c r="BB7" s="117">
        <f t="shared" ca="1" si="1"/>
        <v>44457</v>
      </c>
      <c r="BC7" s="117">
        <f t="shared" ca="1" si="1"/>
        <v>44458</v>
      </c>
      <c r="BD7" s="117">
        <f t="shared" ca="1" si="1"/>
        <v>44459</v>
      </c>
      <c r="BE7" s="118">
        <f t="shared" ca="1" si="1"/>
        <v>44460</v>
      </c>
      <c r="BF7" s="117">
        <f ca="1">BE7+1</f>
        <v>44461</v>
      </c>
      <c r="BG7" s="117">
        <f ca="1">BF7+1</f>
        <v>44462</v>
      </c>
      <c r="BH7" s="117">
        <f t="shared" ref="BH7:BL7" ca="1" si="2">BG7+1</f>
        <v>44463</v>
      </c>
      <c r="BI7" s="117">
        <f t="shared" ca="1" si="2"/>
        <v>44464</v>
      </c>
      <c r="BJ7" s="117">
        <f t="shared" ca="1" si="2"/>
        <v>44465</v>
      </c>
      <c r="BK7" s="117">
        <f t="shared" ca="1" si="2"/>
        <v>44466</v>
      </c>
      <c r="BL7" s="118">
        <f t="shared" ca="1" si="2"/>
        <v>44467</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40" t="s">
        <v>23</v>
      </c>
      <c r="C9" s="141" t="s">
        <v>7</v>
      </c>
      <c r="D9" s="141" t="s">
        <v>24</v>
      </c>
      <c r="E9" s="141" t="s">
        <v>10</v>
      </c>
      <c r="F9" s="141" t="s">
        <v>11</v>
      </c>
      <c r="G9" s="141" t="s">
        <v>25</v>
      </c>
      <c r="H9" s="105"/>
      <c r="I9" s="124" t="str">
        <f t="shared" ref="I9:BL9" ca="1" si="3">LEFT(TEXT(I7,"ddd"),1)</f>
        <v>W</v>
      </c>
      <c r="J9" s="124" t="str">
        <f t="shared" ca="1" si="3"/>
        <v>T</v>
      </c>
      <c r="K9" s="124" t="str">
        <f t="shared" ca="1" si="3"/>
        <v>F</v>
      </c>
      <c r="L9" s="124" t="str">
        <f t="shared" ca="1" si="3"/>
        <v>S</v>
      </c>
      <c r="M9" s="124" t="str">
        <f t="shared" ca="1" si="3"/>
        <v>S</v>
      </c>
      <c r="N9" s="124" t="str">
        <f t="shared" ca="1" si="3"/>
        <v>M</v>
      </c>
      <c r="O9" s="124" t="str">
        <f t="shared" ca="1" si="3"/>
        <v>T</v>
      </c>
      <c r="P9" s="124" t="str">
        <f t="shared" ca="1" si="3"/>
        <v>W</v>
      </c>
      <c r="Q9" s="124" t="str">
        <f t="shared" ca="1" si="3"/>
        <v>T</v>
      </c>
      <c r="R9" s="124" t="str">
        <f t="shared" ca="1" si="3"/>
        <v>F</v>
      </c>
      <c r="S9" s="124" t="str">
        <f t="shared" ca="1" si="3"/>
        <v>S</v>
      </c>
      <c r="T9" s="124" t="str">
        <f t="shared" ca="1" si="3"/>
        <v>S</v>
      </c>
      <c r="U9" s="124" t="str">
        <f t="shared" ca="1" si="3"/>
        <v>M</v>
      </c>
      <c r="V9" s="124" t="str">
        <f t="shared" ca="1" si="3"/>
        <v>T</v>
      </c>
      <c r="W9" s="124" t="str">
        <f t="shared" ca="1" si="3"/>
        <v>W</v>
      </c>
      <c r="X9" s="124" t="str">
        <f t="shared" ca="1" si="3"/>
        <v>T</v>
      </c>
      <c r="Y9" s="124" t="str">
        <f t="shared" ca="1" si="3"/>
        <v>F</v>
      </c>
      <c r="Z9" s="124" t="str">
        <f t="shared" ca="1" si="3"/>
        <v>S</v>
      </c>
      <c r="AA9" s="124" t="str">
        <f t="shared" ca="1" si="3"/>
        <v>S</v>
      </c>
      <c r="AB9" s="124" t="str">
        <f t="shared" ca="1" si="3"/>
        <v>M</v>
      </c>
      <c r="AC9" s="124" t="str">
        <f t="shared" ca="1" si="3"/>
        <v>T</v>
      </c>
      <c r="AD9" s="124" t="str">
        <f t="shared" ca="1" si="3"/>
        <v>W</v>
      </c>
      <c r="AE9" s="124" t="str">
        <f t="shared" ca="1" si="3"/>
        <v>T</v>
      </c>
      <c r="AF9" s="124" t="str">
        <f t="shared" ca="1" si="3"/>
        <v>F</v>
      </c>
      <c r="AG9" s="124" t="str">
        <f t="shared" ca="1" si="3"/>
        <v>S</v>
      </c>
      <c r="AH9" s="124" t="str">
        <f t="shared" ca="1" si="3"/>
        <v>S</v>
      </c>
      <c r="AI9" s="124" t="str">
        <f t="shared" ca="1" si="3"/>
        <v>M</v>
      </c>
      <c r="AJ9" s="124" t="str">
        <f t="shared" ca="1" si="3"/>
        <v>T</v>
      </c>
      <c r="AK9" s="124" t="str">
        <f t="shared" ca="1" si="3"/>
        <v>W</v>
      </c>
      <c r="AL9" s="124" t="str">
        <f t="shared" ca="1" si="3"/>
        <v>T</v>
      </c>
      <c r="AM9" s="124" t="str">
        <f t="shared" ca="1" si="3"/>
        <v>F</v>
      </c>
      <c r="AN9" s="124" t="str">
        <f t="shared" ca="1" si="3"/>
        <v>S</v>
      </c>
      <c r="AO9" s="124" t="str">
        <f t="shared" ca="1" si="3"/>
        <v>S</v>
      </c>
      <c r="AP9" s="124" t="str">
        <f t="shared" ca="1" si="3"/>
        <v>M</v>
      </c>
      <c r="AQ9" s="124" t="str">
        <f t="shared" ca="1" si="3"/>
        <v>T</v>
      </c>
      <c r="AR9" s="124" t="str">
        <f t="shared" ca="1" si="3"/>
        <v>W</v>
      </c>
      <c r="AS9" s="124" t="str">
        <f t="shared" ca="1" si="3"/>
        <v>T</v>
      </c>
      <c r="AT9" s="124" t="str">
        <f t="shared" ca="1" si="3"/>
        <v>F</v>
      </c>
      <c r="AU9" s="124" t="str">
        <f t="shared" ca="1" si="3"/>
        <v>S</v>
      </c>
      <c r="AV9" s="124" t="str">
        <f t="shared" ca="1" si="3"/>
        <v>S</v>
      </c>
      <c r="AW9" s="124" t="str">
        <f t="shared" ca="1" si="3"/>
        <v>M</v>
      </c>
      <c r="AX9" s="124" t="str">
        <f t="shared" ca="1" si="3"/>
        <v>T</v>
      </c>
      <c r="AY9" s="124" t="str">
        <f t="shared" ca="1" si="3"/>
        <v>W</v>
      </c>
      <c r="AZ9" s="124" t="str">
        <f t="shared" ca="1" si="3"/>
        <v>T</v>
      </c>
      <c r="BA9" s="124" t="str">
        <f t="shared" ca="1" si="3"/>
        <v>F</v>
      </c>
      <c r="BB9" s="124" t="str">
        <f t="shared" ca="1" si="3"/>
        <v>S</v>
      </c>
      <c r="BC9" s="124" t="str">
        <f t="shared" ca="1" si="3"/>
        <v>S</v>
      </c>
      <c r="BD9" s="124" t="str">
        <f t="shared" ca="1" si="3"/>
        <v>M</v>
      </c>
      <c r="BE9" s="124" t="str">
        <f t="shared" ca="1" si="3"/>
        <v>T</v>
      </c>
      <c r="BF9" s="124" t="str">
        <f t="shared" ca="1" si="3"/>
        <v>W</v>
      </c>
      <c r="BG9" s="124" t="str">
        <f t="shared" ca="1" si="3"/>
        <v>T</v>
      </c>
      <c r="BH9" s="124" t="str">
        <f t="shared" ca="1" si="3"/>
        <v>F</v>
      </c>
      <c r="BI9" s="124" t="str">
        <f t="shared" ca="1" si="3"/>
        <v>S</v>
      </c>
      <c r="BJ9" s="124" t="str">
        <f t="shared" ca="1" si="3"/>
        <v>S</v>
      </c>
      <c r="BK9" s="124" t="str">
        <f t="shared" ca="1" si="3"/>
        <v>M</v>
      </c>
      <c r="BL9" s="124" t="str">
        <f t="shared" ca="1" si="3"/>
        <v>T</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44407</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44412</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44404</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44427</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44413</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44413</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44415</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44420</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44422</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44423</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44422</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44425</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44440</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44444</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44413</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44447</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44461</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44503</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2021-07-30T02:45:48Z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