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PivotChartFilter="1" defaultThemeVersion="124226"/>
  <bookViews>
    <workbookView xWindow="360" yWindow="60" windowWidth="11295" windowHeight="5580" activeTab="3"/>
  </bookViews>
  <sheets>
    <sheet name="General" sheetId="1" r:id="rId1"/>
    <sheet name="5.1" sheetId="2" r:id="rId2"/>
    <sheet name="5.2" sheetId="3" r:id="rId3"/>
    <sheet name="5.3" sheetId="4" r:id="rId4"/>
    <sheet name="5.4" sheetId="5" r:id="rId5"/>
  </sheets>
  <calcPr calcId="1257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E7" i="5"/>
  <c r="E4"/>
  <c r="E5"/>
  <c r="E9"/>
  <c r="E115"/>
  <c r="E116"/>
  <c r="E41"/>
  <c r="E55"/>
  <c r="E84"/>
  <c r="E19"/>
  <c r="E42"/>
  <c r="E26"/>
  <c r="E43"/>
  <c r="E37"/>
  <c r="E88"/>
  <c r="E38"/>
  <c r="E56"/>
  <c r="E78"/>
  <c r="E3"/>
  <c r="E80"/>
  <c r="E81"/>
  <c r="E85"/>
  <c r="E39"/>
  <c r="E20"/>
  <c r="E28"/>
  <c r="E17"/>
  <c r="E89"/>
  <c r="E90"/>
  <c r="E76"/>
  <c r="E119"/>
  <c r="E70"/>
  <c r="E58"/>
  <c r="E107"/>
  <c r="E60"/>
  <c r="E66"/>
  <c r="E64"/>
  <c r="E68"/>
  <c r="E13"/>
  <c r="E91"/>
  <c r="E44"/>
  <c r="E8"/>
  <c r="E27"/>
  <c r="E29"/>
  <c r="E86"/>
  <c r="E30"/>
  <c r="E87"/>
  <c r="E53"/>
  <c r="E18"/>
  <c r="E15"/>
  <c r="E6"/>
  <c r="E46"/>
  <c r="E47"/>
  <c r="E48"/>
  <c r="E94"/>
  <c r="E67"/>
  <c r="E62"/>
  <c r="E69"/>
  <c r="E49"/>
  <c r="E50"/>
  <c r="E45"/>
  <c r="E31"/>
  <c r="E111"/>
  <c r="E112"/>
  <c r="E113"/>
  <c r="E114"/>
  <c r="E51"/>
  <c r="E52"/>
  <c r="E61"/>
  <c r="E101"/>
  <c r="E102"/>
  <c r="E103"/>
  <c r="E104"/>
  <c r="E105"/>
  <c r="E106"/>
  <c r="E14"/>
  <c r="E24"/>
  <c r="E57"/>
  <c r="E79"/>
  <c r="E40"/>
  <c r="E21"/>
  <c r="E77"/>
  <c r="E109"/>
  <c r="E11"/>
  <c r="E12"/>
  <c r="E71"/>
  <c r="E96"/>
  <c r="E97"/>
  <c r="E98"/>
  <c r="E99"/>
  <c r="E100"/>
  <c r="E92"/>
  <c r="E108"/>
  <c r="E93"/>
  <c r="E117"/>
  <c r="E95"/>
  <c r="E32"/>
  <c r="E33"/>
  <c r="E34"/>
  <c r="E35"/>
  <c r="E36"/>
  <c r="E65"/>
  <c r="E25"/>
  <c r="E82"/>
  <c r="E83"/>
  <c r="E54"/>
  <c r="E16"/>
  <c r="E120"/>
  <c r="E124"/>
  <c r="E125"/>
  <c r="E126"/>
  <c r="E127"/>
  <c r="E128"/>
  <c r="E129"/>
  <c r="E130"/>
  <c r="E131"/>
  <c r="E72"/>
  <c r="E118"/>
  <c r="E74"/>
  <c r="E75"/>
  <c r="E110"/>
  <c r="E59"/>
  <c r="E22"/>
  <c r="E121"/>
  <c r="E122"/>
  <c r="E123"/>
  <c r="E73"/>
  <c r="E23"/>
  <c r="E63"/>
  <c r="E132"/>
  <c r="E133"/>
  <c r="E134"/>
  <c r="E135"/>
  <c r="E136"/>
  <c r="E10"/>
  <c r="I136" i="4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136" i="3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H4" i="2"/>
  <c r="I4"/>
  <c r="J4" s="1"/>
  <c r="H5"/>
  <c r="J5" s="1"/>
  <c r="I5"/>
  <c r="H6"/>
  <c r="I6"/>
  <c r="J6" s="1"/>
  <c r="H7"/>
  <c r="J7" s="1"/>
  <c r="I7"/>
  <c r="H8"/>
  <c r="I8"/>
  <c r="J8" s="1"/>
  <c r="H9"/>
  <c r="J9" s="1"/>
  <c r="I9"/>
  <c r="H10"/>
  <c r="I10"/>
  <c r="J10" s="1"/>
  <c r="H11"/>
  <c r="J11" s="1"/>
  <c r="I11"/>
  <c r="H12"/>
  <c r="I12"/>
  <c r="J12" s="1"/>
  <c r="I3"/>
  <c r="H3"/>
  <c r="J3" s="1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I13"/>
  <c r="H13"/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I3"/>
  <c r="H3"/>
  <c r="J13" i="2" l="1"/>
</calcChain>
</file>

<file path=xl/sharedStrings.xml><?xml version="1.0" encoding="utf-8"?>
<sst xmlns="http://schemas.openxmlformats.org/spreadsheetml/2006/main" count="1442" uniqueCount="206">
  <si>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</si>
  <si>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</si>
  <si>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</si>
  <si>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</si>
  <si>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</si>
  <si>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</si>
  <si>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</si>
  <si>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</si>
  <si>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</si>
  <si>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</si>
  <si>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</si>
  <si>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</si>
  <si>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</si>
  <si>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</si>
  <si>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</si>
  <si>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</si>
  <si>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</si>
  <si>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</si>
  <si>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</si>
  <si>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</si>
  <si>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</si>
  <si>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</si>
  <si>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</si>
  <si>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</si>
  <si>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</si>
  <si>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</si>
  <si>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</si>
  <si>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</si>
  <si>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</si>
  <si>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</si>
  <si>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</si>
  <si>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</si>
  <si>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</si>
  <si>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</si>
  <si>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</si>
  <si>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</si>
  <si>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</si>
  <si>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</si>
  <si>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</si>
  <si>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</si>
  <si>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</si>
  <si>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</si>
  <si>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</si>
  <si>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</si>
  <si>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</si>
  <si>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</si>
  <si>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</si>
  <si>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</si>
  <si>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</si>
  <si>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</si>
  <si>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</si>
  <si>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</si>
  <si>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</si>
  <si>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</si>
  <si>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</si>
  <si>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</si>
  <si>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</si>
  <si>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</si>
  <si>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</si>
  <si>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</si>
  <si>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</si>
  <si>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</si>
  <si>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</si>
  <si>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</si>
  <si>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</si>
  <si>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</si>
  <si>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</si>
  <si>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</si>
  <si>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</si>
  <si>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</si>
  <si>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</si>
  <si>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</si>
  <si>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</si>
  <si>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</si>
  <si>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</si>
  <si>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</si>
  <si>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</si>
  <si>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</si>
  <si>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</si>
  <si>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</si>
  <si>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</si>
  <si>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</si>
  <si>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</si>
  <si>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</si>
  <si>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</si>
  <si>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</si>
  <si>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</si>
  <si>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</si>
  <si>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</si>
  <si>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</si>
  <si>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</si>
  <si>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</si>
  <si>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</si>
  <si>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</si>
  <si>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</si>
  <si>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</si>
  <si>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</si>
  <si>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</si>
  <si>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</si>
  <si>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</si>
  <si>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</si>
  <si>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</si>
  <si>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</si>
  <si>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</si>
  <si>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</si>
  <si>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</si>
  <si>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</si>
  <si>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</si>
  <si>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</si>
  <si>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</si>
  <si>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</si>
  <si>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</si>
  <si>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</si>
  <si>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</si>
  <si>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</si>
  <si>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</si>
  <si>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</si>
  <si>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</si>
  <si>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</si>
  <si>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</si>
  <si>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</si>
  <si>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</si>
  <si>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</si>
  <si>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</si>
  <si>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</si>
  <si>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</si>
  <si>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</si>
  <si>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</si>
  <si>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</si>
  <si>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</si>
  <si>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</si>
  <si>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</si>
  <si>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</si>
  <si>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</si>
  <si>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</si>
  <si>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</si>
  <si>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</si>
  <si>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</si>
  <si>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</si>
  <si>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</si>
  <si>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</si>
  <si>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</si>
  <si>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</si>
  <si>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</si>
  <si>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</si>
  <si>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</si>
  <si>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</si>
  <si>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</si>
  <si>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</si>
  <si>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</si>
  <si>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</si>
  <si>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</si>
  <si>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</si>
  <si>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</si>
  <si>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</si>
  <si>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</si>
  <si>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</si>
  <si>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</si>
  <si>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</si>
  <si>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</si>
  <si>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</si>
  <si>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</si>
  <si>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</si>
  <si>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</si>
  <si>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</si>
  <si>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</si>
  <si>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</si>
  <si>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</si>
  <si>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</si>
  <si>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</si>
  <si>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</si>
  <si>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</si>
  <si>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</si>
  <si>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</si>
  <si>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</si>
  <si>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</si>
  <si>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</si>
  <si>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</si>
  <si>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Marka</t>
  </si>
  <si>
    <t>Model</t>
  </si>
  <si>
    <t>b)</t>
  </si>
  <si>
    <t>a)</t>
  </si>
  <si>
    <t>Zadanie 5.1</t>
  </si>
  <si>
    <t>Etykiety wierszy</t>
  </si>
  <si>
    <t>DAF</t>
  </si>
  <si>
    <t>Iveco</t>
  </si>
  <si>
    <t>MAN</t>
  </si>
  <si>
    <t>Mercedes</t>
  </si>
  <si>
    <t>Renault</t>
  </si>
  <si>
    <t>Scania</t>
  </si>
  <si>
    <t>Volvo</t>
  </si>
  <si>
    <t>Suma końcowa</t>
  </si>
  <si>
    <t>Licznik z Marka_i_model</t>
  </si>
  <si>
    <t>Wartości</t>
  </si>
  <si>
    <t>Średnia z Przebieg</t>
  </si>
  <si>
    <t>Zadanie 5.2</t>
  </si>
  <si>
    <t>Ilosc</t>
  </si>
  <si>
    <t>srednia</t>
  </si>
  <si>
    <t>Zadanie 5.3</t>
  </si>
  <si>
    <t>minęło</t>
  </si>
  <si>
    <t>rok</t>
  </si>
  <si>
    <t>Zadanie 5.4</t>
  </si>
  <si>
    <t>Etykiety kolumn</t>
  </si>
  <si>
    <t>wartosc</t>
  </si>
  <si>
    <t>kwota z uplywu czasu</t>
  </si>
  <si>
    <t xml:space="preserve">kwota z uzytkowania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</si>
</sst>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  <font>
      <sz val="11"/>
      <color rgb="FF9C6500"/>
      <name val="Czcionka tekstu podstawowego"/>
      <family val="2"/>
    </font>
    <font>
      <sz val="11"/>
      <color theme="0"/>
      <name val="Czcionka tekstu podstawowego"/>
      <family val="2"/>
    </font>
    <font>
      <b/>
      <sz val="11"/>
      <color theme="0"/>
      <name val="Czcionka tekstu podstawowego"/>
    </font>
    <font>
      <sz val="11"/>
      <color rgb="FF006100"/>
      <name val="Czcionka tekstu podstawowego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3" borderId="1" xfId="2" applyFont="1"/>
    <xf numFmtId="0" fontId="4" fillId="4" borderId="0" xfId="3"/>
    <xf numFmtId="0" fontId="5" fillId="4" borderId="0" xfId="3" applyFont="1"/>
    <xf numFmtId="0" fontId="0" fillId="3" borderId="1" xfId="2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2" applyNumberFormat="1" applyFont="1"/>
    <xf numFmtId="0" fontId="5" fillId="4" borderId="0" xfId="3" applyFont="1" applyAlignment="1">
      <alignment horizontal="left"/>
    </xf>
    <xf numFmtId="1" fontId="0" fillId="0" borderId="0" xfId="0" applyNumberFormat="1"/>
    <xf numFmtId="0" fontId="3" fillId="2" borderId="2" xfId="1" applyBorder="1"/>
    <xf numFmtId="0" fontId="6" fillId="5" borderId="0" xfId="4"/>
    <xf numFmtId="0" fontId="3" fillId="2" borderId="2" xfId="1" applyBorder="1" applyAlignment="1">
      <alignment horizontal="left"/>
    </xf>
    <xf numFmtId="0" fontId="3" fillId="2" borderId="0" xfId="1"/>
    <xf numFmtId="14" fontId="3" fillId="2" borderId="0" xfId="1" applyNumberFormat="1"/>
    <xf numFmtId="14" fontId="6" fillId="5" borderId="0" xfId="4" applyNumberFormat="1"/>
  </cellXfs>
  <cellStyles count="5">
    <cellStyle name="60% - akcent 1" xfId="3" builtinId="32"/>
    <cellStyle name="Dobre" xfId="4" builtinId="26"/>
    <cellStyle name="Neutralne" xfId="1" builtinId="28"/>
    <cellStyle name="Normalny" xfId="0" builtinId="0"/>
    <cellStyle name="Uwaga" xfId="2" builtinId="1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sredni</a:t>
            </a:r>
            <a:r>
              <a:rPr lang="pl-PL"/>
              <a:t> przebieg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'5.2'!$M$15</c:f>
              <c:strCache>
                <c:ptCount val="1"/>
                <c:pt idx="0">
                  <c:v>srednia</c:v>
                </c:pt>
              </c:strCache>
            </c:strRef>
          </c:tx>
          <c:cat>
            <c:strRef>
              <c:f>'5.2'!$K$16:$K$22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'5.2'!$M$16:$M$22</c:f>
              <c:numCache>
                <c:formatCode>General</c:formatCode>
                <c:ptCount val="7"/>
                <c:pt idx="0">
                  <c:v>273239</c:v>
                </c:pt>
                <c:pt idx="1">
                  <c:v>657434</c:v>
                </c:pt>
                <c:pt idx="2">
                  <c:v>289637</c:v>
                </c:pt>
                <c:pt idx="3">
                  <c:v>486545</c:v>
                </c:pt>
                <c:pt idx="4">
                  <c:v>519936</c:v>
                </c:pt>
                <c:pt idx="5">
                  <c:v>557117</c:v>
                </c:pt>
                <c:pt idx="6">
                  <c:v>307130</c:v>
                </c:pt>
              </c:numCache>
            </c:numRef>
          </c:val>
        </c:ser>
        <c:axId val="108922752"/>
        <c:axId val="108925312"/>
      </c:barChart>
      <c:catAx>
        <c:axId val="10892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marki</a:t>
                </a:r>
                <a:endParaRPr lang="en-US"/>
              </a:p>
            </c:rich>
          </c:tx>
          <c:layout/>
        </c:title>
        <c:tickLblPos val="nextTo"/>
        <c:crossAx val="108925312"/>
        <c:crosses val="autoZero"/>
        <c:auto val="1"/>
        <c:lblAlgn val="ctr"/>
        <c:lblOffset val="100"/>
      </c:catAx>
      <c:valAx>
        <c:axId val="10892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przebieg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892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152400</xdr:rowOff>
    </xdr:from>
    <xdr:to>
      <xdr:col>14</xdr:col>
      <xdr:colOff>95250</xdr:colOff>
      <xdr:row>38</xdr:row>
      <xdr:rowOff>38100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11.049611458337" createdVersion="3" refreshedVersion="3" minRefreshableVersion="3" recordCount="134">
  <cacheSource type="worksheet">
    <worksheetSource ref="B2:I136" sheet="5.2"/>
  </cacheSource>
  <cacheFields count="8">
    <cacheField name="Marka_i_model" numFmtId="0">
      <sharedItems count="38">
        <s v="Iveco Strails"/>
        <s v="Mercedes Axor"/>
        <s v="MAN TGA"/>
        <s v="Volvo FE"/>
        <s v="Volvo FM"/>
        <s v="Volvo FMX"/>
        <s v="Volvo FH"/>
        <s v="Iveco 100E"/>
        <s v="Scania L94"/>
        <s v="Renault Premium"/>
        <s v="Mercedes Atego"/>
        <s v="Scania M93"/>
        <s v="Iveco EuroCargo"/>
        <s v="MAN TGL"/>
        <s v="Volvo FL"/>
        <s v="DAF LF45"/>
        <s v="MAN TGA41"/>
        <s v="MAN TGA33"/>
        <s v="DAF CF85"/>
        <s v="Mercedes Sided"/>
        <s v="Mercedes Actros"/>
        <s v="Renault Midlum"/>
        <s v="Renault D10"/>
        <s v="DAF CF75"/>
        <s v="DAF CF65"/>
        <s v="Iveco TrakkerEuro5"/>
        <s v="Renault Magnum"/>
        <s v="Renault R385"/>
        <s v="Renault Pelen"/>
        <s v="Scania R500"/>
        <s v="Iveco STRALIS"/>
        <s v="Scania R420"/>
        <s v="Volvo FH13-500"/>
        <s v="MAN TGX"/>
        <s v="DAF XF460"/>
        <s v="MAN TGS"/>
        <s v="MAN TGA18"/>
        <s v="Volvo 2015Euro6M"/>
      </sharedItems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Model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11.061581018519" createdVersion="3" refreshedVersion="3" minRefreshableVersion="3" recordCount="134">
  <cacheSource type="worksheet">
    <worksheetSource ref="B2:I136" sheet="5.3"/>
  </cacheSource>
  <cacheFields count="8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Mode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n v="2006"/>
    <n v="85900"/>
    <s v="ERA 210 TR"/>
    <n v="1200655"/>
    <d v="2015-01-31T00:00:00"/>
    <x v="0"/>
    <s v="Strails"/>
  </r>
  <r>
    <x v="0"/>
    <n v="2006"/>
    <n v="85900"/>
    <s v="ERA 211 TR"/>
    <n v="1068570"/>
    <d v="2015-01-25T00:00:00"/>
    <x v="0"/>
    <s v="Strails"/>
  </r>
  <r>
    <x v="0"/>
    <n v="2006"/>
    <n v="85900"/>
    <s v="ERA 212 TR"/>
    <n v="998704"/>
    <d v="2015-01-24T00:00:00"/>
    <x v="0"/>
    <s v="Strails"/>
  </r>
  <r>
    <x v="0"/>
    <n v="2006"/>
    <n v="85900"/>
    <s v="ERA 213 TR"/>
    <n v="936780"/>
    <d v="2015-01-24T00:00:00"/>
    <x v="0"/>
    <s v="Strails"/>
  </r>
  <r>
    <x v="0"/>
    <n v="2006"/>
    <n v="85900"/>
    <s v="ERA 209 TR"/>
    <n v="870233"/>
    <d v="2015-01-30T00:00:00"/>
    <x v="0"/>
    <s v="Strails"/>
  </r>
  <r>
    <x v="1"/>
    <n v="2007"/>
    <n v="205000"/>
    <s v="ERA 223 TR"/>
    <n v="1260000"/>
    <d v="2016-04-23T00:00:00"/>
    <x v="1"/>
    <s v="Axor"/>
  </r>
  <r>
    <x v="2"/>
    <n v="2007"/>
    <n v="198000"/>
    <s v="ERA 217 TR"/>
    <n v="890200"/>
    <d v="2016-05-30T00:00:00"/>
    <x v="2"/>
    <s v="TGA"/>
  </r>
  <r>
    <x v="3"/>
    <n v="2008"/>
    <n v="49411"/>
    <s v="ERA 095 TR"/>
    <n v="186000"/>
    <d v="2015-07-25T00:00:00"/>
    <x v="3"/>
    <s v="FE"/>
  </r>
  <r>
    <x v="4"/>
    <n v="2008"/>
    <n v="58000"/>
    <s v="ERA 093 TR"/>
    <n v="306000"/>
    <d v="2015-09-24T00:00:00"/>
    <x v="3"/>
    <s v="FM"/>
  </r>
  <r>
    <x v="5"/>
    <n v="2008"/>
    <n v="84000"/>
    <s v="ERA 094 TR"/>
    <n v="266000"/>
    <d v="2016-01-13T00:00:00"/>
    <x v="3"/>
    <s v="FMX"/>
  </r>
  <r>
    <x v="6"/>
    <n v="2008"/>
    <n v="89000"/>
    <s v="ERA 092 TR"/>
    <n v="305000"/>
    <d v="2015-03-12T00:00:00"/>
    <x v="3"/>
    <s v="FH"/>
  </r>
  <r>
    <x v="3"/>
    <n v="2009"/>
    <n v="48411"/>
    <s v="ERA 097 TR"/>
    <n v="190000"/>
    <d v="2015-07-25T00:00:00"/>
    <x v="3"/>
    <s v="FE"/>
  </r>
  <r>
    <x v="7"/>
    <n v="2009"/>
    <n v="68000"/>
    <s v="ERA 114 TR"/>
    <n v="992600"/>
    <d v="2015-06-02T00:00:00"/>
    <x v="0"/>
    <s v="100E"/>
  </r>
  <r>
    <x v="3"/>
    <n v="2009"/>
    <n v="49411"/>
    <s v="ERA 108 TR"/>
    <n v="186000"/>
    <d v="2015-07-25T00:00:00"/>
    <x v="3"/>
    <s v="FE"/>
  </r>
  <r>
    <x v="8"/>
    <n v="2009"/>
    <n v="67900"/>
    <s v="ERA 100 TR"/>
    <n v="850000"/>
    <d v="2015-07-09T00:00:00"/>
    <x v="4"/>
    <s v="L94"/>
  </r>
  <r>
    <x v="3"/>
    <n v="2009"/>
    <n v="65000"/>
    <s v="ERA 101 TR"/>
    <n v="740000"/>
    <d v="2016-01-16T00:00:00"/>
    <x v="3"/>
    <s v="FE"/>
  </r>
  <r>
    <x v="8"/>
    <n v="2009"/>
    <n v="68900"/>
    <s v="ERA 111 TR"/>
    <n v="846000"/>
    <d v="2015-07-09T00:00:00"/>
    <x v="4"/>
    <s v="L94"/>
  </r>
  <r>
    <x v="4"/>
    <n v="2009"/>
    <n v="59000"/>
    <s v="ERA 120 TR"/>
    <n v="302000"/>
    <d v="2015-09-24T00:00:00"/>
    <x v="3"/>
    <s v="FM"/>
  </r>
  <r>
    <x v="9"/>
    <n v="2009"/>
    <n v="77000"/>
    <s v="ERA 110 TR"/>
    <n v="846000"/>
    <d v="2016-01-07T00:00:00"/>
    <x v="5"/>
    <s v="Premium"/>
  </r>
  <r>
    <x v="10"/>
    <n v="2009"/>
    <n v="85000"/>
    <s v="ERA 112 TR"/>
    <n v="946000"/>
    <d v="2015-01-10T00:00:00"/>
    <x v="1"/>
    <s v="Atego"/>
  </r>
  <r>
    <x v="11"/>
    <n v="2009"/>
    <n v="79000"/>
    <s v="ERA 102 TR"/>
    <n v="390000"/>
    <d v="2016-01-10T00:00:00"/>
    <x v="4"/>
    <s v="M93"/>
  </r>
  <r>
    <x v="11"/>
    <n v="2009"/>
    <n v="79000"/>
    <s v="ERA 302 TR"/>
    <n v="390000"/>
    <d v="2016-01-10T00:00:00"/>
    <x v="4"/>
    <s v="M93"/>
  </r>
  <r>
    <x v="5"/>
    <n v="2009"/>
    <n v="83000"/>
    <s v="ERA 096 TR"/>
    <n v="270000"/>
    <d v="2016-01-13T00:00:00"/>
    <x v="3"/>
    <s v="FMX"/>
  </r>
  <r>
    <x v="12"/>
    <n v="2009"/>
    <n v="86133"/>
    <s v="ERA 104 TR"/>
    <n v="380000"/>
    <d v="2015-07-23T00:00:00"/>
    <x v="0"/>
    <s v="EuroCargo"/>
  </r>
  <r>
    <x v="6"/>
    <n v="2009"/>
    <n v="90000"/>
    <s v="ERA 119 TR"/>
    <n v="301000"/>
    <d v="2015-03-12T00:00:00"/>
    <x v="3"/>
    <s v="FH"/>
  </r>
  <r>
    <x v="10"/>
    <n v="2009"/>
    <n v="91000"/>
    <s v="ERA 106 TR"/>
    <n v="360000"/>
    <d v="2015-06-19T00:00:00"/>
    <x v="1"/>
    <s v="Atego"/>
  </r>
  <r>
    <x v="13"/>
    <n v="2009"/>
    <n v="114400"/>
    <s v="ERA 117 TR"/>
    <n v="226000"/>
    <d v="2015-03-10T00:00:00"/>
    <x v="2"/>
    <s v="TGL"/>
  </r>
  <r>
    <x v="14"/>
    <n v="2009"/>
    <n v="134000"/>
    <s v="ERA 098 TR"/>
    <n v="482000"/>
    <d v="2016-01-16T00:00:00"/>
    <x v="3"/>
    <s v="FL"/>
  </r>
  <r>
    <x v="14"/>
    <n v="2009"/>
    <n v="135000"/>
    <s v="ERA 109 TR"/>
    <n v="478000"/>
    <d v="2016-01-16T00:00:00"/>
    <x v="3"/>
    <s v="FL"/>
  </r>
  <r>
    <x v="15"/>
    <n v="2009"/>
    <n v="131780"/>
    <s v="ERA 115 TR"/>
    <n v="306000"/>
    <d v="2015-12-27T00:00:00"/>
    <x v="6"/>
    <s v="LF45"/>
  </r>
  <r>
    <x v="13"/>
    <n v="2009"/>
    <n v="159000"/>
    <s v="ERA 113 TR"/>
    <n v="403000"/>
    <d v="2016-11-07T00:00:00"/>
    <x v="2"/>
    <s v="TGL"/>
  </r>
  <r>
    <x v="9"/>
    <n v="2009"/>
    <n v="162800"/>
    <s v="ERA 107 TR"/>
    <n v="370000"/>
    <d v="2015-11-21T00:00:00"/>
    <x v="5"/>
    <s v="Premium"/>
  </r>
  <r>
    <x v="16"/>
    <n v="2009"/>
    <n v="168800"/>
    <s v="ERA 116 TR"/>
    <n v="186300"/>
    <d v="2015-09-25T00:00:00"/>
    <x v="2"/>
    <s v="TGA41"/>
  </r>
  <r>
    <x v="17"/>
    <n v="2009"/>
    <n v="195370"/>
    <s v="ERA 105 TR"/>
    <n v="290000"/>
    <d v="2016-04-07T00:00:00"/>
    <x v="2"/>
    <s v="TGA33"/>
  </r>
  <r>
    <x v="18"/>
    <n v="2009"/>
    <n v="195340"/>
    <s v="ERA 103 TR"/>
    <n v="190000"/>
    <d v="2015-10-01T00:00:00"/>
    <x v="6"/>
    <s v="CF85"/>
  </r>
  <r>
    <x v="19"/>
    <n v="2009"/>
    <n v="230000"/>
    <s v="ERA 099 TR"/>
    <n v="305000"/>
    <d v="2015-10-30T00:00:00"/>
    <x v="1"/>
    <s v="Sided"/>
  </r>
  <r>
    <x v="20"/>
    <n v="2009"/>
    <n v="291000"/>
    <s v="ERA 118 TR"/>
    <n v="166000"/>
    <d v="2015-10-20T00:00:00"/>
    <x v="1"/>
    <s v="Actros"/>
  </r>
  <r>
    <x v="15"/>
    <n v="2010"/>
    <n v="37000"/>
    <s v="ERA 132 TR"/>
    <n v="978000"/>
    <d v="2015-11-01T00:00:00"/>
    <x v="6"/>
    <s v="LF45"/>
  </r>
  <r>
    <x v="15"/>
    <n v="2010"/>
    <n v="40830"/>
    <s v="ERA 142 TR"/>
    <n v="326000"/>
    <d v="2015-02-27T00:00:00"/>
    <x v="6"/>
    <s v="LF45"/>
  </r>
  <r>
    <x v="3"/>
    <n v="2010"/>
    <n v="66000"/>
    <s v="ERA 145 TR"/>
    <n v="736000"/>
    <d v="2016-01-16T00:00:00"/>
    <x v="3"/>
    <s v="FE"/>
  </r>
  <r>
    <x v="21"/>
    <n v="2010"/>
    <n v="60000"/>
    <s v="ERA 146 TR"/>
    <n v="99250"/>
    <d v="2015-08-10T00:00:00"/>
    <x v="5"/>
    <s v="Midlum"/>
  </r>
  <r>
    <x v="10"/>
    <n v="2010"/>
    <n v="84000"/>
    <s v="ERA 135 TR"/>
    <n v="950000"/>
    <d v="2015-01-25T00:00:00"/>
    <x v="1"/>
    <s v="Atego"/>
  </r>
  <r>
    <x v="7"/>
    <n v="2010"/>
    <n v="67000"/>
    <s v="ERA 136 TR"/>
    <n v="103260"/>
    <d v="2015-06-02T00:00:00"/>
    <x v="0"/>
    <s v="100E"/>
  </r>
  <r>
    <x v="22"/>
    <n v="2010"/>
    <n v="75300"/>
    <s v="ERA 141 TR"/>
    <n v="302000"/>
    <d v="2015-06-19T00:00:00"/>
    <x v="5"/>
    <s v="D10"/>
  </r>
  <r>
    <x v="5"/>
    <n v="2010"/>
    <n v="84000"/>
    <s v="ERA 340 TR"/>
    <n v="266000"/>
    <d v="2016-01-13T00:00:00"/>
    <x v="3"/>
    <s v="FMX"/>
  </r>
  <r>
    <x v="10"/>
    <n v="2010"/>
    <n v="92000"/>
    <s v="ERA 147 TR"/>
    <n v="356000"/>
    <d v="2015-06-19T00:00:00"/>
    <x v="1"/>
    <s v="Atego"/>
  </r>
  <r>
    <x v="13"/>
    <n v="2010"/>
    <n v="89000"/>
    <s v="ERA 394 TR"/>
    <n v="266000"/>
    <d v="2016-01-13T00:00:00"/>
    <x v="2"/>
    <s v="TGL"/>
  </r>
  <r>
    <x v="23"/>
    <n v="2010"/>
    <n v="94000"/>
    <s v="ERA 143 TR"/>
    <n v="91000"/>
    <d v="2015-09-21T00:00:00"/>
    <x v="6"/>
    <s v="CF75"/>
  </r>
  <r>
    <x v="13"/>
    <n v="2010"/>
    <n v="113400"/>
    <s v="ERA 140 TR"/>
    <n v="230000"/>
    <d v="2015-03-10T00:00:00"/>
    <x v="2"/>
    <s v="TGL"/>
  </r>
  <r>
    <x v="24"/>
    <n v="2010"/>
    <n v="135000"/>
    <s v="ERA 133 TR"/>
    <n v="251000"/>
    <d v="2015-03-04T00:00:00"/>
    <x v="6"/>
    <s v="CF65"/>
  </r>
  <r>
    <x v="25"/>
    <n v="2010"/>
    <n v="160000"/>
    <s v="ERA 214 TR"/>
    <n v="263000"/>
    <d v="2015-01-24T00:00:00"/>
    <x v="0"/>
    <s v="TrakkerEuro5"/>
  </r>
  <r>
    <x v="26"/>
    <n v="2010"/>
    <n v="265000"/>
    <s v="ERA 227 TR"/>
    <n v="930000"/>
    <d v="2015-08-20T00:00:00"/>
    <x v="5"/>
    <s v="Magnum"/>
  </r>
  <r>
    <x v="26"/>
    <n v="2010"/>
    <n v="265000"/>
    <s v="ERA 228 TR"/>
    <n v="912000"/>
    <d v="2015-08-20T00:00:00"/>
    <x v="5"/>
    <s v="Magnum"/>
  </r>
  <r>
    <x v="26"/>
    <n v="2010"/>
    <n v="265000"/>
    <s v="ERA 226 TR"/>
    <n v="856000"/>
    <d v="2015-08-20T00:00:00"/>
    <x v="5"/>
    <s v="Magnum"/>
  </r>
  <r>
    <x v="9"/>
    <n v="2010"/>
    <n v="230000"/>
    <s v="ERA 131 TR"/>
    <n v="455000"/>
    <d v="2016-03-10T00:00:00"/>
    <x v="5"/>
    <s v="Premium"/>
  </r>
  <r>
    <x v="19"/>
    <n v="2010"/>
    <n v="231000"/>
    <s v="ERA 144 TR"/>
    <n v="301000"/>
    <d v="2015-10-30T00:00:00"/>
    <x v="1"/>
    <s v="Sided"/>
  </r>
  <r>
    <x v="20"/>
    <n v="2010"/>
    <n v="257000"/>
    <s v="ERA 134 TR"/>
    <n v="164700"/>
    <d v="2015-10-09T00:00:00"/>
    <x v="1"/>
    <s v="Actros"/>
  </r>
  <r>
    <x v="15"/>
    <n v="2011"/>
    <n v="38000"/>
    <s v="ERA 161 TR"/>
    <n v="574000"/>
    <d v="2015-11-01T00:00:00"/>
    <x v="6"/>
    <s v="LF45"/>
  </r>
  <r>
    <x v="27"/>
    <n v="2011"/>
    <n v="56700"/>
    <s v="ERA 158 TR"/>
    <n v="290000"/>
    <d v="2015-08-20T00:00:00"/>
    <x v="5"/>
    <s v="R385"/>
  </r>
  <r>
    <x v="27"/>
    <n v="2011"/>
    <n v="57700"/>
    <s v="ERA 160 TR"/>
    <n v="286000"/>
    <d v="2015-08-20T00:00:00"/>
    <x v="5"/>
    <s v="R385"/>
  </r>
  <r>
    <x v="21"/>
    <n v="2011"/>
    <n v="59000"/>
    <s v="ERA 159 TR"/>
    <n v="103250"/>
    <d v="2015-08-10T00:00:00"/>
    <x v="5"/>
    <s v="Midlum"/>
  </r>
  <r>
    <x v="22"/>
    <n v="2011"/>
    <n v="74300"/>
    <s v="ERA 157 TR"/>
    <n v="306000"/>
    <d v="2015-06-19T00:00:00"/>
    <x v="5"/>
    <s v="D10"/>
  </r>
  <r>
    <x v="20"/>
    <n v="2011"/>
    <n v="210000"/>
    <s v="ERA 221 TR"/>
    <n v="780000"/>
    <d v="2016-04-21T00:00:00"/>
    <x v="1"/>
    <s v="Actros"/>
  </r>
  <r>
    <x v="20"/>
    <n v="2011"/>
    <n v="210000"/>
    <s v="ERA 225 TR"/>
    <n v="760300"/>
    <d v="2016-04-21T00:00:00"/>
    <x v="1"/>
    <s v="Actros"/>
  </r>
  <r>
    <x v="20"/>
    <n v="2011"/>
    <n v="210000"/>
    <s v="ERA 220 TR"/>
    <n v="680000"/>
    <d v="2016-04-21T00:00:00"/>
    <x v="1"/>
    <s v="Actros"/>
  </r>
  <r>
    <x v="20"/>
    <n v="2011"/>
    <n v="210000"/>
    <s v="ERA 222 TR"/>
    <n v="655000"/>
    <d v="2016-04-21T00:00:00"/>
    <x v="1"/>
    <s v="Actros"/>
  </r>
  <r>
    <x v="28"/>
    <n v="2011"/>
    <n v="220000"/>
    <s v="ERA 230 TR"/>
    <n v="731000"/>
    <d v="2015-08-20T00:00:00"/>
    <x v="5"/>
    <s v="Pelen"/>
  </r>
  <r>
    <x v="28"/>
    <n v="2011"/>
    <n v="220000"/>
    <s v="ERA 229 TR"/>
    <n v="685413"/>
    <d v="2015-08-20T00:00:00"/>
    <x v="5"/>
    <s v="Pelen"/>
  </r>
  <r>
    <x v="18"/>
    <n v="2011"/>
    <n v="196340"/>
    <s v="ERA 162 TR"/>
    <n v="186000"/>
    <d v="2015-10-01T00:00:00"/>
    <x v="6"/>
    <s v="CF85"/>
  </r>
  <r>
    <x v="29"/>
    <n v="2011"/>
    <n v="245000"/>
    <s v="ERA 237 TR"/>
    <n v="720000"/>
    <d v="2016-04-02T00:00:00"/>
    <x v="4"/>
    <s v="R500"/>
  </r>
  <r>
    <x v="29"/>
    <n v="2011"/>
    <n v="245000"/>
    <s v="ERA 236 TR"/>
    <n v="680000"/>
    <d v="2016-04-02T00:00:00"/>
    <x v="4"/>
    <s v="R500"/>
  </r>
  <r>
    <x v="29"/>
    <n v="2011"/>
    <n v="245000"/>
    <s v="ERA 238 TR"/>
    <n v="660000"/>
    <d v="2016-04-02T00:00:00"/>
    <x v="4"/>
    <s v="R500"/>
  </r>
  <r>
    <x v="29"/>
    <n v="2011"/>
    <n v="245000"/>
    <s v="ERA 240 TR"/>
    <n v="630000"/>
    <d v="2016-04-02T00:00:00"/>
    <x v="4"/>
    <s v="R500"/>
  </r>
  <r>
    <x v="29"/>
    <n v="2011"/>
    <n v="245000"/>
    <s v="ERA 241 TR"/>
    <n v="655000"/>
    <d v="2016-04-02T00:00:00"/>
    <x v="4"/>
    <s v="R500"/>
  </r>
  <r>
    <x v="29"/>
    <n v="2011"/>
    <n v="245000"/>
    <s v="ERA 239 TR"/>
    <n v="590000"/>
    <d v="2016-04-02T00:00:00"/>
    <x v="4"/>
    <s v="R500"/>
  </r>
  <r>
    <x v="15"/>
    <n v="2012"/>
    <n v="39830"/>
    <s v="ERA 168 TR"/>
    <n v="330000"/>
    <d v="2015-02-27T00:00:00"/>
    <x v="6"/>
    <s v="LF45"/>
  </r>
  <r>
    <x v="15"/>
    <n v="2012"/>
    <n v="48800"/>
    <s v="ERA 175 TR"/>
    <n v="268650"/>
    <d v="2015-04-23T00:00:00"/>
    <x v="6"/>
    <s v="LF45"/>
  </r>
  <r>
    <x v="4"/>
    <n v="2012"/>
    <n v="59000"/>
    <s v="ERA 173 TR"/>
    <n v="302000"/>
    <d v="2015-09-24T00:00:00"/>
    <x v="3"/>
    <s v="FM"/>
  </r>
  <r>
    <x v="9"/>
    <n v="2012"/>
    <n v="76000"/>
    <s v="ERA 166 TR"/>
    <n v="850000"/>
    <d v="2016-01-07T00:00:00"/>
    <x v="5"/>
    <s v="Premium"/>
  </r>
  <r>
    <x v="12"/>
    <n v="2012"/>
    <n v="87133"/>
    <s v="ERA 176 TR"/>
    <n v="376000"/>
    <d v="2015-07-23T00:00:00"/>
    <x v="0"/>
    <s v="EuroCargo"/>
  </r>
  <r>
    <x v="6"/>
    <n v="2012"/>
    <n v="110000"/>
    <s v="ERA 172 TR"/>
    <n v="201000"/>
    <d v="2015-03-12T00:00:00"/>
    <x v="3"/>
    <s v="FH"/>
  </r>
  <r>
    <x v="15"/>
    <n v="2012"/>
    <n v="130780"/>
    <s v="ERA 169 TR"/>
    <n v="310000"/>
    <d v="2015-12-27T00:00:00"/>
    <x v="6"/>
    <s v="LF45"/>
  </r>
  <r>
    <x v="13"/>
    <n v="2012"/>
    <n v="135502"/>
    <s v="ERA 170 TR"/>
    <n v="247000"/>
    <d v="2016-04-16T00:00:00"/>
    <x v="2"/>
    <s v="TGL"/>
  </r>
  <r>
    <x v="30"/>
    <n v="2012"/>
    <n v="145000"/>
    <s v="ERA 215 TR"/>
    <n v="386732"/>
    <d v="2015-02-24T00:00:00"/>
    <x v="0"/>
    <s v="STRALIS"/>
  </r>
  <r>
    <x v="30"/>
    <n v="2012"/>
    <n v="145000"/>
    <s v="ERA 216 TR"/>
    <n v="312680"/>
    <d v="2015-02-24T00:00:00"/>
    <x v="0"/>
    <s v="STRALIS"/>
  </r>
  <r>
    <x v="9"/>
    <n v="2012"/>
    <n v="163800"/>
    <s v="ERA 178 TR"/>
    <n v="366000"/>
    <d v="2015-11-21T00:00:00"/>
    <x v="5"/>
    <s v="Premium"/>
  </r>
  <r>
    <x v="31"/>
    <n v="2012"/>
    <n v="183000"/>
    <s v="ERA 232 TR"/>
    <n v="520000"/>
    <d v="2016-03-15T00:00:00"/>
    <x v="4"/>
    <s v="R420"/>
  </r>
  <r>
    <x v="31"/>
    <n v="2012"/>
    <n v="183000"/>
    <s v="ERA 233 TR"/>
    <n v="530000"/>
    <d v="2016-03-15T00:00:00"/>
    <x v="4"/>
    <s v="R420"/>
  </r>
  <r>
    <x v="31"/>
    <n v="2012"/>
    <n v="183000"/>
    <s v="ERA 231 TR"/>
    <n v="490000"/>
    <d v="2016-03-15T00:00:00"/>
    <x v="4"/>
    <s v="R420"/>
  </r>
  <r>
    <x v="31"/>
    <n v="2012"/>
    <n v="183000"/>
    <s v="ERA 234 TR"/>
    <n v="481000"/>
    <d v="2016-03-15T00:00:00"/>
    <x v="4"/>
    <s v="R420"/>
  </r>
  <r>
    <x v="31"/>
    <n v="2012"/>
    <n v="183000"/>
    <s v="ERA 235 TR"/>
    <n v="454000"/>
    <d v="2016-03-15T00:00:00"/>
    <x v="4"/>
    <s v="R420"/>
  </r>
  <r>
    <x v="32"/>
    <n v="2012"/>
    <n v="210000"/>
    <s v="ERA 248 TR"/>
    <n v="517000"/>
    <d v="2016-02-15T00:00:00"/>
    <x v="3"/>
    <s v="FH13-500"/>
  </r>
  <r>
    <x v="17"/>
    <n v="2012"/>
    <n v="196370"/>
    <s v="ERA 177 TR"/>
    <n v="286000"/>
    <d v="2016-04-07T00:00:00"/>
    <x v="2"/>
    <s v="TGA33"/>
  </r>
  <r>
    <x v="32"/>
    <n v="2012"/>
    <n v="210000"/>
    <s v="ERA 247 TR"/>
    <n v="435000"/>
    <d v="2016-02-15T00:00:00"/>
    <x v="3"/>
    <s v="FH13-500"/>
  </r>
  <r>
    <x v="33"/>
    <n v="2012"/>
    <n v="210300"/>
    <s v="ERA 218 TR"/>
    <n v="417671"/>
    <d v="2016-05-30T00:00:00"/>
    <x v="2"/>
    <s v="TGX"/>
  </r>
  <r>
    <x v="9"/>
    <n v="2012"/>
    <n v="231000"/>
    <s v="ERA 174 TR"/>
    <n v="451000"/>
    <d v="2016-03-10T00:00:00"/>
    <x v="5"/>
    <s v="Premium"/>
  </r>
  <r>
    <x v="34"/>
    <n v="2012"/>
    <n v="240000"/>
    <s v="ERA 207 TR"/>
    <n v="301344"/>
    <d v="2015-06-30T00:00:00"/>
    <x v="6"/>
    <s v="XF460"/>
  </r>
  <r>
    <x v="34"/>
    <n v="2012"/>
    <n v="240000"/>
    <s v="ERA 405 TR"/>
    <n v="315988"/>
    <d v="2015-06-30T00:00:00"/>
    <x v="6"/>
    <s v="XF460"/>
  </r>
  <r>
    <x v="34"/>
    <n v="2012"/>
    <n v="240000"/>
    <s v="ERA 204 TR"/>
    <n v="234760"/>
    <d v="2015-06-30T00:00:00"/>
    <x v="6"/>
    <s v="XF460"/>
  </r>
  <r>
    <x v="34"/>
    <n v="2012"/>
    <n v="240000"/>
    <s v="ERA 208 TR"/>
    <n v="210780"/>
    <d v="2015-06-30T00:00:00"/>
    <x v="6"/>
    <s v="XF460"/>
  </r>
  <r>
    <x v="34"/>
    <n v="2012"/>
    <n v="240000"/>
    <s v="ERA 406 TR"/>
    <n v="198240"/>
    <d v="2015-06-30T00:00:00"/>
    <x v="6"/>
    <s v="XF460"/>
  </r>
  <r>
    <x v="20"/>
    <n v="2012"/>
    <n v="290000"/>
    <s v="ERA 171 TR"/>
    <n v="170000"/>
    <d v="2015-10-20T00:00:00"/>
    <x v="1"/>
    <s v="Actros"/>
  </r>
  <r>
    <x v="15"/>
    <n v="2013"/>
    <n v="47800"/>
    <s v="ERA 183 TR"/>
    <n v="272650"/>
    <d v="2015-04-23T00:00:00"/>
    <x v="6"/>
    <s v="LF45"/>
  </r>
  <r>
    <x v="11"/>
    <n v="2013"/>
    <n v="80000"/>
    <s v="ERA 388 TR"/>
    <n v="350000"/>
    <d v="2016-01-10T00:00:00"/>
    <x v="4"/>
    <s v="M93"/>
  </r>
  <r>
    <x v="11"/>
    <n v="2013"/>
    <n v="80000"/>
    <s v="ERA 188 TR"/>
    <n v="235000"/>
    <d v="2016-01-10T00:00:00"/>
    <x v="4"/>
    <s v="M93"/>
  </r>
  <r>
    <x v="23"/>
    <n v="2013"/>
    <n v="93000"/>
    <s v="ERA 184 TR"/>
    <n v="195000"/>
    <d v="2015-09-21T00:00:00"/>
    <x v="6"/>
    <s v="CF75"/>
  </r>
  <r>
    <x v="24"/>
    <n v="2013"/>
    <n v="136000"/>
    <s v="ERA 186 TR"/>
    <n v="247000"/>
    <d v="2015-03-04T00:00:00"/>
    <x v="6"/>
    <s v="CF65"/>
  </r>
  <r>
    <x v="13"/>
    <n v="2013"/>
    <n v="158000"/>
    <s v="ERA 185 TR"/>
    <n v="407000"/>
    <d v="2016-11-07T00:00:00"/>
    <x v="2"/>
    <s v="TGL"/>
  </r>
  <r>
    <x v="34"/>
    <n v="2013"/>
    <n v="240000"/>
    <s v="ERA 199 TR"/>
    <n v="301232"/>
    <d v="2016-12-15T00:00:00"/>
    <x v="6"/>
    <s v="XF460"/>
  </r>
  <r>
    <x v="34"/>
    <n v="2013"/>
    <n v="240000"/>
    <s v="ERA 198 TR"/>
    <n v="289567"/>
    <d v="2016-12-15T00:00:00"/>
    <x v="6"/>
    <s v="XF460"/>
  </r>
  <r>
    <x v="34"/>
    <n v="2013"/>
    <n v="240000"/>
    <s v="ERA 200 TR"/>
    <n v="245211"/>
    <d v="2016-12-15T00:00:00"/>
    <x v="6"/>
    <s v="XF460"/>
  </r>
  <r>
    <x v="34"/>
    <n v="2013"/>
    <n v="240000"/>
    <s v="ERA 201 TR"/>
    <n v="200123"/>
    <d v="2016-12-15T00:00:00"/>
    <x v="6"/>
    <s v="XF460"/>
  </r>
  <r>
    <x v="34"/>
    <n v="2013"/>
    <n v="240000"/>
    <s v="ERA 496 TR"/>
    <n v="235811"/>
    <d v="2016-12-15T00:00:00"/>
    <x v="6"/>
    <s v="XF460"/>
  </r>
  <r>
    <x v="34"/>
    <n v="2013"/>
    <n v="240000"/>
    <s v="ERA 497 TR"/>
    <n v="250021"/>
    <d v="2016-12-15T00:00:00"/>
    <x v="6"/>
    <s v="XF460"/>
  </r>
  <r>
    <x v="34"/>
    <n v="2013"/>
    <n v="240000"/>
    <s v="ERA 202 TR"/>
    <n v="198340"/>
    <d v="2016-12-15T00:00:00"/>
    <x v="6"/>
    <s v="XF460"/>
  </r>
  <r>
    <x v="34"/>
    <n v="2013"/>
    <n v="240000"/>
    <s v="ERA 203 TR"/>
    <n v="189761"/>
    <d v="2016-12-15T00:00:00"/>
    <x v="6"/>
    <s v="XF460"/>
  </r>
  <r>
    <x v="35"/>
    <n v="2013"/>
    <n v="271000"/>
    <s v="ERA 187 TR"/>
    <n v="153000"/>
    <d v="2015-11-26T00:00:00"/>
    <x v="2"/>
    <s v="TGS"/>
  </r>
  <r>
    <x v="35"/>
    <n v="2013"/>
    <n v="271000"/>
    <s v="ERA 219 TR"/>
    <n v="123000"/>
    <d v="2016-05-30T00:00:00"/>
    <x v="2"/>
    <s v="TGS"/>
  </r>
  <r>
    <x v="36"/>
    <n v="2014"/>
    <n v="98000"/>
    <s v="ERA 193 TR"/>
    <n v="251000"/>
    <d v="2015-12-06T00:00:00"/>
    <x v="2"/>
    <s v="TGA18"/>
  </r>
  <r>
    <x v="36"/>
    <n v="2014"/>
    <n v="99000"/>
    <s v="ERA 195 TR"/>
    <n v="247000"/>
    <d v="2015-12-06T00:00:00"/>
    <x v="2"/>
    <s v="TGA18"/>
  </r>
  <r>
    <x v="13"/>
    <n v="2014"/>
    <n v="136502"/>
    <s v="ERA 197 TR"/>
    <n v="243000"/>
    <d v="2016-04-16T00:00:00"/>
    <x v="2"/>
    <s v="TGL"/>
  </r>
  <r>
    <x v="16"/>
    <n v="2014"/>
    <n v="167800"/>
    <s v="ERA 194 TR"/>
    <n v="190300"/>
    <d v="2015-09-25T00:00:00"/>
    <x v="2"/>
    <s v="TGA41"/>
  </r>
  <r>
    <x v="10"/>
    <n v="2014"/>
    <n v="219000"/>
    <s v="ERA 196 TR"/>
    <n v="126290"/>
    <d v="2015-03-20T00:00:00"/>
    <x v="1"/>
    <s v="Atego"/>
  </r>
  <r>
    <x v="34"/>
    <n v="2014"/>
    <n v="240000"/>
    <s v="ERA 393 TR"/>
    <n v="183788"/>
    <d v="2016-11-07T00:00:00"/>
    <x v="6"/>
    <s v="XF460"/>
  </r>
  <r>
    <x v="34"/>
    <n v="2014"/>
    <n v="240000"/>
    <s v="ERA 494 TR"/>
    <n v="160198"/>
    <d v="2016-11-07T00:00:00"/>
    <x v="6"/>
    <s v="XF460"/>
  </r>
  <r>
    <x v="34"/>
    <n v="2014"/>
    <n v="240000"/>
    <s v="ERA 495 TR"/>
    <n v="156724"/>
    <d v="2016-11-07T00:00:00"/>
    <x v="6"/>
    <s v="XF460"/>
  </r>
  <r>
    <x v="35"/>
    <n v="2014"/>
    <n v="270000"/>
    <s v="ERA 192 TR"/>
    <n v="157000"/>
    <d v="2015-11-26T00:00:00"/>
    <x v="2"/>
    <s v="TGS"/>
  </r>
  <r>
    <x v="10"/>
    <n v="2015"/>
    <n v="218000"/>
    <s v="ERA 205 TR"/>
    <n v="130290"/>
    <d v="2015-03-20T00:00:00"/>
    <x v="1"/>
    <s v="Atego"/>
  </r>
  <r>
    <x v="20"/>
    <n v="2015"/>
    <n v="258000"/>
    <s v="ERA 206 TR"/>
    <n v="160700"/>
    <d v="2015-10-09T00:00:00"/>
    <x v="1"/>
    <s v="Actros"/>
  </r>
  <r>
    <x v="37"/>
    <n v="2015"/>
    <n v="360000"/>
    <s v="ERA 242 TR"/>
    <n v="100000"/>
    <d v="2016-12-30T00:00:00"/>
    <x v="3"/>
    <s v="2015Euro6M"/>
  </r>
  <r>
    <x v="37"/>
    <n v="2015"/>
    <n v="360000"/>
    <s v="ERA 243 TR"/>
    <n v="115000"/>
    <d v="2016-12-30T00:00:00"/>
    <x v="3"/>
    <s v="2015Euro6M"/>
  </r>
  <r>
    <x v="37"/>
    <n v="2015"/>
    <n v="360000"/>
    <s v="ERA 244 TR"/>
    <n v="132000"/>
    <d v="2016-12-30T00:00:00"/>
    <x v="3"/>
    <s v="2015Euro6M"/>
  </r>
  <r>
    <x v="37"/>
    <n v="2015"/>
    <n v="360000"/>
    <s v="ERA 245 TR"/>
    <n v="108000"/>
    <d v="2016-12-30T00:00:00"/>
    <x v="3"/>
    <s v="2015Euro6M"/>
  </r>
  <r>
    <x v="37"/>
    <n v="2015"/>
    <n v="360000"/>
    <s v="ERA 246 TR"/>
    <n v="140000"/>
    <d v="2016-12-30T00:00:00"/>
    <x v="3"/>
    <s v="2015Euro6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">
  <r>
    <s v="Iveco Strails"/>
    <x v="0"/>
    <n v="85900"/>
    <s v="ERA 210 TR"/>
    <n v="1200655"/>
    <d v="2015-01-31T00:00:00"/>
    <x v="0"/>
    <s v="Strails"/>
  </r>
  <r>
    <s v="Iveco Strails"/>
    <x v="0"/>
    <n v="85900"/>
    <s v="ERA 211 TR"/>
    <n v="1068570"/>
    <d v="2015-01-25T00:00:00"/>
    <x v="0"/>
    <s v="Strails"/>
  </r>
  <r>
    <s v="Iveco Strails"/>
    <x v="0"/>
    <n v="85900"/>
    <s v="ERA 212 TR"/>
    <n v="998704"/>
    <d v="2015-01-24T00:00:00"/>
    <x v="0"/>
    <s v="Strails"/>
  </r>
  <r>
    <s v="Iveco Strails"/>
    <x v="0"/>
    <n v="85900"/>
    <s v="ERA 213 TR"/>
    <n v="936780"/>
    <d v="2015-01-24T00:00:00"/>
    <x v="0"/>
    <s v="Strails"/>
  </r>
  <r>
    <s v="Iveco Strails"/>
    <x v="0"/>
    <n v="85900"/>
    <s v="ERA 209 TR"/>
    <n v="870233"/>
    <d v="2015-01-30T00:00:00"/>
    <x v="0"/>
    <s v="Strails"/>
  </r>
  <r>
    <s v="Mercedes Axor"/>
    <x v="1"/>
    <n v="205000"/>
    <s v="ERA 223 TR"/>
    <n v="1260000"/>
    <d v="2016-04-23T00:00:00"/>
    <x v="1"/>
    <s v="Axor"/>
  </r>
  <r>
    <s v="MAN TGA"/>
    <x v="1"/>
    <n v="198000"/>
    <s v="ERA 217 TR"/>
    <n v="890200"/>
    <d v="2016-05-30T00:00:00"/>
    <x v="2"/>
    <s v="TGA"/>
  </r>
  <r>
    <s v="Volvo FE"/>
    <x v="2"/>
    <n v="49411"/>
    <s v="ERA 095 TR"/>
    <n v="186000"/>
    <d v="2015-07-25T00:00:00"/>
    <x v="3"/>
    <s v="FE"/>
  </r>
  <r>
    <s v="Volvo FM"/>
    <x v="2"/>
    <n v="58000"/>
    <s v="ERA 093 TR"/>
    <n v="306000"/>
    <d v="2015-09-24T00:00:00"/>
    <x v="3"/>
    <s v="FM"/>
  </r>
  <r>
    <s v="Volvo FMX"/>
    <x v="2"/>
    <n v="84000"/>
    <s v="ERA 094 TR"/>
    <n v="266000"/>
    <d v="2016-01-13T00:00:00"/>
    <x v="3"/>
    <s v="FMX"/>
  </r>
  <r>
    <s v="Volvo FH"/>
    <x v="2"/>
    <n v="89000"/>
    <s v="ERA 092 TR"/>
    <n v="305000"/>
    <d v="2015-03-12T00:00:00"/>
    <x v="3"/>
    <s v="FH"/>
  </r>
  <r>
    <s v="Volvo FE"/>
    <x v="3"/>
    <n v="48411"/>
    <s v="ERA 097 TR"/>
    <n v="190000"/>
    <d v="2015-07-25T00:00:00"/>
    <x v="3"/>
    <s v="FE"/>
  </r>
  <r>
    <s v="Iveco 100E"/>
    <x v="3"/>
    <n v="68000"/>
    <s v="ERA 114 TR"/>
    <n v="992600"/>
    <d v="2015-06-02T00:00:00"/>
    <x v="0"/>
    <s v="100E"/>
  </r>
  <r>
    <s v="Volvo FE"/>
    <x v="3"/>
    <n v="49411"/>
    <s v="ERA 108 TR"/>
    <n v="186000"/>
    <d v="2015-07-25T00:00:00"/>
    <x v="3"/>
    <s v="FE"/>
  </r>
  <r>
    <s v="Scania L94"/>
    <x v="3"/>
    <n v="67900"/>
    <s v="ERA 100 TR"/>
    <n v="850000"/>
    <d v="2015-07-09T00:00:00"/>
    <x v="4"/>
    <s v="L94"/>
  </r>
  <r>
    <s v="Volvo FE"/>
    <x v="3"/>
    <n v="65000"/>
    <s v="ERA 101 TR"/>
    <n v="740000"/>
    <d v="2016-01-16T00:00:00"/>
    <x v="3"/>
    <s v="FE"/>
  </r>
  <r>
    <s v="Scania L94"/>
    <x v="3"/>
    <n v="68900"/>
    <s v="ERA 111 TR"/>
    <n v="846000"/>
    <d v="2015-07-09T00:00:00"/>
    <x v="4"/>
    <s v="L94"/>
  </r>
  <r>
    <s v="Volvo FM"/>
    <x v="3"/>
    <n v="59000"/>
    <s v="ERA 120 TR"/>
    <n v="302000"/>
    <d v="2015-09-24T00:00:00"/>
    <x v="3"/>
    <s v="FM"/>
  </r>
  <r>
    <s v="Renault Premium"/>
    <x v="3"/>
    <n v="77000"/>
    <s v="ERA 110 TR"/>
    <n v="846000"/>
    <d v="2016-01-07T00:00:00"/>
    <x v="5"/>
    <s v="Premium"/>
  </r>
  <r>
    <s v="Mercedes Atego"/>
    <x v="3"/>
    <n v="85000"/>
    <s v="ERA 112 TR"/>
    <n v="946000"/>
    <d v="2015-01-10T00:00:00"/>
    <x v="1"/>
    <s v="Atego"/>
  </r>
  <r>
    <s v="Scania M93"/>
    <x v="3"/>
    <n v="79000"/>
    <s v="ERA 102 TR"/>
    <n v="390000"/>
    <d v="2016-01-10T00:00:00"/>
    <x v="4"/>
    <s v="M93"/>
  </r>
  <r>
    <s v="Scania M93"/>
    <x v="3"/>
    <n v="79000"/>
    <s v="ERA 302 TR"/>
    <n v="390000"/>
    <d v="2016-01-10T00:00:00"/>
    <x v="4"/>
    <s v="M93"/>
  </r>
  <r>
    <s v="Volvo FMX"/>
    <x v="3"/>
    <n v="83000"/>
    <s v="ERA 096 TR"/>
    <n v="270000"/>
    <d v="2016-01-13T00:00:00"/>
    <x v="3"/>
    <s v="FMX"/>
  </r>
  <r>
    <s v="Iveco EuroCargo"/>
    <x v="3"/>
    <n v="86133"/>
    <s v="ERA 104 TR"/>
    <n v="380000"/>
    <d v="2015-07-23T00:00:00"/>
    <x v="0"/>
    <s v="EuroCargo"/>
  </r>
  <r>
    <s v="Volvo FH"/>
    <x v="3"/>
    <n v="90000"/>
    <s v="ERA 119 TR"/>
    <n v="301000"/>
    <d v="2015-03-12T00:00:00"/>
    <x v="3"/>
    <s v="FH"/>
  </r>
  <r>
    <s v="Mercedes Atego"/>
    <x v="3"/>
    <n v="91000"/>
    <s v="ERA 106 TR"/>
    <n v="360000"/>
    <d v="2015-06-19T00:00:00"/>
    <x v="1"/>
    <s v="Atego"/>
  </r>
  <r>
    <s v="MAN TGL"/>
    <x v="3"/>
    <n v="114400"/>
    <s v="ERA 117 TR"/>
    <n v="226000"/>
    <d v="2015-03-10T00:00:00"/>
    <x v="2"/>
    <s v="TGL"/>
  </r>
  <r>
    <s v="Volvo FL"/>
    <x v="3"/>
    <n v="134000"/>
    <s v="ERA 098 TR"/>
    <n v="482000"/>
    <d v="2016-01-16T00:00:00"/>
    <x v="3"/>
    <s v="FL"/>
  </r>
  <r>
    <s v="Volvo FL"/>
    <x v="3"/>
    <n v="135000"/>
    <s v="ERA 109 TR"/>
    <n v="478000"/>
    <d v="2016-01-16T00:00:00"/>
    <x v="3"/>
    <s v="FL"/>
  </r>
  <r>
    <s v="DAF LF45"/>
    <x v="3"/>
    <n v="131780"/>
    <s v="ERA 115 TR"/>
    <n v="306000"/>
    <d v="2015-12-27T00:00:00"/>
    <x v="6"/>
    <s v="LF45"/>
  </r>
  <r>
    <s v="MAN TGL"/>
    <x v="3"/>
    <n v="159000"/>
    <s v="ERA 113 TR"/>
    <n v="403000"/>
    <d v="2016-11-07T00:00:00"/>
    <x v="2"/>
    <s v="TGL"/>
  </r>
  <r>
    <s v="Renault Premium"/>
    <x v="3"/>
    <n v="162800"/>
    <s v="ERA 107 TR"/>
    <n v="370000"/>
    <d v="2015-11-21T00:00:00"/>
    <x v="5"/>
    <s v="Premium"/>
  </r>
  <r>
    <s v="MAN TGA41"/>
    <x v="3"/>
    <n v="168800"/>
    <s v="ERA 116 TR"/>
    <n v="186300"/>
    <d v="2015-09-25T00:00:00"/>
    <x v="2"/>
    <s v="TGA41"/>
  </r>
  <r>
    <s v="MAN TGA33"/>
    <x v="3"/>
    <n v="195370"/>
    <s v="ERA 105 TR"/>
    <n v="290000"/>
    <d v="2016-04-07T00:00:00"/>
    <x v="2"/>
    <s v="TGA33"/>
  </r>
  <r>
    <s v="DAF CF85"/>
    <x v="3"/>
    <n v="195340"/>
    <s v="ERA 103 TR"/>
    <n v="190000"/>
    <d v="2015-10-01T00:00:00"/>
    <x v="6"/>
    <s v="CF85"/>
  </r>
  <r>
    <s v="Mercedes Sided"/>
    <x v="3"/>
    <n v="230000"/>
    <s v="ERA 099 TR"/>
    <n v="305000"/>
    <d v="2015-10-30T00:00:00"/>
    <x v="1"/>
    <s v="Sided"/>
  </r>
  <r>
    <s v="Mercedes Actros"/>
    <x v="3"/>
    <n v="291000"/>
    <s v="ERA 118 TR"/>
    <n v="166000"/>
    <d v="2015-10-20T00:00:00"/>
    <x v="1"/>
    <s v="Actros"/>
  </r>
  <r>
    <s v="DAF LF45"/>
    <x v="4"/>
    <n v="37000"/>
    <s v="ERA 132 TR"/>
    <n v="978000"/>
    <d v="2015-11-01T00:00:00"/>
    <x v="6"/>
    <s v="LF45"/>
  </r>
  <r>
    <s v="DAF LF45"/>
    <x v="4"/>
    <n v="40830"/>
    <s v="ERA 142 TR"/>
    <n v="326000"/>
    <d v="2015-02-27T00:00:00"/>
    <x v="6"/>
    <s v="LF45"/>
  </r>
  <r>
    <s v="Volvo FE"/>
    <x v="4"/>
    <n v="66000"/>
    <s v="ERA 145 TR"/>
    <n v="736000"/>
    <d v="2016-01-16T00:00:00"/>
    <x v="3"/>
    <s v="FE"/>
  </r>
  <r>
    <s v="Renault Midlum"/>
    <x v="4"/>
    <n v="60000"/>
    <s v="ERA 146 TR"/>
    <n v="99250"/>
    <d v="2015-08-10T00:00:00"/>
    <x v="5"/>
    <s v="Midlum"/>
  </r>
  <r>
    <s v="Mercedes Atego"/>
    <x v="4"/>
    <n v="84000"/>
    <s v="ERA 135 TR"/>
    <n v="950000"/>
    <d v="2015-01-25T00:00:00"/>
    <x v="1"/>
    <s v="Atego"/>
  </r>
  <r>
    <s v="Iveco 100E"/>
    <x v="4"/>
    <n v="67000"/>
    <s v="ERA 136 TR"/>
    <n v="103260"/>
    <d v="2015-06-02T00:00:00"/>
    <x v="0"/>
    <s v="100E"/>
  </r>
  <r>
    <s v="Renault D10"/>
    <x v="4"/>
    <n v="75300"/>
    <s v="ERA 141 TR"/>
    <n v="302000"/>
    <d v="2015-06-19T00:00:00"/>
    <x v="5"/>
    <s v="D10"/>
  </r>
  <r>
    <s v="Volvo FMX"/>
    <x v="4"/>
    <n v="84000"/>
    <s v="ERA 340 TR"/>
    <n v="266000"/>
    <d v="2016-01-13T00:00:00"/>
    <x v="3"/>
    <s v="FMX"/>
  </r>
  <r>
    <s v="Mercedes Atego"/>
    <x v="4"/>
    <n v="92000"/>
    <s v="ERA 147 TR"/>
    <n v="356000"/>
    <d v="2015-06-19T00:00:00"/>
    <x v="1"/>
    <s v="Atego"/>
  </r>
  <r>
    <s v="MAN TGL"/>
    <x v="4"/>
    <n v="89000"/>
    <s v="ERA 394 TR"/>
    <n v="266000"/>
    <d v="2016-01-13T00:00:00"/>
    <x v="2"/>
    <s v="TGL"/>
  </r>
  <r>
    <s v="DAF CF75"/>
    <x v="4"/>
    <n v="94000"/>
    <s v="ERA 143 TR"/>
    <n v="91000"/>
    <d v="2015-09-21T00:00:00"/>
    <x v="6"/>
    <s v="CF75"/>
  </r>
  <r>
    <s v="MAN TGL"/>
    <x v="4"/>
    <n v="113400"/>
    <s v="ERA 140 TR"/>
    <n v="230000"/>
    <d v="2015-03-10T00:00:00"/>
    <x v="2"/>
    <s v="TGL"/>
  </r>
  <r>
    <s v="DAF CF65"/>
    <x v="4"/>
    <n v="135000"/>
    <s v="ERA 133 TR"/>
    <n v="251000"/>
    <d v="2015-03-04T00:00:00"/>
    <x v="6"/>
    <s v="CF65"/>
  </r>
  <r>
    <s v="Iveco TrakkerEuro5"/>
    <x v="4"/>
    <n v="160000"/>
    <s v="ERA 214 TR"/>
    <n v="263000"/>
    <d v="2015-01-24T00:00:00"/>
    <x v="0"/>
    <s v="TrakkerEuro5"/>
  </r>
  <r>
    <s v="Renault Magnum"/>
    <x v="4"/>
    <n v="265000"/>
    <s v="ERA 227 TR"/>
    <n v="930000"/>
    <d v="2015-08-20T00:00:00"/>
    <x v="5"/>
    <s v="Magnum"/>
  </r>
  <r>
    <s v="Renault Magnum"/>
    <x v="4"/>
    <n v="265000"/>
    <s v="ERA 228 TR"/>
    <n v="912000"/>
    <d v="2015-08-20T00:00:00"/>
    <x v="5"/>
    <s v="Magnum"/>
  </r>
  <r>
    <s v="Renault Magnum"/>
    <x v="4"/>
    <n v="265000"/>
    <s v="ERA 226 TR"/>
    <n v="856000"/>
    <d v="2015-08-20T00:00:00"/>
    <x v="5"/>
    <s v="Magnum"/>
  </r>
  <r>
    <s v="Renault Premium"/>
    <x v="4"/>
    <n v="230000"/>
    <s v="ERA 131 TR"/>
    <n v="455000"/>
    <d v="2016-03-10T00:00:00"/>
    <x v="5"/>
    <s v="Premium"/>
  </r>
  <r>
    <s v="Mercedes Sided"/>
    <x v="4"/>
    <n v="231000"/>
    <s v="ERA 144 TR"/>
    <n v="301000"/>
    <d v="2015-10-30T00:00:00"/>
    <x v="1"/>
    <s v="Sided"/>
  </r>
  <r>
    <s v="Mercedes Actros"/>
    <x v="4"/>
    <n v="257000"/>
    <s v="ERA 134 TR"/>
    <n v="164700"/>
    <d v="2015-10-09T00:00:00"/>
    <x v="1"/>
    <s v="Actros"/>
  </r>
  <r>
    <s v="DAF LF45"/>
    <x v="5"/>
    <n v="38000"/>
    <s v="ERA 161 TR"/>
    <n v="574000"/>
    <d v="2015-11-01T00:00:00"/>
    <x v="6"/>
    <s v="LF45"/>
  </r>
  <r>
    <s v="Renault R385"/>
    <x v="5"/>
    <n v="56700"/>
    <s v="ERA 158 TR"/>
    <n v="290000"/>
    <d v="2015-08-20T00:00:00"/>
    <x v="5"/>
    <s v="R385"/>
  </r>
  <r>
    <s v="Renault R385"/>
    <x v="5"/>
    <n v="57700"/>
    <s v="ERA 160 TR"/>
    <n v="286000"/>
    <d v="2015-08-20T00:00:00"/>
    <x v="5"/>
    <s v="R385"/>
  </r>
  <r>
    <s v="Renault Midlum"/>
    <x v="5"/>
    <n v="59000"/>
    <s v="ERA 159 TR"/>
    <n v="103250"/>
    <d v="2015-08-10T00:00:00"/>
    <x v="5"/>
    <s v="Midlum"/>
  </r>
  <r>
    <s v="Renault D10"/>
    <x v="5"/>
    <n v="74300"/>
    <s v="ERA 157 TR"/>
    <n v="306000"/>
    <d v="2015-06-19T00:00:00"/>
    <x v="5"/>
    <s v="D10"/>
  </r>
  <r>
    <s v="Mercedes Actros"/>
    <x v="5"/>
    <n v="210000"/>
    <s v="ERA 221 TR"/>
    <n v="780000"/>
    <d v="2016-04-21T00:00:00"/>
    <x v="1"/>
    <s v="Actros"/>
  </r>
  <r>
    <s v="Mercedes Actros"/>
    <x v="5"/>
    <n v="210000"/>
    <s v="ERA 225 TR"/>
    <n v="760300"/>
    <d v="2016-04-21T00:00:00"/>
    <x v="1"/>
    <s v="Actros"/>
  </r>
  <r>
    <s v="Mercedes Actros"/>
    <x v="5"/>
    <n v="210000"/>
    <s v="ERA 220 TR"/>
    <n v="680000"/>
    <d v="2016-04-21T00:00:00"/>
    <x v="1"/>
    <s v="Actros"/>
  </r>
  <r>
    <s v="Mercedes Actros"/>
    <x v="5"/>
    <n v="210000"/>
    <s v="ERA 222 TR"/>
    <n v="655000"/>
    <d v="2016-04-21T00:00:00"/>
    <x v="1"/>
    <s v="Actros"/>
  </r>
  <r>
    <s v="Renault Pelen"/>
    <x v="5"/>
    <n v="220000"/>
    <s v="ERA 230 TR"/>
    <n v="731000"/>
    <d v="2015-08-20T00:00:00"/>
    <x v="5"/>
    <s v="Pelen"/>
  </r>
  <r>
    <s v="Renault Pelen"/>
    <x v="5"/>
    <n v="220000"/>
    <s v="ERA 229 TR"/>
    <n v="685413"/>
    <d v="2015-08-20T00:00:00"/>
    <x v="5"/>
    <s v="Pelen"/>
  </r>
  <r>
    <s v="DAF CF85"/>
    <x v="5"/>
    <n v="196340"/>
    <s v="ERA 162 TR"/>
    <n v="186000"/>
    <d v="2015-10-01T00:00:00"/>
    <x v="6"/>
    <s v="CF85"/>
  </r>
  <r>
    <s v="Scania R500"/>
    <x v="5"/>
    <n v="245000"/>
    <s v="ERA 237 TR"/>
    <n v="720000"/>
    <d v="2016-04-02T00:00:00"/>
    <x v="4"/>
    <s v="R500"/>
  </r>
  <r>
    <s v="Scania R500"/>
    <x v="5"/>
    <n v="245000"/>
    <s v="ERA 236 TR"/>
    <n v="680000"/>
    <d v="2016-04-02T00:00:00"/>
    <x v="4"/>
    <s v="R500"/>
  </r>
  <r>
    <s v="Scania R500"/>
    <x v="5"/>
    <n v="245000"/>
    <s v="ERA 238 TR"/>
    <n v="660000"/>
    <d v="2016-04-02T00:00:00"/>
    <x v="4"/>
    <s v="R500"/>
  </r>
  <r>
    <s v="Scania R500"/>
    <x v="5"/>
    <n v="245000"/>
    <s v="ERA 240 TR"/>
    <n v="630000"/>
    <d v="2016-04-02T00:00:00"/>
    <x v="4"/>
    <s v="R500"/>
  </r>
  <r>
    <s v="Scania R500"/>
    <x v="5"/>
    <n v="245000"/>
    <s v="ERA 241 TR"/>
    <n v="655000"/>
    <d v="2016-04-02T00:00:00"/>
    <x v="4"/>
    <s v="R500"/>
  </r>
  <r>
    <s v="Scania R500"/>
    <x v="5"/>
    <n v="245000"/>
    <s v="ERA 239 TR"/>
    <n v="590000"/>
    <d v="2016-04-02T00:00:00"/>
    <x v="4"/>
    <s v="R500"/>
  </r>
  <r>
    <s v="DAF LF45"/>
    <x v="6"/>
    <n v="39830"/>
    <s v="ERA 168 TR"/>
    <n v="330000"/>
    <d v="2015-02-27T00:00:00"/>
    <x v="6"/>
    <s v="LF45"/>
  </r>
  <r>
    <s v="DAF LF45"/>
    <x v="6"/>
    <n v="48800"/>
    <s v="ERA 175 TR"/>
    <n v="268650"/>
    <d v="2015-04-23T00:00:00"/>
    <x v="6"/>
    <s v="LF45"/>
  </r>
  <r>
    <s v="Volvo FM"/>
    <x v="6"/>
    <n v="59000"/>
    <s v="ERA 173 TR"/>
    <n v="302000"/>
    <d v="2015-09-24T00:00:00"/>
    <x v="3"/>
    <s v="FM"/>
  </r>
  <r>
    <s v="Renault Premium"/>
    <x v="6"/>
    <n v="76000"/>
    <s v="ERA 166 TR"/>
    <n v="850000"/>
    <d v="2016-01-07T00:00:00"/>
    <x v="5"/>
    <s v="Premium"/>
  </r>
  <r>
    <s v="Iveco EuroCargo"/>
    <x v="6"/>
    <n v="87133"/>
    <s v="ERA 176 TR"/>
    <n v="376000"/>
    <d v="2015-07-23T00:00:00"/>
    <x v="0"/>
    <s v="EuroCargo"/>
  </r>
  <r>
    <s v="Volvo FH"/>
    <x v="6"/>
    <n v="110000"/>
    <s v="ERA 172 TR"/>
    <n v="201000"/>
    <d v="2015-03-12T00:00:00"/>
    <x v="3"/>
    <s v="FH"/>
  </r>
  <r>
    <s v="DAF LF45"/>
    <x v="6"/>
    <n v="130780"/>
    <s v="ERA 169 TR"/>
    <n v="310000"/>
    <d v="2015-12-27T00:00:00"/>
    <x v="6"/>
    <s v="LF45"/>
  </r>
  <r>
    <s v="MAN TGL"/>
    <x v="6"/>
    <n v="135502"/>
    <s v="ERA 170 TR"/>
    <n v="247000"/>
    <d v="2016-04-16T00:00:00"/>
    <x v="2"/>
    <s v="TGL"/>
  </r>
  <r>
    <s v="Iveco STRALIS"/>
    <x v="6"/>
    <n v="145000"/>
    <s v="ERA 215 TR"/>
    <n v="386732"/>
    <d v="2015-02-24T00:00:00"/>
    <x v="0"/>
    <s v="STRALIS"/>
  </r>
  <r>
    <s v="Iveco STRALIS"/>
    <x v="6"/>
    <n v="145000"/>
    <s v="ERA 216 TR"/>
    <n v="312680"/>
    <d v="2015-02-24T00:00:00"/>
    <x v="0"/>
    <s v="STRALIS"/>
  </r>
  <r>
    <s v="Renault Premium"/>
    <x v="6"/>
    <n v="163800"/>
    <s v="ERA 178 TR"/>
    <n v="366000"/>
    <d v="2015-11-21T00:00:00"/>
    <x v="5"/>
    <s v="Premium"/>
  </r>
  <r>
    <s v="Scania R420"/>
    <x v="6"/>
    <n v="183000"/>
    <s v="ERA 232 TR"/>
    <n v="520000"/>
    <d v="2016-03-15T00:00:00"/>
    <x v="4"/>
    <s v="R420"/>
  </r>
  <r>
    <s v="Scania R420"/>
    <x v="6"/>
    <n v="183000"/>
    <s v="ERA 233 TR"/>
    <n v="530000"/>
    <d v="2016-03-15T00:00:00"/>
    <x v="4"/>
    <s v="R420"/>
  </r>
  <r>
    <s v="Scania R420"/>
    <x v="6"/>
    <n v="183000"/>
    <s v="ERA 231 TR"/>
    <n v="490000"/>
    <d v="2016-03-15T00:00:00"/>
    <x v="4"/>
    <s v="R420"/>
  </r>
  <r>
    <s v="Scania R420"/>
    <x v="6"/>
    <n v="183000"/>
    <s v="ERA 234 TR"/>
    <n v="481000"/>
    <d v="2016-03-15T00:00:00"/>
    <x v="4"/>
    <s v="R420"/>
  </r>
  <r>
    <s v="Scania R420"/>
    <x v="6"/>
    <n v="183000"/>
    <s v="ERA 235 TR"/>
    <n v="454000"/>
    <d v="2016-03-15T00:00:00"/>
    <x v="4"/>
    <s v="R420"/>
  </r>
  <r>
    <s v="Volvo FH13-500"/>
    <x v="6"/>
    <n v="210000"/>
    <s v="ERA 248 TR"/>
    <n v="517000"/>
    <d v="2016-02-15T00:00:00"/>
    <x v="3"/>
    <s v="FH13-500"/>
  </r>
  <r>
    <s v="MAN TGA33"/>
    <x v="6"/>
    <n v="196370"/>
    <s v="ERA 177 TR"/>
    <n v="286000"/>
    <d v="2016-04-07T00:00:00"/>
    <x v="2"/>
    <s v="TGA33"/>
  </r>
  <r>
    <s v="Volvo FH13-500"/>
    <x v="6"/>
    <n v="210000"/>
    <s v="ERA 247 TR"/>
    <n v="435000"/>
    <d v="2016-02-15T00:00:00"/>
    <x v="3"/>
    <s v="FH13-500"/>
  </r>
  <r>
    <s v="MAN TGX"/>
    <x v="6"/>
    <n v="210300"/>
    <s v="ERA 218 TR"/>
    <n v="417671"/>
    <d v="2016-05-30T00:00:00"/>
    <x v="2"/>
    <s v="TGX"/>
  </r>
  <r>
    <s v="Renault Premium"/>
    <x v="6"/>
    <n v="231000"/>
    <s v="ERA 174 TR"/>
    <n v="451000"/>
    <d v="2016-03-10T00:00:00"/>
    <x v="5"/>
    <s v="Premium"/>
  </r>
  <r>
    <s v="DAF XF460"/>
    <x v="6"/>
    <n v="240000"/>
    <s v="ERA 207 TR"/>
    <n v="301344"/>
    <d v="2015-06-30T00:00:00"/>
    <x v="6"/>
    <s v="XF460"/>
  </r>
  <r>
    <s v="DAF XF460"/>
    <x v="6"/>
    <n v="240000"/>
    <s v="ERA 405 TR"/>
    <n v="315988"/>
    <d v="2015-06-30T00:00:00"/>
    <x v="6"/>
    <s v="XF460"/>
  </r>
  <r>
    <s v="DAF XF460"/>
    <x v="6"/>
    <n v="240000"/>
    <s v="ERA 204 TR"/>
    <n v="234760"/>
    <d v="2015-06-30T00:00:00"/>
    <x v="6"/>
    <s v="XF460"/>
  </r>
  <r>
    <s v="DAF XF460"/>
    <x v="6"/>
    <n v="240000"/>
    <s v="ERA 208 TR"/>
    <n v="210780"/>
    <d v="2015-06-30T00:00:00"/>
    <x v="6"/>
    <s v="XF460"/>
  </r>
  <r>
    <s v="DAF XF460"/>
    <x v="6"/>
    <n v="240000"/>
    <s v="ERA 406 TR"/>
    <n v="198240"/>
    <d v="2015-06-30T00:00:00"/>
    <x v="6"/>
    <s v="XF460"/>
  </r>
  <r>
    <s v="Mercedes Actros"/>
    <x v="6"/>
    <n v="290000"/>
    <s v="ERA 171 TR"/>
    <n v="170000"/>
    <d v="2015-10-20T00:00:00"/>
    <x v="1"/>
    <s v="Actros"/>
  </r>
  <r>
    <s v="DAF LF45"/>
    <x v="7"/>
    <n v="47800"/>
    <s v="ERA 183 TR"/>
    <n v="272650"/>
    <d v="2015-04-23T00:00:00"/>
    <x v="6"/>
    <s v="LF45"/>
  </r>
  <r>
    <s v="Scania M93"/>
    <x v="7"/>
    <n v="80000"/>
    <s v="ERA 388 TR"/>
    <n v="350000"/>
    <d v="2016-01-10T00:00:00"/>
    <x v="4"/>
    <s v="M93"/>
  </r>
  <r>
    <s v="Scania M93"/>
    <x v="7"/>
    <n v="80000"/>
    <s v="ERA 188 TR"/>
    <n v="235000"/>
    <d v="2016-01-10T00:00:00"/>
    <x v="4"/>
    <s v="M93"/>
  </r>
  <r>
    <s v="DAF CF75"/>
    <x v="7"/>
    <n v="93000"/>
    <s v="ERA 184 TR"/>
    <n v="195000"/>
    <d v="2015-09-21T00:00:00"/>
    <x v="6"/>
    <s v="CF75"/>
  </r>
  <r>
    <s v="DAF CF65"/>
    <x v="7"/>
    <n v="136000"/>
    <s v="ERA 186 TR"/>
    <n v="247000"/>
    <d v="2015-03-04T00:00:00"/>
    <x v="6"/>
    <s v="CF65"/>
  </r>
  <r>
    <s v="MAN TGL"/>
    <x v="7"/>
    <n v="158000"/>
    <s v="ERA 185 TR"/>
    <n v="407000"/>
    <d v="2016-11-07T00:00:00"/>
    <x v="2"/>
    <s v="TGL"/>
  </r>
  <r>
    <s v="DAF XF460"/>
    <x v="7"/>
    <n v="240000"/>
    <s v="ERA 199 TR"/>
    <n v="301232"/>
    <d v="2016-12-15T00:00:00"/>
    <x v="6"/>
    <s v="XF460"/>
  </r>
  <r>
    <s v="DAF XF460"/>
    <x v="7"/>
    <n v="240000"/>
    <s v="ERA 198 TR"/>
    <n v="289567"/>
    <d v="2016-12-15T00:00:00"/>
    <x v="6"/>
    <s v="XF460"/>
  </r>
  <r>
    <s v="DAF XF460"/>
    <x v="7"/>
    <n v="240000"/>
    <s v="ERA 200 TR"/>
    <n v="245211"/>
    <d v="2016-12-15T00:00:00"/>
    <x v="6"/>
    <s v="XF460"/>
  </r>
  <r>
    <s v="DAF XF460"/>
    <x v="7"/>
    <n v="240000"/>
    <s v="ERA 201 TR"/>
    <n v="200123"/>
    <d v="2016-12-15T00:00:00"/>
    <x v="6"/>
    <s v="XF460"/>
  </r>
  <r>
    <s v="DAF XF460"/>
    <x v="7"/>
    <n v="240000"/>
    <s v="ERA 496 TR"/>
    <n v="235811"/>
    <d v="2016-12-15T00:00:00"/>
    <x v="6"/>
    <s v="XF460"/>
  </r>
  <r>
    <s v="DAF XF460"/>
    <x v="7"/>
    <n v="240000"/>
    <s v="ERA 497 TR"/>
    <n v="250021"/>
    <d v="2016-12-15T00:00:00"/>
    <x v="6"/>
    <s v="XF460"/>
  </r>
  <r>
    <s v="DAF XF460"/>
    <x v="7"/>
    <n v="240000"/>
    <s v="ERA 202 TR"/>
    <n v="198340"/>
    <d v="2016-12-15T00:00:00"/>
    <x v="6"/>
    <s v="XF460"/>
  </r>
  <r>
    <s v="DAF XF460"/>
    <x v="7"/>
    <n v="240000"/>
    <s v="ERA 203 TR"/>
    <n v="189761"/>
    <d v="2016-12-15T00:00:00"/>
    <x v="6"/>
    <s v="XF460"/>
  </r>
  <r>
    <s v="MAN TGS"/>
    <x v="7"/>
    <n v="271000"/>
    <s v="ERA 187 TR"/>
    <n v="153000"/>
    <d v="2015-11-26T00:00:00"/>
    <x v="2"/>
    <s v="TGS"/>
  </r>
  <r>
    <s v="MAN TGS"/>
    <x v="7"/>
    <n v="271000"/>
    <s v="ERA 219 TR"/>
    <n v="123000"/>
    <d v="2016-05-30T00:00:00"/>
    <x v="2"/>
    <s v="TGS"/>
  </r>
  <r>
    <s v="MAN TGA18"/>
    <x v="8"/>
    <n v="98000"/>
    <s v="ERA 193 TR"/>
    <n v="251000"/>
    <d v="2015-12-06T00:00:00"/>
    <x v="2"/>
    <s v="TGA18"/>
  </r>
  <r>
    <s v="MAN TGA18"/>
    <x v="8"/>
    <n v="99000"/>
    <s v="ERA 195 TR"/>
    <n v="247000"/>
    <d v="2015-12-06T00:00:00"/>
    <x v="2"/>
    <s v="TGA18"/>
  </r>
  <r>
    <s v="MAN TGL"/>
    <x v="8"/>
    <n v="136502"/>
    <s v="ERA 197 TR"/>
    <n v="243000"/>
    <d v="2016-04-16T00:00:00"/>
    <x v="2"/>
    <s v="TGL"/>
  </r>
  <r>
    <s v="MAN TGA41"/>
    <x v="8"/>
    <n v="167800"/>
    <s v="ERA 194 TR"/>
    <n v="190300"/>
    <d v="2015-09-25T00:00:00"/>
    <x v="2"/>
    <s v="TGA41"/>
  </r>
  <r>
    <s v="Mercedes Atego"/>
    <x v="8"/>
    <n v="219000"/>
    <s v="ERA 196 TR"/>
    <n v="126290"/>
    <d v="2015-03-20T00:00:00"/>
    <x v="1"/>
    <s v="Atego"/>
  </r>
  <r>
    <s v="DAF XF460"/>
    <x v="8"/>
    <n v="240000"/>
    <s v="ERA 393 TR"/>
    <n v="183788"/>
    <d v="2016-11-07T00:00:00"/>
    <x v="6"/>
    <s v="XF460"/>
  </r>
  <r>
    <s v="DAF XF460"/>
    <x v="8"/>
    <n v="240000"/>
    <s v="ERA 494 TR"/>
    <n v="160198"/>
    <d v="2016-11-07T00:00:00"/>
    <x v="6"/>
    <s v="XF460"/>
  </r>
  <r>
    <s v="DAF XF460"/>
    <x v="8"/>
    <n v="240000"/>
    <s v="ERA 495 TR"/>
    <n v="156724"/>
    <d v="2016-11-07T00:00:00"/>
    <x v="6"/>
    <s v="XF460"/>
  </r>
  <r>
    <s v="MAN TGS"/>
    <x v="8"/>
    <n v="270000"/>
    <s v="ERA 192 TR"/>
    <n v="157000"/>
    <d v="2015-11-26T00:00:00"/>
    <x v="2"/>
    <s v="TGS"/>
  </r>
  <r>
    <s v="Mercedes Atego"/>
    <x v="9"/>
    <n v="218000"/>
    <s v="ERA 205 TR"/>
    <n v="130290"/>
    <d v="2015-03-20T00:00:00"/>
    <x v="1"/>
    <s v="Atego"/>
  </r>
  <r>
    <s v="Mercedes Actros"/>
    <x v="9"/>
    <n v="258000"/>
    <s v="ERA 206 TR"/>
    <n v="160700"/>
    <d v="2015-10-09T00:00:00"/>
    <x v="1"/>
    <s v="Actros"/>
  </r>
  <r>
    <s v="Volvo 2015Euro6M"/>
    <x v="9"/>
    <n v="360000"/>
    <s v="ERA 242 TR"/>
    <n v="100000"/>
    <d v="2016-12-30T00:00:00"/>
    <x v="3"/>
    <s v="2015Euro6M"/>
  </r>
  <r>
    <s v="Volvo 2015Euro6M"/>
    <x v="9"/>
    <n v="360000"/>
    <s v="ERA 243 TR"/>
    <n v="115000"/>
    <d v="2016-12-30T00:00:00"/>
    <x v="3"/>
    <s v="2015Euro6M"/>
  </r>
  <r>
    <s v="Volvo 2015Euro6M"/>
    <x v="9"/>
    <n v="360000"/>
    <s v="ERA 244 TR"/>
    <n v="132000"/>
    <d v="2016-12-30T00:00:00"/>
    <x v="3"/>
    <s v="2015Euro6M"/>
  </r>
  <r>
    <s v="Volvo 2015Euro6M"/>
    <x v="9"/>
    <n v="360000"/>
    <s v="ERA 245 TR"/>
    <n v="108000"/>
    <d v="2016-12-30T00:00:00"/>
    <x v="3"/>
    <s v="2015Euro6M"/>
  </r>
  <r>
    <s v="Volvo 2015Euro6M"/>
    <x v="9"/>
    <n v="360000"/>
    <s v="ERA 246 TR"/>
    <n v="140000"/>
    <d v="2016-12-30T00:00:00"/>
    <x v="3"/>
    <s v="2015Euro6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K2:M11" firstHeaderRow="1" firstDataRow="2" firstDataCol="1"/>
  <pivotFields count="8">
    <pivotField dataField="1" showAll="0">
      <items count="39">
        <item x="24"/>
        <item x="23"/>
        <item x="18"/>
        <item x="15"/>
        <item x="34"/>
        <item x="7"/>
        <item x="12"/>
        <item x="0"/>
        <item x="30"/>
        <item x="25"/>
        <item x="2"/>
        <item x="36"/>
        <item x="17"/>
        <item x="16"/>
        <item x="13"/>
        <item x="35"/>
        <item x="33"/>
        <item x="20"/>
        <item x="10"/>
        <item x="1"/>
        <item x="19"/>
        <item x="22"/>
        <item x="26"/>
        <item x="21"/>
        <item x="28"/>
        <item x="9"/>
        <item x="27"/>
        <item x="8"/>
        <item x="11"/>
        <item x="31"/>
        <item x="29"/>
        <item x="37"/>
        <item x="3"/>
        <item x="6"/>
        <item x="32"/>
        <item x="14"/>
        <item x="4"/>
        <item x="5"/>
        <item t="default"/>
      </items>
    </pivotField>
    <pivotField showAll="0"/>
    <pivotField showAll="0"/>
    <pivotField showAll="0"/>
    <pivotField dataField="1" showAll="0"/>
    <pivotField numFmtId="14"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cznik z Marka_i_model" fld="0" subtotal="count" baseField="0" baseItem="0"/>
    <dataField name="Średnia z Przebieg" fld="4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missingCaption="0" updatedVersion="3" minRefreshableVersion="3" showCalcMbrs="0" useAutoFormatting="1" rowGrandTotals="0" colGrandTotals="0" itemPrintTitles="1" createdVersion="3" indent="0" outline="1" outlineData="1" multipleFieldFilters="0">
  <location ref="K2:R13" firstHeaderRow="1" firstDataRow="2" firstDataCol="1"/>
  <pivotFields count="8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/>
    <pivotField axis="axisCol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Licznik z Marka_i_model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36"/>
  <sheetViews>
    <sheetView workbookViewId="0">
      <selection activeCell="G1" activeCellId="2" sqref="B1:B1048576 E1:E1048576 G1:G1048576"/>
    </sheetView>
  </sheetViews>
  <sheetFormatPr defaultRowHeight="15"/>
  <cols>
    <col min="2" max="2" width="18" bestFit="1" customWidth="1"/>
    <col min="3" max="3" width="13.7109375" bestFit="1" customWidth="1"/>
    <col min="4" max="4" width="12.7109375" bestFit="1" customWidth="1"/>
    <col min="5" max="5" width="15.7109375" bestFit="1" customWidth="1"/>
    <col min="6" max="6" width="8.7109375" bestFit="1" customWidth="1"/>
    <col min="7" max="7" width="24.5703125" bestFit="1" customWidth="1"/>
    <col min="8" max="8" width="9.85546875" bestFit="1" customWidth="1"/>
    <col min="9" max="9" width="10.5703125" customWidth="1"/>
  </cols>
  <sheetData>
    <row r="2" spans="2:10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178</v>
      </c>
      <c r="I2" s="2" t="s">
        <v>179</v>
      </c>
    </row>
    <row r="3" spans="2:10">
      <c r="B3" t="s">
        <v>6</v>
      </c>
      <c r="C3">
        <v>2006</v>
      </c>
      <c r="D3">
        <v>85900</v>
      </c>
      <c r="E3" t="s">
        <v>7</v>
      </c>
      <c r="F3">
        <v>1200655</v>
      </c>
      <c r="G3" s="1">
        <v>42035</v>
      </c>
      <c r="H3" t="str">
        <f>LEFT(B3,SEARCH(" ",B3,1)-1)</f>
        <v>Iveco</v>
      </c>
      <c r="I3" t="str">
        <f>RIGHT(B3,LEN(B3)-SEARCH(" ",B3,1))</f>
        <v>Strails</v>
      </c>
      <c r="J3" s="3"/>
    </row>
    <row r="4" spans="2:10">
      <c r="B4" t="s">
        <v>6</v>
      </c>
      <c r="C4">
        <v>2006</v>
      </c>
      <c r="D4">
        <v>85900</v>
      </c>
      <c r="E4" t="s">
        <v>8</v>
      </c>
      <c r="F4">
        <v>1068570</v>
      </c>
      <c r="G4" s="1">
        <v>42029</v>
      </c>
      <c r="H4" t="str">
        <f t="shared" ref="H4:H67" si="0">LEFT(B4,SEARCH(" ",B4,1)-1)</f>
        <v>Iveco</v>
      </c>
      <c r="I4" t="str">
        <f t="shared" ref="I4:I67" si="1">RIGHT(B4,LEN(B4)-SEARCH(" ",B4,1))</f>
        <v>Strails</v>
      </c>
    </row>
    <row r="5" spans="2:10">
      <c r="B5" t="s">
        <v>6</v>
      </c>
      <c r="C5">
        <v>2006</v>
      </c>
      <c r="D5">
        <v>85900</v>
      </c>
      <c r="E5" t="s">
        <v>9</v>
      </c>
      <c r="F5">
        <v>998704</v>
      </c>
      <c r="G5" s="1">
        <v>42028</v>
      </c>
      <c r="H5" t="str">
        <f t="shared" si="0"/>
        <v>Iveco</v>
      </c>
      <c r="I5" t="str">
        <f t="shared" si="1"/>
        <v>Strails</v>
      </c>
    </row>
    <row r="6" spans="2:10">
      <c r="B6" t="s">
        <v>6</v>
      </c>
      <c r="C6">
        <v>2006</v>
      </c>
      <c r="D6">
        <v>85900</v>
      </c>
      <c r="E6" t="s">
        <v>10</v>
      </c>
      <c r="F6">
        <v>936780</v>
      </c>
      <c r="G6" s="1">
        <v>42028</v>
      </c>
      <c r="H6" t="str">
        <f t="shared" si="0"/>
        <v>Iveco</v>
      </c>
      <c r="I6" t="str">
        <f t="shared" si="1"/>
        <v>Strails</v>
      </c>
    </row>
    <row r="7" spans="2:10">
      <c r="B7" t="s">
        <v>6</v>
      </c>
      <c r="C7">
        <v>2006</v>
      </c>
      <c r="D7">
        <v>85900</v>
      </c>
      <c r="E7" t="s">
        <v>11</v>
      </c>
      <c r="F7">
        <v>870233</v>
      </c>
      <c r="G7" s="1">
        <v>42034</v>
      </c>
      <c r="H7" t="str">
        <f t="shared" si="0"/>
        <v>Iveco</v>
      </c>
      <c r="I7" t="str">
        <f t="shared" si="1"/>
        <v>Strails</v>
      </c>
    </row>
    <row r="8" spans="2:10">
      <c r="B8" t="s">
        <v>12</v>
      </c>
      <c r="C8">
        <v>2007</v>
      </c>
      <c r="D8">
        <v>205000</v>
      </c>
      <c r="E8" t="s">
        <v>13</v>
      </c>
      <c r="F8">
        <v>1260000</v>
      </c>
      <c r="G8" s="1">
        <v>42483</v>
      </c>
      <c r="H8" t="str">
        <f t="shared" si="0"/>
        <v>Mercedes</v>
      </c>
      <c r="I8" t="str">
        <f t="shared" si="1"/>
        <v>Axor</v>
      </c>
    </row>
    <row r="9" spans="2:10">
      <c r="B9" t="s">
        <v>14</v>
      </c>
      <c r="C9">
        <v>2007</v>
      </c>
      <c r="D9">
        <v>198000</v>
      </c>
      <c r="E9" t="s">
        <v>15</v>
      </c>
      <c r="F9">
        <v>890200</v>
      </c>
      <c r="G9" s="1">
        <v>42520</v>
      </c>
      <c r="H9" t="str">
        <f t="shared" si="0"/>
        <v>MAN</v>
      </c>
      <c r="I9" t="str">
        <f t="shared" si="1"/>
        <v>TGA</v>
      </c>
    </row>
    <row r="10" spans="2:10">
      <c r="B10" t="s">
        <v>16</v>
      </c>
      <c r="C10">
        <v>2008</v>
      </c>
      <c r="D10">
        <v>49411</v>
      </c>
      <c r="E10" t="s">
        <v>17</v>
      </c>
      <c r="F10">
        <v>186000</v>
      </c>
      <c r="G10" s="1">
        <v>42210</v>
      </c>
      <c r="H10" t="str">
        <f t="shared" si="0"/>
        <v>Volvo</v>
      </c>
      <c r="I10" t="str">
        <f t="shared" si="1"/>
        <v>FE</v>
      </c>
    </row>
    <row r="11" spans="2:10">
      <c r="B11" t="s">
        <v>18</v>
      </c>
      <c r="C11">
        <v>2008</v>
      </c>
      <c r="D11">
        <v>58000</v>
      </c>
      <c r="E11" t="s">
        <v>19</v>
      </c>
      <c r="F11">
        <v>306000</v>
      </c>
      <c r="G11" s="1">
        <v>42271</v>
      </c>
      <c r="H11" t="str">
        <f t="shared" si="0"/>
        <v>Volvo</v>
      </c>
      <c r="I11" t="str">
        <f t="shared" si="1"/>
        <v>FM</v>
      </c>
    </row>
    <row r="12" spans="2:10">
      <c r="B12" t="s">
        <v>20</v>
      </c>
      <c r="C12">
        <v>2008</v>
      </c>
      <c r="D12">
        <v>84000</v>
      </c>
      <c r="E12" t="s">
        <v>21</v>
      </c>
      <c r="F12">
        <v>266000</v>
      </c>
      <c r="G12" s="1">
        <v>42382</v>
      </c>
      <c r="H12" t="str">
        <f t="shared" si="0"/>
        <v>Volvo</v>
      </c>
      <c r="I12" t="str">
        <f t="shared" si="1"/>
        <v>FMX</v>
      </c>
    </row>
    <row r="13" spans="2:10">
      <c r="B13" t="s">
        <v>22</v>
      </c>
      <c r="C13">
        <v>2008</v>
      </c>
      <c r="D13">
        <v>89000</v>
      </c>
      <c r="E13" t="s">
        <v>23</v>
      </c>
      <c r="F13">
        <v>305000</v>
      </c>
      <c r="G13" s="1">
        <v>42075</v>
      </c>
      <c r="H13" t="str">
        <f t="shared" si="0"/>
        <v>Volvo</v>
      </c>
      <c r="I13" t="str">
        <f t="shared" si="1"/>
        <v>FH</v>
      </c>
    </row>
    <row r="14" spans="2:10">
      <c r="B14" t="s">
        <v>16</v>
      </c>
      <c r="C14">
        <v>2009</v>
      </c>
      <c r="D14">
        <v>48411</v>
      </c>
      <c r="E14" t="s">
        <v>24</v>
      </c>
      <c r="F14">
        <v>190000</v>
      </c>
      <c r="G14" s="1">
        <v>42210</v>
      </c>
      <c r="H14" t="str">
        <f t="shared" si="0"/>
        <v>Volvo</v>
      </c>
      <c r="I14" t="str">
        <f t="shared" si="1"/>
        <v>FE</v>
      </c>
    </row>
    <row r="15" spans="2:10">
      <c r="B15" t="s">
        <v>25</v>
      </c>
      <c r="C15">
        <v>2009</v>
      </c>
      <c r="D15">
        <v>68000</v>
      </c>
      <c r="E15" t="s">
        <v>26</v>
      </c>
      <c r="F15">
        <v>992600</v>
      </c>
      <c r="G15" s="1">
        <v>42157</v>
      </c>
      <c r="H15" t="str">
        <f t="shared" si="0"/>
        <v>Iveco</v>
      </c>
      <c r="I15" t="str">
        <f t="shared" si="1"/>
        <v>100E</v>
      </c>
    </row>
    <row r="16" spans="2:10">
      <c r="B16" t="s">
        <v>16</v>
      </c>
      <c r="C16">
        <v>2009</v>
      </c>
      <c r="D16">
        <v>49411</v>
      </c>
      <c r="E16" t="s">
        <v>27</v>
      </c>
      <c r="F16">
        <v>186000</v>
      </c>
      <c r="G16" s="1">
        <v>42210</v>
      </c>
      <c r="H16" t="str">
        <f t="shared" si="0"/>
        <v>Volvo</v>
      </c>
      <c r="I16" t="str">
        <f t="shared" si="1"/>
        <v>FE</v>
      </c>
    </row>
    <row r="17" spans="2:9">
      <c r="B17" t="s">
        <v>28</v>
      </c>
      <c r="C17">
        <v>2009</v>
      </c>
      <c r="D17">
        <v>67900</v>
      </c>
      <c r="E17" t="s">
        <v>29</v>
      </c>
      <c r="F17">
        <v>850000</v>
      </c>
      <c r="G17" s="1">
        <v>42194</v>
      </c>
      <c r="H17" t="str">
        <f t="shared" si="0"/>
        <v>Scania</v>
      </c>
      <c r="I17" t="str">
        <f t="shared" si="1"/>
        <v>L94</v>
      </c>
    </row>
    <row r="18" spans="2:9">
      <c r="B18" t="s">
        <v>16</v>
      </c>
      <c r="C18">
        <v>2009</v>
      </c>
      <c r="D18">
        <v>65000</v>
      </c>
      <c r="E18" t="s">
        <v>30</v>
      </c>
      <c r="F18">
        <v>740000</v>
      </c>
      <c r="G18" s="1">
        <v>42385</v>
      </c>
      <c r="H18" t="str">
        <f t="shared" si="0"/>
        <v>Volvo</v>
      </c>
      <c r="I18" t="str">
        <f t="shared" si="1"/>
        <v>FE</v>
      </c>
    </row>
    <row r="19" spans="2:9">
      <c r="B19" t="s">
        <v>28</v>
      </c>
      <c r="C19">
        <v>2009</v>
      </c>
      <c r="D19">
        <v>68900</v>
      </c>
      <c r="E19" t="s">
        <v>31</v>
      </c>
      <c r="F19">
        <v>846000</v>
      </c>
      <c r="G19" s="1">
        <v>42194</v>
      </c>
      <c r="H19" t="str">
        <f t="shared" si="0"/>
        <v>Scania</v>
      </c>
      <c r="I19" t="str">
        <f t="shared" si="1"/>
        <v>L94</v>
      </c>
    </row>
    <row r="20" spans="2:9">
      <c r="B20" t="s">
        <v>18</v>
      </c>
      <c r="C20">
        <v>2009</v>
      </c>
      <c r="D20">
        <v>59000</v>
      </c>
      <c r="E20" t="s">
        <v>32</v>
      </c>
      <c r="F20">
        <v>302000</v>
      </c>
      <c r="G20" s="1">
        <v>42271</v>
      </c>
      <c r="H20" t="str">
        <f t="shared" si="0"/>
        <v>Volvo</v>
      </c>
      <c r="I20" t="str">
        <f t="shared" si="1"/>
        <v>FM</v>
      </c>
    </row>
    <row r="21" spans="2:9">
      <c r="B21" t="s">
        <v>33</v>
      </c>
      <c r="C21">
        <v>2009</v>
      </c>
      <c r="D21">
        <v>77000</v>
      </c>
      <c r="E21" t="s">
        <v>34</v>
      </c>
      <c r="F21">
        <v>846000</v>
      </c>
      <c r="G21" s="1">
        <v>42376</v>
      </c>
      <c r="H21" t="str">
        <f t="shared" si="0"/>
        <v>Renault</v>
      </c>
      <c r="I21" t="str">
        <f t="shared" si="1"/>
        <v>Premium</v>
      </c>
    </row>
    <row r="22" spans="2:9">
      <c r="B22" t="s">
        <v>35</v>
      </c>
      <c r="C22">
        <v>2009</v>
      </c>
      <c r="D22">
        <v>85000</v>
      </c>
      <c r="E22" t="s">
        <v>36</v>
      </c>
      <c r="F22">
        <v>946000</v>
      </c>
      <c r="G22" s="1">
        <v>42014</v>
      </c>
      <c r="H22" t="str">
        <f t="shared" si="0"/>
        <v>Mercedes</v>
      </c>
      <c r="I22" t="str">
        <f t="shared" si="1"/>
        <v>Atego</v>
      </c>
    </row>
    <row r="23" spans="2:9">
      <c r="B23" t="s">
        <v>37</v>
      </c>
      <c r="C23">
        <v>2009</v>
      </c>
      <c r="D23">
        <v>79000</v>
      </c>
      <c r="E23" t="s">
        <v>38</v>
      </c>
      <c r="F23">
        <v>390000</v>
      </c>
      <c r="G23" s="1">
        <v>42379</v>
      </c>
      <c r="H23" t="str">
        <f t="shared" si="0"/>
        <v>Scania</v>
      </c>
      <c r="I23" t="str">
        <f t="shared" si="1"/>
        <v>M93</v>
      </c>
    </row>
    <row r="24" spans="2:9">
      <c r="B24" t="s">
        <v>37</v>
      </c>
      <c r="C24">
        <v>2009</v>
      </c>
      <c r="D24">
        <v>79000</v>
      </c>
      <c r="E24" t="s">
        <v>39</v>
      </c>
      <c r="F24">
        <v>390000</v>
      </c>
      <c r="G24" s="1">
        <v>42379</v>
      </c>
      <c r="H24" t="str">
        <f t="shared" si="0"/>
        <v>Scania</v>
      </c>
      <c r="I24" t="str">
        <f t="shared" si="1"/>
        <v>M93</v>
      </c>
    </row>
    <row r="25" spans="2:9">
      <c r="B25" t="s">
        <v>20</v>
      </c>
      <c r="C25">
        <v>2009</v>
      </c>
      <c r="D25">
        <v>83000</v>
      </c>
      <c r="E25" t="s">
        <v>40</v>
      </c>
      <c r="F25">
        <v>270000</v>
      </c>
      <c r="G25" s="1">
        <v>42382</v>
      </c>
      <c r="H25" t="str">
        <f t="shared" si="0"/>
        <v>Volvo</v>
      </c>
      <c r="I25" t="str">
        <f t="shared" si="1"/>
        <v>FMX</v>
      </c>
    </row>
    <row r="26" spans="2:9">
      <c r="B26" t="s">
        <v>41</v>
      </c>
      <c r="C26">
        <v>2009</v>
      </c>
      <c r="D26">
        <v>86133</v>
      </c>
      <c r="E26" t="s">
        <v>42</v>
      </c>
      <c r="F26">
        <v>380000</v>
      </c>
      <c r="G26" s="1">
        <v>42208</v>
      </c>
      <c r="H26" t="str">
        <f t="shared" si="0"/>
        <v>Iveco</v>
      </c>
      <c r="I26" t="str">
        <f t="shared" si="1"/>
        <v>EuroCargo</v>
      </c>
    </row>
    <row r="27" spans="2:9">
      <c r="B27" t="s">
        <v>22</v>
      </c>
      <c r="C27">
        <v>2009</v>
      </c>
      <c r="D27">
        <v>90000</v>
      </c>
      <c r="E27" t="s">
        <v>43</v>
      </c>
      <c r="F27">
        <v>301000</v>
      </c>
      <c r="G27" s="1">
        <v>42075</v>
      </c>
      <c r="H27" t="str">
        <f t="shared" si="0"/>
        <v>Volvo</v>
      </c>
      <c r="I27" t="str">
        <f t="shared" si="1"/>
        <v>FH</v>
      </c>
    </row>
    <row r="28" spans="2:9">
      <c r="B28" t="s">
        <v>35</v>
      </c>
      <c r="C28">
        <v>2009</v>
      </c>
      <c r="D28">
        <v>91000</v>
      </c>
      <c r="E28" t="s">
        <v>44</v>
      </c>
      <c r="F28">
        <v>360000</v>
      </c>
      <c r="G28" s="1">
        <v>42174</v>
      </c>
      <c r="H28" t="str">
        <f t="shared" si="0"/>
        <v>Mercedes</v>
      </c>
      <c r="I28" t="str">
        <f t="shared" si="1"/>
        <v>Atego</v>
      </c>
    </row>
    <row r="29" spans="2:9">
      <c r="B29" t="s">
        <v>45</v>
      </c>
      <c r="C29">
        <v>2009</v>
      </c>
      <c r="D29">
        <v>114400</v>
      </c>
      <c r="E29" t="s">
        <v>46</v>
      </c>
      <c r="F29">
        <v>226000</v>
      </c>
      <c r="G29" s="1">
        <v>42073</v>
      </c>
      <c r="H29" t="str">
        <f t="shared" si="0"/>
        <v>MAN</v>
      </c>
      <c r="I29" t="str">
        <f t="shared" si="1"/>
        <v>TGL</v>
      </c>
    </row>
    <row r="30" spans="2:9">
      <c r="B30" t="s">
        <v>47</v>
      </c>
      <c r="C30">
        <v>2009</v>
      </c>
      <c r="D30">
        <v>134000</v>
      </c>
      <c r="E30" t="s">
        <v>48</v>
      </c>
      <c r="F30">
        <v>482000</v>
      </c>
      <c r="G30" s="1">
        <v>42385</v>
      </c>
      <c r="H30" t="str">
        <f t="shared" si="0"/>
        <v>Volvo</v>
      </c>
      <c r="I30" t="str">
        <f t="shared" si="1"/>
        <v>FL</v>
      </c>
    </row>
    <row r="31" spans="2:9">
      <c r="B31" t="s">
        <v>47</v>
      </c>
      <c r="C31">
        <v>2009</v>
      </c>
      <c r="D31">
        <v>135000</v>
      </c>
      <c r="E31" t="s">
        <v>49</v>
      </c>
      <c r="F31">
        <v>478000</v>
      </c>
      <c r="G31" s="1">
        <v>42385</v>
      </c>
      <c r="H31" t="str">
        <f t="shared" si="0"/>
        <v>Volvo</v>
      </c>
      <c r="I31" t="str">
        <f t="shared" si="1"/>
        <v>FL</v>
      </c>
    </row>
    <row r="32" spans="2:9">
      <c r="B32" t="s">
        <v>50</v>
      </c>
      <c r="C32">
        <v>2009</v>
      </c>
      <c r="D32">
        <v>131780</v>
      </c>
      <c r="E32" t="s">
        <v>51</v>
      </c>
      <c r="F32">
        <v>306000</v>
      </c>
      <c r="G32" s="1">
        <v>42365</v>
      </c>
      <c r="H32" t="str">
        <f t="shared" si="0"/>
        <v>DAF</v>
      </c>
      <c r="I32" t="str">
        <f t="shared" si="1"/>
        <v>LF45</v>
      </c>
    </row>
    <row r="33" spans="2:9">
      <c r="B33" t="s">
        <v>45</v>
      </c>
      <c r="C33">
        <v>2009</v>
      </c>
      <c r="D33">
        <v>159000</v>
      </c>
      <c r="E33" t="s">
        <v>52</v>
      </c>
      <c r="F33">
        <v>403000</v>
      </c>
      <c r="G33" s="1">
        <v>42681</v>
      </c>
      <c r="H33" t="str">
        <f t="shared" si="0"/>
        <v>MAN</v>
      </c>
      <c r="I33" t="str">
        <f t="shared" si="1"/>
        <v>TGL</v>
      </c>
    </row>
    <row r="34" spans="2:9">
      <c r="B34" t="s">
        <v>33</v>
      </c>
      <c r="C34">
        <v>2009</v>
      </c>
      <c r="D34">
        <v>162800</v>
      </c>
      <c r="E34" t="s">
        <v>53</v>
      </c>
      <c r="F34">
        <v>370000</v>
      </c>
      <c r="G34" s="1">
        <v>42329</v>
      </c>
      <c r="H34" t="str">
        <f t="shared" si="0"/>
        <v>Renault</v>
      </c>
      <c r="I34" t="str">
        <f t="shared" si="1"/>
        <v>Premium</v>
      </c>
    </row>
    <row r="35" spans="2:9">
      <c r="B35" t="s">
        <v>54</v>
      </c>
      <c r="C35">
        <v>2009</v>
      </c>
      <c r="D35">
        <v>168800</v>
      </c>
      <c r="E35" t="s">
        <v>55</v>
      </c>
      <c r="F35">
        <v>186300</v>
      </c>
      <c r="G35" s="1">
        <v>42272</v>
      </c>
      <c r="H35" t="str">
        <f t="shared" si="0"/>
        <v>MAN</v>
      </c>
      <c r="I35" t="str">
        <f t="shared" si="1"/>
        <v>TGA41</v>
      </c>
    </row>
    <row r="36" spans="2:9">
      <c r="B36" t="s">
        <v>56</v>
      </c>
      <c r="C36">
        <v>2009</v>
      </c>
      <c r="D36">
        <v>195370</v>
      </c>
      <c r="E36" t="s">
        <v>57</v>
      </c>
      <c r="F36">
        <v>290000</v>
      </c>
      <c r="G36" s="1">
        <v>42467</v>
      </c>
      <c r="H36" t="str">
        <f t="shared" si="0"/>
        <v>MAN</v>
      </c>
      <c r="I36" t="str">
        <f t="shared" si="1"/>
        <v>TGA33</v>
      </c>
    </row>
    <row r="37" spans="2:9">
      <c r="B37" t="s">
        <v>58</v>
      </c>
      <c r="C37">
        <v>2009</v>
      </c>
      <c r="D37">
        <v>195340</v>
      </c>
      <c r="E37" t="s">
        <v>59</v>
      </c>
      <c r="F37">
        <v>190000</v>
      </c>
      <c r="G37" s="1">
        <v>42278</v>
      </c>
      <c r="H37" t="str">
        <f t="shared" si="0"/>
        <v>DAF</v>
      </c>
      <c r="I37" t="str">
        <f t="shared" si="1"/>
        <v>CF85</v>
      </c>
    </row>
    <row r="38" spans="2:9">
      <c r="B38" t="s">
        <v>60</v>
      </c>
      <c r="C38">
        <v>2009</v>
      </c>
      <c r="D38">
        <v>230000</v>
      </c>
      <c r="E38" t="s">
        <v>61</v>
      </c>
      <c r="F38">
        <v>305000</v>
      </c>
      <c r="G38" s="1">
        <v>42307</v>
      </c>
      <c r="H38" t="str">
        <f t="shared" si="0"/>
        <v>Mercedes</v>
      </c>
      <c r="I38" t="str">
        <f t="shared" si="1"/>
        <v>Sided</v>
      </c>
    </row>
    <row r="39" spans="2:9">
      <c r="B39" t="s">
        <v>62</v>
      </c>
      <c r="C39">
        <v>2009</v>
      </c>
      <c r="D39">
        <v>291000</v>
      </c>
      <c r="E39" t="s">
        <v>63</v>
      </c>
      <c r="F39">
        <v>166000</v>
      </c>
      <c r="G39" s="1">
        <v>42297</v>
      </c>
      <c r="H39" t="str">
        <f t="shared" si="0"/>
        <v>Mercedes</v>
      </c>
      <c r="I39" t="str">
        <f t="shared" si="1"/>
        <v>Actros</v>
      </c>
    </row>
    <row r="40" spans="2:9">
      <c r="B40" t="s">
        <v>50</v>
      </c>
      <c r="C40">
        <v>2010</v>
      </c>
      <c r="D40">
        <v>37000</v>
      </c>
      <c r="E40" t="s">
        <v>64</v>
      </c>
      <c r="F40">
        <v>978000</v>
      </c>
      <c r="G40" s="1">
        <v>42309</v>
      </c>
      <c r="H40" t="str">
        <f t="shared" si="0"/>
        <v>DAF</v>
      </c>
      <c r="I40" t="str">
        <f t="shared" si="1"/>
        <v>LF45</v>
      </c>
    </row>
    <row r="41" spans="2:9">
      <c r="B41" t="s">
        <v>50</v>
      </c>
      <c r="C41">
        <v>2010</v>
      </c>
      <c r="D41">
        <v>40830</v>
      </c>
      <c r="E41" t="s">
        <v>65</v>
      </c>
      <c r="F41">
        <v>326000</v>
      </c>
      <c r="G41" s="1">
        <v>42062</v>
      </c>
      <c r="H41" t="str">
        <f t="shared" si="0"/>
        <v>DAF</v>
      </c>
      <c r="I41" t="str">
        <f t="shared" si="1"/>
        <v>LF45</v>
      </c>
    </row>
    <row r="42" spans="2:9">
      <c r="B42" t="s">
        <v>16</v>
      </c>
      <c r="C42">
        <v>2010</v>
      </c>
      <c r="D42">
        <v>66000</v>
      </c>
      <c r="E42" t="s">
        <v>66</v>
      </c>
      <c r="F42">
        <v>736000</v>
      </c>
      <c r="G42" s="1">
        <v>42385</v>
      </c>
      <c r="H42" t="str">
        <f t="shared" si="0"/>
        <v>Volvo</v>
      </c>
      <c r="I42" t="str">
        <f t="shared" si="1"/>
        <v>FE</v>
      </c>
    </row>
    <row r="43" spans="2:9">
      <c r="B43" t="s">
        <v>67</v>
      </c>
      <c r="C43">
        <v>2010</v>
      </c>
      <c r="D43">
        <v>60000</v>
      </c>
      <c r="E43" t="s">
        <v>68</v>
      </c>
      <c r="F43">
        <v>99250</v>
      </c>
      <c r="G43" s="1">
        <v>42226</v>
      </c>
      <c r="H43" t="str">
        <f t="shared" si="0"/>
        <v>Renault</v>
      </c>
      <c r="I43" t="str">
        <f t="shared" si="1"/>
        <v>Midlum</v>
      </c>
    </row>
    <row r="44" spans="2:9">
      <c r="B44" t="s">
        <v>35</v>
      </c>
      <c r="C44">
        <v>2010</v>
      </c>
      <c r="D44">
        <v>84000</v>
      </c>
      <c r="E44" t="s">
        <v>69</v>
      </c>
      <c r="F44">
        <v>950000</v>
      </c>
      <c r="G44" s="1">
        <v>42029</v>
      </c>
      <c r="H44" t="str">
        <f t="shared" si="0"/>
        <v>Mercedes</v>
      </c>
      <c r="I44" t="str">
        <f t="shared" si="1"/>
        <v>Atego</v>
      </c>
    </row>
    <row r="45" spans="2:9">
      <c r="B45" t="s">
        <v>25</v>
      </c>
      <c r="C45">
        <v>2010</v>
      </c>
      <c r="D45">
        <v>67000</v>
      </c>
      <c r="E45" t="s">
        <v>70</v>
      </c>
      <c r="F45">
        <v>103260</v>
      </c>
      <c r="G45" s="1">
        <v>42157</v>
      </c>
      <c r="H45" t="str">
        <f t="shared" si="0"/>
        <v>Iveco</v>
      </c>
      <c r="I45" t="str">
        <f t="shared" si="1"/>
        <v>100E</v>
      </c>
    </row>
    <row r="46" spans="2:9">
      <c r="B46" t="s">
        <v>71</v>
      </c>
      <c r="C46">
        <v>2010</v>
      </c>
      <c r="D46">
        <v>75300</v>
      </c>
      <c r="E46" t="s">
        <v>72</v>
      </c>
      <c r="F46">
        <v>302000</v>
      </c>
      <c r="G46" s="1">
        <v>42174</v>
      </c>
      <c r="H46" t="str">
        <f t="shared" si="0"/>
        <v>Renault</v>
      </c>
      <c r="I46" t="str">
        <f t="shared" si="1"/>
        <v>D10</v>
      </c>
    </row>
    <row r="47" spans="2:9">
      <c r="B47" t="s">
        <v>20</v>
      </c>
      <c r="C47">
        <v>2010</v>
      </c>
      <c r="D47">
        <v>84000</v>
      </c>
      <c r="E47" t="s">
        <v>73</v>
      </c>
      <c r="F47">
        <v>266000</v>
      </c>
      <c r="G47" s="1">
        <v>42382</v>
      </c>
      <c r="H47" t="str">
        <f t="shared" si="0"/>
        <v>Volvo</v>
      </c>
      <c r="I47" t="str">
        <f t="shared" si="1"/>
        <v>FMX</v>
      </c>
    </row>
    <row r="48" spans="2:9">
      <c r="B48" t="s">
        <v>35</v>
      </c>
      <c r="C48">
        <v>2010</v>
      </c>
      <c r="D48">
        <v>92000</v>
      </c>
      <c r="E48" t="s">
        <v>74</v>
      </c>
      <c r="F48">
        <v>356000</v>
      </c>
      <c r="G48" s="1">
        <v>42174</v>
      </c>
      <c r="H48" t="str">
        <f t="shared" si="0"/>
        <v>Mercedes</v>
      </c>
      <c r="I48" t="str">
        <f t="shared" si="1"/>
        <v>Atego</v>
      </c>
    </row>
    <row r="49" spans="2:9">
      <c r="B49" t="s">
        <v>45</v>
      </c>
      <c r="C49">
        <v>2010</v>
      </c>
      <c r="D49">
        <v>89000</v>
      </c>
      <c r="E49" t="s">
        <v>75</v>
      </c>
      <c r="F49">
        <v>266000</v>
      </c>
      <c r="G49" s="1">
        <v>42382</v>
      </c>
      <c r="H49" t="str">
        <f t="shared" si="0"/>
        <v>MAN</v>
      </c>
      <c r="I49" t="str">
        <f t="shared" si="1"/>
        <v>TGL</v>
      </c>
    </row>
    <row r="50" spans="2:9">
      <c r="B50" t="s">
        <v>76</v>
      </c>
      <c r="C50">
        <v>2010</v>
      </c>
      <c r="D50">
        <v>94000</v>
      </c>
      <c r="E50" t="s">
        <v>77</v>
      </c>
      <c r="F50">
        <v>91000</v>
      </c>
      <c r="G50" s="1">
        <v>42268</v>
      </c>
      <c r="H50" t="str">
        <f t="shared" si="0"/>
        <v>DAF</v>
      </c>
      <c r="I50" t="str">
        <f t="shared" si="1"/>
        <v>CF75</v>
      </c>
    </row>
    <row r="51" spans="2:9">
      <c r="B51" t="s">
        <v>45</v>
      </c>
      <c r="C51">
        <v>2010</v>
      </c>
      <c r="D51">
        <v>113400</v>
      </c>
      <c r="E51" t="s">
        <v>78</v>
      </c>
      <c r="F51">
        <v>230000</v>
      </c>
      <c r="G51" s="1">
        <v>42073</v>
      </c>
      <c r="H51" t="str">
        <f t="shared" si="0"/>
        <v>MAN</v>
      </c>
      <c r="I51" t="str">
        <f t="shared" si="1"/>
        <v>TGL</v>
      </c>
    </row>
    <row r="52" spans="2:9">
      <c r="B52" t="s">
        <v>79</v>
      </c>
      <c r="C52">
        <v>2010</v>
      </c>
      <c r="D52">
        <v>135000</v>
      </c>
      <c r="E52" t="s">
        <v>80</v>
      </c>
      <c r="F52">
        <v>251000</v>
      </c>
      <c r="G52" s="1">
        <v>42067</v>
      </c>
      <c r="H52" t="str">
        <f t="shared" si="0"/>
        <v>DAF</v>
      </c>
      <c r="I52" t="str">
        <f t="shared" si="1"/>
        <v>CF65</v>
      </c>
    </row>
    <row r="53" spans="2:9">
      <c r="B53" t="s">
        <v>81</v>
      </c>
      <c r="C53">
        <v>2010</v>
      </c>
      <c r="D53">
        <v>160000</v>
      </c>
      <c r="E53" t="s">
        <v>82</v>
      </c>
      <c r="F53">
        <v>263000</v>
      </c>
      <c r="G53" s="1">
        <v>42028</v>
      </c>
      <c r="H53" t="str">
        <f t="shared" si="0"/>
        <v>Iveco</v>
      </c>
      <c r="I53" t="str">
        <f t="shared" si="1"/>
        <v>TrakkerEuro5</v>
      </c>
    </row>
    <row r="54" spans="2:9">
      <c r="B54" t="s">
        <v>83</v>
      </c>
      <c r="C54">
        <v>2010</v>
      </c>
      <c r="D54">
        <v>265000</v>
      </c>
      <c r="E54" t="s">
        <v>84</v>
      </c>
      <c r="F54">
        <v>930000</v>
      </c>
      <c r="G54" s="1">
        <v>42236</v>
      </c>
      <c r="H54" t="str">
        <f t="shared" si="0"/>
        <v>Renault</v>
      </c>
      <c r="I54" t="str">
        <f t="shared" si="1"/>
        <v>Magnum</v>
      </c>
    </row>
    <row r="55" spans="2:9">
      <c r="B55" t="s">
        <v>83</v>
      </c>
      <c r="C55">
        <v>2010</v>
      </c>
      <c r="D55">
        <v>265000</v>
      </c>
      <c r="E55" t="s">
        <v>85</v>
      </c>
      <c r="F55">
        <v>912000</v>
      </c>
      <c r="G55" s="1">
        <v>42236</v>
      </c>
      <c r="H55" t="str">
        <f t="shared" si="0"/>
        <v>Renault</v>
      </c>
      <c r="I55" t="str">
        <f t="shared" si="1"/>
        <v>Magnum</v>
      </c>
    </row>
    <row r="56" spans="2:9">
      <c r="B56" t="s">
        <v>83</v>
      </c>
      <c r="C56">
        <v>2010</v>
      </c>
      <c r="D56">
        <v>265000</v>
      </c>
      <c r="E56" t="s">
        <v>86</v>
      </c>
      <c r="F56">
        <v>856000</v>
      </c>
      <c r="G56" s="1">
        <v>42236</v>
      </c>
      <c r="H56" t="str">
        <f t="shared" si="0"/>
        <v>Renault</v>
      </c>
      <c r="I56" t="str">
        <f t="shared" si="1"/>
        <v>Magnum</v>
      </c>
    </row>
    <row r="57" spans="2:9">
      <c r="B57" t="s">
        <v>33</v>
      </c>
      <c r="C57">
        <v>2010</v>
      </c>
      <c r="D57">
        <v>230000</v>
      </c>
      <c r="E57" t="s">
        <v>87</v>
      </c>
      <c r="F57">
        <v>455000</v>
      </c>
      <c r="G57" s="1">
        <v>42439</v>
      </c>
      <c r="H57" t="str">
        <f t="shared" si="0"/>
        <v>Renault</v>
      </c>
      <c r="I57" t="str">
        <f t="shared" si="1"/>
        <v>Premium</v>
      </c>
    </row>
    <row r="58" spans="2:9">
      <c r="B58" t="s">
        <v>60</v>
      </c>
      <c r="C58">
        <v>2010</v>
      </c>
      <c r="D58">
        <v>231000</v>
      </c>
      <c r="E58" t="s">
        <v>88</v>
      </c>
      <c r="F58">
        <v>301000</v>
      </c>
      <c r="G58" s="1">
        <v>42307</v>
      </c>
      <c r="H58" t="str">
        <f t="shared" si="0"/>
        <v>Mercedes</v>
      </c>
      <c r="I58" t="str">
        <f t="shared" si="1"/>
        <v>Sided</v>
      </c>
    </row>
    <row r="59" spans="2:9">
      <c r="B59" t="s">
        <v>62</v>
      </c>
      <c r="C59">
        <v>2010</v>
      </c>
      <c r="D59">
        <v>257000</v>
      </c>
      <c r="E59" t="s">
        <v>89</v>
      </c>
      <c r="F59">
        <v>164700</v>
      </c>
      <c r="G59" s="1">
        <v>42286</v>
      </c>
      <c r="H59" t="str">
        <f t="shared" si="0"/>
        <v>Mercedes</v>
      </c>
      <c r="I59" t="str">
        <f t="shared" si="1"/>
        <v>Actros</v>
      </c>
    </row>
    <row r="60" spans="2:9">
      <c r="B60" t="s">
        <v>50</v>
      </c>
      <c r="C60">
        <v>2011</v>
      </c>
      <c r="D60">
        <v>38000</v>
      </c>
      <c r="E60" t="s">
        <v>90</v>
      </c>
      <c r="F60">
        <v>574000</v>
      </c>
      <c r="G60" s="1">
        <v>42309</v>
      </c>
      <c r="H60" t="str">
        <f t="shared" si="0"/>
        <v>DAF</v>
      </c>
      <c r="I60" t="str">
        <f t="shared" si="1"/>
        <v>LF45</v>
      </c>
    </row>
    <row r="61" spans="2:9">
      <c r="B61" t="s">
        <v>91</v>
      </c>
      <c r="C61">
        <v>2011</v>
      </c>
      <c r="D61">
        <v>56700</v>
      </c>
      <c r="E61" t="s">
        <v>92</v>
      </c>
      <c r="F61">
        <v>290000</v>
      </c>
      <c r="G61" s="1">
        <v>42236</v>
      </c>
      <c r="H61" t="str">
        <f t="shared" si="0"/>
        <v>Renault</v>
      </c>
      <c r="I61" t="str">
        <f t="shared" si="1"/>
        <v>R385</v>
      </c>
    </row>
    <row r="62" spans="2:9">
      <c r="B62" t="s">
        <v>91</v>
      </c>
      <c r="C62">
        <v>2011</v>
      </c>
      <c r="D62">
        <v>57700</v>
      </c>
      <c r="E62" t="s">
        <v>93</v>
      </c>
      <c r="F62">
        <v>286000</v>
      </c>
      <c r="G62" s="1">
        <v>42236</v>
      </c>
      <c r="H62" t="str">
        <f t="shared" si="0"/>
        <v>Renault</v>
      </c>
      <c r="I62" t="str">
        <f t="shared" si="1"/>
        <v>R385</v>
      </c>
    </row>
    <row r="63" spans="2:9">
      <c r="B63" t="s">
        <v>67</v>
      </c>
      <c r="C63">
        <v>2011</v>
      </c>
      <c r="D63">
        <v>59000</v>
      </c>
      <c r="E63" t="s">
        <v>94</v>
      </c>
      <c r="F63">
        <v>103250</v>
      </c>
      <c r="G63" s="1">
        <v>42226</v>
      </c>
      <c r="H63" t="str">
        <f t="shared" si="0"/>
        <v>Renault</v>
      </c>
      <c r="I63" t="str">
        <f t="shared" si="1"/>
        <v>Midlum</v>
      </c>
    </row>
    <row r="64" spans="2:9">
      <c r="B64" t="s">
        <v>71</v>
      </c>
      <c r="C64">
        <v>2011</v>
      </c>
      <c r="D64">
        <v>74300</v>
      </c>
      <c r="E64" t="s">
        <v>95</v>
      </c>
      <c r="F64">
        <v>306000</v>
      </c>
      <c r="G64" s="1">
        <v>42174</v>
      </c>
      <c r="H64" t="str">
        <f t="shared" si="0"/>
        <v>Renault</v>
      </c>
      <c r="I64" t="str">
        <f t="shared" si="1"/>
        <v>D10</v>
      </c>
    </row>
    <row r="65" spans="2:9">
      <c r="B65" t="s">
        <v>62</v>
      </c>
      <c r="C65">
        <v>2011</v>
      </c>
      <c r="D65">
        <v>210000</v>
      </c>
      <c r="E65" t="s">
        <v>96</v>
      </c>
      <c r="F65">
        <v>780000</v>
      </c>
      <c r="G65" s="1">
        <v>42481</v>
      </c>
      <c r="H65" t="str">
        <f t="shared" si="0"/>
        <v>Mercedes</v>
      </c>
      <c r="I65" t="str">
        <f t="shared" si="1"/>
        <v>Actros</v>
      </c>
    </row>
    <row r="66" spans="2:9">
      <c r="B66" t="s">
        <v>62</v>
      </c>
      <c r="C66">
        <v>2011</v>
      </c>
      <c r="D66">
        <v>210000</v>
      </c>
      <c r="E66" t="s">
        <v>97</v>
      </c>
      <c r="F66">
        <v>760300</v>
      </c>
      <c r="G66" s="1">
        <v>42481</v>
      </c>
      <c r="H66" t="str">
        <f t="shared" si="0"/>
        <v>Mercedes</v>
      </c>
      <c r="I66" t="str">
        <f t="shared" si="1"/>
        <v>Actros</v>
      </c>
    </row>
    <row r="67" spans="2:9">
      <c r="B67" t="s">
        <v>62</v>
      </c>
      <c r="C67">
        <v>2011</v>
      </c>
      <c r="D67">
        <v>210000</v>
      </c>
      <c r="E67" t="s">
        <v>98</v>
      </c>
      <c r="F67">
        <v>680000</v>
      </c>
      <c r="G67" s="1">
        <v>42481</v>
      </c>
      <c r="H67" t="str">
        <f t="shared" si="0"/>
        <v>Mercedes</v>
      </c>
      <c r="I67" t="str">
        <f t="shared" si="1"/>
        <v>Actros</v>
      </c>
    </row>
    <row r="68" spans="2:9">
      <c r="B68" t="s">
        <v>62</v>
      </c>
      <c r="C68">
        <v>2011</v>
      </c>
      <c r="D68">
        <v>210000</v>
      </c>
      <c r="E68" t="s">
        <v>99</v>
      </c>
      <c r="F68">
        <v>655000</v>
      </c>
      <c r="G68" s="1">
        <v>42481</v>
      </c>
      <c r="H68" t="str">
        <f t="shared" ref="H68:H131" si="2">LEFT(B68,SEARCH(" ",B68,1)-1)</f>
        <v>Mercedes</v>
      </c>
      <c r="I68" t="str">
        <f t="shared" ref="I68:I131" si="3">RIGHT(B68,LEN(B68)-SEARCH(" ",B68,1))</f>
        <v>Actros</v>
      </c>
    </row>
    <row r="69" spans="2:9">
      <c r="B69" t="s">
        <v>100</v>
      </c>
      <c r="C69">
        <v>2011</v>
      </c>
      <c r="D69">
        <v>220000</v>
      </c>
      <c r="E69" t="s">
        <v>101</v>
      </c>
      <c r="F69">
        <v>731000</v>
      </c>
      <c r="G69" s="1">
        <v>42236</v>
      </c>
      <c r="H69" t="str">
        <f t="shared" si="2"/>
        <v>Renault</v>
      </c>
      <c r="I69" t="str">
        <f t="shared" si="3"/>
        <v>Pelen</v>
      </c>
    </row>
    <row r="70" spans="2:9">
      <c r="B70" t="s">
        <v>100</v>
      </c>
      <c r="C70">
        <v>2011</v>
      </c>
      <c r="D70">
        <v>220000</v>
      </c>
      <c r="E70" t="s">
        <v>102</v>
      </c>
      <c r="F70">
        <v>685413</v>
      </c>
      <c r="G70" s="1">
        <v>42236</v>
      </c>
      <c r="H70" t="str">
        <f t="shared" si="2"/>
        <v>Renault</v>
      </c>
      <c r="I70" t="str">
        <f t="shared" si="3"/>
        <v>Pelen</v>
      </c>
    </row>
    <row r="71" spans="2:9">
      <c r="B71" t="s">
        <v>58</v>
      </c>
      <c r="C71">
        <v>2011</v>
      </c>
      <c r="D71">
        <v>196340</v>
      </c>
      <c r="E71" t="s">
        <v>103</v>
      </c>
      <c r="F71">
        <v>186000</v>
      </c>
      <c r="G71" s="1">
        <v>42278</v>
      </c>
      <c r="H71" t="str">
        <f t="shared" si="2"/>
        <v>DAF</v>
      </c>
      <c r="I71" t="str">
        <f t="shared" si="3"/>
        <v>CF85</v>
      </c>
    </row>
    <row r="72" spans="2:9">
      <c r="B72" t="s">
        <v>104</v>
      </c>
      <c r="C72">
        <v>2011</v>
      </c>
      <c r="D72">
        <v>245000</v>
      </c>
      <c r="E72" t="s">
        <v>105</v>
      </c>
      <c r="F72">
        <v>720000</v>
      </c>
      <c r="G72" s="1">
        <v>42462</v>
      </c>
      <c r="H72" t="str">
        <f t="shared" si="2"/>
        <v>Scania</v>
      </c>
      <c r="I72" t="str">
        <f t="shared" si="3"/>
        <v>R500</v>
      </c>
    </row>
    <row r="73" spans="2:9">
      <c r="B73" t="s">
        <v>104</v>
      </c>
      <c r="C73">
        <v>2011</v>
      </c>
      <c r="D73">
        <v>245000</v>
      </c>
      <c r="E73" t="s">
        <v>106</v>
      </c>
      <c r="F73">
        <v>680000</v>
      </c>
      <c r="G73" s="1">
        <v>42462</v>
      </c>
      <c r="H73" t="str">
        <f t="shared" si="2"/>
        <v>Scania</v>
      </c>
      <c r="I73" t="str">
        <f t="shared" si="3"/>
        <v>R500</v>
      </c>
    </row>
    <row r="74" spans="2:9">
      <c r="B74" t="s">
        <v>104</v>
      </c>
      <c r="C74">
        <v>2011</v>
      </c>
      <c r="D74">
        <v>245000</v>
      </c>
      <c r="E74" t="s">
        <v>107</v>
      </c>
      <c r="F74">
        <v>660000</v>
      </c>
      <c r="G74" s="1">
        <v>42462</v>
      </c>
      <c r="H74" t="str">
        <f t="shared" si="2"/>
        <v>Scania</v>
      </c>
      <c r="I74" t="str">
        <f t="shared" si="3"/>
        <v>R500</v>
      </c>
    </row>
    <row r="75" spans="2:9">
      <c r="B75" t="s">
        <v>104</v>
      </c>
      <c r="C75">
        <v>2011</v>
      </c>
      <c r="D75">
        <v>245000</v>
      </c>
      <c r="E75" t="s">
        <v>108</v>
      </c>
      <c r="F75">
        <v>630000</v>
      </c>
      <c r="G75" s="1">
        <v>42462</v>
      </c>
      <c r="H75" t="str">
        <f t="shared" si="2"/>
        <v>Scania</v>
      </c>
      <c r="I75" t="str">
        <f t="shared" si="3"/>
        <v>R500</v>
      </c>
    </row>
    <row r="76" spans="2:9">
      <c r="B76" t="s">
        <v>104</v>
      </c>
      <c r="C76">
        <v>2011</v>
      </c>
      <c r="D76">
        <v>245000</v>
      </c>
      <c r="E76" t="s">
        <v>109</v>
      </c>
      <c r="F76">
        <v>655000</v>
      </c>
      <c r="G76" s="1">
        <v>42462</v>
      </c>
      <c r="H76" t="str">
        <f t="shared" si="2"/>
        <v>Scania</v>
      </c>
      <c r="I76" t="str">
        <f t="shared" si="3"/>
        <v>R500</v>
      </c>
    </row>
    <row r="77" spans="2:9">
      <c r="B77" t="s">
        <v>104</v>
      </c>
      <c r="C77">
        <v>2011</v>
      </c>
      <c r="D77">
        <v>245000</v>
      </c>
      <c r="E77" t="s">
        <v>110</v>
      </c>
      <c r="F77">
        <v>590000</v>
      </c>
      <c r="G77" s="1">
        <v>42462</v>
      </c>
      <c r="H77" t="str">
        <f t="shared" si="2"/>
        <v>Scania</v>
      </c>
      <c r="I77" t="str">
        <f t="shared" si="3"/>
        <v>R500</v>
      </c>
    </row>
    <row r="78" spans="2:9">
      <c r="B78" t="s">
        <v>50</v>
      </c>
      <c r="C78">
        <v>2012</v>
      </c>
      <c r="D78">
        <v>39830</v>
      </c>
      <c r="E78" t="s">
        <v>111</v>
      </c>
      <c r="F78">
        <v>330000</v>
      </c>
      <c r="G78" s="1">
        <v>42062</v>
      </c>
      <c r="H78" t="str">
        <f t="shared" si="2"/>
        <v>DAF</v>
      </c>
      <c r="I78" t="str">
        <f t="shared" si="3"/>
        <v>LF45</v>
      </c>
    </row>
    <row r="79" spans="2:9">
      <c r="B79" t="s">
        <v>50</v>
      </c>
      <c r="C79">
        <v>2012</v>
      </c>
      <c r="D79">
        <v>48800</v>
      </c>
      <c r="E79" t="s">
        <v>112</v>
      </c>
      <c r="F79">
        <v>268650</v>
      </c>
      <c r="G79" s="1">
        <v>42117</v>
      </c>
      <c r="H79" t="str">
        <f t="shared" si="2"/>
        <v>DAF</v>
      </c>
      <c r="I79" t="str">
        <f t="shared" si="3"/>
        <v>LF45</v>
      </c>
    </row>
    <row r="80" spans="2:9">
      <c r="B80" t="s">
        <v>18</v>
      </c>
      <c r="C80">
        <v>2012</v>
      </c>
      <c r="D80">
        <v>59000</v>
      </c>
      <c r="E80" t="s">
        <v>113</v>
      </c>
      <c r="F80">
        <v>302000</v>
      </c>
      <c r="G80" s="1">
        <v>42271</v>
      </c>
      <c r="H80" t="str">
        <f t="shared" si="2"/>
        <v>Volvo</v>
      </c>
      <c r="I80" t="str">
        <f t="shared" si="3"/>
        <v>FM</v>
      </c>
    </row>
    <row r="81" spans="2:9">
      <c r="B81" t="s">
        <v>33</v>
      </c>
      <c r="C81">
        <v>2012</v>
      </c>
      <c r="D81">
        <v>76000</v>
      </c>
      <c r="E81" t="s">
        <v>114</v>
      </c>
      <c r="F81">
        <v>850000</v>
      </c>
      <c r="G81" s="1">
        <v>42376</v>
      </c>
      <c r="H81" t="str">
        <f t="shared" si="2"/>
        <v>Renault</v>
      </c>
      <c r="I81" t="str">
        <f t="shared" si="3"/>
        <v>Premium</v>
      </c>
    </row>
    <row r="82" spans="2:9">
      <c r="B82" t="s">
        <v>41</v>
      </c>
      <c r="C82">
        <v>2012</v>
      </c>
      <c r="D82">
        <v>87133</v>
      </c>
      <c r="E82" t="s">
        <v>115</v>
      </c>
      <c r="F82">
        <v>376000</v>
      </c>
      <c r="G82" s="1">
        <v>42208</v>
      </c>
      <c r="H82" t="str">
        <f t="shared" si="2"/>
        <v>Iveco</v>
      </c>
      <c r="I82" t="str">
        <f t="shared" si="3"/>
        <v>EuroCargo</v>
      </c>
    </row>
    <row r="83" spans="2:9">
      <c r="B83" t="s">
        <v>22</v>
      </c>
      <c r="C83">
        <v>2012</v>
      </c>
      <c r="D83">
        <v>110000</v>
      </c>
      <c r="E83" t="s">
        <v>116</v>
      </c>
      <c r="F83">
        <v>201000</v>
      </c>
      <c r="G83" s="1">
        <v>42075</v>
      </c>
      <c r="H83" t="str">
        <f t="shared" si="2"/>
        <v>Volvo</v>
      </c>
      <c r="I83" t="str">
        <f t="shared" si="3"/>
        <v>FH</v>
      </c>
    </row>
    <row r="84" spans="2:9">
      <c r="B84" t="s">
        <v>50</v>
      </c>
      <c r="C84">
        <v>2012</v>
      </c>
      <c r="D84">
        <v>130780</v>
      </c>
      <c r="E84" t="s">
        <v>117</v>
      </c>
      <c r="F84">
        <v>310000</v>
      </c>
      <c r="G84" s="1">
        <v>42365</v>
      </c>
      <c r="H84" t="str">
        <f t="shared" si="2"/>
        <v>DAF</v>
      </c>
      <c r="I84" t="str">
        <f t="shared" si="3"/>
        <v>LF45</v>
      </c>
    </row>
    <row r="85" spans="2:9">
      <c r="B85" t="s">
        <v>45</v>
      </c>
      <c r="C85">
        <v>2012</v>
      </c>
      <c r="D85">
        <v>135502</v>
      </c>
      <c r="E85" t="s">
        <v>118</v>
      </c>
      <c r="F85">
        <v>247000</v>
      </c>
      <c r="G85" s="1">
        <v>42476</v>
      </c>
      <c r="H85" t="str">
        <f t="shared" si="2"/>
        <v>MAN</v>
      </c>
      <c r="I85" t="str">
        <f t="shared" si="3"/>
        <v>TGL</v>
      </c>
    </row>
    <row r="86" spans="2:9">
      <c r="B86" t="s">
        <v>119</v>
      </c>
      <c r="C86">
        <v>2012</v>
      </c>
      <c r="D86">
        <v>145000</v>
      </c>
      <c r="E86" t="s">
        <v>120</v>
      </c>
      <c r="F86">
        <v>386732</v>
      </c>
      <c r="G86" s="1">
        <v>42059</v>
      </c>
      <c r="H86" t="str">
        <f t="shared" si="2"/>
        <v>Iveco</v>
      </c>
      <c r="I86" t="str">
        <f t="shared" si="3"/>
        <v>STRALIS</v>
      </c>
    </row>
    <row r="87" spans="2:9">
      <c r="B87" t="s">
        <v>119</v>
      </c>
      <c r="C87">
        <v>2012</v>
      </c>
      <c r="D87">
        <v>145000</v>
      </c>
      <c r="E87" t="s">
        <v>121</v>
      </c>
      <c r="F87">
        <v>312680</v>
      </c>
      <c r="G87" s="1">
        <v>42059</v>
      </c>
      <c r="H87" t="str">
        <f t="shared" si="2"/>
        <v>Iveco</v>
      </c>
      <c r="I87" t="str">
        <f t="shared" si="3"/>
        <v>STRALIS</v>
      </c>
    </row>
    <row r="88" spans="2:9">
      <c r="B88" t="s">
        <v>33</v>
      </c>
      <c r="C88">
        <v>2012</v>
      </c>
      <c r="D88">
        <v>163800</v>
      </c>
      <c r="E88" t="s">
        <v>122</v>
      </c>
      <c r="F88">
        <v>366000</v>
      </c>
      <c r="G88" s="1">
        <v>42329</v>
      </c>
      <c r="H88" t="str">
        <f t="shared" si="2"/>
        <v>Renault</v>
      </c>
      <c r="I88" t="str">
        <f t="shared" si="3"/>
        <v>Premium</v>
      </c>
    </row>
    <row r="89" spans="2:9">
      <c r="B89" t="s">
        <v>123</v>
      </c>
      <c r="C89">
        <v>2012</v>
      </c>
      <c r="D89">
        <v>183000</v>
      </c>
      <c r="E89" t="s">
        <v>124</v>
      </c>
      <c r="F89">
        <v>520000</v>
      </c>
      <c r="G89" s="1">
        <v>42444</v>
      </c>
      <c r="H89" t="str">
        <f t="shared" si="2"/>
        <v>Scania</v>
      </c>
      <c r="I89" t="str">
        <f t="shared" si="3"/>
        <v>R420</v>
      </c>
    </row>
    <row r="90" spans="2:9">
      <c r="B90" t="s">
        <v>123</v>
      </c>
      <c r="C90">
        <v>2012</v>
      </c>
      <c r="D90">
        <v>183000</v>
      </c>
      <c r="E90" t="s">
        <v>125</v>
      </c>
      <c r="F90">
        <v>530000</v>
      </c>
      <c r="G90" s="1">
        <v>42444</v>
      </c>
      <c r="H90" t="str">
        <f t="shared" si="2"/>
        <v>Scania</v>
      </c>
      <c r="I90" t="str">
        <f t="shared" si="3"/>
        <v>R420</v>
      </c>
    </row>
    <row r="91" spans="2:9">
      <c r="B91" t="s">
        <v>123</v>
      </c>
      <c r="C91">
        <v>2012</v>
      </c>
      <c r="D91">
        <v>183000</v>
      </c>
      <c r="E91" t="s">
        <v>126</v>
      </c>
      <c r="F91">
        <v>490000</v>
      </c>
      <c r="G91" s="1">
        <v>42444</v>
      </c>
      <c r="H91" t="str">
        <f t="shared" si="2"/>
        <v>Scania</v>
      </c>
      <c r="I91" t="str">
        <f t="shared" si="3"/>
        <v>R420</v>
      </c>
    </row>
    <row r="92" spans="2:9">
      <c r="B92" t="s">
        <v>123</v>
      </c>
      <c r="C92">
        <v>2012</v>
      </c>
      <c r="D92">
        <v>183000</v>
      </c>
      <c r="E92" t="s">
        <v>127</v>
      </c>
      <c r="F92">
        <v>481000</v>
      </c>
      <c r="G92" s="1">
        <v>42444</v>
      </c>
      <c r="H92" t="str">
        <f t="shared" si="2"/>
        <v>Scania</v>
      </c>
      <c r="I92" t="str">
        <f t="shared" si="3"/>
        <v>R420</v>
      </c>
    </row>
    <row r="93" spans="2:9">
      <c r="B93" t="s">
        <v>123</v>
      </c>
      <c r="C93">
        <v>2012</v>
      </c>
      <c r="D93">
        <v>183000</v>
      </c>
      <c r="E93" t="s">
        <v>128</v>
      </c>
      <c r="F93">
        <v>454000</v>
      </c>
      <c r="G93" s="1">
        <v>42444</v>
      </c>
      <c r="H93" t="str">
        <f t="shared" si="2"/>
        <v>Scania</v>
      </c>
      <c r="I93" t="str">
        <f t="shared" si="3"/>
        <v>R420</v>
      </c>
    </row>
    <row r="94" spans="2:9">
      <c r="B94" t="s">
        <v>129</v>
      </c>
      <c r="C94">
        <v>2012</v>
      </c>
      <c r="D94">
        <v>210000</v>
      </c>
      <c r="E94" t="s">
        <v>130</v>
      </c>
      <c r="F94">
        <v>517000</v>
      </c>
      <c r="G94" s="1">
        <v>42415</v>
      </c>
      <c r="H94" t="str">
        <f t="shared" si="2"/>
        <v>Volvo</v>
      </c>
      <c r="I94" t="str">
        <f t="shared" si="3"/>
        <v>FH13-500</v>
      </c>
    </row>
    <row r="95" spans="2:9">
      <c r="B95" t="s">
        <v>56</v>
      </c>
      <c r="C95">
        <v>2012</v>
      </c>
      <c r="D95">
        <v>196370</v>
      </c>
      <c r="E95" t="s">
        <v>131</v>
      </c>
      <c r="F95">
        <v>286000</v>
      </c>
      <c r="G95" s="1">
        <v>42467</v>
      </c>
      <c r="H95" t="str">
        <f t="shared" si="2"/>
        <v>MAN</v>
      </c>
      <c r="I95" t="str">
        <f t="shared" si="3"/>
        <v>TGA33</v>
      </c>
    </row>
    <row r="96" spans="2:9">
      <c r="B96" t="s">
        <v>129</v>
      </c>
      <c r="C96">
        <v>2012</v>
      </c>
      <c r="D96">
        <v>210000</v>
      </c>
      <c r="E96" t="s">
        <v>132</v>
      </c>
      <c r="F96">
        <v>435000</v>
      </c>
      <c r="G96" s="1">
        <v>42415</v>
      </c>
      <c r="H96" t="str">
        <f t="shared" si="2"/>
        <v>Volvo</v>
      </c>
      <c r="I96" t="str">
        <f t="shared" si="3"/>
        <v>FH13-500</v>
      </c>
    </row>
    <row r="97" spans="2:9">
      <c r="B97" t="s">
        <v>133</v>
      </c>
      <c r="C97">
        <v>2012</v>
      </c>
      <c r="D97">
        <v>210300</v>
      </c>
      <c r="E97" t="s">
        <v>134</v>
      </c>
      <c r="F97">
        <v>417671</v>
      </c>
      <c r="G97" s="1">
        <v>42520</v>
      </c>
      <c r="H97" t="str">
        <f t="shared" si="2"/>
        <v>MAN</v>
      </c>
      <c r="I97" t="str">
        <f t="shared" si="3"/>
        <v>TGX</v>
      </c>
    </row>
    <row r="98" spans="2:9">
      <c r="B98" t="s">
        <v>33</v>
      </c>
      <c r="C98">
        <v>2012</v>
      </c>
      <c r="D98">
        <v>231000</v>
      </c>
      <c r="E98" t="s">
        <v>135</v>
      </c>
      <c r="F98">
        <v>451000</v>
      </c>
      <c r="G98" s="1">
        <v>42439</v>
      </c>
      <c r="H98" t="str">
        <f t="shared" si="2"/>
        <v>Renault</v>
      </c>
      <c r="I98" t="str">
        <f t="shared" si="3"/>
        <v>Premium</v>
      </c>
    </row>
    <row r="99" spans="2:9">
      <c r="B99" t="s">
        <v>136</v>
      </c>
      <c r="C99">
        <v>2012</v>
      </c>
      <c r="D99">
        <v>240000</v>
      </c>
      <c r="E99" t="s">
        <v>137</v>
      </c>
      <c r="F99">
        <v>301344</v>
      </c>
      <c r="G99" s="1">
        <v>42185</v>
      </c>
      <c r="H99" t="str">
        <f t="shared" si="2"/>
        <v>DAF</v>
      </c>
      <c r="I99" t="str">
        <f t="shared" si="3"/>
        <v>XF460</v>
      </c>
    </row>
    <row r="100" spans="2:9">
      <c r="B100" t="s">
        <v>136</v>
      </c>
      <c r="C100">
        <v>2012</v>
      </c>
      <c r="D100">
        <v>240000</v>
      </c>
      <c r="E100" t="s">
        <v>138</v>
      </c>
      <c r="F100">
        <v>315988</v>
      </c>
      <c r="G100" s="1">
        <v>42185</v>
      </c>
      <c r="H100" t="str">
        <f t="shared" si="2"/>
        <v>DAF</v>
      </c>
      <c r="I100" t="str">
        <f t="shared" si="3"/>
        <v>XF460</v>
      </c>
    </row>
    <row r="101" spans="2:9">
      <c r="B101" t="s">
        <v>136</v>
      </c>
      <c r="C101">
        <v>2012</v>
      </c>
      <c r="D101">
        <v>240000</v>
      </c>
      <c r="E101" t="s">
        <v>139</v>
      </c>
      <c r="F101">
        <v>234760</v>
      </c>
      <c r="G101" s="1">
        <v>42185</v>
      </c>
      <c r="H101" t="str">
        <f t="shared" si="2"/>
        <v>DAF</v>
      </c>
      <c r="I101" t="str">
        <f t="shared" si="3"/>
        <v>XF460</v>
      </c>
    </row>
    <row r="102" spans="2:9">
      <c r="B102" t="s">
        <v>136</v>
      </c>
      <c r="C102">
        <v>2012</v>
      </c>
      <c r="D102">
        <v>240000</v>
      </c>
      <c r="E102" t="s">
        <v>140</v>
      </c>
      <c r="F102">
        <v>210780</v>
      </c>
      <c r="G102" s="1">
        <v>42185</v>
      </c>
      <c r="H102" t="str">
        <f t="shared" si="2"/>
        <v>DAF</v>
      </c>
      <c r="I102" t="str">
        <f t="shared" si="3"/>
        <v>XF460</v>
      </c>
    </row>
    <row r="103" spans="2:9">
      <c r="B103" t="s">
        <v>136</v>
      </c>
      <c r="C103">
        <v>2012</v>
      </c>
      <c r="D103">
        <v>240000</v>
      </c>
      <c r="E103" t="s">
        <v>141</v>
      </c>
      <c r="F103">
        <v>198240</v>
      </c>
      <c r="G103" s="1">
        <v>42185</v>
      </c>
      <c r="H103" t="str">
        <f t="shared" si="2"/>
        <v>DAF</v>
      </c>
      <c r="I103" t="str">
        <f t="shared" si="3"/>
        <v>XF460</v>
      </c>
    </row>
    <row r="104" spans="2:9">
      <c r="B104" t="s">
        <v>62</v>
      </c>
      <c r="C104">
        <v>2012</v>
      </c>
      <c r="D104">
        <v>290000</v>
      </c>
      <c r="E104" t="s">
        <v>142</v>
      </c>
      <c r="F104">
        <v>170000</v>
      </c>
      <c r="G104" s="1">
        <v>42297</v>
      </c>
      <c r="H104" t="str">
        <f t="shared" si="2"/>
        <v>Mercedes</v>
      </c>
      <c r="I104" t="str">
        <f t="shared" si="3"/>
        <v>Actros</v>
      </c>
    </row>
    <row r="105" spans="2:9">
      <c r="B105" t="s">
        <v>50</v>
      </c>
      <c r="C105">
        <v>2013</v>
      </c>
      <c r="D105">
        <v>47800</v>
      </c>
      <c r="E105" t="s">
        <v>143</v>
      </c>
      <c r="F105">
        <v>272650</v>
      </c>
      <c r="G105" s="1">
        <v>42117</v>
      </c>
      <c r="H105" t="str">
        <f t="shared" si="2"/>
        <v>DAF</v>
      </c>
      <c r="I105" t="str">
        <f t="shared" si="3"/>
        <v>LF45</v>
      </c>
    </row>
    <row r="106" spans="2:9">
      <c r="B106" t="s">
        <v>37</v>
      </c>
      <c r="C106">
        <v>2013</v>
      </c>
      <c r="D106">
        <v>80000</v>
      </c>
      <c r="E106" t="s">
        <v>144</v>
      </c>
      <c r="F106">
        <v>350000</v>
      </c>
      <c r="G106" s="1">
        <v>42379</v>
      </c>
      <c r="H106" t="str">
        <f t="shared" si="2"/>
        <v>Scania</v>
      </c>
      <c r="I106" t="str">
        <f t="shared" si="3"/>
        <v>M93</v>
      </c>
    </row>
    <row r="107" spans="2:9">
      <c r="B107" t="s">
        <v>37</v>
      </c>
      <c r="C107">
        <v>2013</v>
      </c>
      <c r="D107">
        <v>80000</v>
      </c>
      <c r="E107" t="s">
        <v>145</v>
      </c>
      <c r="F107">
        <v>235000</v>
      </c>
      <c r="G107" s="1">
        <v>42379</v>
      </c>
      <c r="H107" t="str">
        <f t="shared" si="2"/>
        <v>Scania</v>
      </c>
      <c r="I107" t="str">
        <f t="shared" si="3"/>
        <v>M93</v>
      </c>
    </row>
    <row r="108" spans="2:9">
      <c r="B108" t="s">
        <v>76</v>
      </c>
      <c r="C108">
        <v>2013</v>
      </c>
      <c r="D108">
        <v>93000</v>
      </c>
      <c r="E108" t="s">
        <v>146</v>
      </c>
      <c r="F108">
        <v>195000</v>
      </c>
      <c r="G108" s="1">
        <v>42268</v>
      </c>
      <c r="H108" t="str">
        <f t="shared" si="2"/>
        <v>DAF</v>
      </c>
      <c r="I108" t="str">
        <f t="shared" si="3"/>
        <v>CF75</v>
      </c>
    </row>
    <row r="109" spans="2:9">
      <c r="B109" t="s">
        <v>79</v>
      </c>
      <c r="C109">
        <v>2013</v>
      </c>
      <c r="D109">
        <v>136000</v>
      </c>
      <c r="E109" t="s">
        <v>147</v>
      </c>
      <c r="F109">
        <v>247000</v>
      </c>
      <c r="G109" s="1">
        <v>42067</v>
      </c>
      <c r="H109" t="str">
        <f t="shared" si="2"/>
        <v>DAF</v>
      </c>
      <c r="I109" t="str">
        <f t="shared" si="3"/>
        <v>CF65</v>
      </c>
    </row>
    <row r="110" spans="2:9">
      <c r="B110" t="s">
        <v>45</v>
      </c>
      <c r="C110">
        <v>2013</v>
      </c>
      <c r="D110">
        <v>158000</v>
      </c>
      <c r="E110" t="s">
        <v>148</v>
      </c>
      <c r="F110">
        <v>407000</v>
      </c>
      <c r="G110" s="1">
        <v>42681</v>
      </c>
      <c r="H110" t="str">
        <f t="shared" si="2"/>
        <v>MAN</v>
      </c>
      <c r="I110" t="str">
        <f t="shared" si="3"/>
        <v>TGL</v>
      </c>
    </row>
    <row r="111" spans="2:9">
      <c r="B111" t="s">
        <v>136</v>
      </c>
      <c r="C111">
        <v>2013</v>
      </c>
      <c r="D111">
        <v>240000</v>
      </c>
      <c r="E111" t="s">
        <v>149</v>
      </c>
      <c r="F111">
        <v>301232</v>
      </c>
      <c r="G111" s="1">
        <v>42719</v>
      </c>
      <c r="H111" t="str">
        <f t="shared" si="2"/>
        <v>DAF</v>
      </c>
      <c r="I111" t="str">
        <f t="shared" si="3"/>
        <v>XF460</v>
      </c>
    </row>
    <row r="112" spans="2:9">
      <c r="B112" t="s">
        <v>136</v>
      </c>
      <c r="C112">
        <v>2013</v>
      </c>
      <c r="D112">
        <v>240000</v>
      </c>
      <c r="E112" t="s">
        <v>150</v>
      </c>
      <c r="F112">
        <v>289567</v>
      </c>
      <c r="G112" s="1">
        <v>42719</v>
      </c>
      <c r="H112" t="str">
        <f t="shared" si="2"/>
        <v>DAF</v>
      </c>
      <c r="I112" t="str">
        <f t="shared" si="3"/>
        <v>XF460</v>
      </c>
    </row>
    <row r="113" spans="2:9">
      <c r="B113" t="s">
        <v>136</v>
      </c>
      <c r="C113">
        <v>2013</v>
      </c>
      <c r="D113">
        <v>240000</v>
      </c>
      <c r="E113" t="s">
        <v>151</v>
      </c>
      <c r="F113">
        <v>245211</v>
      </c>
      <c r="G113" s="1">
        <v>42719</v>
      </c>
      <c r="H113" t="str">
        <f t="shared" si="2"/>
        <v>DAF</v>
      </c>
      <c r="I113" t="str">
        <f t="shared" si="3"/>
        <v>XF460</v>
      </c>
    </row>
    <row r="114" spans="2:9">
      <c r="B114" t="s">
        <v>136</v>
      </c>
      <c r="C114">
        <v>2013</v>
      </c>
      <c r="D114">
        <v>240000</v>
      </c>
      <c r="E114" t="s">
        <v>152</v>
      </c>
      <c r="F114">
        <v>200123</v>
      </c>
      <c r="G114" s="1">
        <v>42719</v>
      </c>
      <c r="H114" t="str">
        <f t="shared" si="2"/>
        <v>DAF</v>
      </c>
      <c r="I114" t="str">
        <f t="shared" si="3"/>
        <v>XF460</v>
      </c>
    </row>
    <row r="115" spans="2:9">
      <c r="B115" t="s">
        <v>136</v>
      </c>
      <c r="C115">
        <v>2013</v>
      </c>
      <c r="D115">
        <v>240000</v>
      </c>
      <c r="E115" t="s">
        <v>153</v>
      </c>
      <c r="F115">
        <v>235811</v>
      </c>
      <c r="G115" s="1">
        <v>42719</v>
      </c>
      <c r="H115" t="str">
        <f t="shared" si="2"/>
        <v>DAF</v>
      </c>
      <c r="I115" t="str">
        <f t="shared" si="3"/>
        <v>XF460</v>
      </c>
    </row>
    <row r="116" spans="2:9">
      <c r="B116" t="s">
        <v>136</v>
      </c>
      <c r="C116">
        <v>2013</v>
      </c>
      <c r="D116">
        <v>240000</v>
      </c>
      <c r="E116" t="s">
        <v>154</v>
      </c>
      <c r="F116">
        <v>250021</v>
      </c>
      <c r="G116" s="1">
        <v>42719</v>
      </c>
      <c r="H116" t="str">
        <f t="shared" si="2"/>
        <v>DAF</v>
      </c>
      <c r="I116" t="str">
        <f t="shared" si="3"/>
        <v>XF460</v>
      </c>
    </row>
    <row r="117" spans="2:9">
      <c r="B117" t="s">
        <v>136</v>
      </c>
      <c r="C117">
        <v>2013</v>
      </c>
      <c r="D117">
        <v>240000</v>
      </c>
      <c r="E117" t="s">
        <v>155</v>
      </c>
      <c r="F117">
        <v>198340</v>
      </c>
      <c r="G117" s="1">
        <v>42719</v>
      </c>
      <c r="H117" t="str">
        <f t="shared" si="2"/>
        <v>DAF</v>
      </c>
      <c r="I117" t="str">
        <f t="shared" si="3"/>
        <v>XF460</v>
      </c>
    </row>
    <row r="118" spans="2:9">
      <c r="B118" t="s">
        <v>136</v>
      </c>
      <c r="C118">
        <v>2013</v>
      </c>
      <c r="D118">
        <v>240000</v>
      </c>
      <c r="E118" t="s">
        <v>156</v>
      </c>
      <c r="F118">
        <v>189761</v>
      </c>
      <c r="G118" s="1">
        <v>42719</v>
      </c>
      <c r="H118" t="str">
        <f t="shared" si="2"/>
        <v>DAF</v>
      </c>
      <c r="I118" t="str">
        <f t="shared" si="3"/>
        <v>XF460</v>
      </c>
    </row>
    <row r="119" spans="2:9">
      <c r="B119" t="s">
        <v>157</v>
      </c>
      <c r="C119">
        <v>2013</v>
      </c>
      <c r="D119">
        <v>271000</v>
      </c>
      <c r="E119" t="s">
        <v>158</v>
      </c>
      <c r="F119">
        <v>153000</v>
      </c>
      <c r="G119" s="1">
        <v>42334</v>
      </c>
      <c r="H119" t="str">
        <f t="shared" si="2"/>
        <v>MAN</v>
      </c>
      <c r="I119" t="str">
        <f t="shared" si="3"/>
        <v>TGS</v>
      </c>
    </row>
    <row r="120" spans="2:9">
      <c r="B120" t="s">
        <v>157</v>
      </c>
      <c r="C120">
        <v>2013</v>
      </c>
      <c r="D120">
        <v>271000</v>
      </c>
      <c r="E120" t="s">
        <v>159</v>
      </c>
      <c r="F120">
        <v>123000</v>
      </c>
      <c r="G120" s="1">
        <v>42520</v>
      </c>
      <c r="H120" t="str">
        <f t="shared" si="2"/>
        <v>MAN</v>
      </c>
      <c r="I120" t="str">
        <f t="shared" si="3"/>
        <v>TGS</v>
      </c>
    </row>
    <row r="121" spans="2:9">
      <c r="B121" t="s">
        <v>160</v>
      </c>
      <c r="C121">
        <v>2014</v>
      </c>
      <c r="D121">
        <v>98000</v>
      </c>
      <c r="E121" t="s">
        <v>161</v>
      </c>
      <c r="F121">
        <v>251000</v>
      </c>
      <c r="G121" s="1">
        <v>42344</v>
      </c>
      <c r="H121" t="str">
        <f t="shared" si="2"/>
        <v>MAN</v>
      </c>
      <c r="I121" t="str">
        <f t="shared" si="3"/>
        <v>TGA18</v>
      </c>
    </row>
    <row r="122" spans="2:9">
      <c r="B122" t="s">
        <v>160</v>
      </c>
      <c r="C122">
        <v>2014</v>
      </c>
      <c r="D122">
        <v>99000</v>
      </c>
      <c r="E122" t="s">
        <v>162</v>
      </c>
      <c r="F122">
        <v>247000</v>
      </c>
      <c r="G122" s="1">
        <v>42344</v>
      </c>
      <c r="H122" t="str">
        <f t="shared" si="2"/>
        <v>MAN</v>
      </c>
      <c r="I122" t="str">
        <f t="shared" si="3"/>
        <v>TGA18</v>
      </c>
    </row>
    <row r="123" spans="2:9">
      <c r="B123" t="s">
        <v>45</v>
      </c>
      <c r="C123">
        <v>2014</v>
      </c>
      <c r="D123">
        <v>136502</v>
      </c>
      <c r="E123" t="s">
        <v>163</v>
      </c>
      <c r="F123">
        <v>243000</v>
      </c>
      <c r="G123" s="1">
        <v>42476</v>
      </c>
      <c r="H123" t="str">
        <f t="shared" si="2"/>
        <v>MAN</v>
      </c>
      <c r="I123" t="str">
        <f t="shared" si="3"/>
        <v>TGL</v>
      </c>
    </row>
    <row r="124" spans="2:9">
      <c r="B124" t="s">
        <v>54</v>
      </c>
      <c r="C124">
        <v>2014</v>
      </c>
      <c r="D124">
        <v>167800</v>
      </c>
      <c r="E124" t="s">
        <v>164</v>
      </c>
      <c r="F124">
        <v>190300</v>
      </c>
      <c r="G124" s="1">
        <v>42272</v>
      </c>
      <c r="H124" t="str">
        <f t="shared" si="2"/>
        <v>MAN</v>
      </c>
      <c r="I124" t="str">
        <f t="shared" si="3"/>
        <v>TGA41</v>
      </c>
    </row>
    <row r="125" spans="2:9">
      <c r="B125" t="s">
        <v>35</v>
      </c>
      <c r="C125">
        <v>2014</v>
      </c>
      <c r="D125">
        <v>219000</v>
      </c>
      <c r="E125" t="s">
        <v>165</v>
      </c>
      <c r="F125">
        <v>126290</v>
      </c>
      <c r="G125" s="1">
        <v>42083</v>
      </c>
      <c r="H125" t="str">
        <f t="shared" si="2"/>
        <v>Mercedes</v>
      </c>
      <c r="I125" t="str">
        <f t="shared" si="3"/>
        <v>Atego</v>
      </c>
    </row>
    <row r="126" spans="2:9">
      <c r="B126" t="s">
        <v>136</v>
      </c>
      <c r="C126">
        <v>2014</v>
      </c>
      <c r="D126">
        <v>240000</v>
      </c>
      <c r="E126" t="s">
        <v>166</v>
      </c>
      <c r="F126">
        <v>183788</v>
      </c>
      <c r="G126" s="1">
        <v>42681</v>
      </c>
      <c r="H126" t="str">
        <f t="shared" si="2"/>
        <v>DAF</v>
      </c>
      <c r="I126" t="str">
        <f t="shared" si="3"/>
        <v>XF460</v>
      </c>
    </row>
    <row r="127" spans="2:9">
      <c r="B127" t="s">
        <v>136</v>
      </c>
      <c r="C127">
        <v>2014</v>
      </c>
      <c r="D127">
        <v>240000</v>
      </c>
      <c r="E127" t="s">
        <v>167</v>
      </c>
      <c r="F127">
        <v>160198</v>
      </c>
      <c r="G127" s="1">
        <v>42681</v>
      </c>
      <c r="H127" t="str">
        <f t="shared" si="2"/>
        <v>DAF</v>
      </c>
      <c r="I127" t="str">
        <f t="shared" si="3"/>
        <v>XF460</v>
      </c>
    </row>
    <row r="128" spans="2:9">
      <c r="B128" t="s">
        <v>136</v>
      </c>
      <c r="C128">
        <v>2014</v>
      </c>
      <c r="D128">
        <v>240000</v>
      </c>
      <c r="E128" t="s">
        <v>168</v>
      </c>
      <c r="F128">
        <v>156724</v>
      </c>
      <c r="G128" s="1">
        <v>42681</v>
      </c>
      <c r="H128" t="str">
        <f t="shared" si="2"/>
        <v>DAF</v>
      </c>
      <c r="I128" t="str">
        <f t="shared" si="3"/>
        <v>XF460</v>
      </c>
    </row>
    <row r="129" spans="2:9">
      <c r="B129" t="s">
        <v>157</v>
      </c>
      <c r="C129">
        <v>2014</v>
      </c>
      <c r="D129">
        <v>270000</v>
      </c>
      <c r="E129" t="s">
        <v>169</v>
      </c>
      <c r="F129">
        <v>157000</v>
      </c>
      <c r="G129" s="1">
        <v>42334</v>
      </c>
      <c r="H129" t="str">
        <f t="shared" si="2"/>
        <v>MAN</v>
      </c>
      <c r="I129" t="str">
        <f t="shared" si="3"/>
        <v>TGS</v>
      </c>
    </row>
    <row r="130" spans="2:9">
      <c r="B130" t="s">
        <v>35</v>
      </c>
      <c r="C130">
        <v>2015</v>
      </c>
      <c r="D130">
        <v>218000</v>
      </c>
      <c r="E130" t="s">
        <v>170</v>
      </c>
      <c r="F130">
        <v>130290</v>
      </c>
      <c r="G130" s="1">
        <v>42083</v>
      </c>
      <c r="H130" t="str">
        <f t="shared" si="2"/>
        <v>Mercedes</v>
      </c>
      <c r="I130" t="str">
        <f t="shared" si="3"/>
        <v>Atego</v>
      </c>
    </row>
    <row r="131" spans="2:9">
      <c r="B131" t="s">
        <v>62</v>
      </c>
      <c r="C131">
        <v>2015</v>
      </c>
      <c r="D131">
        <v>258000</v>
      </c>
      <c r="E131" t="s">
        <v>171</v>
      </c>
      <c r="F131">
        <v>160700</v>
      </c>
      <c r="G131" s="1">
        <v>42286</v>
      </c>
      <c r="H131" t="str">
        <f t="shared" si="2"/>
        <v>Mercedes</v>
      </c>
      <c r="I131" t="str">
        <f t="shared" si="3"/>
        <v>Actros</v>
      </c>
    </row>
    <row r="132" spans="2:9">
      <c r="B132" t="s">
        <v>172</v>
      </c>
      <c r="C132">
        <v>2015</v>
      </c>
      <c r="D132">
        <v>360000</v>
      </c>
      <c r="E132" t="s">
        <v>173</v>
      </c>
      <c r="F132">
        <v>100000</v>
      </c>
      <c r="G132" s="1">
        <v>42734</v>
      </c>
      <c r="H132" t="str">
        <f t="shared" ref="H132:H136" si="4">LEFT(B132,SEARCH(" ",B132,1)-1)</f>
        <v>Volvo</v>
      </c>
      <c r="I132" t="str">
        <f t="shared" ref="I132:I136" si="5">RIGHT(B132,LEN(B132)-SEARCH(" ",B132,1))</f>
        <v>2015Euro6M</v>
      </c>
    </row>
    <row r="133" spans="2:9">
      <c r="B133" t="s">
        <v>172</v>
      </c>
      <c r="C133">
        <v>2015</v>
      </c>
      <c r="D133">
        <v>360000</v>
      </c>
      <c r="E133" t="s">
        <v>174</v>
      </c>
      <c r="F133">
        <v>115000</v>
      </c>
      <c r="G133" s="1">
        <v>42734</v>
      </c>
      <c r="H133" t="str">
        <f t="shared" si="4"/>
        <v>Volvo</v>
      </c>
      <c r="I133" t="str">
        <f t="shared" si="5"/>
        <v>2015Euro6M</v>
      </c>
    </row>
    <row r="134" spans="2:9">
      <c r="B134" t="s">
        <v>172</v>
      </c>
      <c r="C134">
        <v>2015</v>
      </c>
      <c r="D134">
        <v>360000</v>
      </c>
      <c r="E134" t="s">
        <v>175</v>
      </c>
      <c r="F134">
        <v>132000</v>
      </c>
      <c r="G134" s="1">
        <v>42734</v>
      </c>
      <c r="H134" t="str">
        <f t="shared" si="4"/>
        <v>Volvo</v>
      </c>
      <c r="I134" t="str">
        <f t="shared" si="5"/>
        <v>2015Euro6M</v>
      </c>
    </row>
    <row r="135" spans="2:9">
      <c r="B135" t="s">
        <v>172</v>
      </c>
      <c r="C135">
        <v>2015</v>
      </c>
      <c r="D135">
        <v>360000</v>
      </c>
      <c r="E135" t="s">
        <v>176</v>
      </c>
      <c r="F135">
        <v>108000</v>
      </c>
      <c r="G135" s="1">
        <v>42734</v>
      </c>
      <c r="H135" t="str">
        <f t="shared" si="4"/>
        <v>Volvo</v>
      </c>
      <c r="I135" t="str">
        <f t="shared" si="5"/>
        <v>2015Euro6M</v>
      </c>
    </row>
    <row r="136" spans="2:9">
      <c r="B136" t="s">
        <v>172</v>
      </c>
      <c r="C136">
        <v>2015</v>
      </c>
      <c r="D136">
        <v>360000</v>
      </c>
      <c r="E136" t="s">
        <v>177</v>
      </c>
      <c r="F136">
        <v>140000</v>
      </c>
      <c r="G136" s="1">
        <v>42734</v>
      </c>
      <c r="H136" t="str">
        <f t="shared" si="4"/>
        <v>Volvo</v>
      </c>
      <c r="I136" t="str">
        <f t="shared" si="5"/>
        <v>2015Euro6M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36"/>
  <sheetViews>
    <sheetView workbookViewId="0">
      <selection activeCell="L16" sqref="L16"/>
    </sheetView>
  </sheetViews>
  <sheetFormatPr defaultRowHeight="15"/>
  <cols>
    <col min="2" max="2" width="18" bestFit="1" customWidth="1"/>
    <col min="5" max="5" width="15.7109375" bestFit="1" customWidth="1"/>
    <col min="7" max="7" width="24.5703125" bestFit="1" customWidth="1"/>
    <col min="8" max="8" width="20.140625" bestFit="1" customWidth="1"/>
    <col min="9" max="9" width="11.28515625" customWidth="1"/>
    <col min="12" max="12" width="21.85546875" bestFit="1" customWidth="1"/>
    <col min="13" max="13" width="21" customWidth="1"/>
    <col min="14" max="14" width="8.42578125" customWidth="1"/>
    <col min="16" max="16" width="11.28515625" customWidth="1"/>
  </cols>
  <sheetData>
    <row r="2" spans="2:1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204</v>
      </c>
      <c r="I2" s="2" t="s">
        <v>205</v>
      </c>
      <c r="J2" s="2" t="s">
        <v>203</v>
      </c>
      <c r="L2" s="6" t="s">
        <v>182</v>
      </c>
    </row>
    <row r="3" spans="2:14">
      <c r="B3" t="s">
        <v>6</v>
      </c>
      <c r="C3">
        <v>2006</v>
      </c>
      <c r="D3">
        <v>85900</v>
      </c>
      <c r="E3" t="s">
        <v>7</v>
      </c>
      <c r="F3">
        <v>1200655</v>
      </c>
      <c r="G3" s="1">
        <v>42035</v>
      </c>
      <c r="H3">
        <f>5%*D3*(2017-C3)</f>
        <v>47245</v>
      </c>
      <c r="I3">
        <f>2%*D3*INT(F3/100000)</f>
        <v>20616</v>
      </c>
      <c r="J3">
        <f>D3-H3-I3</f>
        <v>18039</v>
      </c>
    </row>
    <row r="4" spans="2:14">
      <c r="B4" t="s">
        <v>6</v>
      </c>
      <c r="C4">
        <v>2006</v>
      </c>
      <c r="D4">
        <v>85900</v>
      </c>
      <c r="E4" t="s">
        <v>8</v>
      </c>
      <c r="F4">
        <v>1068570</v>
      </c>
      <c r="G4" s="1">
        <v>42029</v>
      </c>
      <c r="H4">
        <f t="shared" ref="H4:H12" si="0">5%*D4*(2017-C4)</f>
        <v>47245</v>
      </c>
      <c r="I4">
        <f t="shared" ref="I4:I12" si="1">2%*D4*INT(F4/100000)</f>
        <v>17180</v>
      </c>
      <c r="J4">
        <f t="shared" ref="J4:J12" si="2">D4-H4-I4</f>
        <v>21475</v>
      </c>
      <c r="L4" s="6" t="s">
        <v>181</v>
      </c>
      <c r="M4" s="5"/>
      <c r="N4" s="5"/>
    </row>
    <row r="5" spans="2:14">
      <c r="B5" t="s">
        <v>6</v>
      </c>
      <c r="C5">
        <v>2006</v>
      </c>
      <c r="D5">
        <v>85900</v>
      </c>
      <c r="E5" t="s">
        <v>9</v>
      </c>
      <c r="F5">
        <v>998704</v>
      </c>
      <c r="G5" s="1">
        <v>42028</v>
      </c>
      <c r="H5">
        <f t="shared" si="0"/>
        <v>47245</v>
      </c>
      <c r="I5">
        <f t="shared" si="1"/>
        <v>15462</v>
      </c>
      <c r="J5">
        <f t="shared" si="2"/>
        <v>23193</v>
      </c>
      <c r="L5" s="14" t="s">
        <v>204</v>
      </c>
      <c r="M5" s="14" t="s">
        <v>205</v>
      </c>
      <c r="N5" s="14" t="s">
        <v>203</v>
      </c>
    </row>
    <row r="6" spans="2:14">
      <c r="B6" t="s">
        <v>6</v>
      </c>
      <c r="C6">
        <v>2006</v>
      </c>
      <c r="D6">
        <v>85900</v>
      </c>
      <c r="E6" t="s">
        <v>10</v>
      </c>
      <c r="F6">
        <v>936780</v>
      </c>
      <c r="G6" s="1">
        <v>42028</v>
      </c>
      <c r="H6">
        <f t="shared" si="0"/>
        <v>47245</v>
      </c>
      <c r="I6">
        <f t="shared" si="1"/>
        <v>15462</v>
      </c>
      <c r="J6">
        <f t="shared" si="2"/>
        <v>23193</v>
      </c>
      <c r="L6" s="4">
        <v>40050</v>
      </c>
      <c r="M6" s="4">
        <v>5340</v>
      </c>
      <c r="N6" s="4">
        <v>43610</v>
      </c>
    </row>
    <row r="7" spans="2:14">
      <c r="B7" t="s">
        <v>6</v>
      </c>
      <c r="C7">
        <v>2006</v>
      </c>
      <c r="D7">
        <v>85900</v>
      </c>
      <c r="E7" t="s">
        <v>11</v>
      </c>
      <c r="F7">
        <v>870233</v>
      </c>
      <c r="G7" s="1">
        <v>42034</v>
      </c>
      <c r="H7">
        <f t="shared" si="0"/>
        <v>47245</v>
      </c>
      <c r="I7">
        <f t="shared" si="1"/>
        <v>13744</v>
      </c>
      <c r="J7">
        <f t="shared" si="2"/>
        <v>24911</v>
      </c>
    </row>
    <row r="8" spans="2:14">
      <c r="B8" t="s">
        <v>12</v>
      </c>
      <c r="C8">
        <v>2007</v>
      </c>
      <c r="D8">
        <v>205000</v>
      </c>
      <c r="E8" t="s">
        <v>13</v>
      </c>
      <c r="F8">
        <v>1260000</v>
      </c>
      <c r="G8" s="1">
        <v>42483</v>
      </c>
      <c r="H8">
        <f t="shared" si="0"/>
        <v>102500</v>
      </c>
      <c r="I8">
        <f t="shared" si="1"/>
        <v>49200</v>
      </c>
      <c r="J8">
        <f t="shared" si="2"/>
        <v>53300</v>
      </c>
      <c r="L8" s="6" t="s">
        <v>180</v>
      </c>
      <c r="M8" s="5"/>
      <c r="N8" s="5"/>
    </row>
    <row r="9" spans="2:14">
      <c r="B9" t="s">
        <v>14</v>
      </c>
      <c r="C9">
        <v>2007</v>
      </c>
      <c r="D9">
        <v>198000</v>
      </c>
      <c r="E9" t="s">
        <v>15</v>
      </c>
      <c r="F9">
        <v>890200</v>
      </c>
      <c r="G9" s="1">
        <v>42520</v>
      </c>
      <c r="H9">
        <f t="shared" si="0"/>
        <v>99000</v>
      </c>
      <c r="I9">
        <f t="shared" si="1"/>
        <v>31680</v>
      </c>
      <c r="J9">
        <f t="shared" si="2"/>
        <v>67320</v>
      </c>
      <c r="L9" s="14" t="s">
        <v>0</v>
      </c>
      <c r="M9" s="14" t="s">
        <v>3</v>
      </c>
      <c r="N9" s="14" t="s">
        <v>203</v>
      </c>
    </row>
    <row r="10" spans="2:14">
      <c r="B10" t="s">
        <v>16</v>
      </c>
      <c r="C10">
        <v>2008</v>
      </c>
      <c r="D10">
        <v>49411</v>
      </c>
      <c r="E10" t="s">
        <v>17</v>
      </c>
      <c r="F10">
        <v>186000</v>
      </c>
      <c r="G10" s="1">
        <v>42210</v>
      </c>
      <c r="H10">
        <f t="shared" si="0"/>
        <v>22234.95</v>
      </c>
      <c r="I10">
        <f t="shared" si="1"/>
        <v>988.22</v>
      </c>
      <c r="J10">
        <f t="shared" si="2"/>
        <v>26187.829999999998</v>
      </c>
      <c r="L10" s="4" t="s">
        <v>50</v>
      </c>
      <c r="M10" s="4" t="s">
        <v>64</v>
      </c>
      <c r="N10" s="4">
        <v>17390</v>
      </c>
    </row>
    <row r="11" spans="2:14">
      <c r="B11" t="s">
        <v>18</v>
      </c>
      <c r="C11">
        <v>2008</v>
      </c>
      <c r="D11">
        <v>58000</v>
      </c>
      <c r="E11" t="s">
        <v>19</v>
      </c>
      <c r="F11">
        <v>306000</v>
      </c>
      <c r="G11" s="1">
        <v>42271</v>
      </c>
      <c r="H11">
        <f t="shared" si="0"/>
        <v>26100</v>
      </c>
      <c r="I11">
        <f t="shared" si="1"/>
        <v>3480</v>
      </c>
      <c r="J11">
        <f t="shared" si="2"/>
        <v>28420</v>
      </c>
    </row>
    <row r="12" spans="2:14">
      <c r="B12" t="s">
        <v>20</v>
      </c>
      <c r="C12">
        <v>2008</v>
      </c>
      <c r="D12">
        <v>84000</v>
      </c>
      <c r="E12" t="s">
        <v>21</v>
      </c>
      <c r="F12">
        <v>266000</v>
      </c>
      <c r="G12" s="1">
        <v>42382</v>
      </c>
      <c r="H12">
        <f t="shared" si="0"/>
        <v>37800</v>
      </c>
      <c r="I12">
        <f t="shared" si="1"/>
        <v>3360</v>
      </c>
      <c r="J12">
        <f t="shared" si="2"/>
        <v>42840</v>
      </c>
    </row>
    <row r="13" spans="2:14">
      <c r="B13" s="15" t="s">
        <v>22</v>
      </c>
      <c r="C13" s="15">
        <v>2008</v>
      </c>
      <c r="D13" s="15">
        <v>89000</v>
      </c>
      <c r="E13" s="15" t="s">
        <v>23</v>
      </c>
      <c r="F13" s="15">
        <v>305000</v>
      </c>
      <c r="G13" s="19">
        <v>42075</v>
      </c>
      <c r="H13" s="15">
        <f>5%*D13*(2017-C13)</f>
        <v>40050</v>
      </c>
      <c r="I13" s="15">
        <f>2%*D13*INT(F13/100000)</f>
        <v>5340</v>
      </c>
      <c r="J13" s="15">
        <f>D13-H13-I13</f>
        <v>43610</v>
      </c>
    </row>
    <row r="14" spans="2:14">
      <c r="B14" t="s">
        <v>16</v>
      </c>
      <c r="C14">
        <v>2009</v>
      </c>
      <c r="D14">
        <v>48411</v>
      </c>
      <c r="E14" t="s">
        <v>24</v>
      </c>
      <c r="F14">
        <v>190000</v>
      </c>
      <c r="G14" s="1">
        <v>42210</v>
      </c>
      <c r="H14">
        <f t="shared" ref="H14:H77" si="3">5%*D14*(2017-C14)</f>
        <v>19364.400000000001</v>
      </c>
      <c r="I14">
        <f t="shared" ref="I14:I77" si="4">2%*D14*INT(F14/100000)</f>
        <v>968.22</v>
      </c>
      <c r="J14">
        <f t="shared" ref="J14:J77" si="5">D14-H14-I14</f>
        <v>28078.379999999997</v>
      </c>
    </row>
    <row r="15" spans="2:14">
      <c r="B15" t="s">
        <v>25</v>
      </c>
      <c r="C15">
        <v>2009</v>
      </c>
      <c r="D15">
        <v>68000</v>
      </c>
      <c r="E15" t="s">
        <v>26</v>
      </c>
      <c r="F15">
        <v>992600</v>
      </c>
      <c r="G15" s="1">
        <v>42157</v>
      </c>
      <c r="H15">
        <f t="shared" si="3"/>
        <v>27200</v>
      </c>
      <c r="I15">
        <f t="shared" si="4"/>
        <v>12240</v>
      </c>
      <c r="J15">
        <f t="shared" si="5"/>
        <v>28560</v>
      </c>
    </row>
    <row r="16" spans="2:14">
      <c r="B16" t="s">
        <v>16</v>
      </c>
      <c r="C16">
        <v>2009</v>
      </c>
      <c r="D16">
        <v>49411</v>
      </c>
      <c r="E16" t="s">
        <v>27</v>
      </c>
      <c r="F16">
        <v>186000</v>
      </c>
      <c r="G16" s="1">
        <v>42210</v>
      </c>
      <c r="H16">
        <f t="shared" si="3"/>
        <v>19764.400000000001</v>
      </c>
      <c r="I16">
        <f t="shared" si="4"/>
        <v>988.22</v>
      </c>
      <c r="J16">
        <f t="shared" si="5"/>
        <v>28658.379999999997</v>
      </c>
    </row>
    <row r="17" spans="2:10">
      <c r="B17" t="s">
        <v>28</v>
      </c>
      <c r="C17">
        <v>2009</v>
      </c>
      <c r="D17">
        <v>67900</v>
      </c>
      <c r="E17" t="s">
        <v>29</v>
      </c>
      <c r="F17">
        <v>850000</v>
      </c>
      <c r="G17" s="1">
        <v>42194</v>
      </c>
      <c r="H17">
        <f t="shared" si="3"/>
        <v>27160</v>
      </c>
      <c r="I17">
        <f t="shared" si="4"/>
        <v>10864</v>
      </c>
      <c r="J17">
        <f t="shared" si="5"/>
        <v>29876</v>
      </c>
    </row>
    <row r="18" spans="2:10">
      <c r="B18" t="s">
        <v>16</v>
      </c>
      <c r="C18">
        <v>2009</v>
      </c>
      <c r="D18">
        <v>65000</v>
      </c>
      <c r="E18" t="s">
        <v>30</v>
      </c>
      <c r="F18">
        <v>740000</v>
      </c>
      <c r="G18" s="1">
        <v>42385</v>
      </c>
      <c r="H18">
        <f t="shared" si="3"/>
        <v>26000</v>
      </c>
      <c r="I18">
        <f t="shared" si="4"/>
        <v>9100</v>
      </c>
      <c r="J18">
        <f t="shared" si="5"/>
        <v>29900</v>
      </c>
    </row>
    <row r="19" spans="2:10">
      <c r="B19" t="s">
        <v>28</v>
      </c>
      <c r="C19">
        <v>2009</v>
      </c>
      <c r="D19">
        <v>68900</v>
      </c>
      <c r="E19" t="s">
        <v>31</v>
      </c>
      <c r="F19">
        <v>846000</v>
      </c>
      <c r="G19" s="1">
        <v>42194</v>
      </c>
      <c r="H19">
        <f t="shared" si="3"/>
        <v>27560</v>
      </c>
      <c r="I19">
        <f t="shared" si="4"/>
        <v>11024</v>
      </c>
      <c r="J19">
        <f t="shared" si="5"/>
        <v>30316</v>
      </c>
    </row>
    <row r="20" spans="2:10">
      <c r="B20" t="s">
        <v>18</v>
      </c>
      <c r="C20">
        <v>2009</v>
      </c>
      <c r="D20">
        <v>59000</v>
      </c>
      <c r="E20" t="s">
        <v>32</v>
      </c>
      <c r="F20">
        <v>302000</v>
      </c>
      <c r="G20" s="1">
        <v>42271</v>
      </c>
      <c r="H20">
        <f t="shared" si="3"/>
        <v>23600</v>
      </c>
      <c r="I20">
        <f t="shared" si="4"/>
        <v>3540</v>
      </c>
      <c r="J20">
        <f t="shared" si="5"/>
        <v>31860</v>
      </c>
    </row>
    <row r="21" spans="2:10">
      <c r="B21" t="s">
        <v>33</v>
      </c>
      <c r="C21">
        <v>2009</v>
      </c>
      <c r="D21">
        <v>77000</v>
      </c>
      <c r="E21" t="s">
        <v>34</v>
      </c>
      <c r="F21">
        <v>846000</v>
      </c>
      <c r="G21" s="1">
        <v>42376</v>
      </c>
      <c r="H21">
        <f t="shared" si="3"/>
        <v>30800</v>
      </c>
      <c r="I21">
        <f t="shared" si="4"/>
        <v>12320</v>
      </c>
      <c r="J21">
        <f t="shared" si="5"/>
        <v>33880</v>
      </c>
    </row>
    <row r="22" spans="2:10">
      <c r="B22" t="s">
        <v>35</v>
      </c>
      <c r="C22">
        <v>2009</v>
      </c>
      <c r="D22">
        <v>85000</v>
      </c>
      <c r="E22" t="s">
        <v>36</v>
      </c>
      <c r="F22">
        <v>946000</v>
      </c>
      <c r="G22" s="1">
        <v>42014</v>
      </c>
      <c r="H22">
        <f t="shared" si="3"/>
        <v>34000</v>
      </c>
      <c r="I22">
        <f t="shared" si="4"/>
        <v>15300</v>
      </c>
      <c r="J22">
        <f t="shared" si="5"/>
        <v>35700</v>
      </c>
    </row>
    <row r="23" spans="2:10">
      <c r="B23" t="s">
        <v>37</v>
      </c>
      <c r="C23">
        <v>2009</v>
      </c>
      <c r="D23">
        <v>79000</v>
      </c>
      <c r="E23" t="s">
        <v>38</v>
      </c>
      <c r="F23">
        <v>390000</v>
      </c>
      <c r="G23" s="1">
        <v>42379</v>
      </c>
      <c r="H23">
        <f t="shared" si="3"/>
        <v>31600</v>
      </c>
      <c r="I23">
        <f t="shared" si="4"/>
        <v>4740</v>
      </c>
      <c r="J23">
        <f t="shared" si="5"/>
        <v>42660</v>
      </c>
    </row>
    <row r="24" spans="2:10">
      <c r="B24" t="s">
        <v>37</v>
      </c>
      <c r="C24">
        <v>2009</v>
      </c>
      <c r="D24">
        <v>79000</v>
      </c>
      <c r="E24" t="s">
        <v>39</v>
      </c>
      <c r="F24">
        <v>390000</v>
      </c>
      <c r="G24" s="1">
        <v>42379</v>
      </c>
      <c r="H24">
        <f t="shared" si="3"/>
        <v>31600</v>
      </c>
      <c r="I24">
        <f t="shared" si="4"/>
        <v>4740</v>
      </c>
      <c r="J24">
        <f t="shared" si="5"/>
        <v>42660</v>
      </c>
    </row>
    <row r="25" spans="2:10">
      <c r="B25" t="s">
        <v>20</v>
      </c>
      <c r="C25">
        <v>2009</v>
      </c>
      <c r="D25">
        <v>83000</v>
      </c>
      <c r="E25" t="s">
        <v>40</v>
      </c>
      <c r="F25">
        <v>270000</v>
      </c>
      <c r="G25" s="1">
        <v>42382</v>
      </c>
      <c r="H25">
        <f t="shared" si="3"/>
        <v>33200</v>
      </c>
      <c r="I25">
        <f t="shared" si="4"/>
        <v>3320</v>
      </c>
      <c r="J25">
        <f t="shared" si="5"/>
        <v>46480</v>
      </c>
    </row>
    <row r="26" spans="2:10">
      <c r="B26" t="s">
        <v>41</v>
      </c>
      <c r="C26">
        <v>2009</v>
      </c>
      <c r="D26">
        <v>86133</v>
      </c>
      <c r="E26" t="s">
        <v>42</v>
      </c>
      <c r="F26">
        <v>380000</v>
      </c>
      <c r="G26" s="1">
        <v>42208</v>
      </c>
      <c r="H26">
        <f t="shared" si="3"/>
        <v>34453.200000000004</v>
      </c>
      <c r="I26">
        <f t="shared" si="4"/>
        <v>5167.9800000000005</v>
      </c>
      <c r="J26">
        <f t="shared" si="5"/>
        <v>46511.819999999992</v>
      </c>
    </row>
    <row r="27" spans="2:10">
      <c r="B27" t="s">
        <v>22</v>
      </c>
      <c r="C27">
        <v>2009</v>
      </c>
      <c r="D27">
        <v>90000</v>
      </c>
      <c r="E27" t="s">
        <v>43</v>
      </c>
      <c r="F27">
        <v>301000</v>
      </c>
      <c r="G27" s="1">
        <v>42075</v>
      </c>
      <c r="H27">
        <f t="shared" si="3"/>
        <v>36000</v>
      </c>
      <c r="I27">
        <f t="shared" si="4"/>
        <v>5400</v>
      </c>
      <c r="J27">
        <f t="shared" si="5"/>
        <v>48600</v>
      </c>
    </row>
    <row r="28" spans="2:10">
      <c r="B28" t="s">
        <v>35</v>
      </c>
      <c r="C28">
        <v>2009</v>
      </c>
      <c r="D28">
        <v>91000</v>
      </c>
      <c r="E28" t="s">
        <v>44</v>
      </c>
      <c r="F28">
        <v>360000</v>
      </c>
      <c r="G28" s="1">
        <v>42174</v>
      </c>
      <c r="H28">
        <f t="shared" si="3"/>
        <v>36400</v>
      </c>
      <c r="I28">
        <f t="shared" si="4"/>
        <v>5460</v>
      </c>
      <c r="J28">
        <f t="shared" si="5"/>
        <v>49140</v>
      </c>
    </row>
    <row r="29" spans="2:10">
      <c r="B29" t="s">
        <v>45</v>
      </c>
      <c r="C29">
        <v>2009</v>
      </c>
      <c r="D29">
        <v>114400</v>
      </c>
      <c r="E29" t="s">
        <v>46</v>
      </c>
      <c r="F29">
        <v>226000</v>
      </c>
      <c r="G29" s="1">
        <v>42073</v>
      </c>
      <c r="H29">
        <f t="shared" si="3"/>
        <v>45760</v>
      </c>
      <c r="I29">
        <f t="shared" si="4"/>
        <v>4576</v>
      </c>
      <c r="J29">
        <f t="shared" si="5"/>
        <v>64064</v>
      </c>
    </row>
    <row r="30" spans="2:10">
      <c r="B30" t="s">
        <v>47</v>
      </c>
      <c r="C30">
        <v>2009</v>
      </c>
      <c r="D30">
        <v>134000</v>
      </c>
      <c r="E30" t="s">
        <v>48</v>
      </c>
      <c r="F30">
        <v>482000</v>
      </c>
      <c r="G30" s="1">
        <v>42385</v>
      </c>
      <c r="H30">
        <f t="shared" si="3"/>
        <v>53600</v>
      </c>
      <c r="I30">
        <f t="shared" si="4"/>
        <v>10720</v>
      </c>
      <c r="J30">
        <f t="shared" si="5"/>
        <v>69680</v>
      </c>
    </row>
    <row r="31" spans="2:10">
      <c r="B31" t="s">
        <v>47</v>
      </c>
      <c r="C31">
        <v>2009</v>
      </c>
      <c r="D31">
        <v>135000</v>
      </c>
      <c r="E31" t="s">
        <v>49</v>
      </c>
      <c r="F31">
        <v>478000</v>
      </c>
      <c r="G31" s="1">
        <v>42385</v>
      </c>
      <c r="H31">
        <f t="shared" si="3"/>
        <v>54000</v>
      </c>
      <c r="I31">
        <f t="shared" si="4"/>
        <v>10800</v>
      </c>
      <c r="J31">
        <f t="shared" si="5"/>
        <v>70200</v>
      </c>
    </row>
    <row r="32" spans="2:10">
      <c r="B32" t="s">
        <v>50</v>
      </c>
      <c r="C32">
        <v>2009</v>
      </c>
      <c r="D32">
        <v>131780</v>
      </c>
      <c r="E32" t="s">
        <v>51</v>
      </c>
      <c r="F32">
        <v>306000</v>
      </c>
      <c r="G32" s="1">
        <v>42365</v>
      </c>
      <c r="H32">
        <f t="shared" si="3"/>
        <v>52712</v>
      </c>
      <c r="I32">
        <f t="shared" si="4"/>
        <v>7906.7999999999993</v>
      </c>
      <c r="J32">
        <f t="shared" si="5"/>
        <v>71161.2</v>
      </c>
    </row>
    <row r="33" spans="2:10">
      <c r="B33" t="s">
        <v>45</v>
      </c>
      <c r="C33">
        <v>2009</v>
      </c>
      <c r="D33">
        <v>159000</v>
      </c>
      <c r="E33" t="s">
        <v>52</v>
      </c>
      <c r="F33">
        <v>403000</v>
      </c>
      <c r="G33" s="1">
        <v>42681</v>
      </c>
      <c r="H33">
        <f t="shared" si="3"/>
        <v>63600</v>
      </c>
      <c r="I33">
        <f t="shared" si="4"/>
        <v>12720</v>
      </c>
      <c r="J33">
        <f t="shared" si="5"/>
        <v>82680</v>
      </c>
    </row>
    <row r="34" spans="2:10">
      <c r="B34" t="s">
        <v>33</v>
      </c>
      <c r="C34">
        <v>2009</v>
      </c>
      <c r="D34">
        <v>162800</v>
      </c>
      <c r="E34" t="s">
        <v>53</v>
      </c>
      <c r="F34">
        <v>370000</v>
      </c>
      <c r="G34" s="1">
        <v>42329</v>
      </c>
      <c r="H34">
        <f t="shared" si="3"/>
        <v>65120</v>
      </c>
      <c r="I34">
        <f t="shared" si="4"/>
        <v>9768</v>
      </c>
      <c r="J34">
        <f t="shared" si="5"/>
        <v>87912</v>
      </c>
    </row>
    <row r="35" spans="2:10">
      <c r="B35" t="s">
        <v>54</v>
      </c>
      <c r="C35">
        <v>2009</v>
      </c>
      <c r="D35">
        <v>168800</v>
      </c>
      <c r="E35" t="s">
        <v>55</v>
      </c>
      <c r="F35">
        <v>186300</v>
      </c>
      <c r="G35" s="1">
        <v>42272</v>
      </c>
      <c r="H35">
        <f t="shared" si="3"/>
        <v>67520</v>
      </c>
      <c r="I35">
        <f t="shared" si="4"/>
        <v>3376</v>
      </c>
      <c r="J35">
        <f t="shared" si="5"/>
        <v>97904</v>
      </c>
    </row>
    <row r="36" spans="2:10">
      <c r="B36" t="s">
        <v>56</v>
      </c>
      <c r="C36">
        <v>2009</v>
      </c>
      <c r="D36">
        <v>195370</v>
      </c>
      <c r="E36" t="s">
        <v>57</v>
      </c>
      <c r="F36">
        <v>290000</v>
      </c>
      <c r="G36" s="1">
        <v>42467</v>
      </c>
      <c r="H36">
        <f t="shared" si="3"/>
        <v>78148</v>
      </c>
      <c r="I36">
        <f t="shared" si="4"/>
        <v>7814.8</v>
      </c>
      <c r="J36">
        <f t="shared" si="5"/>
        <v>109407.2</v>
      </c>
    </row>
    <row r="37" spans="2:10">
      <c r="B37" t="s">
        <v>58</v>
      </c>
      <c r="C37">
        <v>2009</v>
      </c>
      <c r="D37">
        <v>195340</v>
      </c>
      <c r="E37" t="s">
        <v>59</v>
      </c>
      <c r="F37">
        <v>190000</v>
      </c>
      <c r="G37" s="1">
        <v>42278</v>
      </c>
      <c r="H37">
        <f t="shared" si="3"/>
        <v>78136</v>
      </c>
      <c r="I37">
        <f t="shared" si="4"/>
        <v>3906.8</v>
      </c>
      <c r="J37">
        <f t="shared" si="5"/>
        <v>113297.2</v>
      </c>
    </row>
    <row r="38" spans="2:10">
      <c r="B38" t="s">
        <v>60</v>
      </c>
      <c r="C38">
        <v>2009</v>
      </c>
      <c r="D38">
        <v>230000</v>
      </c>
      <c r="E38" t="s">
        <v>61</v>
      </c>
      <c r="F38">
        <v>305000</v>
      </c>
      <c r="G38" s="1">
        <v>42307</v>
      </c>
      <c r="H38">
        <f t="shared" si="3"/>
        <v>92000</v>
      </c>
      <c r="I38">
        <f t="shared" si="4"/>
        <v>13800</v>
      </c>
      <c r="J38">
        <f t="shared" si="5"/>
        <v>124200</v>
      </c>
    </row>
    <row r="39" spans="2:10">
      <c r="B39" t="s">
        <v>62</v>
      </c>
      <c r="C39">
        <v>2009</v>
      </c>
      <c r="D39">
        <v>291000</v>
      </c>
      <c r="E39" t="s">
        <v>63</v>
      </c>
      <c r="F39">
        <v>166000</v>
      </c>
      <c r="G39" s="1">
        <v>42297</v>
      </c>
      <c r="H39">
        <f t="shared" si="3"/>
        <v>116400</v>
      </c>
      <c r="I39">
        <f t="shared" si="4"/>
        <v>5820</v>
      </c>
      <c r="J39">
        <f t="shared" si="5"/>
        <v>168780</v>
      </c>
    </row>
    <row r="40" spans="2:10">
      <c r="B40" s="17" t="s">
        <v>50</v>
      </c>
      <c r="C40" s="17">
        <v>2010</v>
      </c>
      <c r="D40" s="17">
        <v>37000</v>
      </c>
      <c r="E40" s="17" t="s">
        <v>64</v>
      </c>
      <c r="F40" s="17">
        <v>978000</v>
      </c>
      <c r="G40" s="18">
        <v>42309</v>
      </c>
      <c r="H40" s="17">
        <f t="shared" si="3"/>
        <v>12950</v>
      </c>
      <c r="I40" s="17">
        <f t="shared" si="4"/>
        <v>6660</v>
      </c>
      <c r="J40" s="17">
        <f t="shared" si="5"/>
        <v>17390</v>
      </c>
    </row>
    <row r="41" spans="2:10">
      <c r="B41" t="s">
        <v>50</v>
      </c>
      <c r="C41">
        <v>2010</v>
      </c>
      <c r="D41">
        <v>40830</v>
      </c>
      <c r="E41" t="s">
        <v>65</v>
      </c>
      <c r="F41">
        <v>326000</v>
      </c>
      <c r="G41" s="1">
        <v>42062</v>
      </c>
      <c r="H41">
        <f t="shared" si="3"/>
        <v>14290.5</v>
      </c>
      <c r="I41">
        <f t="shared" si="4"/>
        <v>2449.8000000000002</v>
      </c>
      <c r="J41">
        <f t="shared" si="5"/>
        <v>24089.7</v>
      </c>
    </row>
    <row r="42" spans="2:10">
      <c r="B42" t="s">
        <v>16</v>
      </c>
      <c r="C42">
        <v>2010</v>
      </c>
      <c r="D42">
        <v>66000</v>
      </c>
      <c r="E42" t="s">
        <v>66</v>
      </c>
      <c r="F42">
        <v>736000</v>
      </c>
      <c r="G42" s="1">
        <v>42385</v>
      </c>
      <c r="H42">
        <f t="shared" si="3"/>
        <v>23100</v>
      </c>
      <c r="I42">
        <f t="shared" si="4"/>
        <v>9240</v>
      </c>
      <c r="J42">
        <f t="shared" si="5"/>
        <v>33660</v>
      </c>
    </row>
    <row r="43" spans="2:10">
      <c r="B43" t="s">
        <v>67</v>
      </c>
      <c r="C43">
        <v>2010</v>
      </c>
      <c r="D43">
        <v>60000</v>
      </c>
      <c r="E43" t="s">
        <v>68</v>
      </c>
      <c r="F43">
        <v>99250</v>
      </c>
      <c r="G43" s="1">
        <v>42226</v>
      </c>
      <c r="H43">
        <f t="shared" si="3"/>
        <v>21000</v>
      </c>
      <c r="I43">
        <f t="shared" si="4"/>
        <v>0</v>
      </c>
      <c r="J43">
        <f t="shared" si="5"/>
        <v>39000</v>
      </c>
    </row>
    <row r="44" spans="2:10">
      <c r="B44" t="s">
        <v>35</v>
      </c>
      <c r="C44">
        <v>2010</v>
      </c>
      <c r="D44">
        <v>84000</v>
      </c>
      <c r="E44" t="s">
        <v>69</v>
      </c>
      <c r="F44">
        <v>950000</v>
      </c>
      <c r="G44" s="1">
        <v>42029</v>
      </c>
      <c r="H44">
        <f t="shared" si="3"/>
        <v>29400</v>
      </c>
      <c r="I44">
        <f t="shared" si="4"/>
        <v>15120</v>
      </c>
      <c r="J44">
        <f t="shared" si="5"/>
        <v>39480</v>
      </c>
    </row>
    <row r="45" spans="2:10">
      <c r="B45" t="s">
        <v>25</v>
      </c>
      <c r="C45">
        <v>2010</v>
      </c>
      <c r="D45">
        <v>67000</v>
      </c>
      <c r="E45" t="s">
        <v>70</v>
      </c>
      <c r="F45">
        <v>103260</v>
      </c>
      <c r="G45" s="1">
        <v>42157</v>
      </c>
      <c r="H45">
        <f t="shared" si="3"/>
        <v>23450</v>
      </c>
      <c r="I45">
        <f t="shared" si="4"/>
        <v>1340</v>
      </c>
      <c r="J45">
        <f t="shared" si="5"/>
        <v>42210</v>
      </c>
    </row>
    <row r="46" spans="2:10">
      <c r="B46" t="s">
        <v>71</v>
      </c>
      <c r="C46">
        <v>2010</v>
      </c>
      <c r="D46">
        <v>75300</v>
      </c>
      <c r="E46" t="s">
        <v>72</v>
      </c>
      <c r="F46">
        <v>302000</v>
      </c>
      <c r="G46" s="1">
        <v>42174</v>
      </c>
      <c r="H46">
        <f t="shared" si="3"/>
        <v>26355</v>
      </c>
      <c r="I46">
        <f t="shared" si="4"/>
        <v>4518</v>
      </c>
      <c r="J46">
        <f t="shared" si="5"/>
        <v>44427</v>
      </c>
    </row>
    <row r="47" spans="2:10">
      <c r="B47" t="s">
        <v>20</v>
      </c>
      <c r="C47">
        <v>2010</v>
      </c>
      <c r="D47">
        <v>84000</v>
      </c>
      <c r="E47" t="s">
        <v>73</v>
      </c>
      <c r="F47">
        <v>266000</v>
      </c>
      <c r="G47" s="1">
        <v>42382</v>
      </c>
      <c r="H47">
        <f t="shared" si="3"/>
        <v>29400</v>
      </c>
      <c r="I47">
        <f t="shared" si="4"/>
        <v>3360</v>
      </c>
      <c r="J47">
        <f t="shared" si="5"/>
        <v>51240</v>
      </c>
    </row>
    <row r="48" spans="2:10">
      <c r="B48" t="s">
        <v>35</v>
      </c>
      <c r="C48">
        <v>2010</v>
      </c>
      <c r="D48">
        <v>92000</v>
      </c>
      <c r="E48" t="s">
        <v>74</v>
      </c>
      <c r="F48">
        <v>356000</v>
      </c>
      <c r="G48" s="1">
        <v>42174</v>
      </c>
      <c r="H48">
        <f t="shared" si="3"/>
        <v>32200</v>
      </c>
      <c r="I48">
        <f t="shared" si="4"/>
        <v>5520</v>
      </c>
      <c r="J48">
        <f t="shared" si="5"/>
        <v>54280</v>
      </c>
    </row>
    <row r="49" spans="2:10">
      <c r="B49" t="s">
        <v>45</v>
      </c>
      <c r="C49">
        <v>2010</v>
      </c>
      <c r="D49">
        <v>89000</v>
      </c>
      <c r="E49" t="s">
        <v>75</v>
      </c>
      <c r="F49">
        <v>266000</v>
      </c>
      <c r="G49" s="1">
        <v>42382</v>
      </c>
      <c r="H49">
        <f t="shared" si="3"/>
        <v>31150</v>
      </c>
      <c r="I49">
        <f t="shared" si="4"/>
        <v>3560</v>
      </c>
      <c r="J49">
        <f t="shared" si="5"/>
        <v>54290</v>
      </c>
    </row>
    <row r="50" spans="2:10">
      <c r="B50" t="s">
        <v>76</v>
      </c>
      <c r="C50">
        <v>2010</v>
      </c>
      <c r="D50">
        <v>94000</v>
      </c>
      <c r="E50" t="s">
        <v>77</v>
      </c>
      <c r="F50">
        <v>91000</v>
      </c>
      <c r="G50" s="1">
        <v>42268</v>
      </c>
      <c r="H50">
        <f t="shared" si="3"/>
        <v>32900</v>
      </c>
      <c r="I50">
        <f t="shared" si="4"/>
        <v>0</v>
      </c>
      <c r="J50">
        <f t="shared" si="5"/>
        <v>61100</v>
      </c>
    </row>
    <row r="51" spans="2:10">
      <c r="B51" t="s">
        <v>45</v>
      </c>
      <c r="C51">
        <v>2010</v>
      </c>
      <c r="D51">
        <v>113400</v>
      </c>
      <c r="E51" t="s">
        <v>78</v>
      </c>
      <c r="F51">
        <v>230000</v>
      </c>
      <c r="G51" s="1">
        <v>42073</v>
      </c>
      <c r="H51">
        <f t="shared" si="3"/>
        <v>39690</v>
      </c>
      <c r="I51">
        <f t="shared" si="4"/>
        <v>4536</v>
      </c>
      <c r="J51">
        <f t="shared" si="5"/>
        <v>69174</v>
      </c>
    </row>
    <row r="52" spans="2:10">
      <c r="B52" t="s">
        <v>79</v>
      </c>
      <c r="C52">
        <v>2010</v>
      </c>
      <c r="D52">
        <v>135000</v>
      </c>
      <c r="E52" t="s">
        <v>80</v>
      </c>
      <c r="F52">
        <v>251000</v>
      </c>
      <c r="G52" s="1">
        <v>42067</v>
      </c>
      <c r="H52">
        <f t="shared" si="3"/>
        <v>47250</v>
      </c>
      <c r="I52">
        <f t="shared" si="4"/>
        <v>5400</v>
      </c>
      <c r="J52">
        <f t="shared" si="5"/>
        <v>82350</v>
      </c>
    </row>
    <row r="53" spans="2:10">
      <c r="B53" t="s">
        <v>81</v>
      </c>
      <c r="C53">
        <v>2010</v>
      </c>
      <c r="D53">
        <v>160000</v>
      </c>
      <c r="E53" t="s">
        <v>82</v>
      </c>
      <c r="F53">
        <v>263000</v>
      </c>
      <c r="G53" s="1">
        <v>42028</v>
      </c>
      <c r="H53">
        <f t="shared" si="3"/>
        <v>56000</v>
      </c>
      <c r="I53">
        <f t="shared" si="4"/>
        <v>6400</v>
      </c>
      <c r="J53">
        <f t="shared" si="5"/>
        <v>97600</v>
      </c>
    </row>
    <row r="54" spans="2:10">
      <c r="B54" t="s">
        <v>83</v>
      </c>
      <c r="C54">
        <v>2010</v>
      </c>
      <c r="D54">
        <v>265000</v>
      </c>
      <c r="E54" t="s">
        <v>84</v>
      </c>
      <c r="F54">
        <v>930000</v>
      </c>
      <c r="G54" s="1">
        <v>42236</v>
      </c>
      <c r="H54">
        <f t="shared" si="3"/>
        <v>92750</v>
      </c>
      <c r="I54">
        <f t="shared" si="4"/>
        <v>47700</v>
      </c>
      <c r="J54">
        <f t="shared" si="5"/>
        <v>124550</v>
      </c>
    </row>
    <row r="55" spans="2:10">
      <c r="B55" t="s">
        <v>83</v>
      </c>
      <c r="C55">
        <v>2010</v>
      </c>
      <c r="D55">
        <v>265000</v>
      </c>
      <c r="E55" t="s">
        <v>85</v>
      </c>
      <c r="F55">
        <v>912000</v>
      </c>
      <c r="G55" s="1">
        <v>42236</v>
      </c>
      <c r="H55">
        <f t="shared" si="3"/>
        <v>92750</v>
      </c>
      <c r="I55">
        <f t="shared" si="4"/>
        <v>47700</v>
      </c>
      <c r="J55">
        <f t="shared" si="5"/>
        <v>124550</v>
      </c>
    </row>
    <row r="56" spans="2:10">
      <c r="B56" t="s">
        <v>83</v>
      </c>
      <c r="C56">
        <v>2010</v>
      </c>
      <c r="D56">
        <v>265000</v>
      </c>
      <c r="E56" t="s">
        <v>86</v>
      </c>
      <c r="F56">
        <v>856000</v>
      </c>
      <c r="G56" s="1">
        <v>42236</v>
      </c>
      <c r="H56">
        <f t="shared" si="3"/>
        <v>92750</v>
      </c>
      <c r="I56">
        <f t="shared" si="4"/>
        <v>42400</v>
      </c>
      <c r="J56">
        <f t="shared" si="5"/>
        <v>129850</v>
      </c>
    </row>
    <row r="57" spans="2:10">
      <c r="B57" t="s">
        <v>33</v>
      </c>
      <c r="C57">
        <v>2010</v>
      </c>
      <c r="D57">
        <v>230000</v>
      </c>
      <c r="E57" t="s">
        <v>87</v>
      </c>
      <c r="F57">
        <v>455000</v>
      </c>
      <c r="G57" s="1">
        <v>42439</v>
      </c>
      <c r="H57">
        <f t="shared" si="3"/>
        <v>80500</v>
      </c>
      <c r="I57">
        <f t="shared" si="4"/>
        <v>18400</v>
      </c>
      <c r="J57">
        <f t="shared" si="5"/>
        <v>131100</v>
      </c>
    </row>
    <row r="58" spans="2:10">
      <c r="B58" t="s">
        <v>60</v>
      </c>
      <c r="C58">
        <v>2010</v>
      </c>
      <c r="D58">
        <v>231000</v>
      </c>
      <c r="E58" t="s">
        <v>88</v>
      </c>
      <c r="F58">
        <v>301000</v>
      </c>
      <c r="G58" s="1">
        <v>42307</v>
      </c>
      <c r="H58">
        <f t="shared" si="3"/>
        <v>80850</v>
      </c>
      <c r="I58">
        <f t="shared" si="4"/>
        <v>13860</v>
      </c>
      <c r="J58">
        <f t="shared" si="5"/>
        <v>136290</v>
      </c>
    </row>
    <row r="59" spans="2:10">
      <c r="B59" t="s">
        <v>62</v>
      </c>
      <c r="C59">
        <v>2010</v>
      </c>
      <c r="D59">
        <v>257000</v>
      </c>
      <c r="E59" t="s">
        <v>89</v>
      </c>
      <c r="F59">
        <v>164700</v>
      </c>
      <c r="G59" s="1">
        <v>42286</v>
      </c>
      <c r="H59">
        <f t="shared" si="3"/>
        <v>89950</v>
      </c>
      <c r="I59">
        <f t="shared" si="4"/>
        <v>5140</v>
      </c>
      <c r="J59">
        <f t="shared" si="5"/>
        <v>161910</v>
      </c>
    </row>
    <row r="60" spans="2:10">
      <c r="B60" t="s">
        <v>50</v>
      </c>
      <c r="C60">
        <v>2011</v>
      </c>
      <c r="D60">
        <v>38000</v>
      </c>
      <c r="E60" t="s">
        <v>90</v>
      </c>
      <c r="F60">
        <v>574000</v>
      </c>
      <c r="G60" s="1">
        <v>42309</v>
      </c>
      <c r="H60">
        <f t="shared" si="3"/>
        <v>11400</v>
      </c>
      <c r="I60">
        <f t="shared" si="4"/>
        <v>3800</v>
      </c>
      <c r="J60">
        <f t="shared" si="5"/>
        <v>22800</v>
      </c>
    </row>
    <row r="61" spans="2:10">
      <c r="B61" t="s">
        <v>91</v>
      </c>
      <c r="C61">
        <v>2011</v>
      </c>
      <c r="D61">
        <v>56700</v>
      </c>
      <c r="E61" t="s">
        <v>92</v>
      </c>
      <c r="F61">
        <v>290000</v>
      </c>
      <c r="G61" s="1">
        <v>42236</v>
      </c>
      <c r="H61">
        <f t="shared" si="3"/>
        <v>17010</v>
      </c>
      <c r="I61">
        <f t="shared" si="4"/>
        <v>2268</v>
      </c>
      <c r="J61">
        <f t="shared" si="5"/>
        <v>37422</v>
      </c>
    </row>
    <row r="62" spans="2:10">
      <c r="B62" t="s">
        <v>91</v>
      </c>
      <c r="C62">
        <v>2011</v>
      </c>
      <c r="D62">
        <v>57700</v>
      </c>
      <c r="E62" t="s">
        <v>93</v>
      </c>
      <c r="F62">
        <v>286000</v>
      </c>
      <c r="G62" s="1">
        <v>42236</v>
      </c>
      <c r="H62">
        <f t="shared" si="3"/>
        <v>17310</v>
      </c>
      <c r="I62">
        <f t="shared" si="4"/>
        <v>2308</v>
      </c>
      <c r="J62">
        <f t="shared" si="5"/>
        <v>38082</v>
      </c>
    </row>
    <row r="63" spans="2:10">
      <c r="B63" t="s">
        <v>67</v>
      </c>
      <c r="C63">
        <v>2011</v>
      </c>
      <c r="D63">
        <v>59000</v>
      </c>
      <c r="E63" t="s">
        <v>94</v>
      </c>
      <c r="F63">
        <v>103250</v>
      </c>
      <c r="G63" s="1">
        <v>42226</v>
      </c>
      <c r="H63">
        <f t="shared" si="3"/>
        <v>17700</v>
      </c>
      <c r="I63">
        <f t="shared" si="4"/>
        <v>1180</v>
      </c>
      <c r="J63">
        <f t="shared" si="5"/>
        <v>40120</v>
      </c>
    </row>
    <row r="64" spans="2:10">
      <c r="B64" t="s">
        <v>71</v>
      </c>
      <c r="C64">
        <v>2011</v>
      </c>
      <c r="D64">
        <v>74300</v>
      </c>
      <c r="E64" t="s">
        <v>95</v>
      </c>
      <c r="F64">
        <v>306000</v>
      </c>
      <c r="G64" s="1">
        <v>42174</v>
      </c>
      <c r="H64">
        <f t="shared" si="3"/>
        <v>22290</v>
      </c>
      <c r="I64">
        <f t="shared" si="4"/>
        <v>4458</v>
      </c>
      <c r="J64">
        <f t="shared" si="5"/>
        <v>47552</v>
      </c>
    </row>
    <row r="65" spans="2:10">
      <c r="B65" t="s">
        <v>62</v>
      </c>
      <c r="C65">
        <v>2011</v>
      </c>
      <c r="D65">
        <v>210000</v>
      </c>
      <c r="E65" t="s">
        <v>96</v>
      </c>
      <c r="F65">
        <v>780000</v>
      </c>
      <c r="G65" s="1">
        <v>42481</v>
      </c>
      <c r="H65">
        <f t="shared" si="3"/>
        <v>63000</v>
      </c>
      <c r="I65">
        <f t="shared" si="4"/>
        <v>29400</v>
      </c>
      <c r="J65">
        <f t="shared" si="5"/>
        <v>117600</v>
      </c>
    </row>
    <row r="66" spans="2:10">
      <c r="B66" t="s">
        <v>62</v>
      </c>
      <c r="C66">
        <v>2011</v>
      </c>
      <c r="D66">
        <v>210000</v>
      </c>
      <c r="E66" t="s">
        <v>97</v>
      </c>
      <c r="F66">
        <v>760300</v>
      </c>
      <c r="G66" s="1">
        <v>42481</v>
      </c>
      <c r="H66">
        <f t="shared" si="3"/>
        <v>63000</v>
      </c>
      <c r="I66">
        <f t="shared" si="4"/>
        <v>29400</v>
      </c>
      <c r="J66">
        <f t="shared" si="5"/>
        <v>117600</v>
      </c>
    </row>
    <row r="67" spans="2:10">
      <c r="B67" t="s">
        <v>62</v>
      </c>
      <c r="C67">
        <v>2011</v>
      </c>
      <c r="D67">
        <v>210000</v>
      </c>
      <c r="E67" t="s">
        <v>98</v>
      </c>
      <c r="F67">
        <v>680000</v>
      </c>
      <c r="G67" s="1">
        <v>42481</v>
      </c>
      <c r="H67">
        <f t="shared" si="3"/>
        <v>63000</v>
      </c>
      <c r="I67">
        <f t="shared" si="4"/>
        <v>25200</v>
      </c>
      <c r="J67">
        <f t="shared" si="5"/>
        <v>121800</v>
      </c>
    </row>
    <row r="68" spans="2:10">
      <c r="B68" t="s">
        <v>62</v>
      </c>
      <c r="C68">
        <v>2011</v>
      </c>
      <c r="D68">
        <v>210000</v>
      </c>
      <c r="E68" t="s">
        <v>99</v>
      </c>
      <c r="F68">
        <v>655000</v>
      </c>
      <c r="G68" s="1">
        <v>42481</v>
      </c>
      <c r="H68">
        <f t="shared" si="3"/>
        <v>63000</v>
      </c>
      <c r="I68">
        <f t="shared" si="4"/>
        <v>25200</v>
      </c>
      <c r="J68">
        <f t="shared" si="5"/>
        <v>121800</v>
      </c>
    </row>
    <row r="69" spans="2:10">
      <c r="B69" t="s">
        <v>100</v>
      </c>
      <c r="C69">
        <v>2011</v>
      </c>
      <c r="D69">
        <v>220000</v>
      </c>
      <c r="E69" t="s">
        <v>101</v>
      </c>
      <c r="F69">
        <v>731000</v>
      </c>
      <c r="G69" s="1">
        <v>42236</v>
      </c>
      <c r="H69">
        <f t="shared" si="3"/>
        <v>66000</v>
      </c>
      <c r="I69">
        <f t="shared" si="4"/>
        <v>30800</v>
      </c>
      <c r="J69">
        <f t="shared" si="5"/>
        <v>123200</v>
      </c>
    </row>
    <row r="70" spans="2:10">
      <c r="B70" t="s">
        <v>100</v>
      </c>
      <c r="C70">
        <v>2011</v>
      </c>
      <c r="D70">
        <v>220000</v>
      </c>
      <c r="E70" t="s">
        <v>102</v>
      </c>
      <c r="F70">
        <v>685413</v>
      </c>
      <c r="G70" s="1">
        <v>42236</v>
      </c>
      <c r="H70">
        <f t="shared" si="3"/>
        <v>66000</v>
      </c>
      <c r="I70">
        <f t="shared" si="4"/>
        <v>26400</v>
      </c>
      <c r="J70">
        <f t="shared" si="5"/>
        <v>127600</v>
      </c>
    </row>
    <row r="71" spans="2:10">
      <c r="B71" t="s">
        <v>58</v>
      </c>
      <c r="C71">
        <v>2011</v>
      </c>
      <c r="D71">
        <v>196340</v>
      </c>
      <c r="E71" t="s">
        <v>103</v>
      </c>
      <c r="F71">
        <v>186000</v>
      </c>
      <c r="G71" s="1">
        <v>42278</v>
      </c>
      <c r="H71">
        <f t="shared" si="3"/>
        <v>58902</v>
      </c>
      <c r="I71">
        <f t="shared" si="4"/>
        <v>3926.8</v>
      </c>
      <c r="J71">
        <f t="shared" si="5"/>
        <v>133511.20000000001</v>
      </c>
    </row>
    <row r="72" spans="2:10">
      <c r="B72" t="s">
        <v>104</v>
      </c>
      <c r="C72">
        <v>2011</v>
      </c>
      <c r="D72">
        <v>245000</v>
      </c>
      <c r="E72" t="s">
        <v>105</v>
      </c>
      <c r="F72">
        <v>720000</v>
      </c>
      <c r="G72" s="1">
        <v>42462</v>
      </c>
      <c r="H72">
        <f t="shared" si="3"/>
        <v>73500</v>
      </c>
      <c r="I72">
        <f t="shared" si="4"/>
        <v>34300</v>
      </c>
      <c r="J72">
        <f t="shared" si="5"/>
        <v>137200</v>
      </c>
    </row>
    <row r="73" spans="2:10">
      <c r="B73" t="s">
        <v>104</v>
      </c>
      <c r="C73">
        <v>2011</v>
      </c>
      <c r="D73">
        <v>245000</v>
      </c>
      <c r="E73" t="s">
        <v>106</v>
      </c>
      <c r="F73">
        <v>680000</v>
      </c>
      <c r="G73" s="1">
        <v>42462</v>
      </c>
      <c r="H73">
        <f t="shared" si="3"/>
        <v>73500</v>
      </c>
      <c r="I73">
        <f t="shared" si="4"/>
        <v>29400</v>
      </c>
      <c r="J73">
        <f t="shared" si="5"/>
        <v>142100</v>
      </c>
    </row>
    <row r="74" spans="2:10">
      <c r="B74" t="s">
        <v>104</v>
      </c>
      <c r="C74">
        <v>2011</v>
      </c>
      <c r="D74">
        <v>245000</v>
      </c>
      <c r="E74" t="s">
        <v>107</v>
      </c>
      <c r="F74">
        <v>660000</v>
      </c>
      <c r="G74" s="1">
        <v>42462</v>
      </c>
      <c r="H74">
        <f t="shared" si="3"/>
        <v>73500</v>
      </c>
      <c r="I74">
        <f t="shared" si="4"/>
        <v>29400</v>
      </c>
      <c r="J74">
        <f t="shared" si="5"/>
        <v>142100</v>
      </c>
    </row>
    <row r="75" spans="2:10">
      <c r="B75" t="s">
        <v>104</v>
      </c>
      <c r="C75">
        <v>2011</v>
      </c>
      <c r="D75">
        <v>245000</v>
      </c>
      <c r="E75" t="s">
        <v>108</v>
      </c>
      <c r="F75">
        <v>630000</v>
      </c>
      <c r="G75" s="1">
        <v>42462</v>
      </c>
      <c r="H75">
        <f t="shared" si="3"/>
        <v>73500</v>
      </c>
      <c r="I75">
        <f t="shared" si="4"/>
        <v>29400</v>
      </c>
      <c r="J75">
        <f t="shared" si="5"/>
        <v>142100</v>
      </c>
    </row>
    <row r="76" spans="2:10">
      <c r="B76" t="s">
        <v>104</v>
      </c>
      <c r="C76">
        <v>2011</v>
      </c>
      <c r="D76">
        <v>245000</v>
      </c>
      <c r="E76" t="s">
        <v>109</v>
      </c>
      <c r="F76">
        <v>655000</v>
      </c>
      <c r="G76" s="1">
        <v>42462</v>
      </c>
      <c r="H76">
        <f t="shared" si="3"/>
        <v>73500</v>
      </c>
      <c r="I76">
        <f t="shared" si="4"/>
        <v>29400</v>
      </c>
      <c r="J76">
        <f t="shared" si="5"/>
        <v>142100</v>
      </c>
    </row>
    <row r="77" spans="2:10">
      <c r="B77" t="s">
        <v>104</v>
      </c>
      <c r="C77">
        <v>2011</v>
      </c>
      <c r="D77">
        <v>245000</v>
      </c>
      <c r="E77" t="s">
        <v>110</v>
      </c>
      <c r="F77">
        <v>590000</v>
      </c>
      <c r="G77" s="1">
        <v>42462</v>
      </c>
      <c r="H77">
        <f t="shared" si="3"/>
        <v>73500</v>
      </c>
      <c r="I77">
        <f t="shared" si="4"/>
        <v>24500</v>
      </c>
      <c r="J77">
        <f t="shared" si="5"/>
        <v>147000</v>
      </c>
    </row>
    <row r="78" spans="2:10">
      <c r="B78" t="s">
        <v>50</v>
      </c>
      <c r="C78">
        <v>2012</v>
      </c>
      <c r="D78">
        <v>39830</v>
      </c>
      <c r="E78" t="s">
        <v>111</v>
      </c>
      <c r="F78">
        <v>330000</v>
      </c>
      <c r="G78" s="1">
        <v>42062</v>
      </c>
      <c r="H78">
        <f t="shared" ref="H78:H136" si="6">5%*D78*(2017-C78)</f>
        <v>9957.5</v>
      </c>
      <c r="I78">
        <f t="shared" ref="I78:I136" si="7">2%*D78*INT(F78/100000)</f>
        <v>2389.8000000000002</v>
      </c>
      <c r="J78">
        <f t="shared" ref="J78:J136" si="8">D78-H78-I78</f>
        <v>27482.7</v>
      </c>
    </row>
    <row r="79" spans="2:10">
      <c r="B79" t="s">
        <v>50</v>
      </c>
      <c r="C79">
        <v>2012</v>
      </c>
      <c r="D79">
        <v>48800</v>
      </c>
      <c r="E79" t="s">
        <v>112</v>
      </c>
      <c r="F79">
        <v>268650</v>
      </c>
      <c r="G79" s="1">
        <v>42117</v>
      </c>
      <c r="H79">
        <f t="shared" si="6"/>
        <v>12200</v>
      </c>
      <c r="I79">
        <f t="shared" si="7"/>
        <v>1952</v>
      </c>
      <c r="J79">
        <f t="shared" si="8"/>
        <v>34648</v>
      </c>
    </row>
    <row r="80" spans="2:10">
      <c r="B80" t="s">
        <v>18</v>
      </c>
      <c r="C80">
        <v>2012</v>
      </c>
      <c r="D80">
        <v>59000</v>
      </c>
      <c r="E80" t="s">
        <v>113</v>
      </c>
      <c r="F80">
        <v>302000</v>
      </c>
      <c r="G80" s="1">
        <v>42271</v>
      </c>
      <c r="H80">
        <f t="shared" si="6"/>
        <v>14750</v>
      </c>
      <c r="I80">
        <f t="shared" si="7"/>
        <v>3540</v>
      </c>
      <c r="J80">
        <f t="shared" si="8"/>
        <v>40710</v>
      </c>
    </row>
    <row r="81" spans="2:10">
      <c r="B81" t="s">
        <v>33</v>
      </c>
      <c r="C81">
        <v>2012</v>
      </c>
      <c r="D81">
        <v>76000</v>
      </c>
      <c r="E81" t="s">
        <v>114</v>
      </c>
      <c r="F81">
        <v>850000</v>
      </c>
      <c r="G81" s="1">
        <v>42376</v>
      </c>
      <c r="H81">
        <f t="shared" si="6"/>
        <v>19000</v>
      </c>
      <c r="I81">
        <f t="shared" si="7"/>
        <v>12160</v>
      </c>
      <c r="J81">
        <f t="shared" si="8"/>
        <v>44840</v>
      </c>
    </row>
    <row r="82" spans="2:10">
      <c r="B82" t="s">
        <v>41</v>
      </c>
      <c r="C82">
        <v>2012</v>
      </c>
      <c r="D82">
        <v>87133</v>
      </c>
      <c r="E82" t="s">
        <v>115</v>
      </c>
      <c r="F82">
        <v>376000</v>
      </c>
      <c r="G82" s="1">
        <v>42208</v>
      </c>
      <c r="H82">
        <f t="shared" si="6"/>
        <v>21783.250000000004</v>
      </c>
      <c r="I82">
        <f t="shared" si="7"/>
        <v>5227.9800000000005</v>
      </c>
      <c r="J82">
        <f t="shared" si="8"/>
        <v>60121.77</v>
      </c>
    </row>
    <row r="83" spans="2:10">
      <c r="B83" t="s">
        <v>22</v>
      </c>
      <c r="C83">
        <v>2012</v>
      </c>
      <c r="D83">
        <v>110000</v>
      </c>
      <c r="E83" t="s">
        <v>116</v>
      </c>
      <c r="F83">
        <v>201000</v>
      </c>
      <c r="G83" s="1">
        <v>42075</v>
      </c>
      <c r="H83">
        <f t="shared" si="6"/>
        <v>27500</v>
      </c>
      <c r="I83">
        <f t="shared" si="7"/>
        <v>4400</v>
      </c>
      <c r="J83">
        <f t="shared" si="8"/>
        <v>78100</v>
      </c>
    </row>
    <row r="84" spans="2:10">
      <c r="B84" t="s">
        <v>50</v>
      </c>
      <c r="C84">
        <v>2012</v>
      </c>
      <c r="D84">
        <v>130780</v>
      </c>
      <c r="E84" t="s">
        <v>117</v>
      </c>
      <c r="F84">
        <v>310000</v>
      </c>
      <c r="G84" s="1">
        <v>42365</v>
      </c>
      <c r="H84">
        <f t="shared" si="6"/>
        <v>32695</v>
      </c>
      <c r="I84">
        <f t="shared" si="7"/>
        <v>7846.7999999999993</v>
      </c>
      <c r="J84">
        <f t="shared" si="8"/>
        <v>90238.2</v>
      </c>
    </row>
    <row r="85" spans="2:10">
      <c r="B85" t="s">
        <v>45</v>
      </c>
      <c r="C85">
        <v>2012</v>
      </c>
      <c r="D85">
        <v>135502</v>
      </c>
      <c r="E85" t="s">
        <v>118</v>
      </c>
      <c r="F85">
        <v>247000</v>
      </c>
      <c r="G85" s="1">
        <v>42476</v>
      </c>
      <c r="H85">
        <f t="shared" si="6"/>
        <v>33875.5</v>
      </c>
      <c r="I85">
        <f t="shared" si="7"/>
        <v>5420.08</v>
      </c>
      <c r="J85">
        <f t="shared" si="8"/>
        <v>96206.42</v>
      </c>
    </row>
    <row r="86" spans="2:10">
      <c r="B86" t="s">
        <v>119</v>
      </c>
      <c r="C86">
        <v>2012</v>
      </c>
      <c r="D86">
        <v>145000</v>
      </c>
      <c r="E86" t="s">
        <v>120</v>
      </c>
      <c r="F86">
        <v>386732</v>
      </c>
      <c r="G86" s="1">
        <v>42059</v>
      </c>
      <c r="H86">
        <f t="shared" si="6"/>
        <v>36250</v>
      </c>
      <c r="I86">
        <f t="shared" si="7"/>
        <v>8700</v>
      </c>
      <c r="J86">
        <f t="shared" si="8"/>
        <v>100050</v>
      </c>
    </row>
    <row r="87" spans="2:10">
      <c r="B87" t="s">
        <v>119</v>
      </c>
      <c r="C87">
        <v>2012</v>
      </c>
      <c r="D87">
        <v>145000</v>
      </c>
      <c r="E87" t="s">
        <v>121</v>
      </c>
      <c r="F87">
        <v>312680</v>
      </c>
      <c r="G87" s="1">
        <v>42059</v>
      </c>
      <c r="H87">
        <f t="shared" si="6"/>
        <v>36250</v>
      </c>
      <c r="I87">
        <f t="shared" si="7"/>
        <v>8700</v>
      </c>
      <c r="J87">
        <f t="shared" si="8"/>
        <v>100050</v>
      </c>
    </row>
    <row r="88" spans="2:10">
      <c r="B88" t="s">
        <v>33</v>
      </c>
      <c r="C88">
        <v>2012</v>
      </c>
      <c r="D88">
        <v>163800</v>
      </c>
      <c r="E88" t="s">
        <v>122</v>
      </c>
      <c r="F88">
        <v>366000</v>
      </c>
      <c r="G88" s="1">
        <v>42329</v>
      </c>
      <c r="H88">
        <f t="shared" si="6"/>
        <v>40950</v>
      </c>
      <c r="I88">
        <f t="shared" si="7"/>
        <v>9828</v>
      </c>
      <c r="J88">
        <f t="shared" si="8"/>
        <v>113022</v>
      </c>
    </row>
    <row r="89" spans="2:10">
      <c r="B89" t="s">
        <v>123</v>
      </c>
      <c r="C89">
        <v>2012</v>
      </c>
      <c r="D89">
        <v>183000</v>
      </c>
      <c r="E89" t="s">
        <v>124</v>
      </c>
      <c r="F89">
        <v>520000</v>
      </c>
      <c r="G89" s="1">
        <v>42444</v>
      </c>
      <c r="H89">
        <f t="shared" si="6"/>
        <v>45750</v>
      </c>
      <c r="I89">
        <f t="shared" si="7"/>
        <v>18300</v>
      </c>
      <c r="J89">
        <f t="shared" si="8"/>
        <v>118950</v>
      </c>
    </row>
    <row r="90" spans="2:10">
      <c r="B90" t="s">
        <v>123</v>
      </c>
      <c r="C90">
        <v>2012</v>
      </c>
      <c r="D90">
        <v>183000</v>
      </c>
      <c r="E90" t="s">
        <v>125</v>
      </c>
      <c r="F90">
        <v>530000</v>
      </c>
      <c r="G90" s="1">
        <v>42444</v>
      </c>
      <c r="H90">
        <f t="shared" si="6"/>
        <v>45750</v>
      </c>
      <c r="I90">
        <f t="shared" si="7"/>
        <v>18300</v>
      </c>
      <c r="J90">
        <f t="shared" si="8"/>
        <v>118950</v>
      </c>
    </row>
    <row r="91" spans="2:10">
      <c r="B91" t="s">
        <v>123</v>
      </c>
      <c r="C91">
        <v>2012</v>
      </c>
      <c r="D91">
        <v>183000</v>
      </c>
      <c r="E91" t="s">
        <v>126</v>
      </c>
      <c r="F91">
        <v>490000</v>
      </c>
      <c r="G91" s="1">
        <v>42444</v>
      </c>
      <c r="H91">
        <f t="shared" si="6"/>
        <v>45750</v>
      </c>
      <c r="I91">
        <f t="shared" si="7"/>
        <v>14640</v>
      </c>
      <c r="J91">
        <f t="shared" si="8"/>
        <v>122610</v>
      </c>
    </row>
    <row r="92" spans="2:10">
      <c r="B92" t="s">
        <v>123</v>
      </c>
      <c r="C92">
        <v>2012</v>
      </c>
      <c r="D92">
        <v>183000</v>
      </c>
      <c r="E92" t="s">
        <v>127</v>
      </c>
      <c r="F92">
        <v>481000</v>
      </c>
      <c r="G92" s="1">
        <v>42444</v>
      </c>
      <c r="H92">
        <f t="shared" si="6"/>
        <v>45750</v>
      </c>
      <c r="I92">
        <f t="shared" si="7"/>
        <v>14640</v>
      </c>
      <c r="J92">
        <f t="shared" si="8"/>
        <v>122610</v>
      </c>
    </row>
    <row r="93" spans="2:10">
      <c r="B93" t="s">
        <v>123</v>
      </c>
      <c r="C93">
        <v>2012</v>
      </c>
      <c r="D93">
        <v>183000</v>
      </c>
      <c r="E93" t="s">
        <v>128</v>
      </c>
      <c r="F93">
        <v>454000</v>
      </c>
      <c r="G93" s="1">
        <v>42444</v>
      </c>
      <c r="H93">
        <f t="shared" si="6"/>
        <v>45750</v>
      </c>
      <c r="I93">
        <f t="shared" si="7"/>
        <v>14640</v>
      </c>
      <c r="J93">
        <f t="shared" si="8"/>
        <v>122610</v>
      </c>
    </row>
    <row r="94" spans="2:10">
      <c r="B94" t="s">
        <v>129</v>
      </c>
      <c r="C94">
        <v>2012</v>
      </c>
      <c r="D94">
        <v>210000</v>
      </c>
      <c r="E94" t="s">
        <v>130</v>
      </c>
      <c r="F94">
        <v>517000</v>
      </c>
      <c r="G94" s="1">
        <v>42415</v>
      </c>
      <c r="H94">
        <f t="shared" si="6"/>
        <v>52500</v>
      </c>
      <c r="I94">
        <f t="shared" si="7"/>
        <v>21000</v>
      </c>
      <c r="J94">
        <f t="shared" si="8"/>
        <v>136500</v>
      </c>
    </row>
    <row r="95" spans="2:10">
      <c r="B95" t="s">
        <v>56</v>
      </c>
      <c r="C95">
        <v>2012</v>
      </c>
      <c r="D95">
        <v>196370</v>
      </c>
      <c r="E95" t="s">
        <v>131</v>
      </c>
      <c r="F95">
        <v>286000</v>
      </c>
      <c r="G95" s="1">
        <v>42467</v>
      </c>
      <c r="H95">
        <f t="shared" si="6"/>
        <v>49092.5</v>
      </c>
      <c r="I95">
        <f t="shared" si="7"/>
        <v>7854.8</v>
      </c>
      <c r="J95">
        <f t="shared" si="8"/>
        <v>139422.70000000001</v>
      </c>
    </row>
    <row r="96" spans="2:10">
      <c r="B96" t="s">
        <v>129</v>
      </c>
      <c r="C96">
        <v>2012</v>
      </c>
      <c r="D96">
        <v>210000</v>
      </c>
      <c r="E96" t="s">
        <v>132</v>
      </c>
      <c r="F96">
        <v>435000</v>
      </c>
      <c r="G96" s="1">
        <v>42415</v>
      </c>
      <c r="H96">
        <f t="shared" si="6"/>
        <v>52500</v>
      </c>
      <c r="I96">
        <f t="shared" si="7"/>
        <v>16800</v>
      </c>
      <c r="J96">
        <f t="shared" si="8"/>
        <v>140700</v>
      </c>
    </row>
    <row r="97" spans="2:10">
      <c r="B97" t="s">
        <v>133</v>
      </c>
      <c r="C97">
        <v>2012</v>
      </c>
      <c r="D97">
        <v>210300</v>
      </c>
      <c r="E97" t="s">
        <v>134</v>
      </c>
      <c r="F97">
        <v>417671</v>
      </c>
      <c r="G97" s="1">
        <v>42520</v>
      </c>
      <c r="H97">
        <f t="shared" si="6"/>
        <v>52575</v>
      </c>
      <c r="I97">
        <f t="shared" si="7"/>
        <v>16824</v>
      </c>
      <c r="J97">
        <f t="shared" si="8"/>
        <v>140901</v>
      </c>
    </row>
    <row r="98" spans="2:10">
      <c r="B98" t="s">
        <v>33</v>
      </c>
      <c r="C98">
        <v>2012</v>
      </c>
      <c r="D98">
        <v>231000</v>
      </c>
      <c r="E98" t="s">
        <v>135</v>
      </c>
      <c r="F98">
        <v>451000</v>
      </c>
      <c r="G98" s="1">
        <v>42439</v>
      </c>
      <c r="H98">
        <f t="shared" si="6"/>
        <v>57750</v>
      </c>
      <c r="I98">
        <f t="shared" si="7"/>
        <v>18480</v>
      </c>
      <c r="J98">
        <f t="shared" si="8"/>
        <v>154770</v>
      </c>
    </row>
    <row r="99" spans="2:10">
      <c r="B99" t="s">
        <v>136</v>
      </c>
      <c r="C99">
        <v>2012</v>
      </c>
      <c r="D99">
        <v>240000</v>
      </c>
      <c r="E99" t="s">
        <v>137</v>
      </c>
      <c r="F99">
        <v>301344</v>
      </c>
      <c r="G99" s="1">
        <v>42185</v>
      </c>
      <c r="H99">
        <f t="shared" si="6"/>
        <v>60000</v>
      </c>
      <c r="I99">
        <f t="shared" si="7"/>
        <v>14400</v>
      </c>
      <c r="J99">
        <f t="shared" si="8"/>
        <v>165600</v>
      </c>
    </row>
    <row r="100" spans="2:10">
      <c r="B100" t="s">
        <v>136</v>
      </c>
      <c r="C100">
        <v>2012</v>
      </c>
      <c r="D100">
        <v>240000</v>
      </c>
      <c r="E100" t="s">
        <v>138</v>
      </c>
      <c r="F100">
        <v>315988</v>
      </c>
      <c r="G100" s="1">
        <v>42185</v>
      </c>
      <c r="H100">
        <f t="shared" si="6"/>
        <v>60000</v>
      </c>
      <c r="I100">
        <f t="shared" si="7"/>
        <v>14400</v>
      </c>
      <c r="J100">
        <f t="shared" si="8"/>
        <v>165600</v>
      </c>
    </row>
    <row r="101" spans="2:10">
      <c r="B101" t="s">
        <v>136</v>
      </c>
      <c r="C101">
        <v>2012</v>
      </c>
      <c r="D101">
        <v>240000</v>
      </c>
      <c r="E101" t="s">
        <v>139</v>
      </c>
      <c r="F101">
        <v>234760</v>
      </c>
      <c r="G101" s="1">
        <v>42185</v>
      </c>
      <c r="H101">
        <f t="shared" si="6"/>
        <v>60000</v>
      </c>
      <c r="I101">
        <f t="shared" si="7"/>
        <v>9600</v>
      </c>
      <c r="J101">
        <f t="shared" si="8"/>
        <v>170400</v>
      </c>
    </row>
    <row r="102" spans="2:10">
      <c r="B102" t="s">
        <v>136</v>
      </c>
      <c r="C102">
        <v>2012</v>
      </c>
      <c r="D102">
        <v>240000</v>
      </c>
      <c r="E102" t="s">
        <v>140</v>
      </c>
      <c r="F102">
        <v>210780</v>
      </c>
      <c r="G102" s="1">
        <v>42185</v>
      </c>
      <c r="H102">
        <f t="shared" si="6"/>
        <v>60000</v>
      </c>
      <c r="I102">
        <f t="shared" si="7"/>
        <v>9600</v>
      </c>
      <c r="J102">
        <f t="shared" si="8"/>
        <v>170400</v>
      </c>
    </row>
    <row r="103" spans="2:10">
      <c r="B103" t="s">
        <v>136</v>
      </c>
      <c r="C103">
        <v>2012</v>
      </c>
      <c r="D103">
        <v>240000</v>
      </c>
      <c r="E103" t="s">
        <v>141</v>
      </c>
      <c r="F103">
        <v>198240</v>
      </c>
      <c r="G103" s="1">
        <v>42185</v>
      </c>
      <c r="H103">
        <f t="shared" si="6"/>
        <v>60000</v>
      </c>
      <c r="I103">
        <f t="shared" si="7"/>
        <v>4800</v>
      </c>
      <c r="J103">
        <f t="shared" si="8"/>
        <v>175200</v>
      </c>
    </row>
    <row r="104" spans="2:10">
      <c r="B104" t="s">
        <v>62</v>
      </c>
      <c r="C104">
        <v>2012</v>
      </c>
      <c r="D104">
        <v>290000</v>
      </c>
      <c r="E104" t="s">
        <v>142</v>
      </c>
      <c r="F104">
        <v>170000</v>
      </c>
      <c r="G104" s="1">
        <v>42297</v>
      </c>
      <c r="H104">
        <f t="shared" si="6"/>
        <v>72500</v>
      </c>
      <c r="I104">
        <f t="shared" si="7"/>
        <v>5800</v>
      </c>
      <c r="J104">
        <f t="shared" si="8"/>
        <v>211700</v>
      </c>
    </row>
    <row r="105" spans="2:10">
      <c r="B105" t="s">
        <v>50</v>
      </c>
      <c r="C105">
        <v>2013</v>
      </c>
      <c r="D105">
        <v>47800</v>
      </c>
      <c r="E105" t="s">
        <v>143</v>
      </c>
      <c r="F105">
        <v>272650</v>
      </c>
      <c r="G105" s="1">
        <v>42117</v>
      </c>
      <c r="H105">
        <f t="shared" si="6"/>
        <v>9560</v>
      </c>
      <c r="I105">
        <f t="shared" si="7"/>
        <v>1912</v>
      </c>
      <c r="J105">
        <f t="shared" si="8"/>
        <v>36328</v>
      </c>
    </row>
    <row r="106" spans="2:10">
      <c r="B106" t="s">
        <v>37</v>
      </c>
      <c r="C106">
        <v>2013</v>
      </c>
      <c r="D106">
        <v>80000</v>
      </c>
      <c r="E106" t="s">
        <v>144</v>
      </c>
      <c r="F106">
        <v>350000</v>
      </c>
      <c r="G106" s="1">
        <v>42379</v>
      </c>
      <c r="H106">
        <f t="shared" si="6"/>
        <v>16000</v>
      </c>
      <c r="I106">
        <f t="shared" si="7"/>
        <v>4800</v>
      </c>
      <c r="J106">
        <f t="shared" si="8"/>
        <v>59200</v>
      </c>
    </row>
    <row r="107" spans="2:10">
      <c r="B107" t="s">
        <v>37</v>
      </c>
      <c r="C107">
        <v>2013</v>
      </c>
      <c r="D107">
        <v>80000</v>
      </c>
      <c r="E107" t="s">
        <v>145</v>
      </c>
      <c r="F107">
        <v>235000</v>
      </c>
      <c r="G107" s="1">
        <v>42379</v>
      </c>
      <c r="H107">
        <f t="shared" si="6"/>
        <v>16000</v>
      </c>
      <c r="I107">
        <f t="shared" si="7"/>
        <v>3200</v>
      </c>
      <c r="J107">
        <f t="shared" si="8"/>
        <v>60800</v>
      </c>
    </row>
    <row r="108" spans="2:10">
      <c r="B108" t="s">
        <v>76</v>
      </c>
      <c r="C108">
        <v>2013</v>
      </c>
      <c r="D108">
        <v>93000</v>
      </c>
      <c r="E108" t="s">
        <v>146</v>
      </c>
      <c r="F108">
        <v>195000</v>
      </c>
      <c r="G108" s="1">
        <v>42268</v>
      </c>
      <c r="H108">
        <f t="shared" si="6"/>
        <v>18600</v>
      </c>
      <c r="I108">
        <f t="shared" si="7"/>
        <v>1860</v>
      </c>
      <c r="J108">
        <f t="shared" si="8"/>
        <v>72540</v>
      </c>
    </row>
    <row r="109" spans="2:10">
      <c r="B109" t="s">
        <v>79</v>
      </c>
      <c r="C109">
        <v>2013</v>
      </c>
      <c r="D109">
        <v>136000</v>
      </c>
      <c r="E109" t="s">
        <v>147</v>
      </c>
      <c r="F109">
        <v>247000</v>
      </c>
      <c r="G109" s="1">
        <v>42067</v>
      </c>
      <c r="H109">
        <f t="shared" si="6"/>
        <v>27200</v>
      </c>
      <c r="I109">
        <f t="shared" si="7"/>
        <v>5440</v>
      </c>
      <c r="J109">
        <f t="shared" si="8"/>
        <v>103360</v>
      </c>
    </row>
    <row r="110" spans="2:10">
      <c r="B110" t="s">
        <v>45</v>
      </c>
      <c r="C110">
        <v>2013</v>
      </c>
      <c r="D110">
        <v>158000</v>
      </c>
      <c r="E110" t="s">
        <v>148</v>
      </c>
      <c r="F110">
        <v>407000</v>
      </c>
      <c r="G110" s="1">
        <v>42681</v>
      </c>
      <c r="H110">
        <f t="shared" si="6"/>
        <v>31600</v>
      </c>
      <c r="I110">
        <f t="shared" si="7"/>
        <v>12640</v>
      </c>
      <c r="J110">
        <f t="shared" si="8"/>
        <v>113760</v>
      </c>
    </row>
    <row r="111" spans="2:10">
      <c r="B111" t="s">
        <v>136</v>
      </c>
      <c r="C111">
        <v>2013</v>
      </c>
      <c r="D111">
        <v>240000</v>
      </c>
      <c r="E111" t="s">
        <v>149</v>
      </c>
      <c r="F111">
        <v>301232</v>
      </c>
      <c r="G111" s="1">
        <v>42719</v>
      </c>
      <c r="H111">
        <f t="shared" si="6"/>
        <v>48000</v>
      </c>
      <c r="I111">
        <f t="shared" si="7"/>
        <v>14400</v>
      </c>
      <c r="J111">
        <f t="shared" si="8"/>
        <v>177600</v>
      </c>
    </row>
    <row r="112" spans="2:10">
      <c r="B112" t="s">
        <v>136</v>
      </c>
      <c r="C112">
        <v>2013</v>
      </c>
      <c r="D112">
        <v>240000</v>
      </c>
      <c r="E112" t="s">
        <v>150</v>
      </c>
      <c r="F112">
        <v>289567</v>
      </c>
      <c r="G112" s="1">
        <v>42719</v>
      </c>
      <c r="H112">
        <f t="shared" si="6"/>
        <v>48000</v>
      </c>
      <c r="I112">
        <f t="shared" si="7"/>
        <v>9600</v>
      </c>
      <c r="J112">
        <f t="shared" si="8"/>
        <v>182400</v>
      </c>
    </row>
    <row r="113" spans="2:10">
      <c r="B113" t="s">
        <v>136</v>
      </c>
      <c r="C113">
        <v>2013</v>
      </c>
      <c r="D113">
        <v>240000</v>
      </c>
      <c r="E113" t="s">
        <v>151</v>
      </c>
      <c r="F113">
        <v>245211</v>
      </c>
      <c r="G113" s="1">
        <v>42719</v>
      </c>
      <c r="H113">
        <f t="shared" si="6"/>
        <v>48000</v>
      </c>
      <c r="I113">
        <f t="shared" si="7"/>
        <v>9600</v>
      </c>
      <c r="J113">
        <f t="shared" si="8"/>
        <v>182400</v>
      </c>
    </row>
    <row r="114" spans="2:10">
      <c r="B114" t="s">
        <v>136</v>
      </c>
      <c r="C114">
        <v>2013</v>
      </c>
      <c r="D114">
        <v>240000</v>
      </c>
      <c r="E114" t="s">
        <v>152</v>
      </c>
      <c r="F114">
        <v>200123</v>
      </c>
      <c r="G114" s="1">
        <v>42719</v>
      </c>
      <c r="H114">
        <f t="shared" si="6"/>
        <v>48000</v>
      </c>
      <c r="I114">
        <f t="shared" si="7"/>
        <v>9600</v>
      </c>
      <c r="J114">
        <f t="shared" si="8"/>
        <v>182400</v>
      </c>
    </row>
    <row r="115" spans="2:10">
      <c r="B115" t="s">
        <v>136</v>
      </c>
      <c r="C115">
        <v>2013</v>
      </c>
      <c r="D115">
        <v>240000</v>
      </c>
      <c r="E115" t="s">
        <v>153</v>
      </c>
      <c r="F115">
        <v>235811</v>
      </c>
      <c r="G115" s="1">
        <v>42719</v>
      </c>
      <c r="H115">
        <f t="shared" si="6"/>
        <v>48000</v>
      </c>
      <c r="I115">
        <f t="shared" si="7"/>
        <v>9600</v>
      </c>
      <c r="J115">
        <f t="shared" si="8"/>
        <v>182400</v>
      </c>
    </row>
    <row r="116" spans="2:10">
      <c r="B116" t="s">
        <v>136</v>
      </c>
      <c r="C116">
        <v>2013</v>
      </c>
      <c r="D116">
        <v>240000</v>
      </c>
      <c r="E116" t="s">
        <v>154</v>
      </c>
      <c r="F116">
        <v>250021</v>
      </c>
      <c r="G116" s="1">
        <v>42719</v>
      </c>
      <c r="H116">
        <f t="shared" si="6"/>
        <v>48000</v>
      </c>
      <c r="I116">
        <f t="shared" si="7"/>
        <v>9600</v>
      </c>
      <c r="J116">
        <f t="shared" si="8"/>
        <v>182400</v>
      </c>
    </row>
    <row r="117" spans="2:10">
      <c r="B117" t="s">
        <v>136</v>
      </c>
      <c r="C117">
        <v>2013</v>
      </c>
      <c r="D117">
        <v>240000</v>
      </c>
      <c r="E117" t="s">
        <v>155</v>
      </c>
      <c r="F117">
        <v>198340</v>
      </c>
      <c r="G117" s="1">
        <v>42719</v>
      </c>
      <c r="H117">
        <f t="shared" si="6"/>
        <v>48000</v>
      </c>
      <c r="I117">
        <f t="shared" si="7"/>
        <v>4800</v>
      </c>
      <c r="J117">
        <f t="shared" si="8"/>
        <v>187200</v>
      </c>
    </row>
    <row r="118" spans="2:10">
      <c r="B118" t="s">
        <v>136</v>
      </c>
      <c r="C118">
        <v>2013</v>
      </c>
      <c r="D118">
        <v>240000</v>
      </c>
      <c r="E118" t="s">
        <v>156</v>
      </c>
      <c r="F118">
        <v>189761</v>
      </c>
      <c r="G118" s="1">
        <v>42719</v>
      </c>
      <c r="H118">
        <f t="shared" si="6"/>
        <v>48000</v>
      </c>
      <c r="I118">
        <f t="shared" si="7"/>
        <v>4800</v>
      </c>
      <c r="J118">
        <f t="shared" si="8"/>
        <v>187200</v>
      </c>
    </row>
    <row r="119" spans="2:10">
      <c r="B119" t="s">
        <v>157</v>
      </c>
      <c r="C119">
        <v>2013</v>
      </c>
      <c r="D119">
        <v>271000</v>
      </c>
      <c r="E119" t="s">
        <v>158</v>
      </c>
      <c r="F119">
        <v>153000</v>
      </c>
      <c r="G119" s="1">
        <v>42334</v>
      </c>
      <c r="H119">
        <f t="shared" si="6"/>
        <v>54200</v>
      </c>
      <c r="I119">
        <f t="shared" si="7"/>
        <v>5420</v>
      </c>
      <c r="J119">
        <f t="shared" si="8"/>
        <v>211380</v>
      </c>
    </row>
    <row r="120" spans="2:10">
      <c r="B120" t="s">
        <v>157</v>
      </c>
      <c r="C120">
        <v>2013</v>
      </c>
      <c r="D120">
        <v>271000</v>
      </c>
      <c r="E120" t="s">
        <v>159</v>
      </c>
      <c r="F120">
        <v>123000</v>
      </c>
      <c r="G120" s="1">
        <v>42520</v>
      </c>
      <c r="H120">
        <f t="shared" si="6"/>
        <v>54200</v>
      </c>
      <c r="I120">
        <f t="shared" si="7"/>
        <v>5420</v>
      </c>
      <c r="J120">
        <f t="shared" si="8"/>
        <v>211380</v>
      </c>
    </row>
    <row r="121" spans="2:10">
      <c r="B121" t="s">
        <v>160</v>
      </c>
      <c r="C121">
        <v>2014</v>
      </c>
      <c r="D121">
        <v>98000</v>
      </c>
      <c r="E121" t="s">
        <v>161</v>
      </c>
      <c r="F121">
        <v>251000</v>
      </c>
      <c r="G121" s="1">
        <v>42344</v>
      </c>
      <c r="H121">
        <f t="shared" si="6"/>
        <v>14700</v>
      </c>
      <c r="I121">
        <f t="shared" si="7"/>
        <v>3920</v>
      </c>
      <c r="J121">
        <f t="shared" si="8"/>
        <v>79380</v>
      </c>
    </row>
    <row r="122" spans="2:10">
      <c r="B122" t="s">
        <v>160</v>
      </c>
      <c r="C122">
        <v>2014</v>
      </c>
      <c r="D122">
        <v>99000</v>
      </c>
      <c r="E122" t="s">
        <v>162</v>
      </c>
      <c r="F122">
        <v>247000</v>
      </c>
      <c r="G122" s="1">
        <v>42344</v>
      </c>
      <c r="H122">
        <f t="shared" si="6"/>
        <v>14850</v>
      </c>
      <c r="I122">
        <f t="shared" si="7"/>
        <v>3960</v>
      </c>
      <c r="J122">
        <f t="shared" si="8"/>
        <v>80190</v>
      </c>
    </row>
    <row r="123" spans="2:10">
      <c r="B123" t="s">
        <v>45</v>
      </c>
      <c r="C123">
        <v>2014</v>
      </c>
      <c r="D123">
        <v>136502</v>
      </c>
      <c r="E123" t="s">
        <v>163</v>
      </c>
      <c r="F123">
        <v>243000</v>
      </c>
      <c r="G123" s="1">
        <v>42476</v>
      </c>
      <c r="H123">
        <f t="shared" si="6"/>
        <v>20475.300000000003</v>
      </c>
      <c r="I123">
        <f t="shared" si="7"/>
        <v>5460.08</v>
      </c>
      <c r="J123">
        <f t="shared" si="8"/>
        <v>110566.62</v>
      </c>
    </row>
    <row r="124" spans="2:10">
      <c r="B124" t="s">
        <v>54</v>
      </c>
      <c r="C124">
        <v>2014</v>
      </c>
      <c r="D124">
        <v>167800</v>
      </c>
      <c r="E124" t="s">
        <v>164</v>
      </c>
      <c r="F124">
        <v>190300</v>
      </c>
      <c r="G124" s="1">
        <v>42272</v>
      </c>
      <c r="H124">
        <f t="shared" si="6"/>
        <v>25170</v>
      </c>
      <c r="I124">
        <f t="shared" si="7"/>
        <v>3356</v>
      </c>
      <c r="J124">
        <f t="shared" si="8"/>
        <v>139274</v>
      </c>
    </row>
    <row r="125" spans="2:10">
      <c r="B125" t="s">
        <v>35</v>
      </c>
      <c r="C125">
        <v>2014</v>
      </c>
      <c r="D125">
        <v>219000</v>
      </c>
      <c r="E125" t="s">
        <v>165</v>
      </c>
      <c r="F125">
        <v>126290</v>
      </c>
      <c r="G125" s="1">
        <v>42083</v>
      </c>
      <c r="H125">
        <f t="shared" si="6"/>
        <v>32850</v>
      </c>
      <c r="I125">
        <f t="shared" si="7"/>
        <v>4380</v>
      </c>
      <c r="J125">
        <f t="shared" si="8"/>
        <v>181770</v>
      </c>
    </row>
    <row r="126" spans="2:10">
      <c r="B126" t="s">
        <v>136</v>
      </c>
      <c r="C126">
        <v>2014</v>
      </c>
      <c r="D126">
        <v>240000</v>
      </c>
      <c r="E126" t="s">
        <v>166</v>
      </c>
      <c r="F126">
        <v>183788</v>
      </c>
      <c r="G126" s="1">
        <v>42681</v>
      </c>
      <c r="H126">
        <f t="shared" si="6"/>
        <v>36000</v>
      </c>
      <c r="I126">
        <f t="shared" si="7"/>
        <v>4800</v>
      </c>
      <c r="J126">
        <f t="shared" si="8"/>
        <v>199200</v>
      </c>
    </row>
    <row r="127" spans="2:10">
      <c r="B127" t="s">
        <v>136</v>
      </c>
      <c r="C127">
        <v>2014</v>
      </c>
      <c r="D127">
        <v>240000</v>
      </c>
      <c r="E127" t="s">
        <v>167</v>
      </c>
      <c r="F127">
        <v>160198</v>
      </c>
      <c r="G127" s="1">
        <v>42681</v>
      </c>
      <c r="H127">
        <f t="shared" si="6"/>
        <v>36000</v>
      </c>
      <c r="I127">
        <f t="shared" si="7"/>
        <v>4800</v>
      </c>
      <c r="J127">
        <f t="shared" si="8"/>
        <v>199200</v>
      </c>
    </row>
    <row r="128" spans="2:10">
      <c r="B128" t="s">
        <v>136</v>
      </c>
      <c r="C128">
        <v>2014</v>
      </c>
      <c r="D128">
        <v>240000</v>
      </c>
      <c r="E128" t="s">
        <v>168</v>
      </c>
      <c r="F128">
        <v>156724</v>
      </c>
      <c r="G128" s="1">
        <v>42681</v>
      </c>
      <c r="H128">
        <f t="shared" si="6"/>
        <v>36000</v>
      </c>
      <c r="I128">
        <f t="shared" si="7"/>
        <v>4800</v>
      </c>
      <c r="J128">
        <f t="shared" si="8"/>
        <v>199200</v>
      </c>
    </row>
    <row r="129" spans="2:10">
      <c r="B129" t="s">
        <v>157</v>
      </c>
      <c r="C129">
        <v>2014</v>
      </c>
      <c r="D129">
        <v>270000</v>
      </c>
      <c r="E129" t="s">
        <v>169</v>
      </c>
      <c r="F129">
        <v>157000</v>
      </c>
      <c r="G129" s="1">
        <v>42334</v>
      </c>
      <c r="H129">
        <f t="shared" si="6"/>
        <v>40500</v>
      </c>
      <c r="I129">
        <f t="shared" si="7"/>
        <v>5400</v>
      </c>
      <c r="J129">
        <f t="shared" si="8"/>
        <v>224100</v>
      </c>
    </row>
    <row r="130" spans="2:10">
      <c r="B130" t="s">
        <v>35</v>
      </c>
      <c r="C130">
        <v>2015</v>
      </c>
      <c r="D130">
        <v>218000</v>
      </c>
      <c r="E130" t="s">
        <v>170</v>
      </c>
      <c r="F130">
        <v>130290</v>
      </c>
      <c r="G130" s="1">
        <v>42083</v>
      </c>
      <c r="H130">
        <f t="shared" si="6"/>
        <v>21800</v>
      </c>
      <c r="I130">
        <f t="shared" si="7"/>
        <v>4360</v>
      </c>
      <c r="J130">
        <f t="shared" si="8"/>
        <v>191840</v>
      </c>
    </row>
    <row r="131" spans="2:10">
      <c r="B131" t="s">
        <v>62</v>
      </c>
      <c r="C131">
        <v>2015</v>
      </c>
      <c r="D131">
        <v>258000</v>
      </c>
      <c r="E131" t="s">
        <v>171</v>
      </c>
      <c r="F131">
        <v>160700</v>
      </c>
      <c r="G131" s="1">
        <v>42286</v>
      </c>
      <c r="H131">
        <f t="shared" si="6"/>
        <v>25800</v>
      </c>
      <c r="I131">
        <f t="shared" si="7"/>
        <v>5160</v>
      </c>
      <c r="J131">
        <f t="shared" si="8"/>
        <v>227040</v>
      </c>
    </row>
    <row r="132" spans="2:10">
      <c r="B132" t="s">
        <v>172</v>
      </c>
      <c r="C132">
        <v>2015</v>
      </c>
      <c r="D132">
        <v>360000</v>
      </c>
      <c r="E132" t="s">
        <v>173</v>
      </c>
      <c r="F132">
        <v>100000</v>
      </c>
      <c r="G132" s="1">
        <v>42734</v>
      </c>
      <c r="H132">
        <f t="shared" si="6"/>
        <v>36000</v>
      </c>
      <c r="I132">
        <f t="shared" si="7"/>
        <v>7200</v>
      </c>
      <c r="J132">
        <f t="shared" si="8"/>
        <v>316800</v>
      </c>
    </row>
    <row r="133" spans="2:10">
      <c r="B133" t="s">
        <v>172</v>
      </c>
      <c r="C133">
        <v>2015</v>
      </c>
      <c r="D133">
        <v>360000</v>
      </c>
      <c r="E133" t="s">
        <v>174</v>
      </c>
      <c r="F133">
        <v>115000</v>
      </c>
      <c r="G133" s="1">
        <v>42734</v>
      </c>
      <c r="H133">
        <f t="shared" si="6"/>
        <v>36000</v>
      </c>
      <c r="I133">
        <f t="shared" si="7"/>
        <v>7200</v>
      </c>
      <c r="J133">
        <f t="shared" si="8"/>
        <v>316800</v>
      </c>
    </row>
    <row r="134" spans="2:10">
      <c r="B134" t="s">
        <v>172</v>
      </c>
      <c r="C134">
        <v>2015</v>
      </c>
      <c r="D134">
        <v>360000</v>
      </c>
      <c r="E134" t="s">
        <v>175</v>
      </c>
      <c r="F134">
        <v>132000</v>
      </c>
      <c r="G134" s="1">
        <v>42734</v>
      </c>
      <c r="H134">
        <f t="shared" si="6"/>
        <v>36000</v>
      </c>
      <c r="I134">
        <f t="shared" si="7"/>
        <v>7200</v>
      </c>
      <c r="J134">
        <f t="shared" si="8"/>
        <v>316800</v>
      </c>
    </row>
    <row r="135" spans="2:10">
      <c r="B135" t="s">
        <v>172</v>
      </c>
      <c r="C135">
        <v>2015</v>
      </c>
      <c r="D135">
        <v>360000</v>
      </c>
      <c r="E135" t="s">
        <v>176</v>
      </c>
      <c r="F135">
        <v>108000</v>
      </c>
      <c r="G135" s="1">
        <v>42734</v>
      </c>
      <c r="H135">
        <f t="shared" si="6"/>
        <v>36000</v>
      </c>
      <c r="I135">
        <f t="shared" si="7"/>
        <v>7200</v>
      </c>
      <c r="J135">
        <f t="shared" si="8"/>
        <v>316800</v>
      </c>
    </row>
    <row r="136" spans="2:10">
      <c r="B136" t="s">
        <v>172</v>
      </c>
      <c r="C136">
        <v>2015</v>
      </c>
      <c r="D136">
        <v>360000</v>
      </c>
      <c r="E136" t="s">
        <v>177</v>
      </c>
      <c r="F136">
        <v>140000</v>
      </c>
      <c r="G136" s="1">
        <v>42734</v>
      </c>
      <c r="H136">
        <f t="shared" si="6"/>
        <v>36000</v>
      </c>
      <c r="I136">
        <f t="shared" si="7"/>
        <v>7200</v>
      </c>
      <c r="J136">
        <f t="shared" si="8"/>
        <v>316800</v>
      </c>
    </row>
  </sheetData>
  <conditionalFormatting sqref="J13">
    <cfRule type="cellIs" dxfId="3" priority="5" operator="equal">
      <formula>$L$4</formula>
    </cfRule>
  </conditionalFormatting>
  <conditionalFormatting sqref="J1:J1048576 L2">
    <cfRule type="cellIs" dxfId="2" priority="4" operator="equal">
      <formula>MIN($J:$J)</formula>
    </cfRule>
  </conditionalFormatting>
  <conditionalFormatting sqref="N5">
    <cfRule type="cellIs" dxfId="1" priority="3" operator="equal">
      <formula>MIN($J:$J)</formula>
    </cfRule>
  </conditionalFormatting>
  <conditionalFormatting sqref="N9">
    <cfRule type="cellIs" dxfId="0" priority="1" operator="equal">
      <formula>MIN($J:$J)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6"/>
  <sheetViews>
    <sheetView workbookViewId="0">
      <selection activeCell="N11" sqref="N11"/>
    </sheetView>
  </sheetViews>
  <sheetFormatPr defaultRowHeight="15"/>
  <cols>
    <col min="2" max="2" width="18" bestFit="1" customWidth="1"/>
    <col min="3" max="3" width="13.7109375" bestFit="1" customWidth="1"/>
    <col min="4" max="4" width="12.7109375" bestFit="1" customWidth="1"/>
    <col min="5" max="5" width="15.7109375" bestFit="1" customWidth="1"/>
    <col min="6" max="6" width="8.7109375" bestFit="1" customWidth="1"/>
    <col min="7" max="7" width="24.5703125" bestFit="1" customWidth="1"/>
    <col min="8" max="8" width="9.7109375" bestFit="1" customWidth="1"/>
    <col min="9" max="9" width="12.5703125" bestFit="1" customWidth="1"/>
    <col min="11" max="11" width="17.7109375" customWidth="1"/>
    <col min="12" max="12" width="22.85546875" bestFit="1" customWidth="1"/>
    <col min="13" max="13" width="17.42578125" bestFit="1" customWidth="1"/>
  </cols>
  <sheetData>
    <row r="2" spans="2: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178</v>
      </c>
      <c r="I2" s="2" t="s">
        <v>179</v>
      </c>
      <c r="L2" s="8" t="s">
        <v>193</v>
      </c>
    </row>
    <row r="3" spans="2:15">
      <c r="B3" t="s">
        <v>6</v>
      </c>
      <c r="C3">
        <v>2006</v>
      </c>
      <c r="D3">
        <v>85900</v>
      </c>
      <c r="E3" t="s">
        <v>7</v>
      </c>
      <c r="F3">
        <v>1200655</v>
      </c>
      <c r="G3" s="1">
        <v>42035</v>
      </c>
      <c r="H3" t="str">
        <f>LEFT(B3,SEARCH(" ",B3,1)-1)</f>
        <v>Iveco</v>
      </c>
      <c r="I3" t="str">
        <f>RIGHT(B3,LEN(B3)-SEARCH(" ",B3,1))</f>
        <v>Strails</v>
      </c>
      <c r="K3" s="8" t="s">
        <v>183</v>
      </c>
      <c r="L3" t="s">
        <v>192</v>
      </c>
      <c r="M3" t="s">
        <v>194</v>
      </c>
    </row>
    <row r="4" spans="2:15">
      <c r="B4" t="s">
        <v>6</v>
      </c>
      <c r="C4">
        <v>2006</v>
      </c>
      <c r="D4">
        <v>85900</v>
      </c>
      <c r="E4" t="s">
        <v>8</v>
      </c>
      <c r="F4">
        <v>1068570</v>
      </c>
      <c r="G4" s="1">
        <v>42029</v>
      </c>
      <c r="H4" t="str">
        <f t="shared" ref="H4:H67" si="0">LEFT(B4,SEARCH(" ",B4,1)-1)</f>
        <v>Iveco</v>
      </c>
      <c r="I4" t="str">
        <f t="shared" ref="I4:I67" si="1">RIGHT(B4,LEN(B4)-SEARCH(" ",B4,1))</f>
        <v>Strails</v>
      </c>
      <c r="K4" s="9" t="s">
        <v>184</v>
      </c>
      <c r="L4" s="10">
        <v>30</v>
      </c>
      <c r="M4" s="13">
        <v>273239.59999999998</v>
      </c>
    </row>
    <row r="5" spans="2:15">
      <c r="B5" t="s">
        <v>6</v>
      </c>
      <c r="C5">
        <v>2006</v>
      </c>
      <c r="D5">
        <v>85900</v>
      </c>
      <c r="E5" t="s">
        <v>9</v>
      </c>
      <c r="F5">
        <v>998704</v>
      </c>
      <c r="G5" s="1">
        <v>42028</v>
      </c>
      <c r="H5" t="str">
        <f t="shared" si="0"/>
        <v>Iveco</v>
      </c>
      <c r="I5" t="str">
        <f t="shared" si="1"/>
        <v>Strails</v>
      </c>
      <c r="K5" s="9" t="s">
        <v>185</v>
      </c>
      <c r="L5" s="10">
        <v>12</v>
      </c>
      <c r="M5" s="13">
        <v>657434.5</v>
      </c>
    </row>
    <row r="6" spans="2:15">
      <c r="B6" t="s">
        <v>6</v>
      </c>
      <c r="C6">
        <v>2006</v>
      </c>
      <c r="D6">
        <v>85900</v>
      </c>
      <c r="E6" t="s">
        <v>10</v>
      </c>
      <c r="F6">
        <v>936780</v>
      </c>
      <c r="G6" s="1">
        <v>42028</v>
      </c>
      <c r="H6" t="str">
        <f t="shared" si="0"/>
        <v>Iveco</v>
      </c>
      <c r="I6" t="str">
        <f t="shared" si="1"/>
        <v>Strails</v>
      </c>
      <c r="K6" s="9" t="s">
        <v>186</v>
      </c>
      <c r="L6" s="10">
        <v>18</v>
      </c>
      <c r="M6" s="13">
        <v>289637.27777777775</v>
      </c>
    </row>
    <row r="7" spans="2:15">
      <c r="B7" t="s">
        <v>6</v>
      </c>
      <c r="C7">
        <v>2006</v>
      </c>
      <c r="D7">
        <v>85900</v>
      </c>
      <c r="E7" t="s">
        <v>11</v>
      </c>
      <c r="F7">
        <v>870233</v>
      </c>
      <c r="G7" s="1">
        <v>42034</v>
      </c>
      <c r="H7" t="str">
        <f t="shared" si="0"/>
        <v>Iveco</v>
      </c>
      <c r="I7" t="str">
        <f t="shared" si="1"/>
        <v>Strails</v>
      </c>
      <c r="K7" s="9" t="s">
        <v>187</v>
      </c>
      <c r="L7" s="10">
        <v>17</v>
      </c>
      <c r="M7" s="13">
        <v>486545.8823529412</v>
      </c>
    </row>
    <row r="8" spans="2:15">
      <c r="B8" t="s">
        <v>12</v>
      </c>
      <c r="C8">
        <v>2007</v>
      </c>
      <c r="D8">
        <v>205000</v>
      </c>
      <c r="E8" t="s">
        <v>13</v>
      </c>
      <c r="F8">
        <v>1260000</v>
      </c>
      <c r="G8" s="1">
        <v>42483</v>
      </c>
      <c r="H8" t="str">
        <f t="shared" si="0"/>
        <v>Mercedes</v>
      </c>
      <c r="I8" t="str">
        <f t="shared" si="1"/>
        <v>Axor</v>
      </c>
      <c r="K8" s="9" t="s">
        <v>188</v>
      </c>
      <c r="L8" s="10">
        <v>17</v>
      </c>
      <c r="M8" s="13">
        <v>519936.0588235294</v>
      </c>
    </row>
    <row r="9" spans="2:15">
      <c r="B9" t="s">
        <v>14</v>
      </c>
      <c r="C9">
        <v>2007</v>
      </c>
      <c r="D9">
        <v>198000</v>
      </c>
      <c r="E9" t="s">
        <v>15</v>
      </c>
      <c r="F9">
        <v>890200</v>
      </c>
      <c r="G9" s="1">
        <v>42520</v>
      </c>
      <c r="H9" t="str">
        <f t="shared" si="0"/>
        <v>MAN</v>
      </c>
      <c r="I9" t="str">
        <f t="shared" si="1"/>
        <v>TGA</v>
      </c>
      <c r="K9" s="9" t="s">
        <v>189</v>
      </c>
      <c r="L9" s="10">
        <v>17</v>
      </c>
      <c r="M9" s="13">
        <v>557117.6470588235</v>
      </c>
    </row>
    <row r="10" spans="2:15">
      <c r="B10" t="s">
        <v>16</v>
      </c>
      <c r="C10">
        <v>2008</v>
      </c>
      <c r="D10">
        <v>49411</v>
      </c>
      <c r="E10" t="s">
        <v>17</v>
      </c>
      <c r="F10">
        <v>186000</v>
      </c>
      <c r="G10" s="1">
        <v>42210</v>
      </c>
      <c r="H10" t="str">
        <f t="shared" si="0"/>
        <v>Volvo</v>
      </c>
      <c r="I10" t="str">
        <f t="shared" si="1"/>
        <v>FE</v>
      </c>
      <c r="K10" s="9" t="s">
        <v>190</v>
      </c>
      <c r="L10" s="10">
        <v>23</v>
      </c>
      <c r="M10" s="13">
        <v>307130.4347826087</v>
      </c>
    </row>
    <row r="11" spans="2:15">
      <c r="B11" t="s">
        <v>18</v>
      </c>
      <c r="C11">
        <v>2008</v>
      </c>
      <c r="D11">
        <v>58000</v>
      </c>
      <c r="E11" t="s">
        <v>19</v>
      </c>
      <c r="F11">
        <v>306000</v>
      </c>
      <c r="G11" s="1">
        <v>42271</v>
      </c>
      <c r="H11" t="str">
        <f t="shared" si="0"/>
        <v>Volvo</v>
      </c>
      <c r="I11" t="str">
        <f t="shared" si="1"/>
        <v>FM</v>
      </c>
      <c r="K11" s="9" t="s">
        <v>191</v>
      </c>
      <c r="L11" s="10">
        <v>134</v>
      </c>
      <c r="M11" s="13">
        <v>410037.80597014923</v>
      </c>
    </row>
    <row r="12" spans="2:15">
      <c r="B12" t="s">
        <v>20</v>
      </c>
      <c r="C12">
        <v>2008</v>
      </c>
      <c r="D12">
        <v>84000</v>
      </c>
      <c r="E12" t="s">
        <v>21</v>
      </c>
      <c r="F12">
        <v>266000</v>
      </c>
      <c r="G12" s="1">
        <v>42382</v>
      </c>
      <c r="H12" t="str">
        <f t="shared" si="0"/>
        <v>Volvo</v>
      </c>
      <c r="I12" t="str">
        <f t="shared" si="1"/>
        <v>FMX</v>
      </c>
    </row>
    <row r="13" spans="2:15">
      <c r="B13" t="s">
        <v>22</v>
      </c>
      <c r="C13">
        <v>2008</v>
      </c>
      <c r="D13">
        <v>89000</v>
      </c>
      <c r="E13" t="s">
        <v>23</v>
      </c>
      <c r="F13">
        <v>305000</v>
      </c>
      <c r="G13" s="1">
        <v>42075</v>
      </c>
      <c r="H13" t="str">
        <f t="shared" si="0"/>
        <v>Volvo</v>
      </c>
      <c r="I13" t="str">
        <f t="shared" si="1"/>
        <v>FH</v>
      </c>
      <c r="K13" s="12" t="s">
        <v>195</v>
      </c>
    </row>
    <row r="14" spans="2:15">
      <c r="B14" t="s">
        <v>16</v>
      </c>
      <c r="C14">
        <v>2009</v>
      </c>
      <c r="D14">
        <v>48411</v>
      </c>
      <c r="E14" t="s">
        <v>24</v>
      </c>
      <c r="F14">
        <v>190000</v>
      </c>
      <c r="G14" s="1">
        <v>42210</v>
      </c>
      <c r="H14" t="str">
        <f t="shared" si="0"/>
        <v>Volvo</v>
      </c>
      <c r="I14" t="str">
        <f t="shared" si="1"/>
        <v>FE</v>
      </c>
    </row>
    <row r="15" spans="2:15">
      <c r="B15" t="s">
        <v>25</v>
      </c>
      <c r="C15">
        <v>2009</v>
      </c>
      <c r="D15">
        <v>68000</v>
      </c>
      <c r="E15" t="s">
        <v>26</v>
      </c>
      <c r="F15">
        <v>992600</v>
      </c>
      <c r="G15" s="1">
        <v>42157</v>
      </c>
      <c r="H15" t="str">
        <f t="shared" si="0"/>
        <v>Iveco</v>
      </c>
      <c r="I15" t="str">
        <f t="shared" si="1"/>
        <v>100E</v>
      </c>
      <c r="K15" s="16" t="s">
        <v>178</v>
      </c>
      <c r="L15" s="14" t="s">
        <v>196</v>
      </c>
      <c r="M15" s="14" t="s">
        <v>197</v>
      </c>
      <c r="O15" s="10"/>
    </row>
    <row r="16" spans="2:15">
      <c r="B16" t="s">
        <v>16</v>
      </c>
      <c r="C16">
        <v>2009</v>
      </c>
      <c r="D16">
        <v>49411</v>
      </c>
      <c r="E16" t="s">
        <v>27</v>
      </c>
      <c r="F16">
        <v>186000</v>
      </c>
      <c r="G16" s="1">
        <v>42210</v>
      </c>
      <c r="H16" t="str">
        <f t="shared" si="0"/>
        <v>Volvo</v>
      </c>
      <c r="I16" t="str">
        <f t="shared" si="1"/>
        <v>FE</v>
      </c>
      <c r="K16" s="7" t="s">
        <v>184</v>
      </c>
      <c r="L16" s="11">
        <v>30</v>
      </c>
      <c r="M16" s="4">
        <v>273239</v>
      </c>
      <c r="O16" s="10"/>
    </row>
    <row r="17" spans="2:15">
      <c r="B17" t="s">
        <v>28</v>
      </c>
      <c r="C17">
        <v>2009</v>
      </c>
      <c r="D17">
        <v>67900</v>
      </c>
      <c r="E17" t="s">
        <v>29</v>
      </c>
      <c r="F17">
        <v>850000</v>
      </c>
      <c r="G17" s="1">
        <v>42194</v>
      </c>
      <c r="H17" t="str">
        <f t="shared" si="0"/>
        <v>Scania</v>
      </c>
      <c r="I17" t="str">
        <f t="shared" si="1"/>
        <v>L94</v>
      </c>
      <c r="K17" s="7" t="s">
        <v>185</v>
      </c>
      <c r="L17" s="11">
        <v>12</v>
      </c>
      <c r="M17" s="4">
        <v>657434</v>
      </c>
      <c r="O17" s="10"/>
    </row>
    <row r="18" spans="2:15">
      <c r="B18" t="s">
        <v>16</v>
      </c>
      <c r="C18">
        <v>2009</v>
      </c>
      <c r="D18">
        <v>65000</v>
      </c>
      <c r="E18" t="s">
        <v>30</v>
      </c>
      <c r="F18">
        <v>740000</v>
      </c>
      <c r="G18" s="1">
        <v>42385</v>
      </c>
      <c r="H18" t="str">
        <f t="shared" si="0"/>
        <v>Volvo</v>
      </c>
      <c r="I18" t="str">
        <f t="shared" si="1"/>
        <v>FE</v>
      </c>
      <c r="K18" s="7" t="s">
        <v>186</v>
      </c>
      <c r="L18" s="11">
        <v>18</v>
      </c>
      <c r="M18" s="4">
        <v>289637</v>
      </c>
      <c r="O18" s="10"/>
    </row>
    <row r="19" spans="2:15">
      <c r="B19" t="s">
        <v>28</v>
      </c>
      <c r="C19">
        <v>2009</v>
      </c>
      <c r="D19">
        <v>68900</v>
      </c>
      <c r="E19" t="s">
        <v>31</v>
      </c>
      <c r="F19">
        <v>846000</v>
      </c>
      <c r="G19" s="1">
        <v>42194</v>
      </c>
      <c r="H19" t="str">
        <f t="shared" si="0"/>
        <v>Scania</v>
      </c>
      <c r="I19" t="str">
        <f t="shared" si="1"/>
        <v>L94</v>
      </c>
      <c r="K19" s="7" t="s">
        <v>187</v>
      </c>
      <c r="L19" s="11">
        <v>17</v>
      </c>
      <c r="M19" s="4">
        <v>486545</v>
      </c>
      <c r="O19" s="10"/>
    </row>
    <row r="20" spans="2:15">
      <c r="B20" t="s">
        <v>18</v>
      </c>
      <c r="C20">
        <v>2009</v>
      </c>
      <c r="D20">
        <v>59000</v>
      </c>
      <c r="E20" t="s">
        <v>32</v>
      </c>
      <c r="F20">
        <v>302000</v>
      </c>
      <c r="G20" s="1">
        <v>42271</v>
      </c>
      <c r="H20" t="str">
        <f t="shared" si="0"/>
        <v>Volvo</v>
      </c>
      <c r="I20" t="str">
        <f t="shared" si="1"/>
        <v>FM</v>
      </c>
      <c r="K20" s="7" t="s">
        <v>188</v>
      </c>
      <c r="L20" s="11">
        <v>17</v>
      </c>
      <c r="M20" s="4">
        <v>519936</v>
      </c>
      <c r="O20" s="10"/>
    </row>
    <row r="21" spans="2:15">
      <c r="B21" t="s">
        <v>33</v>
      </c>
      <c r="C21">
        <v>2009</v>
      </c>
      <c r="D21">
        <v>77000</v>
      </c>
      <c r="E21" t="s">
        <v>34</v>
      </c>
      <c r="F21">
        <v>846000</v>
      </c>
      <c r="G21" s="1">
        <v>42376</v>
      </c>
      <c r="H21" t="str">
        <f t="shared" si="0"/>
        <v>Renault</v>
      </c>
      <c r="I21" t="str">
        <f t="shared" si="1"/>
        <v>Premium</v>
      </c>
      <c r="K21" s="7" t="s">
        <v>189</v>
      </c>
      <c r="L21" s="11">
        <v>17</v>
      </c>
      <c r="M21" s="4">
        <v>557117</v>
      </c>
      <c r="O21" s="10"/>
    </row>
    <row r="22" spans="2:15">
      <c r="B22" t="s">
        <v>35</v>
      </c>
      <c r="C22">
        <v>2009</v>
      </c>
      <c r="D22">
        <v>85000</v>
      </c>
      <c r="E22" t="s">
        <v>36</v>
      </c>
      <c r="F22">
        <v>946000</v>
      </c>
      <c r="G22" s="1">
        <v>42014</v>
      </c>
      <c r="H22" t="str">
        <f t="shared" si="0"/>
        <v>Mercedes</v>
      </c>
      <c r="I22" t="str">
        <f t="shared" si="1"/>
        <v>Atego</v>
      </c>
      <c r="K22" s="7" t="s">
        <v>190</v>
      </c>
      <c r="L22" s="11">
        <v>23</v>
      </c>
      <c r="M22" s="4">
        <v>307130</v>
      </c>
    </row>
    <row r="23" spans="2:15">
      <c r="B23" t="s">
        <v>37</v>
      </c>
      <c r="C23">
        <v>2009</v>
      </c>
      <c r="D23">
        <v>79000</v>
      </c>
      <c r="E23" t="s">
        <v>38</v>
      </c>
      <c r="F23">
        <v>390000</v>
      </c>
      <c r="G23" s="1">
        <v>42379</v>
      </c>
      <c r="H23" t="str">
        <f t="shared" si="0"/>
        <v>Scania</v>
      </c>
      <c r="I23" t="str">
        <f t="shared" si="1"/>
        <v>M93</v>
      </c>
    </row>
    <row r="24" spans="2:15">
      <c r="B24" t="s">
        <v>37</v>
      </c>
      <c r="C24">
        <v>2009</v>
      </c>
      <c r="D24">
        <v>79000</v>
      </c>
      <c r="E24" t="s">
        <v>39</v>
      </c>
      <c r="F24">
        <v>390000</v>
      </c>
      <c r="G24" s="1">
        <v>42379</v>
      </c>
      <c r="H24" t="str">
        <f t="shared" si="0"/>
        <v>Scania</v>
      </c>
      <c r="I24" t="str">
        <f t="shared" si="1"/>
        <v>M93</v>
      </c>
    </row>
    <row r="25" spans="2:15">
      <c r="B25" t="s">
        <v>20</v>
      </c>
      <c r="C25">
        <v>2009</v>
      </c>
      <c r="D25">
        <v>83000</v>
      </c>
      <c r="E25" t="s">
        <v>40</v>
      </c>
      <c r="F25">
        <v>270000</v>
      </c>
      <c r="G25" s="1">
        <v>42382</v>
      </c>
      <c r="H25" t="str">
        <f t="shared" si="0"/>
        <v>Volvo</v>
      </c>
      <c r="I25" t="str">
        <f t="shared" si="1"/>
        <v>FMX</v>
      </c>
    </row>
    <row r="26" spans="2:15">
      <c r="B26" t="s">
        <v>41</v>
      </c>
      <c r="C26">
        <v>2009</v>
      </c>
      <c r="D26">
        <v>86133</v>
      </c>
      <c r="E26" t="s">
        <v>42</v>
      </c>
      <c r="F26">
        <v>380000</v>
      </c>
      <c r="G26" s="1">
        <v>42208</v>
      </c>
      <c r="H26" t="str">
        <f t="shared" si="0"/>
        <v>Iveco</v>
      </c>
      <c r="I26" t="str">
        <f t="shared" si="1"/>
        <v>EuroCargo</v>
      </c>
    </row>
    <row r="27" spans="2:15">
      <c r="B27" t="s">
        <v>22</v>
      </c>
      <c r="C27">
        <v>2009</v>
      </c>
      <c r="D27">
        <v>90000</v>
      </c>
      <c r="E27" t="s">
        <v>43</v>
      </c>
      <c r="F27">
        <v>301000</v>
      </c>
      <c r="G27" s="1">
        <v>42075</v>
      </c>
      <c r="H27" t="str">
        <f t="shared" si="0"/>
        <v>Volvo</v>
      </c>
      <c r="I27" t="str">
        <f t="shared" si="1"/>
        <v>FH</v>
      </c>
    </row>
    <row r="28" spans="2:15">
      <c r="B28" t="s">
        <v>35</v>
      </c>
      <c r="C28">
        <v>2009</v>
      </c>
      <c r="D28">
        <v>91000</v>
      </c>
      <c r="E28" t="s">
        <v>44</v>
      </c>
      <c r="F28">
        <v>360000</v>
      </c>
      <c r="G28" s="1">
        <v>42174</v>
      </c>
      <c r="H28" t="str">
        <f t="shared" si="0"/>
        <v>Mercedes</v>
      </c>
      <c r="I28" t="str">
        <f t="shared" si="1"/>
        <v>Atego</v>
      </c>
    </row>
    <row r="29" spans="2:15">
      <c r="B29" t="s">
        <v>45</v>
      </c>
      <c r="C29">
        <v>2009</v>
      </c>
      <c r="D29">
        <v>114400</v>
      </c>
      <c r="E29" t="s">
        <v>46</v>
      </c>
      <c r="F29">
        <v>226000</v>
      </c>
      <c r="G29" s="1">
        <v>42073</v>
      </c>
      <c r="H29" t="str">
        <f t="shared" si="0"/>
        <v>MAN</v>
      </c>
      <c r="I29" t="str">
        <f t="shared" si="1"/>
        <v>TGL</v>
      </c>
    </row>
    <row r="30" spans="2:15">
      <c r="B30" t="s">
        <v>47</v>
      </c>
      <c r="C30">
        <v>2009</v>
      </c>
      <c r="D30">
        <v>134000</v>
      </c>
      <c r="E30" t="s">
        <v>48</v>
      </c>
      <c r="F30">
        <v>482000</v>
      </c>
      <c r="G30" s="1">
        <v>42385</v>
      </c>
      <c r="H30" t="str">
        <f t="shared" si="0"/>
        <v>Volvo</v>
      </c>
      <c r="I30" t="str">
        <f t="shared" si="1"/>
        <v>FL</v>
      </c>
    </row>
    <row r="31" spans="2:15">
      <c r="B31" t="s">
        <v>47</v>
      </c>
      <c r="C31">
        <v>2009</v>
      </c>
      <c r="D31">
        <v>135000</v>
      </c>
      <c r="E31" t="s">
        <v>49</v>
      </c>
      <c r="F31">
        <v>478000</v>
      </c>
      <c r="G31" s="1">
        <v>42385</v>
      </c>
      <c r="H31" t="str">
        <f t="shared" si="0"/>
        <v>Volvo</v>
      </c>
      <c r="I31" t="str">
        <f t="shared" si="1"/>
        <v>FL</v>
      </c>
    </row>
    <row r="32" spans="2:15">
      <c r="B32" t="s">
        <v>50</v>
      </c>
      <c r="C32">
        <v>2009</v>
      </c>
      <c r="D32">
        <v>131780</v>
      </c>
      <c r="E32" t="s">
        <v>51</v>
      </c>
      <c r="F32">
        <v>306000</v>
      </c>
      <c r="G32" s="1">
        <v>42365</v>
      </c>
      <c r="H32" t="str">
        <f t="shared" si="0"/>
        <v>DAF</v>
      </c>
      <c r="I32" t="str">
        <f t="shared" si="1"/>
        <v>LF45</v>
      </c>
    </row>
    <row r="33" spans="2:9">
      <c r="B33" t="s">
        <v>45</v>
      </c>
      <c r="C33">
        <v>2009</v>
      </c>
      <c r="D33">
        <v>159000</v>
      </c>
      <c r="E33" t="s">
        <v>52</v>
      </c>
      <c r="F33">
        <v>403000</v>
      </c>
      <c r="G33" s="1">
        <v>42681</v>
      </c>
      <c r="H33" t="str">
        <f t="shared" si="0"/>
        <v>MAN</v>
      </c>
      <c r="I33" t="str">
        <f t="shared" si="1"/>
        <v>TGL</v>
      </c>
    </row>
    <row r="34" spans="2:9">
      <c r="B34" t="s">
        <v>33</v>
      </c>
      <c r="C34">
        <v>2009</v>
      </c>
      <c r="D34">
        <v>162800</v>
      </c>
      <c r="E34" t="s">
        <v>53</v>
      </c>
      <c r="F34">
        <v>370000</v>
      </c>
      <c r="G34" s="1">
        <v>42329</v>
      </c>
      <c r="H34" t="str">
        <f t="shared" si="0"/>
        <v>Renault</v>
      </c>
      <c r="I34" t="str">
        <f t="shared" si="1"/>
        <v>Premium</v>
      </c>
    </row>
    <row r="35" spans="2:9">
      <c r="B35" t="s">
        <v>54</v>
      </c>
      <c r="C35">
        <v>2009</v>
      </c>
      <c r="D35">
        <v>168800</v>
      </c>
      <c r="E35" t="s">
        <v>55</v>
      </c>
      <c r="F35">
        <v>186300</v>
      </c>
      <c r="G35" s="1">
        <v>42272</v>
      </c>
      <c r="H35" t="str">
        <f t="shared" si="0"/>
        <v>MAN</v>
      </c>
      <c r="I35" t="str">
        <f t="shared" si="1"/>
        <v>TGA41</v>
      </c>
    </row>
    <row r="36" spans="2:9">
      <c r="B36" t="s">
        <v>56</v>
      </c>
      <c r="C36">
        <v>2009</v>
      </c>
      <c r="D36">
        <v>195370</v>
      </c>
      <c r="E36" t="s">
        <v>57</v>
      </c>
      <c r="F36">
        <v>290000</v>
      </c>
      <c r="G36" s="1">
        <v>42467</v>
      </c>
      <c r="H36" t="str">
        <f t="shared" si="0"/>
        <v>MAN</v>
      </c>
      <c r="I36" t="str">
        <f t="shared" si="1"/>
        <v>TGA33</v>
      </c>
    </row>
    <row r="37" spans="2:9">
      <c r="B37" t="s">
        <v>58</v>
      </c>
      <c r="C37">
        <v>2009</v>
      </c>
      <c r="D37">
        <v>195340</v>
      </c>
      <c r="E37" t="s">
        <v>59</v>
      </c>
      <c r="F37">
        <v>190000</v>
      </c>
      <c r="G37" s="1">
        <v>42278</v>
      </c>
      <c r="H37" t="str">
        <f t="shared" si="0"/>
        <v>DAF</v>
      </c>
      <c r="I37" t="str">
        <f t="shared" si="1"/>
        <v>CF85</v>
      </c>
    </row>
    <row r="38" spans="2:9">
      <c r="B38" t="s">
        <v>60</v>
      </c>
      <c r="C38">
        <v>2009</v>
      </c>
      <c r="D38">
        <v>230000</v>
      </c>
      <c r="E38" t="s">
        <v>61</v>
      </c>
      <c r="F38">
        <v>305000</v>
      </c>
      <c r="G38" s="1">
        <v>42307</v>
      </c>
      <c r="H38" t="str">
        <f t="shared" si="0"/>
        <v>Mercedes</v>
      </c>
      <c r="I38" t="str">
        <f t="shared" si="1"/>
        <v>Sided</v>
      </c>
    </row>
    <row r="39" spans="2:9">
      <c r="B39" t="s">
        <v>62</v>
      </c>
      <c r="C39">
        <v>2009</v>
      </c>
      <c r="D39">
        <v>291000</v>
      </c>
      <c r="E39" t="s">
        <v>63</v>
      </c>
      <c r="F39">
        <v>166000</v>
      </c>
      <c r="G39" s="1">
        <v>42297</v>
      </c>
      <c r="H39" t="str">
        <f t="shared" si="0"/>
        <v>Mercedes</v>
      </c>
      <c r="I39" t="str">
        <f t="shared" si="1"/>
        <v>Actros</v>
      </c>
    </row>
    <row r="40" spans="2:9">
      <c r="B40" t="s">
        <v>50</v>
      </c>
      <c r="C40">
        <v>2010</v>
      </c>
      <c r="D40">
        <v>37000</v>
      </c>
      <c r="E40" t="s">
        <v>64</v>
      </c>
      <c r="F40">
        <v>978000</v>
      </c>
      <c r="G40" s="1">
        <v>42309</v>
      </c>
      <c r="H40" t="str">
        <f t="shared" si="0"/>
        <v>DAF</v>
      </c>
      <c r="I40" t="str">
        <f t="shared" si="1"/>
        <v>LF45</v>
      </c>
    </row>
    <row r="41" spans="2:9">
      <c r="B41" t="s">
        <v>50</v>
      </c>
      <c r="C41">
        <v>2010</v>
      </c>
      <c r="D41">
        <v>40830</v>
      </c>
      <c r="E41" t="s">
        <v>65</v>
      </c>
      <c r="F41">
        <v>326000</v>
      </c>
      <c r="G41" s="1">
        <v>42062</v>
      </c>
      <c r="H41" t="str">
        <f t="shared" si="0"/>
        <v>DAF</v>
      </c>
      <c r="I41" t="str">
        <f t="shared" si="1"/>
        <v>LF45</v>
      </c>
    </row>
    <row r="42" spans="2:9">
      <c r="B42" t="s">
        <v>16</v>
      </c>
      <c r="C42">
        <v>2010</v>
      </c>
      <c r="D42">
        <v>66000</v>
      </c>
      <c r="E42" t="s">
        <v>66</v>
      </c>
      <c r="F42">
        <v>736000</v>
      </c>
      <c r="G42" s="1">
        <v>42385</v>
      </c>
      <c r="H42" t="str">
        <f t="shared" si="0"/>
        <v>Volvo</v>
      </c>
      <c r="I42" t="str">
        <f t="shared" si="1"/>
        <v>FE</v>
      </c>
    </row>
    <row r="43" spans="2:9">
      <c r="B43" t="s">
        <v>67</v>
      </c>
      <c r="C43">
        <v>2010</v>
      </c>
      <c r="D43">
        <v>60000</v>
      </c>
      <c r="E43" t="s">
        <v>68</v>
      </c>
      <c r="F43">
        <v>99250</v>
      </c>
      <c r="G43" s="1">
        <v>42226</v>
      </c>
      <c r="H43" t="str">
        <f t="shared" si="0"/>
        <v>Renault</v>
      </c>
      <c r="I43" t="str">
        <f t="shared" si="1"/>
        <v>Midlum</v>
      </c>
    </row>
    <row r="44" spans="2:9">
      <c r="B44" t="s">
        <v>35</v>
      </c>
      <c r="C44">
        <v>2010</v>
      </c>
      <c r="D44">
        <v>84000</v>
      </c>
      <c r="E44" t="s">
        <v>69</v>
      </c>
      <c r="F44">
        <v>950000</v>
      </c>
      <c r="G44" s="1">
        <v>42029</v>
      </c>
      <c r="H44" t="str">
        <f t="shared" si="0"/>
        <v>Mercedes</v>
      </c>
      <c r="I44" t="str">
        <f t="shared" si="1"/>
        <v>Atego</v>
      </c>
    </row>
    <row r="45" spans="2:9">
      <c r="B45" t="s">
        <v>25</v>
      </c>
      <c r="C45">
        <v>2010</v>
      </c>
      <c r="D45">
        <v>67000</v>
      </c>
      <c r="E45" t="s">
        <v>70</v>
      </c>
      <c r="F45">
        <v>103260</v>
      </c>
      <c r="G45" s="1">
        <v>42157</v>
      </c>
      <c r="H45" t="str">
        <f t="shared" si="0"/>
        <v>Iveco</v>
      </c>
      <c r="I45" t="str">
        <f t="shared" si="1"/>
        <v>100E</v>
      </c>
    </row>
    <row r="46" spans="2:9">
      <c r="B46" t="s">
        <v>71</v>
      </c>
      <c r="C46">
        <v>2010</v>
      </c>
      <c r="D46">
        <v>75300</v>
      </c>
      <c r="E46" t="s">
        <v>72</v>
      </c>
      <c r="F46">
        <v>302000</v>
      </c>
      <c r="G46" s="1">
        <v>42174</v>
      </c>
      <c r="H46" t="str">
        <f t="shared" si="0"/>
        <v>Renault</v>
      </c>
      <c r="I46" t="str">
        <f t="shared" si="1"/>
        <v>D10</v>
      </c>
    </row>
    <row r="47" spans="2:9">
      <c r="B47" t="s">
        <v>20</v>
      </c>
      <c r="C47">
        <v>2010</v>
      </c>
      <c r="D47">
        <v>84000</v>
      </c>
      <c r="E47" t="s">
        <v>73</v>
      </c>
      <c r="F47">
        <v>266000</v>
      </c>
      <c r="G47" s="1">
        <v>42382</v>
      </c>
      <c r="H47" t="str">
        <f t="shared" si="0"/>
        <v>Volvo</v>
      </c>
      <c r="I47" t="str">
        <f t="shared" si="1"/>
        <v>FMX</v>
      </c>
    </row>
    <row r="48" spans="2:9">
      <c r="B48" t="s">
        <v>35</v>
      </c>
      <c r="C48">
        <v>2010</v>
      </c>
      <c r="D48">
        <v>92000</v>
      </c>
      <c r="E48" t="s">
        <v>74</v>
      </c>
      <c r="F48">
        <v>356000</v>
      </c>
      <c r="G48" s="1">
        <v>42174</v>
      </c>
      <c r="H48" t="str">
        <f t="shared" si="0"/>
        <v>Mercedes</v>
      </c>
      <c r="I48" t="str">
        <f t="shared" si="1"/>
        <v>Atego</v>
      </c>
    </row>
    <row r="49" spans="2:9">
      <c r="B49" t="s">
        <v>45</v>
      </c>
      <c r="C49">
        <v>2010</v>
      </c>
      <c r="D49">
        <v>89000</v>
      </c>
      <c r="E49" t="s">
        <v>75</v>
      </c>
      <c r="F49">
        <v>266000</v>
      </c>
      <c r="G49" s="1">
        <v>42382</v>
      </c>
      <c r="H49" t="str">
        <f t="shared" si="0"/>
        <v>MAN</v>
      </c>
      <c r="I49" t="str">
        <f t="shared" si="1"/>
        <v>TGL</v>
      </c>
    </row>
    <row r="50" spans="2:9">
      <c r="B50" t="s">
        <v>76</v>
      </c>
      <c r="C50">
        <v>2010</v>
      </c>
      <c r="D50">
        <v>94000</v>
      </c>
      <c r="E50" t="s">
        <v>77</v>
      </c>
      <c r="F50">
        <v>91000</v>
      </c>
      <c r="G50" s="1">
        <v>42268</v>
      </c>
      <c r="H50" t="str">
        <f t="shared" si="0"/>
        <v>DAF</v>
      </c>
      <c r="I50" t="str">
        <f t="shared" si="1"/>
        <v>CF75</v>
      </c>
    </row>
    <row r="51" spans="2:9">
      <c r="B51" t="s">
        <v>45</v>
      </c>
      <c r="C51">
        <v>2010</v>
      </c>
      <c r="D51">
        <v>113400</v>
      </c>
      <c r="E51" t="s">
        <v>78</v>
      </c>
      <c r="F51">
        <v>230000</v>
      </c>
      <c r="G51" s="1">
        <v>42073</v>
      </c>
      <c r="H51" t="str">
        <f t="shared" si="0"/>
        <v>MAN</v>
      </c>
      <c r="I51" t="str">
        <f t="shared" si="1"/>
        <v>TGL</v>
      </c>
    </row>
    <row r="52" spans="2:9">
      <c r="B52" t="s">
        <v>79</v>
      </c>
      <c r="C52">
        <v>2010</v>
      </c>
      <c r="D52">
        <v>135000</v>
      </c>
      <c r="E52" t="s">
        <v>80</v>
      </c>
      <c r="F52">
        <v>251000</v>
      </c>
      <c r="G52" s="1">
        <v>42067</v>
      </c>
      <c r="H52" t="str">
        <f t="shared" si="0"/>
        <v>DAF</v>
      </c>
      <c r="I52" t="str">
        <f t="shared" si="1"/>
        <v>CF65</v>
      </c>
    </row>
    <row r="53" spans="2:9">
      <c r="B53" t="s">
        <v>81</v>
      </c>
      <c r="C53">
        <v>2010</v>
      </c>
      <c r="D53">
        <v>160000</v>
      </c>
      <c r="E53" t="s">
        <v>82</v>
      </c>
      <c r="F53">
        <v>263000</v>
      </c>
      <c r="G53" s="1">
        <v>42028</v>
      </c>
      <c r="H53" t="str">
        <f t="shared" si="0"/>
        <v>Iveco</v>
      </c>
      <c r="I53" t="str">
        <f t="shared" si="1"/>
        <v>TrakkerEuro5</v>
      </c>
    </row>
    <row r="54" spans="2:9">
      <c r="B54" t="s">
        <v>83</v>
      </c>
      <c r="C54">
        <v>2010</v>
      </c>
      <c r="D54">
        <v>265000</v>
      </c>
      <c r="E54" t="s">
        <v>84</v>
      </c>
      <c r="F54">
        <v>930000</v>
      </c>
      <c r="G54" s="1">
        <v>42236</v>
      </c>
      <c r="H54" t="str">
        <f t="shared" si="0"/>
        <v>Renault</v>
      </c>
      <c r="I54" t="str">
        <f t="shared" si="1"/>
        <v>Magnum</v>
      </c>
    </row>
    <row r="55" spans="2:9">
      <c r="B55" t="s">
        <v>83</v>
      </c>
      <c r="C55">
        <v>2010</v>
      </c>
      <c r="D55">
        <v>265000</v>
      </c>
      <c r="E55" t="s">
        <v>85</v>
      </c>
      <c r="F55">
        <v>912000</v>
      </c>
      <c r="G55" s="1">
        <v>42236</v>
      </c>
      <c r="H55" t="str">
        <f t="shared" si="0"/>
        <v>Renault</v>
      </c>
      <c r="I55" t="str">
        <f t="shared" si="1"/>
        <v>Magnum</v>
      </c>
    </row>
    <row r="56" spans="2:9">
      <c r="B56" t="s">
        <v>83</v>
      </c>
      <c r="C56">
        <v>2010</v>
      </c>
      <c r="D56">
        <v>265000</v>
      </c>
      <c r="E56" t="s">
        <v>86</v>
      </c>
      <c r="F56">
        <v>856000</v>
      </c>
      <c r="G56" s="1">
        <v>42236</v>
      </c>
      <c r="H56" t="str">
        <f t="shared" si="0"/>
        <v>Renault</v>
      </c>
      <c r="I56" t="str">
        <f t="shared" si="1"/>
        <v>Magnum</v>
      </c>
    </row>
    <row r="57" spans="2:9">
      <c r="B57" t="s">
        <v>33</v>
      </c>
      <c r="C57">
        <v>2010</v>
      </c>
      <c r="D57">
        <v>230000</v>
      </c>
      <c r="E57" t="s">
        <v>87</v>
      </c>
      <c r="F57">
        <v>455000</v>
      </c>
      <c r="G57" s="1">
        <v>42439</v>
      </c>
      <c r="H57" t="str">
        <f t="shared" si="0"/>
        <v>Renault</v>
      </c>
      <c r="I57" t="str">
        <f t="shared" si="1"/>
        <v>Premium</v>
      </c>
    </row>
    <row r="58" spans="2:9">
      <c r="B58" t="s">
        <v>60</v>
      </c>
      <c r="C58">
        <v>2010</v>
      </c>
      <c r="D58">
        <v>231000</v>
      </c>
      <c r="E58" t="s">
        <v>88</v>
      </c>
      <c r="F58">
        <v>301000</v>
      </c>
      <c r="G58" s="1">
        <v>42307</v>
      </c>
      <c r="H58" t="str">
        <f t="shared" si="0"/>
        <v>Mercedes</v>
      </c>
      <c r="I58" t="str">
        <f t="shared" si="1"/>
        <v>Sided</v>
      </c>
    </row>
    <row r="59" spans="2:9">
      <c r="B59" t="s">
        <v>62</v>
      </c>
      <c r="C59">
        <v>2010</v>
      </c>
      <c r="D59">
        <v>257000</v>
      </c>
      <c r="E59" t="s">
        <v>89</v>
      </c>
      <c r="F59">
        <v>164700</v>
      </c>
      <c r="G59" s="1">
        <v>42286</v>
      </c>
      <c r="H59" t="str">
        <f t="shared" si="0"/>
        <v>Mercedes</v>
      </c>
      <c r="I59" t="str">
        <f t="shared" si="1"/>
        <v>Actros</v>
      </c>
    </row>
    <row r="60" spans="2:9">
      <c r="B60" t="s">
        <v>50</v>
      </c>
      <c r="C60">
        <v>2011</v>
      </c>
      <c r="D60">
        <v>38000</v>
      </c>
      <c r="E60" t="s">
        <v>90</v>
      </c>
      <c r="F60">
        <v>574000</v>
      </c>
      <c r="G60" s="1">
        <v>42309</v>
      </c>
      <c r="H60" t="str">
        <f t="shared" si="0"/>
        <v>DAF</v>
      </c>
      <c r="I60" t="str">
        <f t="shared" si="1"/>
        <v>LF45</v>
      </c>
    </row>
    <row r="61" spans="2:9">
      <c r="B61" t="s">
        <v>91</v>
      </c>
      <c r="C61">
        <v>2011</v>
      </c>
      <c r="D61">
        <v>56700</v>
      </c>
      <c r="E61" t="s">
        <v>92</v>
      </c>
      <c r="F61">
        <v>290000</v>
      </c>
      <c r="G61" s="1">
        <v>42236</v>
      </c>
      <c r="H61" t="str">
        <f t="shared" si="0"/>
        <v>Renault</v>
      </c>
      <c r="I61" t="str">
        <f t="shared" si="1"/>
        <v>R385</v>
      </c>
    </row>
    <row r="62" spans="2:9">
      <c r="B62" t="s">
        <v>91</v>
      </c>
      <c r="C62">
        <v>2011</v>
      </c>
      <c r="D62">
        <v>57700</v>
      </c>
      <c r="E62" t="s">
        <v>93</v>
      </c>
      <c r="F62">
        <v>286000</v>
      </c>
      <c r="G62" s="1">
        <v>42236</v>
      </c>
      <c r="H62" t="str">
        <f t="shared" si="0"/>
        <v>Renault</v>
      </c>
      <c r="I62" t="str">
        <f t="shared" si="1"/>
        <v>R385</v>
      </c>
    </row>
    <row r="63" spans="2:9">
      <c r="B63" t="s">
        <v>67</v>
      </c>
      <c r="C63">
        <v>2011</v>
      </c>
      <c r="D63">
        <v>59000</v>
      </c>
      <c r="E63" t="s">
        <v>94</v>
      </c>
      <c r="F63">
        <v>103250</v>
      </c>
      <c r="G63" s="1">
        <v>42226</v>
      </c>
      <c r="H63" t="str">
        <f t="shared" si="0"/>
        <v>Renault</v>
      </c>
      <c r="I63" t="str">
        <f t="shared" si="1"/>
        <v>Midlum</v>
      </c>
    </row>
    <row r="64" spans="2:9">
      <c r="B64" t="s">
        <v>71</v>
      </c>
      <c r="C64">
        <v>2011</v>
      </c>
      <c r="D64">
        <v>74300</v>
      </c>
      <c r="E64" t="s">
        <v>95</v>
      </c>
      <c r="F64">
        <v>306000</v>
      </c>
      <c r="G64" s="1">
        <v>42174</v>
      </c>
      <c r="H64" t="str">
        <f t="shared" si="0"/>
        <v>Renault</v>
      </c>
      <c r="I64" t="str">
        <f t="shared" si="1"/>
        <v>D10</v>
      </c>
    </row>
    <row r="65" spans="2:9">
      <c r="B65" t="s">
        <v>62</v>
      </c>
      <c r="C65">
        <v>2011</v>
      </c>
      <c r="D65">
        <v>210000</v>
      </c>
      <c r="E65" t="s">
        <v>96</v>
      </c>
      <c r="F65">
        <v>780000</v>
      </c>
      <c r="G65" s="1">
        <v>42481</v>
      </c>
      <c r="H65" t="str">
        <f t="shared" si="0"/>
        <v>Mercedes</v>
      </c>
      <c r="I65" t="str">
        <f t="shared" si="1"/>
        <v>Actros</v>
      </c>
    </row>
    <row r="66" spans="2:9">
      <c r="B66" t="s">
        <v>62</v>
      </c>
      <c r="C66">
        <v>2011</v>
      </c>
      <c r="D66">
        <v>210000</v>
      </c>
      <c r="E66" t="s">
        <v>97</v>
      </c>
      <c r="F66">
        <v>760300</v>
      </c>
      <c r="G66" s="1">
        <v>42481</v>
      </c>
      <c r="H66" t="str">
        <f t="shared" si="0"/>
        <v>Mercedes</v>
      </c>
      <c r="I66" t="str">
        <f t="shared" si="1"/>
        <v>Actros</v>
      </c>
    </row>
    <row r="67" spans="2:9">
      <c r="B67" t="s">
        <v>62</v>
      </c>
      <c r="C67">
        <v>2011</v>
      </c>
      <c r="D67">
        <v>210000</v>
      </c>
      <c r="E67" t="s">
        <v>98</v>
      </c>
      <c r="F67">
        <v>680000</v>
      </c>
      <c r="G67" s="1">
        <v>42481</v>
      </c>
      <c r="H67" t="str">
        <f t="shared" si="0"/>
        <v>Mercedes</v>
      </c>
      <c r="I67" t="str">
        <f t="shared" si="1"/>
        <v>Actros</v>
      </c>
    </row>
    <row r="68" spans="2:9">
      <c r="B68" t="s">
        <v>62</v>
      </c>
      <c r="C68">
        <v>2011</v>
      </c>
      <c r="D68">
        <v>210000</v>
      </c>
      <c r="E68" t="s">
        <v>99</v>
      </c>
      <c r="F68">
        <v>655000</v>
      </c>
      <c r="G68" s="1">
        <v>42481</v>
      </c>
      <c r="H68" t="str">
        <f t="shared" ref="H68:H131" si="2">LEFT(B68,SEARCH(" ",B68,1)-1)</f>
        <v>Mercedes</v>
      </c>
      <c r="I68" t="str">
        <f t="shared" ref="I68:I131" si="3">RIGHT(B68,LEN(B68)-SEARCH(" ",B68,1))</f>
        <v>Actros</v>
      </c>
    </row>
    <row r="69" spans="2:9">
      <c r="B69" t="s">
        <v>100</v>
      </c>
      <c r="C69">
        <v>2011</v>
      </c>
      <c r="D69">
        <v>220000</v>
      </c>
      <c r="E69" t="s">
        <v>101</v>
      </c>
      <c r="F69">
        <v>731000</v>
      </c>
      <c r="G69" s="1">
        <v>42236</v>
      </c>
      <c r="H69" t="str">
        <f t="shared" si="2"/>
        <v>Renault</v>
      </c>
      <c r="I69" t="str">
        <f t="shared" si="3"/>
        <v>Pelen</v>
      </c>
    </row>
    <row r="70" spans="2:9">
      <c r="B70" t="s">
        <v>100</v>
      </c>
      <c r="C70">
        <v>2011</v>
      </c>
      <c r="D70">
        <v>220000</v>
      </c>
      <c r="E70" t="s">
        <v>102</v>
      </c>
      <c r="F70">
        <v>685413</v>
      </c>
      <c r="G70" s="1">
        <v>42236</v>
      </c>
      <c r="H70" t="str">
        <f t="shared" si="2"/>
        <v>Renault</v>
      </c>
      <c r="I70" t="str">
        <f t="shared" si="3"/>
        <v>Pelen</v>
      </c>
    </row>
    <row r="71" spans="2:9">
      <c r="B71" t="s">
        <v>58</v>
      </c>
      <c r="C71">
        <v>2011</v>
      </c>
      <c r="D71">
        <v>196340</v>
      </c>
      <c r="E71" t="s">
        <v>103</v>
      </c>
      <c r="F71">
        <v>186000</v>
      </c>
      <c r="G71" s="1">
        <v>42278</v>
      </c>
      <c r="H71" t="str">
        <f t="shared" si="2"/>
        <v>DAF</v>
      </c>
      <c r="I71" t="str">
        <f t="shared" si="3"/>
        <v>CF85</v>
      </c>
    </row>
    <row r="72" spans="2:9">
      <c r="B72" t="s">
        <v>104</v>
      </c>
      <c r="C72">
        <v>2011</v>
      </c>
      <c r="D72">
        <v>245000</v>
      </c>
      <c r="E72" t="s">
        <v>105</v>
      </c>
      <c r="F72">
        <v>720000</v>
      </c>
      <c r="G72" s="1">
        <v>42462</v>
      </c>
      <c r="H72" t="str">
        <f t="shared" si="2"/>
        <v>Scania</v>
      </c>
      <c r="I72" t="str">
        <f t="shared" si="3"/>
        <v>R500</v>
      </c>
    </row>
    <row r="73" spans="2:9">
      <c r="B73" t="s">
        <v>104</v>
      </c>
      <c r="C73">
        <v>2011</v>
      </c>
      <c r="D73">
        <v>245000</v>
      </c>
      <c r="E73" t="s">
        <v>106</v>
      </c>
      <c r="F73">
        <v>680000</v>
      </c>
      <c r="G73" s="1">
        <v>42462</v>
      </c>
      <c r="H73" t="str">
        <f t="shared" si="2"/>
        <v>Scania</v>
      </c>
      <c r="I73" t="str">
        <f t="shared" si="3"/>
        <v>R500</v>
      </c>
    </row>
    <row r="74" spans="2:9">
      <c r="B74" t="s">
        <v>104</v>
      </c>
      <c r="C74">
        <v>2011</v>
      </c>
      <c r="D74">
        <v>245000</v>
      </c>
      <c r="E74" t="s">
        <v>107</v>
      </c>
      <c r="F74">
        <v>660000</v>
      </c>
      <c r="G74" s="1">
        <v>42462</v>
      </c>
      <c r="H74" t="str">
        <f t="shared" si="2"/>
        <v>Scania</v>
      </c>
      <c r="I74" t="str">
        <f t="shared" si="3"/>
        <v>R500</v>
      </c>
    </row>
    <row r="75" spans="2:9">
      <c r="B75" t="s">
        <v>104</v>
      </c>
      <c r="C75">
        <v>2011</v>
      </c>
      <c r="D75">
        <v>245000</v>
      </c>
      <c r="E75" t="s">
        <v>108</v>
      </c>
      <c r="F75">
        <v>630000</v>
      </c>
      <c r="G75" s="1">
        <v>42462</v>
      </c>
      <c r="H75" t="str">
        <f t="shared" si="2"/>
        <v>Scania</v>
      </c>
      <c r="I75" t="str">
        <f t="shared" si="3"/>
        <v>R500</v>
      </c>
    </row>
    <row r="76" spans="2:9">
      <c r="B76" t="s">
        <v>104</v>
      </c>
      <c r="C76">
        <v>2011</v>
      </c>
      <c r="D76">
        <v>245000</v>
      </c>
      <c r="E76" t="s">
        <v>109</v>
      </c>
      <c r="F76">
        <v>655000</v>
      </c>
      <c r="G76" s="1">
        <v>42462</v>
      </c>
      <c r="H76" t="str">
        <f t="shared" si="2"/>
        <v>Scania</v>
      </c>
      <c r="I76" t="str">
        <f t="shared" si="3"/>
        <v>R500</v>
      </c>
    </row>
    <row r="77" spans="2:9">
      <c r="B77" t="s">
        <v>104</v>
      </c>
      <c r="C77">
        <v>2011</v>
      </c>
      <c r="D77">
        <v>245000</v>
      </c>
      <c r="E77" t="s">
        <v>110</v>
      </c>
      <c r="F77">
        <v>590000</v>
      </c>
      <c r="G77" s="1">
        <v>42462</v>
      </c>
      <c r="H77" t="str">
        <f t="shared" si="2"/>
        <v>Scania</v>
      </c>
      <c r="I77" t="str">
        <f t="shared" si="3"/>
        <v>R500</v>
      </c>
    </row>
    <row r="78" spans="2:9">
      <c r="B78" t="s">
        <v>50</v>
      </c>
      <c r="C78">
        <v>2012</v>
      </c>
      <c r="D78">
        <v>39830</v>
      </c>
      <c r="E78" t="s">
        <v>111</v>
      </c>
      <c r="F78">
        <v>330000</v>
      </c>
      <c r="G78" s="1">
        <v>42062</v>
      </c>
      <c r="H78" t="str">
        <f t="shared" si="2"/>
        <v>DAF</v>
      </c>
      <c r="I78" t="str">
        <f t="shared" si="3"/>
        <v>LF45</v>
      </c>
    </row>
    <row r="79" spans="2:9">
      <c r="B79" t="s">
        <v>50</v>
      </c>
      <c r="C79">
        <v>2012</v>
      </c>
      <c r="D79">
        <v>48800</v>
      </c>
      <c r="E79" t="s">
        <v>112</v>
      </c>
      <c r="F79">
        <v>268650</v>
      </c>
      <c r="G79" s="1">
        <v>42117</v>
      </c>
      <c r="H79" t="str">
        <f t="shared" si="2"/>
        <v>DAF</v>
      </c>
      <c r="I79" t="str">
        <f t="shared" si="3"/>
        <v>LF45</v>
      </c>
    </row>
    <row r="80" spans="2:9">
      <c r="B80" t="s">
        <v>18</v>
      </c>
      <c r="C80">
        <v>2012</v>
      </c>
      <c r="D80">
        <v>59000</v>
      </c>
      <c r="E80" t="s">
        <v>113</v>
      </c>
      <c r="F80">
        <v>302000</v>
      </c>
      <c r="G80" s="1">
        <v>42271</v>
      </c>
      <c r="H80" t="str">
        <f t="shared" si="2"/>
        <v>Volvo</v>
      </c>
      <c r="I80" t="str">
        <f t="shared" si="3"/>
        <v>FM</v>
      </c>
    </row>
    <row r="81" spans="2:9">
      <c r="B81" t="s">
        <v>33</v>
      </c>
      <c r="C81">
        <v>2012</v>
      </c>
      <c r="D81">
        <v>76000</v>
      </c>
      <c r="E81" t="s">
        <v>114</v>
      </c>
      <c r="F81">
        <v>850000</v>
      </c>
      <c r="G81" s="1">
        <v>42376</v>
      </c>
      <c r="H81" t="str">
        <f t="shared" si="2"/>
        <v>Renault</v>
      </c>
      <c r="I81" t="str">
        <f t="shared" si="3"/>
        <v>Premium</v>
      </c>
    </row>
    <row r="82" spans="2:9">
      <c r="B82" t="s">
        <v>41</v>
      </c>
      <c r="C82">
        <v>2012</v>
      </c>
      <c r="D82">
        <v>87133</v>
      </c>
      <c r="E82" t="s">
        <v>115</v>
      </c>
      <c r="F82">
        <v>376000</v>
      </c>
      <c r="G82" s="1">
        <v>42208</v>
      </c>
      <c r="H82" t="str">
        <f t="shared" si="2"/>
        <v>Iveco</v>
      </c>
      <c r="I82" t="str">
        <f t="shared" si="3"/>
        <v>EuroCargo</v>
      </c>
    </row>
    <row r="83" spans="2:9">
      <c r="B83" t="s">
        <v>22</v>
      </c>
      <c r="C83">
        <v>2012</v>
      </c>
      <c r="D83">
        <v>110000</v>
      </c>
      <c r="E83" t="s">
        <v>116</v>
      </c>
      <c r="F83">
        <v>201000</v>
      </c>
      <c r="G83" s="1">
        <v>42075</v>
      </c>
      <c r="H83" t="str">
        <f t="shared" si="2"/>
        <v>Volvo</v>
      </c>
      <c r="I83" t="str">
        <f t="shared" si="3"/>
        <v>FH</v>
      </c>
    </row>
    <row r="84" spans="2:9">
      <c r="B84" t="s">
        <v>50</v>
      </c>
      <c r="C84">
        <v>2012</v>
      </c>
      <c r="D84">
        <v>130780</v>
      </c>
      <c r="E84" t="s">
        <v>117</v>
      </c>
      <c r="F84">
        <v>310000</v>
      </c>
      <c r="G84" s="1">
        <v>42365</v>
      </c>
      <c r="H84" t="str">
        <f t="shared" si="2"/>
        <v>DAF</v>
      </c>
      <c r="I84" t="str">
        <f t="shared" si="3"/>
        <v>LF45</v>
      </c>
    </row>
    <row r="85" spans="2:9">
      <c r="B85" t="s">
        <v>45</v>
      </c>
      <c r="C85">
        <v>2012</v>
      </c>
      <c r="D85">
        <v>135502</v>
      </c>
      <c r="E85" t="s">
        <v>118</v>
      </c>
      <c r="F85">
        <v>247000</v>
      </c>
      <c r="G85" s="1">
        <v>42476</v>
      </c>
      <c r="H85" t="str">
        <f t="shared" si="2"/>
        <v>MAN</v>
      </c>
      <c r="I85" t="str">
        <f t="shared" si="3"/>
        <v>TGL</v>
      </c>
    </row>
    <row r="86" spans="2:9">
      <c r="B86" t="s">
        <v>119</v>
      </c>
      <c r="C86">
        <v>2012</v>
      </c>
      <c r="D86">
        <v>145000</v>
      </c>
      <c r="E86" t="s">
        <v>120</v>
      </c>
      <c r="F86">
        <v>386732</v>
      </c>
      <c r="G86" s="1">
        <v>42059</v>
      </c>
      <c r="H86" t="str">
        <f t="shared" si="2"/>
        <v>Iveco</v>
      </c>
      <c r="I86" t="str">
        <f t="shared" si="3"/>
        <v>STRALIS</v>
      </c>
    </row>
    <row r="87" spans="2:9">
      <c r="B87" t="s">
        <v>119</v>
      </c>
      <c r="C87">
        <v>2012</v>
      </c>
      <c r="D87">
        <v>145000</v>
      </c>
      <c r="E87" t="s">
        <v>121</v>
      </c>
      <c r="F87">
        <v>312680</v>
      </c>
      <c r="G87" s="1">
        <v>42059</v>
      </c>
      <c r="H87" t="str">
        <f t="shared" si="2"/>
        <v>Iveco</v>
      </c>
      <c r="I87" t="str">
        <f t="shared" si="3"/>
        <v>STRALIS</v>
      </c>
    </row>
    <row r="88" spans="2:9">
      <c r="B88" t="s">
        <v>33</v>
      </c>
      <c r="C88">
        <v>2012</v>
      </c>
      <c r="D88">
        <v>163800</v>
      </c>
      <c r="E88" t="s">
        <v>122</v>
      </c>
      <c r="F88">
        <v>366000</v>
      </c>
      <c r="G88" s="1">
        <v>42329</v>
      </c>
      <c r="H88" t="str">
        <f t="shared" si="2"/>
        <v>Renault</v>
      </c>
      <c r="I88" t="str">
        <f t="shared" si="3"/>
        <v>Premium</v>
      </c>
    </row>
    <row r="89" spans="2:9">
      <c r="B89" t="s">
        <v>123</v>
      </c>
      <c r="C89">
        <v>2012</v>
      </c>
      <c r="D89">
        <v>183000</v>
      </c>
      <c r="E89" t="s">
        <v>124</v>
      </c>
      <c r="F89">
        <v>520000</v>
      </c>
      <c r="G89" s="1">
        <v>42444</v>
      </c>
      <c r="H89" t="str">
        <f t="shared" si="2"/>
        <v>Scania</v>
      </c>
      <c r="I89" t="str">
        <f t="shared" si="3"/>
        <v>R420</v>
      </c>
    </row>
    <row r="90" spans="2:9">
      <c r="B90" t="s">
        <v>123</v>
      </c>
      <c r="C90">
        <v>2012</v>
      </c>
      <c r="D90">
        <v>183000</v>
      </c>
      <c r="E90" t="s">
        <v>125</v>
      </c>
      <c r="F90">
        <v>530000</v>
      </c>
      <c r="G90" s="1">
        <v>42444</v>
      </c>
      <c r="H90" t="str">
        <f t="shared" si="2"/>
        <v>Scania</v>
      </c>
      <c r="I90" t="str">
        <f t="shared" si="3"/>
        <v>R420</v>
      </c>
    </row>
    <row r="91" spans="2:9">
      <c r="B91" t="s">
        <v>123</v>
      </c>
      <c r="C91">
        <v>2012</v>
      </c>
      <c r="D91">
        <v>183000</v>
      </c>
      <c r="E91" t="s">
        <v>126</v>
      </c>
      <c r="F91">
        <v>490000</v>
      </c>
      <c r="G91" s="1">
        <v>42444</v>
      </c>
      <c r="H91" t="str">
        <f t="shared" si="2"/>
        <v>Scania</v>
      </c>
      <c r="I91" t="str">
        <f t="shared" si="3"/>
        <v>R420</v>
      </c>
    </row>
    <row r="92" spans="2:9">
      <c r="B92" t="s">
        <v>123</v>
      </c>
      <c r="C92">
        <v>2012</v>
      </c>
      <c r="D92">
        <v>183000</v>
      </c>
      <c r="E92" t="s">
        <v>127</v>
      </c>
      <c r="F92">
        <v>481000</v>
      </c>
      <c r="G92" s="1">
        <v>42444</v>
      </c>
      <c r="H92" t="str">
        <f t="shared" si="2"/>
        <v>Scania</v>
      </c>
      <c r="I92" t="str">
        <f t="shared" si="3"/>
        <v>R420</v>
      </c>
    </row>
    <row r="93" spans="2:9">
      <c r="B93" t="s">
        <v>123</v>
      </c>
      <c r="C93">
        <v>2012</v>
      </c>
      <c r="D93">
        <v>183000</v>
      </c>
      <c r="E93" t="s">
        <v>128</v>
      </c>
      <c r="F93">
        <v>454000</v>
      </c>
      <c r="G93" s="1">
        <v>42444</v>
      </c>
      <c r="H93" t="str">
        <f t="shared" si="2"/>
        <v>Scania</v>
      </c>
      <c r="I93" t="str">
        <f t="shared" si="3"/>
        <v>R420</v>
      </c>
    </row>
    <row r="94" spans="2:9">
      <c r="B94" t="s">
        <v>129</v>
      </c>
      <c r="C94">
        <v>2012</v>
      </c>
      <c r="D94">
        <v>210000</v>
      </c>
      <c r="E94" t="s">
        <v>130</v>
      </c>
      <c r="F94">
        <v>517000</v>
      </c>
      <c r="G94" s="1">
        <v>42415</v>
      </c>
      <c r="H94" t="str">
        <f t="shared" si="2"/>
        <v>Volvo</v>
      </c>
      <c r="I94" t="str">
        <f t="shared" si="3"/>
        <v>FH13-500</v>
      </c>
    </row>
    <row r="95" spans="2:9">
      <c r="B95" t="s">
        <v>56</v>
      </c>
      <c r="C95">
        <v>2012</v>
      </c>
      <c r="D95">
        <v>196370</v>
      </c>
      <c r="E95" t="s">
        <v>131</v>
      </c>
      <c r="F95">
        <v>286000</v>
      </c>
      <c r="G95" s="1">
        <v>42467</v>
      </c>
      <c r="H95" t="str">
        <f t="shared" si="2"/>
        <v>MAN</v>
      </c>
      <c r="I95" t="str">
        <f t="shared" si="3"/>
        <v>TGA33</v>
      </c>
    </row>
    <row r="96" spans="2:9">
      <c r="B96" t="s">
        <v>129</v>
      </c>
      <c r="C96">
        <v>2012</v>
      </c>
      <c r="D96">
        <v>210000</v>
      </c>
      <c r="E96" t="s">
        <v>132</v>
      </c>
      <c r="F96">
        <v>435000</v>
      </c>
      <c r="G96" s="1">
        <v>42415</v>
      </c>
      <c r="H96" t="str">
        <f t="shared" si="2"/>
        <v>Volvo</v>
      </c>
      <c r="I96" t="str">
        <f t="shared" si="3"/>
        <v>FH13-500</v>
      </c>
    </row>
    <row r="97" spans="2:9">
      <c r="B97" t="s">
        <v>133</v>
      </c>
      <c r="C97">
        <v>2012</v>
      </c>
      <c r="D97">
        <v>210300</v>
      </c>
      <c r="E97" t="s">
        <v>134</v>
      </c>
      <c r="F97">
        <v>417671</v>
      </c>
      <c r="G97" s="1">
        <v>42520</v>
      </c>
      <c r="H97" t="str">
        <f t="shared" si="2"/>
        <v>MAN</v>
      </c>
      <c r="I97" t="str">
        <f t="shared" si="3"/>
        <v>TGX</v>
      </c>
    </row>
    <row r="98" spans="2:9">
      <c r="B98" t="s">
        <v>33</v>
      </c>
      <c r="C98">
        <v>2012</v>
      </c>
      <c r="D98">
        <v>231000</v>
      </c>
      <c r="E98" t="s">
        <v>135</v>
      </c>
      <c r="F98">
        <v>451000</v>
      </c>
      <c r="G98" s="1">
        <v>42439</v>
      </c>
      <c r="H98" t="str">
        <f t="shared" si="2"/>
        <v>Renault</v>
      </c>
      <c r="I98" t="str">
        <f t="shared" si="3"/>
        <v>Premium</v>
      </c>
    </row>
    <row r="99" spans="2:9">
      <c r="B99" t="s">
        <v>136</v>
      </c>
      <c r="C99">
        <v>2012</v>
      </c>
      <c r="D99">
        <v>240000</v>
      </c>
      <c r="E99" t="s">
        <v>137</v>
      </c>
      <c r="F99">
        <v>301344</v>
      </c>
      <c r="G99" s="1">
        <v>42185</v>
      </c>
      <c r="H99" t="str">
        <f t="shared" si="2"/>
        <v>DAF</v>
      </c>
      <c r="I99" t="str">
        <f t="shared" si="3"/>
        <v>XF460</v>
      </c>
    </row>
    <row r="100" spans="2:9">
      <c r="B100" t="s">
        <v>136</v>
      </c>
      <c r="C100">
        <v>2012</v>
      </c>
      <c r="D100">
        <v>240000</v>
      </c>
      <c r="E100" t="s">
        <v>138</v>
      </c>
      <c r="F100">
        <v>315988</v>
      </c>
      <c r="G100" s="1">
        <v>42185</v>
      </c>
      <c r="H100" t="str">
        <f t="shared" si="2"/>
        <v>DAF</v>
      </c>
      <c r="I100" t="str">
        <f t="shared" si="3"/>
        <v>XF460</v>
      </c>
    </row>
    <row r="101" spans="2:9">
      <c r="B101" t="s">
        <v>136</v>
      </c>
      <c r="C101">
        <v>2012</v>
      </c>
      <c r="D101">
        <v>240000</v>
      </c>
      <c r="E101" t="s">
        <v>139</v>
      </c>
      <c r="F101">
        <v>234760</v>
      </c>
      <c r="G101" s="1">
        <v>42185</v>
      </c>
      <c r="H101" t="str">
        <f t="shared" si="2"/>
        <v>DAF</v>
      </c>
      <c r="I101" t="str">
        <f t="shared" si="3"/>
        <v>XF460</v>
      </c>
    </row>
    <row r="102" spans="2:9">
      <c r="B102" t="s">
        <v>136</v>
      </c>
      <c r="C102">
        <v>2012</v>
      </c>
      <c r="D102">
        <v>240000</v>
      </c>
      <c r="E102" t="s">
        <v>140</v>
      </c>
      <c r="F102">
        <v>210780</v>
      </c>
      <c r="G102" s="1">
        <v>42185</v>
      </c>
      <c r="H102" t="str">
        <f t="shared" si="2"/>
        <v>DAF</v>
      </c>
      <c r="I102" t="str">
        <f t="shared" si="3"/>
        <v>XF460</v>
      </c>
    </row>
    <row r="103" spans="2:9">
      <c r="B103" t="s">
        <v>136</v>
      </c>
      <c r="C103">
        <v>2012</v>
      </c>
      <c r="D103">
        <v>240000</v>
      </c>
      <c r="E103" t="s">
        <v>141</v>
      </c>
      <c r="F103">
        <v>198240</v>
      </c>
      <c r="G103" s="1">
        <v>42185</v>
      </c>
      <c r="H103" t="str">
        <f t="shared" si="2"/>
        <v>DAF</v>
      </c>
      <c r="I103" t="str">
        <f t="shared" si="3"/>
        <v>XF460</v>
      </c>
    </row>
    <row r="104" spans="2:9">
      <c r="B104" t="s">
        <v>62</v>
      </c>
      <c r="C104">
        <v>2012</v>
      </c>
      <c r="D104">
        <v>290000</v>
      </c>
      <c r="E104" t="s">
        <v>142</v>
      </c>
      <c r="F104">
        <v>170000</v>
      </c>
      <c r="G104" s="1">
        <v>42297</v>
      </c>
      <c r="H104" t="str">
        <f t="shared" si="2"/>
        <v>Mercedes</v>
      </c>
      <c r="I104" t="str">
        <f t="shared" si="3"/>
        <v>Actros</v>
      </c>
    </row>
    <row r="105" spans="2:9">
      <c r="B105" t="s">
        <v>50</v>
      </c>
      <c r="C105">
        <v>2013</v>
      </c>
      <c r="D105">
        <v>47800</v>
      </c>
      <c r="E105" t="s">
        <v>143</v>
      </c>
      <c r="F105">
        <v>272650</v>
      </c>
      <c r="G105" s="1">
        <v>42117</v>
      </c>
      <c r="H105" t="str">
        <f t="shared" si="2"/>
        <v>DAF</v>
      </c>
      <c r="I105" t="str">
        <f t="shared" si="3"/>
        <v>LF45</v>
      </c>
    </row>
    <row r="106" spans="2:9">
      <c r="B106" t="s">
        <v>37</v>
      </c>
      <c r="C106">
        <v>2013</v>
      </c>
      <c r="D106">
        <v>80000</v>
      </c>
      <c r="E106" t="s">
        <v>144</v>
      </c>
      <c r="F106">
        <v>350000</v>
      </c>
      <c r="G106" s="1">
        <v>42379</v>
      </c>
      <c r="H106" t="str">
        <f t="shared" si="2"/>
        <v>Scania</v>
      </c>
      <c r="I106" t="str">
        <f t="shared" si="3"/>
        <v>M93</v>
      </c>
    </row>
    <row r="107" spans="2:9">
      <c r="B107" t="s">
        <v>37</v>
      </c>
      <c r="C107">
        <v>2013</v>
      </c>
      <c r="D107">
        <v>80000</v>
      </c>
      <c r="E107" t="s">
        <v>145</v>
      </c>
      <c r="F107">
        <v>235000</v>
      </c>
      <c r="G107" s="1">
        <v>42379</v>
      </c>
      <c r="H107" t="str">
        <f t="shared" si="2"/>
        <v>Scania</v>
      </c>
      <c r="I107" t="str">
        <f t="shared" si="3"/>
        <v>M93</v>
      </c>
    </row>
    <row r="108" spans="2:9">
      <c r="B108" t="s">
        <v>76</v>
      </c>
      <c r="C108">
        <v>2013</v>
      </c>
      <c r="D108">
        <v>93000</v>
      </c>
      <c r="E108" t="s">
        <v>146</v>
      </c>
      <c r="F108">
        <v>195000</v>
      </c>
      <c r="G108" s="1">
        <v>42268</v>
      </c>
      <c r="H108" t="str">
        <f t="shared" si="2"/>
        <v>DAF</v>
      </c>
      <c r="I108" t="str">
        <f t="shared" si="3"/>
        <v>CF75</v>
      </c>
    </row>
    <row r="109" spans="2:9">
      <c r="B109" t="s">
        <v>79</v>
      </c>
      <c r="C109">
        <v>2013</v>
      </c>
      <c r="D109">
        <v>136000</v>
      </c>
      <c r="E109" t="s">
        <v>147</v>
      </c>
      <c r="F109">
        <v>247000</v>
      </c>
      <c r="G109" s="1">
        <v>42067</v>
      </c>
      <c r="H109" t="str">
        <f t="shared" si="2"/>
        <v>DAF</v>
      </c>
      <c r="I109" t="str">
        <f t="shared" si="3"/>
        <v>CF65</v>
      </c>
    </row>
    <row r="110" spans="2:9">
      <c r="B110" t="s">
        <v>45</v>
      </c>
      <c r="C110">
        <v>2013</v>
      </c>
      <c r="D110">
        <v>158000</v>
      </c>
      <c r="E110" t="s">
        <v>148</v>
      </c>
      <c r="F110">
        <v>407000</v>
      </c>
      <c r="G110" s="1">
        <v>42681</v>
      </c>
      <c r="H110" t="str">
        <f t="shared" si="2"/>
        <v>MAN</v>
      </c>
      <c r="I110" t="str">
        <f t="shared" si="3"/>
        <v>TGL</v>
      </c>
    </row>
    <row r="111" spans="2:9">
      <c r="B111" t="s">
        <v>136</v>
      </c>
      <c r="C111">
        <v>2013</v>
      </c>
      <c r="D111">
        <v>240000</v>
      </c>
      <c r="E111" t="s">
        <v>149</v>
      </c>
      <c r="F111">
        <v>301232</v>
      </c>
      <c r="G111" s="1">
        <v>42719</v>
      </c>
      <c r="H111" t="str">
        <f t="shared" si="2"/>
        <v>DAF</v>
      </c>
      <c r="I111" t="str">
        <f t="shared" si="3"/>
        <v>XF460</v>
      </c>
    </row>
    <row r="112" spans="2:9">
      <c r="B112" t="s">
        <v>136</v>
      </c>
      <c r="C112">
        <v>2013</v>
      </c>
      <c r="D112">
        <v>240000</v>
      </c>
      <c r="E112" t="s">
        <v>150</v>
      </c>
      <c r="F112">
        <v>289567</v>
      </c>
      <c r="G112" s="1">
        <v>42719</v>
      </c>
      <c r="H112" t="str">
        <f t="shared" si="2"/>
        <v>DAF</v>
      </c>
      <c r="I112" t="str">
        <f t="shared" si="3"/>
        <v>XF460</v>
      </c>
    </row>
    <row r="113" spans="2:9">
      <c r="B113" t="s">
        <v>136</v>
      </c>
      <c r="C113">
        <v>2013</v>
      </c>
      <c r="D113">
        <v>240000</v>
      </c>
      <c r="E113" t="s">
        <v>151</v>
      </c>
      <c r="F113">
        <v>245211</v>
      </c>
      <c r="G113" s="1">
        <v>42719</v>
      </c>
      <c r="H113" t="str">
        <f t="shared" si="2"/>
        <v>DAF</v>
      </c>
      <c r="I113" t="str">
        <f t="shared" si="3"/>
        <v>XF460</v>
      </c>
    </row>
    <row r="114" spans="2:9">
      <c r="B114" t="s">
        <v>136</v>
      </c>
      <c r="C114">
        <v>2013</v>
      </c>
      <c r="D114">
        <v>240000</v>
      </c>
      <c r="E114" t="s">
        <v>152</v>
      </c>
      <c r="F114">
        <v>200123</v>
      </c>
      <c r="G114" s="1">
        <v>42719</v>
      </c>
      <c r="H114" t="str">
        <f t="shared" si="2"/>
        <v>DAF</v>
      </c>
      <c r="I114" t="str">
        <f t="shared" si="3"/>
        <v>XF460</v>
      </c>
    </row>
    <row r="115" spans="2:9">
      <c r="B115" t="s">
        <v>136</v>
      </c>
      <c r="C115">
        <v>2013</v>
      </c>
      <c r="D115">
        <v>240000</v>
      </c>
      <c r="E115" t="s">
        <v>153</v>
      </c>
      <c r="F115">
        <v>235811</v>
      </c>
      <c r="G115" s="1">
        <v>42719</v>
      </c>
      <c r="H115" t="str">
        <f t="shared" si="2"/>
        <v>DAF</v>
      </c>
      <c r="I115" t="str">
        <f t="shared" si="3"/>
        <v>XF460</v>
      </c>
    </row>
    <row r="116" spans="2:9">
      <c r="B116" t="s">
        <v>136</v>
      </c>
      <c r="C116">
        <v>2013</v>
      </c>
      <c r="D116">
        <v>240000</v>
      </c>
      <c r="E116" t="s">
        <v>154</v>
      </c>
      <c r="F116">
        <v>250021</v>
      </c>
      <c r="G116" s="1">
        <v>42719</v>
      </c>
      <c r="H116" t="str">
        <f t="shared" si="2"/>
        <v>DAF</v>
      </c>
      <c r="I116" t="str">
        <f t="shared" si="3"/>
        <v>XF460</v>
      </c>
    </row>
    <row r="117" spans="2:9">
      <c r="B117" t="s">
        <v>136</v>
      </c>
      <c r="C117">
        <v>2013</v>
      </c>
      <c r="D117">
        <v>240000</v>
      </c>
      <c r="E117" t="s">
        <v>155</v>
      </c>
      <c r="F117">
        <v>198340</v>
      </c>
      <c r="G117" s="1">
        <v>42719</v>
      </c>
      <c r="H117" t="str">
        <f t="shared" si="2"/>
        <v>DAF</v>
      </c>
      <c r="I117" t="str">
        <f t="shared" si="3"/>
        <v>XF460</v>
      </c>
    </row>
    <row r="118" spans="2:9">
      <c r="B118" t="s">
        <v>136</v>
      </c>
      <c r="C118">
        <v>2013</v>
      </c>
      <c r="D118">
        <v>240000</v>
      </c>
      <c r="E118" t="s">
        <v>156</v>
      </c>
      <c r="F118">
        <v>189761</v>
      </c>
      <c r="G118" s="1">
        <v>42719</v>
      </c>
      <c r="H118" t="str">
        <f t="shared" si="2"/>
        <v>DAF</v>
      </c>
      <c r="I118" t="str">
        <f t="shared" si="3"/>
        <v>XF460</v>
      </c>
    </row>
    <row r="119" spans="2:9">
      <c r="B119" t="s">
        <v>157</v>
      </c>
      <c r="C119">
        <v>2013</v>
      </c>
      <c r="D119">
        <v>271000</v>
      </c>
      <c r="E119" t="s">
        <v>158</v>
      </c>
      <c r="F119">
        <v>153000</v>
      </c>
      <c r="G119" s="1">
        <v>42334</v>
      </c>
      <c r="H119" t="str">
        <f t="shared" si="2"/>
        <v>MAN</v>
      </c>
      <c r="I119" t="str">
        <f t="shared" si="3"/>
        <v>TGS</v>
      </c>
    </row>
    <row r="120" spans="2:9">
      <c r="B120" t="s">
        <v>157</v>
      </c>
      <c r="C120">
        <v>2013</v>
      </c>
      <c r="D120">
        <v>271000</v>
      </c>
      <c r="E120" t="s">
        <v>159</v>
      </c>
      <c r="F120">
        <v>123000</v>
      </c>
      <c r="G120" s="1">
        <v>42520</v>
      </c>
      <c r="H120" t="str">
        <f t="shared" si="2"/>
        <v>MAN</v>
      </c>
      <c r="I120" t="str">
        <f t="shared" si="3"/>
        <v>TGS</v>
      </c>
    </row>
    <row r="121" spans="2:9">
      <c r="B121" t="s">
        <v>160</v>
      </c>
      <c r="C121">
        <v>2014</v>
      </c>
      <c r="D121">
        <v>98000</v>
      </c>
      <c r="E121" t="s">
        <v>161</v>
      </c>
      <c r="F121">
        <v>251000</v>
      </c>
      <c r="G121" s="1">
        <v>42344</v>
      </c>
      <c r="H121" t="str">
        <f t="shared" si="2"/>
        <v>MAN</v>
      </c>
      <c r="I121" t="str">
        <f t="shared" si="3"/>
        <v>TGA18</v>
      </c>
    </row>
    <row r="122" spans="2:9">
      <c r="B122" t="s">
        <v>160</v>
      </c>
      <c r="C122">
        <v>2014</v>
      </c>
      <c r="D122">
        <v>99000</v>
      </c>
      <c r="E122" t="s">
        <v>162</v>
      </c>
      <c r="F122">
        <v>247000</v>
      </c>
      <c r="G122" s="1">
        <v>42344</v>
      </c>
      <c r="H122" t="str">
        <f t="shared" si="2"/>
        <v>MAN</v>
      </c>
      <c r="I122" t="str">
        <f t="shared" si="3"/>
        <v>TGA18</v>
      </c>
    </row>
    <row r="123" spans="2:9">
      <c r="B123" t="s">
        <v>45</v>
      </c>
      <c r="C123">
        <v>2014</v>
      </c>
      <c r="D123">
        <v>136502</v>
      </c>
      <c r="E123" t="s">
        <v>163</v>
      </c>
      <c r="F123">
        <v>243000</v>
      </c>
      <c r="G123" s="1">
        <v>42476</v>
      </c>
      <c r="H123" t="str">
        <f t="shared" si="2"/>
        <v>MAN</v>
      </c>
      <c r="I123" t="str">
        <f t="shared" si="3"/>
        <v>TGL</v>
      </c>
    </row>
    <row r="124" spans="2:9">
      <c r="B124" t="s">
        <v>54</v>
      </c>
      <c r="C124">
        <v>2014</v>
      </c>
      <c r="D124">
        <v>167800</v>
      </c>
      <c r="E124" t="s">
        <v>164</v>
      </c>
      <c r="F124">
        <v>190300</v>
      </c>
      <c r="G124" s="1">
        <v>42272</v>
      </c>
      <c r="H124" t="str">
        <f t="shared" si="2"/>
        <v>MAN</v>
      </c>
      <c r="I124" t="str">
        <f t="shared" si="3"/>
        <v>TGA41</v>
      </c>
    </row>
    <row r="125" spans="2:9">
      <c r="B125" t="s">
        <v>35</v>
      </c>
      <c r="C125">
        <v>2014</v>
      </c>
      <c r="D125">
        <v>219000</v>
      </c>
      <c r="E125" t="s">
        <v>165</v>
      </c>
      <c r="F125">
        <v>126290</v>
      </c>
      <c r="G125" s="1">
        <v>42083</v>
      </c>
      <c r="H125" t="str">
        <f t="shared" si="2"/>
        <v>Mercedes</v>
      </c>
      <c r="I125" t="str">
        <f t="shared" si="3"/>
        <v>Atego</v>
      </c>
    </row>
    <row r="126" spans="2:9">
      <c r="B126" t="s">
        <v>136</v>
      </c>
      <c r="C126">
        <v>2014</v>
      </c>
      <c r="D126">
        <v>240000</v>
      </c>
      <c r="E126" t="s">
        <v>166</v>
      </c>
      <c r="F126">
        <v>183788</v>
      </c>
      <c r="G126" s="1">
        <v>42681</v>
      </c>
      <c r="H126" t="str">
        <f t="shared" si="2"/>
        <v>DAF</v>
      </c>
      <c r="I126" t="str">
        <f t="shared" si="3"/>
        <v>XF460</v>
      </c>
    </row>
    <row r="127" spans="2:9">
      <c r="B127" t="s">
        <v>136</v>
      </c>
      <c r="C127">
        <v>2014</v>
      </c>
      <c r="D127">
        <v>240000</v>
      </c>
      <c r="E127" t="s">
        <v>167</v>
      </c>
      <c r="F127">
        <v>160198</v>
      </c>
      <c r="G127" s="1">
        <v>42681</v>
      </c>
      <c r="H127" t="str">
        <f t="shared" si="2"/>
        <v>DAF</v>
      </c>
      <c r="I127" t="str">
        <f t="shared" si="3"/>
        <v>XF460</v>
      </c>
    </row>
    <row r="128" spans="2:9">
      <c r="B128" t="s">
        <v>136</v>
      </c>
      <c r="C128">
        <v>2014</v>
      </c>
      <c r="D128">
        <v>240000</v>
      </c>
      <c r="E128" t="s">
        <v>168</v>
      </c>
      <c r="F128">
        <v>156724</v>
      </c>
      <c r="G128" s="1">
        <v>42681</v>
      </c>
      <c r="H128" t="str">
        <f t="shared" si="2"/>
        <v>DAF</v>
      </c>
      <c r="I128" t="str">
        <f t="shared" si="3"/>
        <v>XF460</v>
      </c>
    </row>
    <row r="129" spans="2:9">
      <c r="B129" t="s">
        <v>157</v>
      </c>
      <c r="C129">
        <v>2014</v>
      </c>
      <c r="D129">
        <v>270000</v>
      </c>
      <c r="E129" t="s">
        <v>169</v>
      </c>
      <c r="F129">
        <v>157000</v>
      </c>
      <c r="G129" s="1">
        <v>42334</v>
      </c>
      <c r="H129" t="str">
        <f t="shared" si="2"/>
        <v>MAN</v>
      </c>
      <c r="I129" t="str">
        <f t="shared" si="3"/>
        <v>TGS</v>
      </c>
    </row>
    <row r="130" spans="2:9">
      <c r="B130" t="s">
        <v>35</v>
      </c>
      <c r="C130">
        <v>2015</v>
      </c>
      <c r="D130">
        <v>218000</v>
      </c>
      <c r="E130" t="s">
        <v>170</v>
      </c>
      <c r="F130">
        <v>130290</v>
      </c>
      <c r="G130" s="1">
        <v>42083</v>
      </c>
      <c r="H130" t="str">
        <f t="shared" si="2"/>
        <v>Mercedes</v>
      </c>
      <c r="I130" t="str">
        <f t="shared" si="3"/>
        <v>Atego</v>
      </c>
    </row>
    <row r="131" spans="2:9">
      <c r="B131" t="s">
        <v>62</v>
      </c>
      <c r="C131">
        <v>2015</v>
      </c>
      <c r="D131">
        <v>258000</v>
      </c>
      <c r="E131" t="s">
        <v>171</v>
      </c>
      <c r="F131">
        <v>160700</v>
      </c>
      <c r="G131" s="1">
        <v>42286</v>
      </c>
      <c r="H131" t="str">
        <f t="shared" si="2"/>
        <v>Mercedes</v>
      </c>
      <c r="I131" t="str">
        <f t="shared" si="3"/>
        <v>Actros</v>
      </c>
    </row>
    <row r="132" spans="2:9">
      <c r="B132" t="s">
        <v>172</v>
      </c>
      <c r="C132">
        <v>2015</v>
      </c>
      <c r="D132">
        <v>360000</v>
      </c>
      <c r="E132" t="s">
        <v>173</v>
      </c>
      <c r="F132">
        <v>100000</v>
      </c>
      <c r="G132" s="1">
        <v>42734</v>
      </c>
      <c r="H132" t="str">
        <f t="shared" ref="H132:H136" si="4">LEFT(B132,SEARCH(" ",B132,1)-1)</f>
        <v>Volvo</v>
      </c>
      <c r="I132" t="str">
        <f t="shared" ref="I132:I136" si="5">RIGHT(B132,LEN(B132)-SEARCH(" ",B132,1))</f>
        <v>2015Euro6M</v>
      </c>
    </row>
    <row r="133" spans="2:9">
      <c r="B133" t="s">
        <v>172</v>
      </c>
      <c r="C133">
        <v>2015</v>
      </c>
      <c r="D133">
        <v>360000</v>
      </c>
      <c r="E133" t="s">
        <v>174</v>
      </c>
      <c r="F133">
        <v>115000</v>
      </c>
      <c r="G133" s="1">
        <v>42734</v>
      </c>
      <c r="H133" t="str">
        <f t="shared" si="4"/>
        <v>Volvo</v>
      </c>
      <c r="I133" t="str">
        <f t="shared" si="5"/>
        <v>2015Euro6M</v>
      </c>
    </row>
    <row r="134" spans="2:9">
      <c r="B134" t="s">
        <v>172</v>
      </c>
      <c r="C134">
        <v>2015</v>
      </c>
      <c r="D134">
        <v>360000</v>
      </c>
      <c r="E134" t="s">
        <v>175</v>
      </c>
      <c r="F134">
        <v>132000</v>
      </c>
      <c r="G134" s="1">
        <v>42734</v>
      </c>
      <c r="H134" t="str">
        <f t="shared" si="4"/>
        <v>Volvo</v>
      </c>
      <c r="I134" t="str">
        <f t="shared" si="5"/>
        <v>2015Euro6M</v>
      </c>
    </row>
    <row r="135" spans="2:9">
      <c r="B135" t="s">
        <v>172</v>
      </c>
      <c r="C135">
        <v>2015</v>
      </c>
      <c r="D135">
        <v>360000</v>
      </c>
      <c r="E135" t="s">
        <v>176</v>
      </c>
      <c r="F135">
        <v>108000</v>
      </c>
      <c r="G135" s="1">
        <v>42734</v>
      </c>
      <c r="H135" t="str">
        <f t="shared" si="4"/>
        <v>Volvo</v>
      </c>
      <c r="I135" t="str">
        <f t="shared" si="5"/>
        <v>2015Euro6M</v>
      </c>
    </row>
    <row r="136" spans="2:9">
      <c r="B136" t="s">
        <v>172</v>
      </c>
      <c r="C136">
        <v>2015</v>
      </c>
      <c r="D136">
        <v>360000</v>
      </c>
      <c r="E136" t="s">
        <v>177</v>
      </c>
      <c r="F136">
        <v>140000</v>
      </c>
      <c r="G136" s="1">
        <v>42734</v>
      </c>
      <c r="H136" t="str">
        <f t="shared" si="4"/>
        <v>Volvo</v>
      </c>
      <c r="I136" t="str">
        <f t="shared" si="5"/>
        <v>2015Euro6M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2:R136"/>
  <sheetViews>
    <sheetView tabSelected="1" workbookViewId="0">
      <selection activeCell="R13" sqref="K4:R13"/>
    </sheetView>
  </sheetViews>
  <sheetFormatPr defaultRowHeight="15"/>
  <cols>
    <col min="2" max="2" width="18" bestFit="1" customWidth="1"/>
    <col min="3" max="3" width="13.7109375" bestFit="1" customWidth="1"/>
    <col min="4" max="4" width="12.7109375" bestFit="1" customWidth="1"/>
    <col min="5" max="5" width="15.7109375" bestFit="1" customWidth="1"/>
    <col min="6" max="6" width="8.7109375" bestFit="1" customWidth="1"/>
    <col min="7" max="7" width="24.5703125" bestFit="1" customWidth="1"/>
    <col min="8" max="8" width="9.7109375" bestFit="1" customWidth="1"/>
    <col min="9" max="9" width="12.5703125" bestFit="1" customWidth="1"/>
    <col min="11" max="11" width="12.28515625" customWidth="1"/>
    <col min="12" max="12" width="5.140625" customWidth="1"/>
    <col min="13" max="13" width="5.85546875" customWidth="1"/>
    <col min="14" max="14" width="5.28515625" customWidth="1"/>
    <col min="15" max="15" width="10.140625" bestFit="1" customWidth="1"/>
    <col min="16" max="16" width="8.140625" customWidth="1"/>
    <col min="17" max="17" width="7.42578125" customWidth="1"/>
    <col min="18" max="18" width="6" customWidth="1"/>
    <col min="19" max="19" width="14.28515625" bestFit="1" customWidth="1"/>
  </cols>
  <sheetData>
    <row r="2" spans="2:18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178</v>
      </c>
      <c r="I2" s="2" t="s">
        <v>179</v>
      </c>
      <c r="K2" s="8" t="s">
        <v>192</v>
      </c>
      <c r="L2" s="8" t="s">
        <v>202</v>
      </c>
    </row>
    <row r="3" spans="2:18">
      <c r="B3" t="s">
        <v>6</v>
      </c>
      <c r="C3">
        <v>2006</v>
      </c>
      <c r="D3">
        <v>85900</v>
      </c>
      <c r="E3" t="s">
        <v>7</v>
      </c>
      <c r="F3">
        <v>1200655</v>
      </c>
      <c r="G3" s="1">
        <v>42035</v>
      </c>
      <c r="H3" t="str">
        <f>LEFT(B3,SEARCH(" ",B3,1)-1)</f>
        <v>Iveco</v>
      </c>
      <c r="I3" t="str">
        <f>RIGHT(B3,LEN(B3)-SEARCH(" ",B3,1))</f>
        <v>Strails</v>
      </c>
      <c r="K3" s="8" t="s">
        <v>183</v>
      </c>
      <c r="L3" t="s">
        <v>184</v>
      </c>
      <c r="M3" t="s">
        <v>185</v>
      </c>
      <c r="N3" t="s">
        <v>186</v>
      </c>
      <c r="O3" t="s">
        <v>187</v>
      </c>
      <c r="P3" t="s">
        <v>188</v>
      </c>
      <c r="Q3" t="s">
        <v>189</v>
      </c>
      <c r="R3" t="s">
        <v>190</v>
      </c>
    </row>
    <row r="4" spans="2:18">
      <c r="B4" t="s">
        <v>6</v>
      </c>
      <c r="C4">
        <v>2006</v>
      </c>
      <c r="D4">
        <v>85900</v>
      </c>
      <c r="E4" t="s">
        <v>8</v>
      </c>
      <c r="F4">
        <v>1068570</v>
      </c>
      <c r="G4" s="1">
        <v>42029</v>
      </c>
      <c r="H4" t="str">
        <f t="shared" ref="H4:H67" si="0">LEFT(B4,SEARCH(" ",B4,1)-1)</f>
        <v>Iveco</v>
      </c>
      <c r="I4" t="str">
        <f t="shared" ref="I4:I67" si="1">RIGHT(B4,LEN(B4)-SEARCH(" ",B4,1))</f>
        <v>Strails</v>
      </c>
      <c r="K4" s="9">
        <v>2006</v>
      </c>
      <c r="L4" s="10">
        <v>0</v>
      </c>
      <c r="M4" s="10">
        <v>5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2:18">
      <c r="B5" t="s">
        <v>6</v>
      </c>
      <c r="C5">
        <v>2006</v>
      </c>
      <c r="D5">
        <v>85900</v>
      </c>
      <c r="E5" t="s">
        <v>9</v>
      </c>
      <c r="F5">
        <v>998704</v>
      </c>
      <c r="G5" s="1">
        <v>42028</v>
      </c>
      <c r="H5" t="str">
        <f t="shared" si="0"/>
        <v>Iveco</v>
      </c>
      <c r="I5" t="str">
        <f t="shared" si="1"/>
        <v>Strails</v>
      </c>
      <c r="K5" s="9">
        <v>2007</v>
      </c>
      <c r="L5" s="10">
        <v>0</v>
      </c>
      <c r="M5" s="10">
        <v>0</v>
      </c>
      <c r="N5" s="10">
        <v>1</v>
      </c>
      <c r="O5" s="10">
        <v>1</v>
      </c>
      <c r="P5" s="10">
        <v>0</v>
      </c>
      <c r="Q5" s="10">
        <v>0</v>
      </c>
      <c r="R5" s="10">
        <v>0</v>
      </c>
    </row>
    <row r="6" spans="2:18">
      <c r="B6" t="s">
        <v>6</v>
      </c>
      <c r="C6">
        <v>2006</v>
      </c>
      <c r="D6">
        <v>85900</v>
      </c>
      <c r="E6" t="s">
        <v>10</v>
      </c>
      <c r="F6">
        <v>936780</v>
      </c>
      <c r="G6" s="1">
        <v>42028</v>
      </c>
      <c r="H6" t="str">
        <f t="shared" si="0"/>
        <v>Iveco</v>
      </c>
      <c r="I6" t="str">
        <f t="shared" si="1"/>
        <v>Strails</v>
      </c>
      <c r="K6" s="9">
        <v>2008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4</v>
      </c>
    </row>
    <row r="7" spans="2:18">
      <c r="B7" t="s">
        <v>6</v>
      </c>
      <c r="C7">
        <v>2006</v>
      </c>
      <c r="D7">
        <v>85900</v>
      </c>
      <c r="E7" t="s">
        <v>11</v>
      </c>
      <c r="F7">
        <v>870233</v>
      </c>
      <c r="G7" s="1">
        <v>42034</v>
      </c>
      <c r="H7" t="str">
        <f t="shared" si="0"/>
        <v>Iveco</v>
      </c>
      <c r="I7" t="str">
        <f t="shared" si="1"/>
        <v>Strails</v>
      </c>
      <c r="K7" s="9">
        <v>2009</v>
      </c>
      <c r="L7" s="10">
        <v>2</v>
      </c>
      <c r="M7" s="10">
        <v>2</v>
      </c>
      <c r="N7" s="10">
        <v>4</v>
      </c>
      <c r="O7" s="10">
        <v>4</v>
      </c>
      <c r="P7" s="10">
        <v>2</v>
      </c>
      <c r="Q7" s="10">
        <v>4</v>
      </c>
      <c r="R7" s="10">
        <v>8</v>
      </c>
    </row>
    <row r="8" spans="2:18">
      <c r="B8" t="s">
        <v>12</v>
      </c>
      <c r="C8">
        <v>2007</v>
      </c>
      <c r="D8">
        <v>205000</v>
      </c>
      <c r="E8" t="s">
        <v>13</v>
      </c>
      <c r="F8">
        <v>1260000</v>
      </c>
      <c r="G8" s="1">
        <v>42483</v>
      </c>
      <c r="H8" t="str">
        <f t="shared" si="0"/>
        <v>Mercedes</v>
      </c>
      <c r="I8" t="str">
        <f t="shared" si="1"/>
        <v>Axor</v>
      </c>
      <c r="K8" s="9">
        <v>2010</v>
      </c>
      <c r="L8" s="10">
        <v>4</v>
      </c>
      <c r="M8" s="10">
        <v>2</v>
      </c>
      <c r="N8" s="10">
        <v>2</v>
      </c>
      <c r="O8" s="10">
        <v>4</v>
      </c>
      <c r="P8" s="10">
        <v>6</v>
      </c>
      <c r="Q8" s="10">
        <v>0</v>
      </c>
      <c r="R8" s="10">
        <v>2</v>
      </c>
    </row>
    <row r="9" spans="2:18">
      <c r="B9" t="s">
        <v>14</v>
      </c>
      <c r="C9">
        <v>2007</v>
      </c>
      <c r="D9">
        <v>198000</v>
      </c>
      <c r="E9" t="s">
        <v>15</v>
      </c>
      <c r="F9">
        <v>890200</v>
      </c>
      <c r="G9" s="1">
        <v>42520</v>
      </c>
      <c r="H9" t="str">
        <f t="shared" si="0"/>
        <v>MAN</v>
      </c>
      <c r="I9" t="str">
        <f t="shared" si="1"/>
        <v>TGA</v>
      </c>
      <c r="K9" s="9">
        <v>2011</v>
      </c>
      <c r="L9" s="10">
        <v>2</v>
      </c>
      <c r="M9" s="10">
        <v>0</v>
      </c>
      <c r="N9" s="10">
        <v>0</v>
      </c>
      <c r="O9" s="10">
        <v>4</v>
      </c>
      <c r="P9" s="10">
        <v>6</v>
      </c>
      <c r="Q9" s="10">
        <v>6</v>
      </c>
      <c r="R9" s="10">
        <v>0</v>
      </c>
    </row>
    <row r="10" spans="2:18">
      <c r="B10" t="s">
        <v>16</v>
      </c>
      <c r="C10">
        <v>2008</v>
      </c>
      <c r="D10">
        <v>49411</v>
      </c>
      <c r="E10" t="s">
        <v>17</v>
      </c>
      <c r="F10">
        <v>186000</v>
      </c>
      <c r="G10" s="1">
        <v>42210</v>
      </c>
      <c r="H10" t="str">
        <f t="shared" si="0"/>
        <v>Volvo</v>
      </c>
      <c r="I10" t="str">
        <f t="shared" si="1"/>
        <v>FE</v>
      </c>
      <c r="K10" s="9">
        <v>2012</v>
      </c>
      <c r="L10" s="10">
        <v>8</v>
      </c>
      <c r="M10" s="10">
        <v>3</v>
      </c>
      <c r="N10" s="10">
        <v>3</v>
      </c>
      <c r="O10" s="10">
        <v>1</v>
      </c>
      <c r="P10" s="10">
        <v>3</v>
      </c>
      <c r="Q10" s="10">
        <v>5</v>
      </c>
      <c r="R10" s="10">
        <v>4</v>
      </c>
    </row>
    <row r="11" spans="2:18">
      <c r="B11" t="s">
        <v>18</v>
      </c>
      <c r="C11">
        <v>2008</v>
      </c>
      <c r="D11">
        <v>58000</v>
      </c>
      <c r="E11" t="s">
        <v>19</v>
      </c>
      <c r="F11">
        <v>306000</v>
      </c>
      <c r="G11" s="1">
        <v>42271</v>
      </c>
      <c r="H11" t="str">
        <f t="shared" si="0"/>
        <v>Volvo</v>
      </c>
      <c r="I11" t="str">
        <f t="shared" si="1"/>
        <v>FM</v>
      </c>
      <c r="K11" s="9">
        <v>2013</v>
      </c>
      <c r="L11" s="10">
        <v>11</v>
      </c>
      <c r="M11" s="10">
        <v>0</v>
      </c>
      <c r="N11" s="10">
        <v>3</v>
      </c>
      <c r="O11" s="10">
        <v>0</v>
      </c>
      <c r="P11" s="10">
        <v>0</v>
      </c>
      <c r="Q11" s="10">
        <v>2</v>
      </c>
      <c r="R11" s="10">
        <v>0</v>
      </c>
    </row>
    <row r="12" spans="2:18">
      <c r="B12" t="s">
        <v>20</v>
      </c>
      <c r="C12">
        <v>2008</v>
      </c>
      <c r="D12">
        <v>84000</v>
      </c>
      <c r="E12" t="s">
        <v>21</v>
      </c>
      <c r="F12">
        <v>266000</v>
      </c>
      <c r="G12" s="1">
        <v>42382</v>
      </c>
      <c r="H12" t="str">
        <f t="shared" si="0"/>
        <v>Volvo</v>
      </c>
      <c r="I12" t="str">
        <f t="shared" si="1"/>
        <v>FMX</v>
      </c>
      <c r="K12" s="9">
        <v>2014</v>
      </c>
      <c r="L12" s="10">
        <v>3</v>
      </c>
      <c r="M12" s="10">
        <v>0</v>
      </c>
      <c r="N12" s="10">
        <v>5</v>
      </c>
      <c r="O12" s="10">
        <v>1</v>
      </c>
      <c r="P12" s="10">
        <v>0</v>
      </c>
      <c r="Q12" s="10">
        <v>0</v>
      </c>
      <c r="R12" s="10">
        <v>0</v>
      </c>
    </row>
    <row r="13" spans="2:18">
      <c r="B13" t="s">
        <v>22</v>
      </c>
      <c r="C13">
        <v>2008</v>
      </c>
      <c r="D13">
        <v>89000</v>
      </c>
      <c r="E13" t="s">
        <v>23</v>
      </c>
      <c r="F13">
        <v>305000</v>
      </c>
      <c r="G13" s="1">
        <v>42075</v>
      </c>
      <c r="H13" t="str">
        <f t="shared" si="0"/>
        <v>Volvo</v>
      </c>
      <c r="I13" t="str">
        <f t="shared" si="1"/>
        <v>FH</v>
      </c>
      <c r="K13" s="9">
        <v>2015</v>
      </c>
      <c r="L13" s="10">
        <v>0</v>
      </c>
      <c r="M13" s="10">
        <v>0</v>
      </c>
      <c r="N13" s="10">
        <v>0</v>
      </c>
      <c r="O13" s="10">
        <v>2</v>
      </c>
      <c r="P13" s="10">
        <v>0</v>
      </c>
      <c r="Q13" s="10">
        <v>0</v>
      </c>
      <c r="R13" s="10">
        <v>5</v>
      </c>
    </row>
    <row r="14" spans="2:18">
      <c r="B14" t="s">
        <v>16</v>
      </c>
      <c r="C14">
        <v>2009</v>
      </c>
      <c r="D14">
        <v>48411</v>
      </c>
      <c r="E14" t="s">
        <v>24</v>
      </c>
      <c r="F14">
        <v>190000</v>
      </c>
      <c r="G14" s="1">
        <v>42210</v>
      </c>
      <c r="H14" t="str">
        <f t="shared" si="0"/>
        <v>Volvo</v>
      </c>
      <c r="I14" t="str">
        <f t="shared" si="1"/>
        <v>FE</v>
      </c>
    </row>
    <row r="15" spans="2:18">
      <c r="B15" t="s">
        <v>25</v>
      </c>
      <c r="C15">
        <v>2009</v>
      </c>
      <c r="D15">
        <v>68000</v>
      </c>
      <c r="E15" t="s">
        <v>26</v>
      </c>
      <c r="F15">
        <v>992600</v>
      </c>
      <c r="G15" s="1">
        <v>42157</v>
      </c>
      <c r="H15" t="str">
        <f t="shared" si="0"/>
        <v>Iveco</v>
      </c>
      <c r="I15" t="str">
        <f t="shared" si="1"/>
        <v>100E</v>
      </c>
      <c r="K15" s="6" t="s">
        <v>198</v>
      </c>
      <c r="L15" s="5"/>
      <c r="M15" s="5"/>
      <c r="N15" s="5"/>
      <c r="O15" s="5"/>
      <c r="P15" s="5"/>
      <c r="Q15" s="5"/>
      <c r="R15" s="5"/>
    </row>
    <row r="16" spans="2:18">
      <c r="B16" t="s">
        <v>16</v>
      </c>
      <c r="C16">
        <v>2009</v>
      </c>
      <c r="D16">
        <v>49411</v>
      </c>
      <c r="E16" t="s">
        <v>27</v>
      </c>
      <c r="F16">
        <v>186000</v>
      </c>
      <c r="G16" s="1">
        <v>42210</v>
      </c>
      <c r="H16" t="str">
        <f t="shared" si="0"/>
        <v>Volvo</v>
      </c>
      <c r="I16" t="str">
        <f t="shared" si="1"/>
        <v>FE</v>
      </c>
      <c r="K16" s="14" t="s">
        <v>200</v>
      </c>
      <c r="L16" s="14" t="s">
        <v>184</v>
      </c>
      <c r="M16" s="14" t="s">
        <v>185</v>
      </c>
      <c r="N16" s="14" t="s">
        <v>186</v>
      </c>
      <c r="O16" s="14" t="s">
        <v>187</v>
      </c>
      <c r="P16" s="14" t="s">
        <v>188</v>
      </c>
      <c r="Q16" s="14" t="s">
        <v>189</v>
      </c>
      <c r="R16" s="14" t="s">
        <v>190</v>
      </c>
    </row>
    <row r="17" spans="2:18">
      <c r="B17" t="s">
        <v>28</v>
      </c>
      <c r="C17">
        <v>2009</v>
      </c>
      <c r="D17">
        <v>67900</v>
      </c>
      <c r="E17" t="s">
        <v>29</v>
      </c>
      <c r="F17">
        <v>850000</v>
      </c>
      <c r="G17" s="1">
        <v>42194</v>
      </c>
      <c r="H17" t="str">
        <f t="shared" si="0"/>
        <v>Scania</v>
      </c>
      <c r="I17" t="str">
        <f t="shared" si="1"/>
        <v>L94</v>
      </c>
      <c r="K17" s="7">
        <v>2006</v>
      </c>
      <c r="L17" s="11">
        <v>0</v>
      </c>
      <c r="M17" s="11">
        <v>5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</row>
    <row r="18" spans="2:18">
      <c r="B18" t="s">
        <v>16</v>
      </c>
      <c r="C18">
        <v>2009</v>
      </c>
      <c r="D18">
        <v>65000</v>
      </c>
      <c r="E18" t="s">
        <v>30</v>
      </c>
      <c r="F18">
        <v>740000</v>
      </c>
      <c r="G18" s="1">
        <v>42385</v>
      </c>
      <c r="H18" t="str">
        <f t="shared" si="0"/>
        <v>Volvo</v>
      </c>
      <c r="I18" t="str">
        <f t="shared" si="1"/>
        <v>FE</v>
      </c>
      <c r="K18" s="7">
        <v>2007</v>
      </c>
      <c r="L18" s="11">
        <v>0</v>
      </c>
      <c r="M18" s="11">
        <v>0</v>
      </c>
      <c r="N18" s="11">
        <v>1</v>
      </c>
      <c r="O18" s="11">
        <v>1</v>
      </c>
      <c r="P18" s="11">
        <v>0</v>
      </c>
      <c r="Q18" s="11">
        <v>0</v>
      </c>
      <c r="R18" s="11">
        <v>0</v>
      </c>
    </row>
    <row r="19" spans="2:18">
      <c r="B19" t="s">
        <v>28</v>
      </c>
      <c r="C19">
        <v>2009</v>
      </c>
      <c r="D19">
        <v>68900</v>
      </c>
      <c r="E19" t="s">
        <v>31</v>
      </c>
      <c r="F19">
        <v>846000</v>
      </c>
      <c r="G19" s="1">
        <v>42194</v>
      </c>
      <c r="H19" t="str">
        <f t="shared" si="0"/>
        <v>Scania</v>
      </c>
      <c r="I19" t="str">
        <f t="shared" si="1"/>
        <v>L94</v>
      </c>
      <c r="K19" s="7">
        <v>2008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4</v>
      </c>
    </row>
    <row r="20" spans="2:18">
      <c r="B20" t="s">
        <v>18</v>
      </c>
      <c r="C20">
        <v>2009</v>
      </c>
      <c r="D20">
        <v>59000</v>
      </c>
      <c r="E20" t="s">
        <v>32</v>
      </c>
      <c r="F20">
        <v>302000</v>
      </c>
      <c r="G20" s="1">
        <v>42271</v>
      </c>
      <c r="H20" t="str">
        <f t="shared" si="0"/>
        <v>Volvo</v>
      </c>
      <c r="I20" t="str">
        <f t="shared" si="1"/>
        <v>FM</v>
      </c>
      <c r="K20" s="7">
        <v>2009</v>
      </c>
      <c r="L20" s="11">
        <v>2</v>
      </c>
      <c r="M20" s="11">
        <v>2</v>
      </c>
      <c r="N20" s="11">
        <v>4</v>
      </c>
      <c r="O20" s="11">
        <v>4</v>
      </c>
      <c r="P20" s="11">
        <v>2</v>
      </c>
      <c r="Q20" s="11">
        <v>4</v>
      </c>
      <c r="R20" s="11">
        <v>8</v>
      </c>
    </row>
    <row r="21" spans="2:18">
      <c r="B21" t="s">
        <v>33</v>
      </c>
      <c r="C21">
        <v>2009</v>
      </c>
      <c r="D21">
        <v>77000</v>
      </c>
      <c r="E21" t="s">
        <v>34</v>
      </c>
      <c r="F21">
        <v>846000</v>
      </c>
      <c r="G21" s="1">
        <v>42376</v>
      </c>
      <c r="H21" t="str">
        <f t="shared" si="0"/>
        <v>Renault</v>
      </c>
      <c r="I21" t="str">
        <f t="shared" si="1"/>
        <v>Premium</v>
      </c>
      <c r="K21" s="7">
        <v>2010</v>
      </c>
      <c r="L21" s="11">
        <v>4</v>
      </c>
      <c r="M21" s="11">
        <v>2</v>
      </c>
      <c r="N21" s="11">
        <v>2</v>
      </c>
      <c r="O21" s="11">
        <v>4</v>
      </c>
      <c r="P21" s="11">
        <v>6</v>
      </c>
      <c r="Q21" s="11">
        <v>0</v>
      </c>
      <c r="R21" s="11">
        <v>2</v>
      </c>
    </row>
    <row r="22" spans="2:18">
      <c r="B22" t="s">
        <v>35</v>
      </c>
      <c r="C22">
        <v>2009</v>
      </c>
      <c r="D22">
        <v>85000</v>
      </c>
      <c r="E22" t="s">
        <v>36</v>
      </c>
      <c r="F22">
        <v>946000</v>
      </c>
      <c r="G22" s="1">
        <v>42014</v>
      </c>
      <c r="H22" t="str">
        <f t="shared" si="0"/>
        <v>Mercedes</v>
      </c>
      <c r="I22" t="str">
        <f t="shared" si="1"/>
        <v>Atego</v>
      </c>
      <c r="K22" s="7">
        <v>2011</v>
      </c>
      <c r="L22" s="11">
        <v>2</v>
      </c>
      <c r="M22" s="11">
        <v>0</v>
      </c>
      <c r="N22" s="11">
        <v>0</v>
      </c>
      <c r="O22" s="11">
        <v>4</v>
      </c>
      <c r="P22" s="11">
        <v>6</v>
      </c>
      <c r="Q22" s="11">
        <v>6</v>
      </c>
      <c r="R22" s="11">
        <v>0</v>
      </c>
    </row>
    <row r="23" spans="2:18">
      <c r="B23" t="s">
        <v>37</v>
      </c>
      <c r="C23">
        <v>2009</v>
      </c>
      <c r="D23">
        <v>79000</v>
      </c>
      <c r="E23" t="s">
        <v>38</v>
      </c>
      <c r="F23">
        <v>390000</v>
      </c>
      <c r="G23" s="1">
        <v>42379</v>
      </c>
      <c r="H23" t="str">
        <f t="shared" si="0"/>
        <v>Scania</v>
      </c>
      <c r="I23" t="str">
        <f t="shared" si="1"/>
        <v>M93</v>
      </c>
      <c r="K23" s="7">
        <v>2012</v>
      </c>
      <c r="L23" s="11">
        <v>8</v>
      </c>
      <c r="M23" s="11">
        <v>3</v>
      </c>
      <c r="N23" s="11">
        <v>3</v>
      </c>
      <c r="O23" s="11">
        <v>1</v>
      </c>
      <c r="P23" s="11">
        <v>3</v>
      </c>
      <c r="Q23" s="11">
        <v>5</v>
      </c>
      <c r="R23" s="11">
        <v>4</v>
      </c>
    </row>
    <row r="24" spans="2:18">
      <c r="B24" t="s">
        <v>37</v>
      </c>
      <c r="C24">
        <v>2009</v>
      </c>
      <c r="D24">
        <v>79000</v>
      </c>
      <c r="E24" t="s">
        <v>39</v>
      </c>
      <c r="F24">
        <v>390000</v>
      </c>
      <c r="G24" s="1">
        <v>42379</v>
      </c>
      <c r="H24" t="str">
        <f t="shared" si="0"/>
        <v>Scania</v>
      </c>
      <c r="I24" t="str">
        <f t="shared" si="1"/>
        <v>M93</v>
      </c>
      <c r="K24" s="7">
        <v>2013</v>
      </c>
      <c r="L24" s="11">
        <v>11</v>
      </c>
      <c r="M24" s="11">
        <v>0</v>
      </c>
      <c r="N24" s="11">
        <v>3</v>
      </c>
      <c r="O24" s="11">
        <v>0</v>
      </c>
      <c r="P24" s="11">
        <v>0</v>
      </c>
      <c r="Q24" s="11">
        <v>2</v>
      </c>
      <c r="R24" s="11">
        <v>0</v>
      </c>
    </row>
    <row r="25" spans="2:18">
      <c r="B25" t="s">
        <v>20</v>
      </c>
      <c r="C25">
        <v>2009</v>
      </c>
      <c r="D25">
        <v>83000</v>
      </c>
      <c r="E25" t="s">
        <v>40</v>
      </c>
      <c r="F25">
        <v>270000</v>
      </c>
      <c r="G25" s="1">
        <v>42382</v>
      </c>
      <c r="H25" t="str">
        <f t="shared" si="0"/>
        <v>Volvo</v>
      </c>
      <c r="I25" t="str">
        <f t="shared" si="1"/>
        <v>FMX</v>
      </c>
      <c r="K25" s="7">
        <v>2014</v>
      </c>
      <c r="L25" s="11">
        <v>3</v>
      </c>
      <c r="M25" s="11">
        <v>0</v>
      </c>
      <c r="N25" s="11">
        <v>5</v>
      </c>
      <c r="O25" s="11">
        <v>1</v>
      </c>
      <c r="P25" s="11">
        <v>0</v>
      </c>
      <c r="Q25" s="11">
        <v>0</v>
      </c>
      <c r="R25" s="11">
        <v>0</v>
      </c>
    </row>
    <row r="26" spans="2:18">
      <c r="B26" t="s">
        <v>41</v>
      </c>
      <c r="C26">
        <v>2009</v>
      </c>
      <c r="D26">
        <v>86133</v>
      </c>
      <c r="E26" t="s">
        <v>42</v>
      </c>
      <c r="F26">
        <v>380000</v>
      </c>
      <c r="G26" s="1">
        <v>42208</v>
      </c>
      <c r="H26" t="str">
        <f t="shared" si="0"/>
        <v>Iveco</v>
      </c>
      <c r="I26" t="str">
        <f t="shared" si="1"/>
        <v>EuroCargo</v>
      </c>
      <c r="K26" s="7">
        <v>2015</v>
      </c>
      <c r="L26" s="11">
        <v>0</v>
      </c>
      <c r="M26" s="11">
        <v>0</v>
      </c>
      <c r="N26" s="11">
        <v>0</v>
      </c>
      <c r="O26" s="11">
        <v>2</v>
      </c>
      <c r="P26" s="11">
        <v>0</v>
      </c>
      <c r="Q26" s="11">
        <v>0</v>
      </c>
      <c r="R26" s="11">
        <v>5</v>
      </c>
    </row>
    <row r="27" spans="2:18">
      <c r="B27" t="s">
        <v>22</v>
      </c>
      <c r="C27">
        <v>2009</v>
      </c>
      <c r="D27">
        <v>90000</v>
      </c>
      <c r="E27" t="s">
        <v>43</v>
      </c>
      <c r="F27">
        <v>301000</v>
      </c>
      <c r="G27" s="1">
        <v>42075</v>
      </c>
      <c r="H27" t="str">
        <f t="shared" si="0"/>
        <v>Volvo</v>
      </c>
      <c r="I27" t="str">
        <f t="shared" si="1"/>
        <v>FH</v>
      </c>
    </row>
    <row r="28" spans="2:18">
      <c r="B28" t="s">
        <v>35</v>
      </c>
      <c r="C28">
        <v>2009</v>
      </c>
      <c r="D28">
        <v>91000</v>
      </c>
      <c r="E28" t="s">
        <v>44</v>
      </c>
      <c r="F28">
        <v>360000</v>
      </c>
      <c r="G28" s="1">
        <v>42174</v>
      </c>
      <c r="H28" t="str">
        <f t="shared" si="0"/>
        <v>Mercedes</v>
      </c>
      <c r="I28" t="str">
        <f t="shared" si="1"/>
        <v>Atego</v>
      </c>
    </row>
    <row r="29" spans="2:18">
      <c r="B29" t="s">
        <v>45</v>
      </c>
      <c r="C29">
        <v>2009</v>
      </c>
      <c r="D29">
        <v>114400</v>
      </c>
      <c r="E29" t="s">
        <v>46</v>
      </c>
      <c r="F29">
        <v>226000</v>
      </c>
      <c r="G29" s="1">
        <v>42073</v>
      </c>
      <c r="H29" t="str">
        <f t="shared" si="0"/>
        <v>MAN</v>
      </c>
      <c r="I29" t="str">
        <f t="shared" si="1"/>
        <v>TGL</v>
      </c>
    </row>
    <row r="30" spans="2:18">
      <c r="B30" t="s">
        <v>47</v>
      </c>
      <c r="C30">
        <v>2009</v>
      </c>
      <c r="D30">
        <v>134000</v>
      </c>
      <c r="E30" t="s">
        <v>48</v>
      </c>
      <c r="F30">
        <v>482000</v>
      </c>
      <c r="G30" s="1">
        <v>42385</v>
      </c>
      <c r="H30" t="str">
        <f t="shared" si="0"/>
        <v>Volvo</v>
      </c>
      <c r="I30" t="str">
        <f t="shared" si="1"/>
        <v>FL</v>
      </c>
    </row>
    <row r="31" spans="2:18">
      <c r="B31" t="s">
        <v>47</v>
      </c>
      <c r="C31">
        <v>2009</v>
      </c>
      <c r="D31">
        <v>135000</v>
      </c>
      <c r="E31" t="s">
        <v>49</v>
      </c>
      <c r="F31">
        <v>478000</v>
      </c>
      <c r="G31" s="1">
        <v>42385</v>
      </c>
      <c r="H31" t="str">
        <f t="shared" si="0"/>
        <v>Volvo</v>
      </c>
      <c r="I31" t="str">
        <f t="shared" si="1"/>
        <v>FL</v>
      </c>
    </row>
    <row r="32" spans="2:18">
      <c r="B32" t="s">
        <v>50</v>
      </c>
      <c r="C32">
        <v>2009</v>
      </c>
      <c r="D32">
        <v>131780</v>
      </c>
      <c r="E32" t="s">
        <v>51</v>
      </c>
      <c r="F32">
        <v>306000</v>
      </c>
      <c r="G32" s="1">
        <v>42365</v>
      </c>
      <c r="H32" t="str">
        <f t="shared" si="0"/>
        <v>DAF</v>
      </c>
      <c r="I32" t="str">
        <f t="shared" si="1"/>
        <v>LF45</v>
      </c>
    </row>
    <row r="33" spans="2:9">
      <c r="B33" t="s">
        <v>45</v>
      </c>
      <c r="C33">
        <v>2009</v>
      </c>
      <c r="D33">
        <v>159000</v>
      </c>
      <c r="E33" t="s">
        <v>52</v>
      </c>
      <c r="F33">
        <v>403000</v>
      </c>
      <c r="G33" s="1">
        <v>42681</v>
      </c>
      <c r="H33" t="str">
        <f t="shared" si="0"/>
        <v>MAN</v>
      </c>
      <c r="I33" t="str">
        <f t="shared" si="1"/>
        <v>TGL</v>
      </c>
    </row>
    <row r="34" spans="2:9">
      <c r="B34" t="s">
        <v>33</v>
      </c>
      <c r="C34">
        <v>2009</v>
      </c>
      <c r="D34">
        <v>162800</v>
      </c>
      <c r="E34" t="s">
        <v>53</v>
      </c>
      <c r="F34">
        <v>370000</v>
      </c>
      <c r="G34" s="1">
        <v>42329</v>
      </c>
      <c r="H34" t="str">
        <f t="shared" si="0"/>
        <v>Renault</v>
      </c>
      <c r="I34" t="str">
        <f t="shared" si="1"/>
        <v>Premium</v>
      </c>
    </row>
    <row r="35" spans="2:9">
      <c r="B35" t="s">
        <v>54</v>
      </c>
      <c r="C35">
        <v>2009</v>
      </c>
      <c r="D35">
        <v>168800</v>
      </c>
      <c r="E35" t="s">
        <v>55</v>
      </c>
      <c r="F35">
        <v>186300</v>
      </c>
      <c r="G35" s="1">
        <v>42272</v>
      </c>
      <c r="H35" t="str">
        <f t="shared" si="0"/>
        <v>MAN</v>
      </c>
      <c r="I35" t="str">
        <f t="shared" si="1"/>
        <v>TGA41</v>
      </c>
    </row>
    <row r="36" spans="2:9">
      <c r="B36" t="s">
        <v>56</v>
      </c>
      <c r="C36">
        <v>2009</v>
      </c>
      <c r="D36">
        <v>195370</v>
      </c>
      <c r="E36" t="s">
        <v>57</v>
      </c>
      <c r="F36">
        <v>290000</v>
      </c>
      <c r="G36" s="1">
        <v>42467</v>
      </c>
      <c r="H36" t="str">
        <f t="shared" si="0"/>
        <v>MAN</v>
      </c>
      <c r="I36" t="str">
        <f t="shared" si="1"/>
        <v>TGA33</v>
      </c>
    </row>
    <row r="37" spans="2:9">
      <c r="B37" t="s">
        <v>58</v>
      </c>
      <c r="C37">
        <v>2009</v>
      </c>
      <c r="D37">
        <v>195340</v>
      </c>
      <c r="E37" t="s">
        <v>59</v>
      </c>
      <c r="F37">
        <v>190000</v>
      </c>
      <c r="G37" s="1">
        <v>42278</v>
      </c>
      <c r="H37" t="str">
        <f t="shared" si="0"/>
        <v>DAF</v>
      </c>
      <c r="I37" t="str">
        <f t="shared" si="1"/>
        <v>CF85</v>
      </c>
    </row>
    <row r="38" spans="2:9">
      <c r="B38" t="s">
        <v>60</v>
      </c>
      <c r="C38">
        <v>2009</v>
      </c>
      <c r="D38">
        <v>230000</v>
      </c>
      <c r="E38" t="s">
        <v>61</v>
      </c>
      <c r="F38">
        <v>305000</v>
      </c>
      <c r="G38" s="1">
        <v>42307</v>
      </c>
      <c r="H38" t="str">
        <f t="shared" si="0"/>
        <v>Mercedes</v>
      </c>
      <c r="I38" t="str">
        <f t="shared" si="1"/>
        <v>Sided</v>
      </c>
    </row>
    <row r="39" spans="2:9">
      <c r="B39" t="s">
        <v>62</v>
      </c>
      <c r="C39">
        <v>2009</v>
      </c>
      <c r="D39">
        <v>291000</v>
      </c>
      <c r="E39" t="s">
        <v>63</v>
      </c>
      <c r="F39">
        <v>166000</v>
      </c>
      <c r="G39" s="1">
        <v>42297</v>
      </c>
      <c r="H39" t="str">
        <f t="shared" si="0"/>
        <v>Mercedes</v>
      </c>
      <c r="I39" t="str">
        <f t="shared" si="1"/>
        <v>Actros</v>
      </c>
    </row>
    <row r="40" spans="2:9">
      <c r="B40" t="s">
        <v>50</v>
      </c>
      <c r="C40">
        <v>2010</v>
      </c>
      <c r="D40">
        <v>37000</v>
      </c>
      <c r="E40" t="s">
        <v>64</v>
      </c>
      <c r="F40">
        <v>978000</v>
      </c>
      <c r="G40" s="1">
        <v>42309</v>
      </c>
      <c r="H40" t="str">
        <f t="shared" si="0"/>
        <v>DAF</v>
      </c>
      <c r="I40" t="str">
        <f t="shared" si="1"/>
        <v>LF45</v>
      </c>
    </row>
    <row r="41" spans="2:9">
      <c r="B41" t="s">
        <v>50</v>
      </c>
      <c r="C41">
        <v>2010</v>
      </c>
      <c r="D41">
        <v>40830</v>
      </c>
      <c r="E41" t="s">
        <v>65</v>
      </c>
      <c r="F41">
        <v>326000</v>
      </c>
      <c r="G41" s="1">
        <v>42062</v>
      </c>
      <c r="H41" t="str">
        <f t="shared" si="0"/>
        <v>DAF</v>
      </c>
      <c r="I41" t="str">
        <f t="shared" si="1"/>
        <v>LF45</v>
      </c>
    </row>
    <row r="42" spans="2:9">
      <c r="B42" t="s">
        <v>16</v>
      </c>
      <c r="C42">
        <v>2010</v>
      </c>
      <c r="D42">
        <v>66000</v>
      </c>
      <c r="E42" t="s">
        <v>66</v>
      </c>
      <c r="F42">
        <v>736000</v>
      </c>
      <c r="G42" s="1">
        <v>42385</v>
      </c>
      <c r="H42" t="str">
        <f t="shared" si="0"/>
        <v>Volvo</v>
      </c>
      <c r="I42" t="str">
        <f t="shared" si="1"/>
        <v>FE</v>
      </c>
    </row>
    <row r="43" spans="2:9">
      <c r="B43" t="s">
        <v>67</v>
      </c>
      <c r="C43">
        <v>2010</v>
      </c>
      <c r="D43">
        <v>60000</v>
      </c>
      <c r="E43" t="s">
        <v>68</v>
      </c>
      <c r="F43">
        <v>99250</v>
      </c>
      <c r="G43" s="1">
        <v>42226</v>
      </c>
      <c r="H43" t="str">
        <f t="shared" si="0"/>
        <v>Renault</v>
      </c>
      <c r="I43" t="str">
        <f t="shared" si="1"/>
        <v>Midlum</v>
      </c>
    </row>
    <row r="44" spans="2:9">
      <c r="B44" t="s">
        <v>35</v>
      </c>
      <c r="C44">
        <v>2010</v>
      </c>
      <c r="D44">
        <v>84000</v>
      </c>
      <c r="E44" t="s">
        <v>69</v>
      </c>
      <c r="F44">
        <v>950000</v>
      </c>
      <c r="G44" s="1">
        <v>42029</v>
      </c>
      <c r="H44" t="str">
        <f t="shared" si="0"/>
        <v>Mercedes</v>
      </c>
      <c r="I44" t="str">
        <f t="shared" si="1"/>
        <v>Atego</v>
      </c>
    </row>
    <row r="45" spans="2:9">
      <c r="B45" t="s">
        <v>25</v>
      </c>
      <c r="C45">
        <v>2010</v>
      </c>
      <c r="D45">
        <v>67000</v>
      </c>
      <c r="E45" t="s">
        <v>70</v>
      </c>
      <c r="F45">
        <v>103260</v>
      </c>
      <c r="G45" s="1">
        <v>42157</v>
      </c>
      <c r="H45" t="str">
        <f t="shared" si="0"/>
        <v>Iveco</v>
      </c>
      <c r="I45" t="str">
        <f t="shared" si="1"/>
        <v>100E</v>
      </c>
    </row>
    <row r="46" spans="2:9">
      <c r="B46" t="s">
        <v>71</v>
      </c>
      <c r="C46">
        <v>2010</v>
      </c>
      <c r="D46">
        <v>75300</v>
      </c>
      <c r="E46" t="s">
        <v>72</v>
      </c>
      <c r="F46">
        <v>302000</v>
      </c>
      <c r="G46" s="1">
        <v>42174</v>
      </c>
      <c r="H46" t="str">
        <f t="shared" si="0"/>
        <v>Renault</v>
      </c>
      <c r="I46" t="str">
        <f t="shared" si="1"/>
        <v>D10</v>
      </c>
    </row>
    <row r="47" spans="2:9">
      <c r="B47" t="s">
        <v>20</v>
      </c>
      <c r="C47">
        <v>2010</v>
      </c>
      <c r="D47">
        <v>84000</v>
      </c>
      <c r="E47" t="s">
        <v>73</v>
      </c>
      <c r="F47">
        <v>266000</v>
      </c>
      <c r="G47" s="1">
        <v>42382</v>
      </c>
      <c r="H47" t="str">
        <f t="shared" si="0"/>
        <v>Volvo</v>
      </c>
      <c r="I47" t="str">
        <f t="shared" si="1"/>
        <v>FMX</v>
      </c>
    </row>
    <row r="48" spans="2:9">
      <c r="B48" t="s">
        <v>35</v>
      </c>
      <c r="C48">
        <v>2010</v>
      </c>
      <c r="D48">
        <v>92000</v>
      </c>
      <c r="E48" t="s">
        <v>74</v>
      </c>
      <c r="F48">
        <v>356000</v>
      </c>
      <c r="G48" s="1">
        <v>42174</v>
      </c>
      <c r="H48" t="str">
        <f t="shared" si="0"/>
        <v>Mercedes</v>
      </c>
      <c r="I48" t="str">
        <f t="shared" si="1"/>
        <v>Atego</v>
      </c>
    </row>
    <row r="49" spans="2:9">
      <c r="B49" t="s">
        <v>45</v>
      </c>
      <c r="C49">
        <v>2010</v>
      </c>
      <c r="D49">
        <v>89000</v>
      </c>
      <c r="E49" t="s">
        <v>75</v>
      </c>
      <c r="F49">
        <v>266000</v>
      </c>
      <c r="G49" s="1">
        <v>42382</v>
      </c>
      <c r="H49" t="str">
        <f t="shared" si="0"/>
        <v>MAN</v>
      </c>
      <c r="I49" t="str">
        <f t="shared" si="1"/>
        <v>TGL</v>
      </c>
    </row>
    <row r="50" spans="2:9">
      <c r="B50" t="s">
        <v>76</v>
      </c>
      <c r="C50">
        <v>2010</v>
      </c>
      <c r="D50">
        <v>94000</v>
      </c>
      <c r="E50" t="s">
        <v>77</v>
      </c>
      <c r="F50">
        <v>91000</v>
      </c>
      <c r="G50" s="1">
        <v>42268</v>
      </c>
      <c r="H50" t="str">
        <f t="shared" si="0"/>
        <v>DAF</v>
      </c>
      <c r="I50" t="str">
        <f t="shared" si="1"/>
        <v>CF75</v>
      </c>
    </row>
    <row r="51" spans="2:9">
      <c r="B51" t="s">
        <v>45</v>
      </c>
      <c r="C51">
        <v>2010</v>
      </c>
      <c r="D51">
        <v>113400</v>
      </c>
      <c r="E51" t="s">
        <v>78</v>
      </c>
      <c r="F51">
        <v>230000</v>
      </c>
      <c r="G51" s="1">
        <v>42073</v>
      </c>
      <c r="H51" t="str">
        <f t="shared" si="0"/>
        <v>MAN</v>
      </c>
      <c r="I51" t="str">
        <f t="shared" si="1"/>
        <v>TGL</v>
      </c>
    </row>
    <row r="52" spans="2:9">
      <c r="B52" t="s">
        <v>79</v>
      </c>
      <c r="C52">
        <v>2010</v>
      </c>
      <c r="D52">
        <v>135000</v>
      </c>
      <c r="E52" t="s">
        <v>80</v>
      </c>
      <c r="F52">
        <v>251000</v>
      </c>
      <c r="G52" s="1">
        <v>42067</v>
      </c>
      <c r="H52" t="str">
        <f t="shared" si="0"/>
        <v>DAF</v>
      </c>
      <c r="I52" t="str">
        <f t="shared" si="1"/>
        <v>CF65</v>
      </c>
    </row>
    <row r="53" spans="2:9">
      <c r="B53" t="s">
        <v>81</v>
      </c>
      <c r="C53">
        <v>2010</v>
      </c>
      <c r="D53">
        <v>160000</v>
      </c>
      <c r="E53" t="s">
        <v>82</v>
      </c>
      <c r="F53">
        <v>263000</v>
      </c>
      <c r="G53" s="1">
        <v>42028</v>
      </c>
      <c r="H53" t="str">
        <f t="shared" si="0"/>
        <v>Iveco</v>
      </c>
      <c r="I53" t="str">
        <f t="shared" si="1"/>
        <v>TrakkerEuro5</v>
      </c>
    </row>
    <row r="54" spans="2:9">
      <c r="B54" t="s">
        <v>83</v>
      </c>
      <c r="C54">
        <v>2010</v>
      </c>
      <c r="D54">
        <v>265000</v>
      </c>
      <c r="E54" t="s">
        <v>84</v>
      </c>
      <c r="F54">
        <v>930000</v>
      </c>
      <c r="G54" s="1">
        <v>42236</v>
      </c>
      <c r="H54" t="str">
        <f t="shared" si="0"/>
        <v>Renault</v>
      </c>
      <c r="I54" t="str">
        <f t="shared" si="1"/>
        <v>Magnum</v>
      </c>
    </row>
    <row r="55" spans="2:9">
      <c r="B55" t="s">
        <v>83</v>
      </c>
      <c r="C55">
        <v>2010</v>
      </c>
      <c r="D55">
        <v>265000</v>
      </c>
      <c r="E55" t="s">
        <v>85</v>
      </c>
      <c r="F55">
        <v>912000</v>
      </c>
      <c r="G55" s="1">
        <v>42236</v>
      </c>
      <c r="H55" t="str">
        <f t="shared" si="0"/>
        <v>Renault</v>
      </c>
      <c r="I55" t="str">
        <f t="shared" si="1"/>
        <v>Magnum</v>
      </c>
    </row>
    <row r="56" spans="2:9">
      <c r="B56" t="s">
        <v>83</v>
      </c>
      <c r="C56">
        <v>2010</v>
      </c>
      <c r="D56">
        <v>265000</v>
      </c>
      <c r="E56" t="s">
        <v>86</v>
      </c>
      <c r="F56">
        <v>856000</v>
      </c>
      <c r="G56" s="1">
        <v>42236</v>
      </c>
      <c r="H56" t="str">
        <f t="shared" si="0"/>
        <v>Renault</v>
      </c>
      <c r="I56" t="str">
        <f t="shared" si="1"/>
        <v>Magnum</v>
      </c>
    </row>
    <row r="57" spans="2:9">
      <c r="B57" t="s">
        <v>33</v>
      </c>
      <c r="C57">
        <v>2010</v>
      </c>
      <c r="D57">
        <v>230000</v>
      </c>
      <c r="E57" t="s">
        <v>87</v>
      </c>
      <c r="F57">
        <v>455000</v>
      </c>
      <c r="G57" s="1">
        <v>42439</v>
      </c>
      <c r="H57" t="str">
        <f t="shared" si="0"/>
        <v>Renault</v>
      </c>
      <c r="I57" t="str">
        <f t="shared" si="1"/>
        <v>Premium</v>
      </c>
    </row>
    <row r="58" spans="2:9">
      <c r="B58" t="s">
        <v>60</v>
      </c>
      <c r="C58">
        <v>2010</v>
      </c>
      <c r="D58">
        <v>231000</v>
      </c>
      <c r="E58" t="s">
        <v>88</v>
      </c>
      <c r="F58">
        <v>301000</v>
      </c>
      <c r="G58" s="1">
        <v>42307</v>
      </c>
      <c r="H58" t="str">
        <f t="shared" si="0"/>
        <v>Mercedes</v>
      </c>
      <c r="I58" t="str">
        <f t="shared" si="1"/>
        <v>Sided</v>
      </c>
    </row>
    <row r="59" spans="2:9">
      <c r="B59" t="s">
        <v>62</v>
      </c>
      <c r="C59">
        <v>2010</v>
      </c>
      <c r="D59">
        <v>257000</v>
      </c>
      <c r="E59" t="s">
        <v>89</v>
      </c>
      <c r="F59">
        <v>164700</v>
      </c>
      <c r="G59" s="1">
        <v>42286</v>
      </c>
      <c r="H59" t="str">
        <f t="shared" si="0"/>
        <v>Mercedes</v>
      </c>
      <c r="I59" t="str">
        <f t="shared" si="1"/>
        <v>Actros</v>
      </c>
    </row>
    <row r="60" spans="2:9">
      <c r="B60" t="s">
        <v>50</v>
      </c>
      <c r="C60">
        <v>2011</v>
      </c>
      <c r="D60">
        <v>38000</v>
      </c>
      <c r="E60" t="s">
        <v>90</v>
      </c>
      <c r="F60">
        <v>574000</v>
      </c>
      <c r="G60" s="1">
        <v>42309</v>
      </c>
      <c r="H60" t="str">
        <f t="shared" si="0"/>
        <v>DAF</v>
      </c>
      <c r="I60" t="str">
        <f t="shared" si="1"/>
        <v>LF45</v>
      </c>
    </row>
    <row r="61" spans="2:9">
      <c r="B61" t="s">
        <v>91</v>
      </c>
      <c r="C61">
        <v>2011</v>
      </c>
      <c r="D61">
        <v>56700</v>
      </c>
      <c r="E61" t="s">
        <v>92</v>
      </c>
      <c r="F61">
        <v>290000</v>
      </c>
      <c r="G61" s="1">
        <v>42236</v>
      </c>
      <c r="H61" t="str">
        <f t="shared" si="0"/>
        <v>Renault</v>
      </c>
      <c r="I61" t="str">
        <f t="shared" si="1"/>
        <v>R385</v>
      </c>
    </row>
    <row r="62" spans="2:9">
      <c r="B62" t="s">
        <v>91</v>
      </c>
      <c r="C62">
        <v>2011</v>
      </c>
      <c r="D62">
        <v>57700</v>
      </c>
      <c r="E62" t="s">
        <v>93</v>
      </c>
      <c r="F62">
        <v>286000</v>
      </c>
      <c r="G62" s="1">
        <v>42236</v>
      </c>
      <c r="H62" t="str">
        <f t="shared" si="0"/>
        <v>Renault</v>
      </c>
      <c r="I62" t="str">
        <f t="shared" si="1"/>
        <v>R385</v>
      </c>
    </row>
    <row r="63" spans="2:9">
      <c r="B63" t="s">
        <v>67</v>
      </c>
      <c r="C63">
        <v>2011</v>
      </c>
      <c r="D63">
        <v>59000</v>
      </c>
      <c r="E63" t="s">
        <v>94</v>
      </c>
      <c r="F63">
        <v>103250</v>
      </c>
      <c r="G63" s="1">
        <v>42226</v>
      </c>
      <c r="H63" t="str">
        <f t="shared" si="0"/>
        <v>Renault</v>
      </c>
      <c r="I63" t="str">
        <f t="shared" si="1"/>
        <v>Midlum</v>
      </c>
    </row>
    <row r="64" spans="2:9">
      <c r="B64" t="s">
        <v>71</v>
      </c>
      <c r="C64">
        <v>2011</v>
      </c>
      <c r="D64">
        <v>74300</v>
      </c>
      <c r="E64" t="s">
        <v>95</v>
      </c>
      <c r="F64">
        <v>306000</v>
      </c>
      <c r="G64" s="1">
        <v>42174</v>
      </c>
      <c r="H64" t="str">
        <f t="shared" si="0"/>
        <v>Renault</v>
      </c>
      <c r="I64" t="str">
        <f t="shared" si="1"/>
        <v>D10</v>
      </c>
    </row>
    <row r="65" spans="2:9">
      <c r="B65" t="s">
        <v>62</v>
      </c>
      <c r="C65">
        <v>2011</v>
      </c>
      <c r="D65">
        <v>210000</v>
      </c>
      <c r="E65" t="s">
        <v>96</v>
      </c>
      <c r="F65">
        <v>780000</v>
      </c>
      <c r="G65" s="1">
        <v>42481</v>
      </c>
      <c r="H65" t="str">
        <f t="shared" si="0"/>
        <v>Mercedes</v>
      </c>
      <c r="I65" t="str">
        <f t="shared" si="1"/>
        <v>Actros</v>
      </c>
    </row>
    <row r="66" spans="2:9">
      <c r="B66" t="s">
        <v>62</v>
      </c>
      <c r="C66">
        <v>2011</v>
      </c>
      <c r="D66">
        <v>210000</v>
      </c>
      <c r="E66" t="s">
        <v>97</v>
      </c>
      <c r="F66">
        <v>760300</v>
      </c>
      <c r="G66" s="1">
        <v>42481</v>
      </c>
      <c r="H66" t="str">
        <f t="shared" si="0"/>
        <v>Mercedes</v>
      </c>
      <c r="I66" t="str">
        <f t="shared" si="1"/>
        <v>Actros</v>
      </c>
    </row>
    <row r="67" spans="2:9">
      <c r="B67" t="s">
        <v>62</v>
      </c>
      <c r="C67">
        <v>2011</v>
      </c>
      <c r="D67">
        <v>210000</v>
      </c>
      <c r="E67" t="s">
        <v>98</v>
      </c>
      <c r="F67">
        <v>680000</v>
      </c>
      <c r="G67" s="1">
        <v>42481</v>
      </c>
      <c r="H67" t="str">
        <f t="shared" si="0"/>
        <v>Mercedes</v>
      </c>
      <c r="I67" t="str">
        <f t="shared" si="1"/>
        <v>Actros</v>
      </c>
    </row>
    <row r="68" spans="2:9">
      <c r="B68" t="s">
        <v>62</v>
      </c>
      <c r="C68">
        <v>2011</v>
      </c>
      <c r="D68">
        <v>210000</v>
      </c>
      <c r="E68" t="s">
        <v>99</v>
      </c>
      <c r="F68">
        <v>655000</v>
      </c>
      <c r="G68" s="1">
        <v>42481</v>
      </c>
      <c r="H68" t="str">
        <f t="shared" ref="H68:H131" si="2">LEFT(B68,SEARCH(" ",B68,1)-1)</f>
        <v>Mercedes</v>
      </c>
      <c r="I68" t="str">
        <f t="shared" ref="I68:I131" si="3">RIGHT(B68,LEN(B68)-SEARCH(" ",B68,1))</f>
        <v>Actros</v>
      </c>
    </row>
    <row r="69" spans="2:9">
      <c r="B69" t="s">
        <v>100</v>
      </c>
      <c r="C69">
        <v>2011</v>
      </c>
      <c r="D69">
        <v>220000</v>
      </c>
      <c r="E69" t="s">
        <v>101</v>
      </c>
      <c r="F69">
        <v>731000</v>
      </c>
      <c r="G69" s="1">
        <v>42236</v>
      </c>
      <c r="H69" t="str">
        <f t="shared" si="2"/>
        <v>Renault</v>
      </c>
      <c r="I69" t="str">
        <f t="shared" si="3"/>
        <v>Pelen</v>
      </c>
    </row>
    <row r="70" spans="2:9">
      <c r="B70" t="s">
        <v>100</v>
      </c>
      <c r="C70">
        <v>2011</v>
      </c>
      <c r="D70">
        <v>220000</v>
      </c>
      <c r="E70" t="s">
        <v>102</v>
      </c>
      <c r="F70">
        <v>685413</v>
      </c>
      <c r="G70" s="1">
        <v>42236</v>
      </c>
      <c r="H70" t="str">
        <f t="shared" si="2"/>
        <v>Renault</v>
      </c>
      <c r="I70" t="str">
        <f t="shared" si="3"/>
        <v>Pelen</v>
      </c>
    </row>
    <row r="71" spans="2:9">
      <c r="B71" t="s">
        <v>58</v>
      </c>
      <c r="C71">
        <v>2011</v>
      </c>
      <c r="D71">
        <v>196340</v>
      </c>
      <c r="E71" t="s">
        <v>103</v>
      </c>
      <c r="F71">
        <v>186000</v>
      </c>
      <c r="G71" s="1">
        <v>42278</v>
      </c>
      <c r="H71" t="str">
        <f t="shared" si="2"/>
        <v>DAF</v>
      </c>
      <c r="I71" t="str">
        <f t="shared" si="3"/>
        <v>CF85</v>
      </c>
    </row>
    <row r="72" spans="2:9">
      <c r="B72" t="s">
        <v>104</v>
      </c>
      <c r="C72">
        <v>2011</v>
      </c>
      <c r="D72">
        <v>245000</v>
      </c>
      <c r="E72" t="s">
        <v>105</v>
      </c>
      <c r="F72">
        <v>720000</v>
      </c>
      <c r="G72" s="1">
        <v>42462</v>
      </c>
      <c r="H72" t="str">
        <f t="shared" si="2"/>
        <v>Scania</v>
      </c>
      <c r="I72" t="str">
        <f t="shared" si="3"/>
        <v>R500</v>
      </c>
    </row>
    <row r="73" spans="2:9">
      <c r="B73" t="s">
        <v>104</v>
      </c>
      <c r="C73">
        <v>2011</v>
      </c>
      <c r="D73">
        <v>245000</v>
      </c>
      <c r="E73" t="s">
        <v>106</v>
      </c>
      <c r="F73">
        <v>680000</v>
      </c>
      <c r="G73" s="1">
        <v>42462</v>
      </c>
      <c r="H73" t="str">
        <f t="shared" si="2"/>
        <v>Scania</v>
      </c>
      <c r="I73" t="str">
        <f t="shared" si="3"/>
        <v>R500</v>
      </c>
    </row>
    <row r="74" spans="2:9">
      <c r="B74" t="s">
        <v>104</v>
      </c>
      <c r="C74">
        <v>2011</v>
      </c>
      <c r="D74">
        <v>245000</v>
      </c>
      <c r="E74" t="s">
        <v>107</v>
      </c>
      <c r="F74">
        <v>660000</v>
      </c>
      <c r="G74" s="1">
        <v>42462</v>
      </c>
      <c r="H74" t="str">
        <f t="shared" si="2"/>
        <v>Scania</v>
      </c>
      <c r="I74" t="str">
        <f t="shared" si="3"/>
        <v>R500</v>
      </c>
    </row>
    <row r="75" spans="2:9">
      <c r="B75" t="s">
        <v>104</v>
      </c>
      <c r="C75">
        <v>2011</v>
      </c>
      <c r="D75">
        <v>245000</v>
      </c>
      <c r="E75" t="s">
        <v>108</v>
      </c>
      <c r="F75">
        <v>630000</v>
      </c>
      <c r="G75" s="1">
        <v>42462</v>
      </c>
      <c r="H75" t="str">
        <f t="shared" si="2"/>
        <v>Scania</v>
      </c>
      <c r="I75" t="str">
        <f t="shared" si="3"/>
        <v>R500</v>
      </c>
    </row>
    <row r="76" spans="2:9">
      <c r="B76" t="s">
        <v>104</v>
      </c>
      <c r="C76">
        <v>2011</v>
      </c>
      <c r="D76">
        <v>245000</v>
      </c>
      <c r="E76" t="s">
        <v>109</v>
      </c>
      <c r="F76">
        <v>655000</v>
      </c>
      <c r="G76" s="1">
        <v>42462</v>
      </c>
      <c r="H76" t="str">
        <f t="shared" si="2"/>
        <v>Scania</v>
      </c>
      <c r="I76" t="str">
        <f t="shared" si="3"/>
        <v>R500</v>
      </c>
    </row>
    <row r="77" spans="2:9">
      <c r="B77" t="s">
        <v>104</v>
      </c>
      <c r="C77">
        <v>2011</v>
      </c>
      <c r="D77">
        <v>245000</v>
      </c>
      <c r="E77" t="s">
        <v>110</v>
      </c>
      <c r="F77">
        <v>590000</v>
      </c>
      <c r="G77" s="1">
        <v>42462</v>
      </c>
      <c r="H77" t="str">
        <f t="shared" si="2"/>
        <v>Scania</v>
      </c>
      <c r="I77" t="str">
        <f t="shared" si="3"/>
        <v>R500</v>
      </c>
    </row>
    <row r="78" spans="2:9">
      <c r="B78" t="s">
        <v>50</v>
      </c>
      <c r="C78">
        <v>2012</v>
      </c>
      <c r="D78">
        <v>39830</v>
      </c>
      <c r="E78" t="s">
        <v>111</v>
      </c>
      <c r="F78">
        <v>330000</v>
      </c>
      <c r="G78" s="1">
        <v>42062</v>
      </c>
      <c r="H78" t="str">
        <f t="shared" si="2"/>
        <v>DAF</v>
      </c>
      <c r="I78" t="str">
        <f t="shared" si="3"/>
        <v>LF45</v>
      </c>
    </row>
    <row r="79" spans="2:9">
      <c r="B79" t="s">
        <v>50</v>
      </c>
      <c r="C79">
        <v>2012</v>
      </c>
      <c r="D79">
        <v>48800</v>
      </c>
      <c r="E79" t="s">
        <v>112</v>
      </c>
      <c r="F79">
        <v>268650</v>
      </c>
      <c r="G79" s="1">
        <v>42117</v>
      </c>
      <c r="H79" t="str">
        <f t="shared" si="2"/>
        <v>DAF</v>
      </c>
      <c r="I79" t="str">
        <f t="shared" si="3"/>
        <v>LF45</v>
      </c>
    </row>
    <row r="80" spans="2:9">
      <c r="B80" t="s">
        <v>18</v>
      </c>
      <c r="C80">
        <v>2012</v>
      </c>
      <c r="D80">
        <v>59000</v>
      </c>
      <c r="E80" t="s">
        <v>113</v>
      </c>
      <c r="F80">
        <v>302000</v>
      </c>
      <c r="G80" s="1">
        <v>42271</v>
      </c>
      <c r="H80" t="str">
        <f t="shared" si="2"/>
        <v>Volvo</v>
      </c>
      <c r="I80" t="str">
        <f t="shared" si="3"/>
        <v>FM</v>
      </c>
    </row>
    <row r="81" spans="2:9">
      <c r="B81" t="s">
        <v>33</v>
      </c>
      <c r="C81">
        <v>2012</v>
      </c>
      <c r="D81">
        <v>76000</v>
      </c>
      <c r="E81" t="s">
        <v>114</v>
      </c>
      <c r="F81">
        <v>850000</v>
      </c>
      <c r="G81" s="1">
        <v>42376</v>
      </c>
      <c r="H81" t="str">
        <f t="shared" si="2"/>
        <v>Renault</v>
      </c>
      <c r="I81" t="str">
        <f t="shared" si="3"/>
        <v>Premium</v>
      </c>
    </row>
    <row r="82" spans="2:9">
      <c r="B82" t="s">
        <v>41</v>
      </c>
      <c r="C82">
        <v>2012</v>
      </c>
      <c r="D82">
        <v>87133</v>
      </c>
      <c r="E82" t="s">
        <v>115</v>
      </c>
      <c r="F82">
        <v>376000</v>
      </c>
      <c r="G82" s="1">
        <v>42208</v>
      </c>
      <c r="H82" t="str">
        <f t="shared" si="2"/>
        <v>Iveco</v>
      </c>
      <c r="I82" t="str">
        <f t="shared" si="3"/>
        <v>EuroCargo</v>
      </c>
    </row>
    <row r="83" spans="2:9">
      <c r="B83" t="s">
        <v>22</v>
      </c>
      <c r="C83">
        <v>2012</v>
      </c>
      <c r="D83">
        <v>110000</v>
      </c>
      <c r="E83" t="s">
        <v>116</v>
      </c>
      <c r="F83">
        <v>201000</v>
      </c>
      <c r="G83" s="1">
        <v>42075</v>
      </c>
      <c r="H83" t="str">
        <f t="shared" si="2"/>
        <v>Volvo</v>
      </c>
      <c r="I83" t="str">
        <f t="shared" si="3"/>
        <v>FH</v>
      </c>
    </row>
    <row r="84" spans="2:9">
      <c r="B84" t="s">
        <v>50</v>
      </c>
      <c r="C84">
        <v>2012</v>
      </c>
      <c r="D84">
        <v>130780</v>
      </c>
      <c r="E84" t="s">
        <v>117</v>
      </c>
      <c r="F84">
        <v>310000</v>
      </c>
      <c r="G84" s="1">
        <v>42365</v>
      </c>
      <c r="H84" t="str">
        <f t="shared" si="2"/>
        <v>DAF</v>
      </c>
      <c r="I84" t="str">
        <f t="shared" si="3"/>
        <v>LF45</v>
      </c>
    </row>
    <row r="85" spans="2:9">
      <c r="B85" t="s">
        <v>45</v>
      </c>
      <c r="C85">
        <v>2012</v>
      </c>
      <c r="D85">
        <v>135502</v>
      </c>
      <c r="E85" t="s">
        <v>118</v>
      </c>
      <c r="F85">
        <v>247000</v>
      </c>
      <c r="G85" s="1">
        <v>42476</v>
      </c>
      <c r="H85" t="str">
        <f t="shared" si="2"/>
        <v>MAN</v>
      </c>
      <c r="I85" t="str">
        <f t="shared" si="3"/>
        <v>TGL</v>
      </c>
    </row>
    <row r="86" spans="2:9">
      <c r="B86" t="s">
        <v>119</v>
      </c>
      <c r="C86">
        <v>2012</v>
      </c>
      <c r="D86">
        <v>145000</v>
      </c>
      <c r="E86" t="s">
        <v>120</v>
      </c>
      <c r="F86">
        <v>386732</v>
      </c>
      <c r="G86" s="1">
        <v>42059</v>
      </c>
      <c r="H86" t="str">
        <f t="shared" si="2"/>
        <v>Iveco</v>
      </c>
      <c r="I86" t="str">
        <f t="shared" si="3"/>
        <v>STRALIS</v>
      </c>
    </row>
    <row r="87" spans="2:9">
      <c r="B87" t="s">
        <v>119</v>
      </c>
      <c r="C87">
        <v>2012</v>
      </c>
      <c r="D87">
        <v>145000</v>
      </c>
      <c r="E87" t="s">
        <v>121</v>
      </c>
      <c r="F87">
        <v>312680</v>
      </c>
      <c r="G87" s="1">
        <v>42059</v>
      </c>
      <c r="H87" t="str">
        <f t="shared" si="2"/>
        <v>Iveco</v>
      </c>
      <c r="I87" t="str">
        <f t="shared" si="3"/>
        <v>STRALIS</v>
      </c>
    </row>
    <row r="88" spans="2:9">
      <c r="B88" t="s">
        <v>33</v>
      </c>
      <c r="C88">
        <v>2012</v>
      </c>
      <c r="D88">
        <v>163800</v>
      </c>
      <c r="E88" t="s">
        <v>122</v>
      </c>
      <c r="F88">
        <v>366000</v>
      </c>
      <c r="G88" s="1">
        <v>42329</v>
      </c>
      <c r="H88" t="str">
        <f t="shared" si="2"/>
        <v>Renault</v>
      </c>
      <c r="I88" t="str">
        <f t="shared" si="3"/>
        <v>Premium</v>
      </c>
    </row>
    <row r="89" spans="2:9">
      <c r="B89" t="s">
        <v>123</v>
      </c>
      <c r="C89">
        <v>2012</v>
      </c>
      <c r="D89">
        <v>183000</v>
      </c>
      <c r="E89" t="s">
        <v>124</v>
      </c>
      <c r="F89">
        <v>520000</v>
      </c>
      <c r="G89" s="1">
        <v>42444</v>
      </c>
      <c r="H89" t="str">
        <f t="shared" si="2"/>
        <v>Scania</v>
      </c>
      <c r="I89" t="str">
        <f t="shared" si="3"/>
        <v>R420</v>
      </c>
    </row>
    <row r="90" spans="2:9">
      <c r="B90" t="s">
        <v>123</v>
      </c>
      <c r="C90">
        <v>2012</v>
      </c>
      <c r="D90">
        <v>183000</v>
      </c>
      <c r="E90" t="s">
        <v>125</v>
      </c>
      <c r="F90">
        <v>530000</v>
      </c>
      <c r="G90" s="1">
        <v>42444</v>
      </c>
      <c r="H90" t="str">
        <f t="shared" si="2"/>
        <v>Scania</v>
      </c>
      <c r="I90" t="str">
        <f t="shared" si="3"/>
        <v>R420</v>
      </c>
    </row>
    <row r="91" spans="2:9">
      <c r="B91" t="s">
        <v>123</v>
      </c>
      <c r="C91">
        <v>2012</v>
      </c>
      <c r="D91">
        <v>183000</v>
      </c>
      <c r="E91" t="s">
        <v>126</v>
      </c>
      <c r="F91">
        <v>490000</v>
      </c>
      <c r="G91" s="1">
        <v>42444</v>
      </c>
      <c r="H91" t="str">
        <f t="shared" si="2"/>
        <v>Scania</v>
      </c>
      <c r="I91" t="str">
        <f t="shared" si="3"/>
        <v>R420</v>
      </c>
    </row>
    <row r="92" spans="2:9">
      <c r="B92" t="s">
        <v>123</v>
      </c>
      <c r="C92">
        <v>2012</v>
      </c>
      <c r="D92">
        <v>183000</v>
      </c>
      <c r="E92" t="s">
        <v>127</v>
      </c>
      <c r="F92">
        <v>481000</v>
      </c>
      <c r="G92" s="1">
        <v>42444</v>
      </c>
      <c r="H92" t="str">
        <f t="shared" si="2"/>
        <v>Scania</v>
      </c>
      <c r="I92" t="str">
        <f t="shared" si="3"/>
        <v>R420</v>
      </c>
    </row>
    <row r="93" spans="2:9">
      <c r="B93" t="s">
        <v>123</v>
      </c>
      <c r="C93">
        <v>2012</v>
      </c>
      <c r="D93">
        <v>183000</v>
      </c>
      <c r="E93" t="s">
        <v>128</v>
      </c>
      <c r="F93">
        <v>454000</v>
      </c>
      <c r="G93" s="1">
        <v>42444</v>
      </c>
      <c r="H93" t="str">
        <f t="shared" si="2"/>
        <v>Scania</v>
      </c>
      <c r="I93" t="str">
        <f t="shared" si="3"/>
        <v>R420</v>
      </c>
    </row>
    <row r="94" spans="2:9">
      <c r="B94" t="s">
        <v>129</v>
      </c>
      <c r="C94">
        <v>2012</v>
      </c>
      <c r="D94">
        <v>210000</v>
      </c>
      <c r="E94" t="s">
        <v>130</v>
      </c>
      <c r="F94">
        <v>517000</v>
      </c>
      <c r="G94" s="1">
        <v>42415</v>
      </c>
      <c r="H94" t="str">
        <f t="shared" si="2"/>
        <v>Volvo</v>
      </c>
      <c r="I94" t="str">
        <f t="shared" si="3"/>
        <v>FH13-500</v>
      </c>
    </row>
    <row r="95" spans="2:9">
      <c r="B95" t="s">
        <v>56</v>
      </c>
      <c r="C95">
        <v>2012</v>
      </c>
      <c r="D95">
        <v>196370</v>
      </c>
      <c r="E95" t="s">
        <v>131</v>
      </c>
      <c r="F95">
        <v>286000</v>
      </c>
      <c r="G95" s="1">
        <v>42467</v>
      </c>
      <c r="H95" t="str">
        <f t="shared" si="2"/>
        <v>MAN</v>
      </c>
      <c r="I95" t="str">
        <f t="shared" si="3"/>
        <v>TGA33</v>
      </c>
    </row>
    <row r="96" spans="2:9">
      <c r="B96" t="s">
        <v>129</v>
      </c>
      <c r="C96">
        <v>2012</v>
      </c>
      <c r="D96">
        <v>210000</v>
      </c>
      <c r="E96" t="s">
        <v>132</v>
      </c>
      <c r="F96">
        <v>435000</v>
      </c>
      <c r="G96" s="1">
        <v>42415</v>
      </c>
      <c r="H96" t="str">
        <f t="shared" si="2"/>
        <v>Volvo</v>
      </c>
      <c r="I96" t="str">
        <f t="shared" si="3"/>
        <v>FH13-500</v>
      </c>
    </row>
    <row r="97" spans="2:9">
      <c r="B97" t="s">
        <v>133</v>
      </c>
      <c r="C97">
        <v>2012</v>
      </c>
      <c r="D97">
        <v>210300</v>
      </c>
      <c r="E97" t="s">
        <v>134</v>
      </c>
      <c r="F97">
        <v>417671</v>
      </c>
      <c r="G97" s="1">
        <v>42520</v>
      </c>
      <c r="H97" t="str">
        <f t="shared" si="2"/>
        <v>MAN</v>
      </c>
      <c r="I97" t="str">
        <f t="shared" si="3"/>
        <v>TGX</v>
      </c>
    </row>
    <row r="98" spans="2:9">
      <c r="B98" t="s">
        <v>33</v>
      </c>
      <c r="C98">
        <v>2012</v>
      </c>
      <c r="D98">
        <v>231000</v>
      </c>
      <c r="E98" t="s">
        <v>135</v>
      </c>
      <c r="F98">
        <v>451000</v>
      </c>
      <c r="G98" s="1">
        <v>42439</v>
      </c>
      <c r="H98" t="str">
        <f t="shared" si="2"/>
        <v>Renault</v>
      </c>
      <c r="I98" t="str">
        <f t="shared" si="3"/>
        <v>Premium</v>
      </c>
    </row>
    <row r="99" spans="2:9">
      <c r="B99" t="s">
        <v>136</v>
      </c>
      <c r="C99">
        <v>2012</v>
      </c>
      <c r="D99">
        <v>240000</v>
      </c>
      <c r="E99" t="s">
        <v>137</v>
      </c>
      <c r="F99">
        <v>301344</v>
      </c>
      <c r="G99" s="1">
        <v>42185</v>
      </c>
      <c r="H99" t="str">
        <f t="shared" si="2"/>
        <v>DAF</v>
      </c>
      <c r="I99" t="str">
        <f t="shared" si="3"/>
        <v>XF460</v>
      </c>
    </row>
    <row r="100" spans="2:9">
      <c r="B100" t="s">
        <v>136</v>
      </c>
      <c r="C100">
        <v>2012</v>
      </c>
      <c r="D100">
        <v>240000</v>
      </c>
      <c r="E100" t="s">
        <v>138</v>
      </c>
      <c r="F100">
        <v>315988</v>
      </c>
      <c r="G100" s="1">
        <v>42185</v>
      </c>
      <c r="H100" t="str">
        <f t="shared" si="2"/>
        <v>DAF</v>
      </c>
      <c r="I100" t="str">
        <f t="shared" si="3"/>
        <v>XF460</v>
      </c>
    </row>
    <row r="101" spans="2:9">
      <c r="B101" t="s">
        <v>136</v>
      </c>
      <c r="C101">
        <v>2012</v>
      </c>
      <c r="D101">
        <v>240000</v>
      </c>
      <c r="E101" t="s">
        <v>139</v>
      </c>
      <c r="F101">
        <v>234760</v>
      </c>
      <c r="G101" s="1">
        <v>42185</v>
      </c>
      <c r="H101" t="str">
        <f t="shared" si="2"/>
        <v>DAF</v>
      </c>
      <c r="I101" t="str">
        <f t="shared" si="3"/>
        <v>XF460</v>
      </c>
    </row>
    <row r="102" spans="2:9">
      <c r="B102" t="s">
        <v>136</v>
      </c>
      <c r="C102">
        <v>2012</v>
      </c>
      <c r="D102">
        <v>240000</v>
      </c>
      <c r="E102" t="s">
        <v>140</v>
      </c>
      <c r="F102">
        <v>210780</v>
      </c>
      <c r="G102" s="1">
        <v>42185</v>
      </c>
      <c r="H102" t="str">
        <f t="shared" si="2"/>
        <v>DAF</v>
      </c>
      <c r="I102" t="str">
        <f t="shared" si="3"/>
        <v>XF460</v>
      </c>
    </row>
    <row r="103" spans="2:9">
      <c r="B103" t="s">
        <v>136</v>
      </c>
      <c r="C103">
        <v>2012</v>
      </c>
      <c r="D103">
        <v>240000</v>
      </c>
      <c r="E103" t="s">
        <v>141</v>
      </c>
      <c r="F103">
        <v>198240</v>
      </c>
      <c r="G103" s="1">
        <v>42185</v>
      </c>
      <c r="H103" t="str">
        <f t="shared" si="2"/>
        <v>DAF</v>
      </c>
      <c r="I103" t="str">
        <f t="shared" si="3"/>
        <v>XF460</v>
      </c>
    </row>
    <row r="104" spans="2:9">
      <c r="B104" t="s">
        <v>62</v>
      </c>
      <c r="C104">
        <v>2012</v>
      </c>
      <c r="D104">
        <v>290000</v>
      </c>
      <c r="E104" t="s">
        <v>142</v>
      </c>
      <c r="F104">
        <v>170000</v>
      </c>
      <c r="G104" s="1">
        <v>42297</v>
      </c>
      <c r="H104" t="str">
        <f t="shared" si="2"/>
        <v>Mercedes</v>
      </c>
      <c r="I104" t="str">
        <f t="shared" si="3"/>
        <v>Actros</v>
      </c>
    </row>
    <row r="105" spans="2:9">
      <c r="B105" t="s">
        <v>50</v>
      </c>
      <c r="C105">
        <v>2013</v>
      </c>
      <c r="D105">
        <v>47800</v>
      </c>
      <c r="E105" t="s">
        <v>143</v>
      </c>
      <c r="F105">
        <v>272650</v>
      </c>
      <c r="G105" s="1">
        <v>42117</v>
      </c>
      <c r="H105" t="str">
        <f t="shared" si="2"/>
        <v>DAF</v>
      </c>
      <c r="I105" t="str">
        <f t="shared" si="3"/>
        <v>LF45</v>
      </c>
    </row>
    <row r="106" spans="2:9">
      <c r="B106" t="s">
        <v>37</v>
      </c>
      <c r="C106">
        <v>2013</v>
      </c>
      <c r="D106">
        <v>80000</v>
      </c>
      <c r="E106" t="s">
        <v>144</v>
      </c>
      <c r="F106">
        <v>350000</v>
      </c>
      <c r="G106" s="1">
        <v>42379</v>
      </c>
      <c r="H106" t="str">
        <f t="shared" si="2"/>
        <v>Scania</v>
      </c>
      <c r="I106" t="str">
        <f t="shared" si="3"/>
        <v>M93</v>
      </c>
    </row>
    <row r="107" spans="2:9">
      <c r="B107" t="s">
        <v>37</v>
      </c>
      <c r="C107">
        <v>2013</v>
      </c>
      <c r="D107">
        <v>80000</v>
      </c>
      <c r="E107" t="s">
        <v>145</v>
      </c>
      <c r="F107">
        <v>235000</v>
      </c>
      <c r="G107" s="1">
        <v>42379</v>
      </c>
      <c r="H107" t="str">
        <f t="shared" si="2"/>
        <v>Scania</v>
      </c>
      <c r="I107" t="str">
        <f t="shared" si="3"/>
        <v>M93</v>
      </c>
    </row>
    <row r="108" spans="2:9">
      <c r="B108" t="s">
        <v>76</v>
      </c>
      <c r="C108">
        <v>2013</v>
      </c>
      <c r="D108">
        <v>93000</v>
      </c>
      <c r="E108" t="s">
        <v>146</v>
      </c>
      <c r="F108">
        <v>195000</v>
      </c>
      <c r="G108" s="1">
        <v>42268</v>
      </c>
      <c r="H108" t="str">
        <f t="shared" si="2"/>
        <v>DAF</v>
      </c>
      <c r="I108" t="str">
        <f t="shared" si="3"/>
        <v>CF75</v>
      </c>
    </row>
    <row r="109" spans="2:9">
      <c r="B109" t="s">
        <v>79</v>
      </c>
      <c r="C109">
        <v>2013</v>
      </c>
      <c r="D109">
        <v>136000</v>
      </c>
      <c r="E109" t="s">
        <v>147</v>
      </c>
      <c r="F109">
        <v>247000</v>
      </c>
      <c r="G109" s="1">
        <v>42067</v>
      </c>
      <c r="H109" t="str">
        <f t="shared" si="2"/>
        <v>DAF</v>
      </c>
      <c r="I109" t="str">
        <f t="shared" si="3"/>
        <v>CF65</v>
      </c>
    </row>
    <row r="110" spans="2:9">
      <c r="B110" t="s">
        <v>45</v>
      </c>
      <c r="C110">
        <v>2013</v>
      </c>
      <c r="D110">
        <v>158000</v>
      </c>
      <c r="E110" t="s">
        <v>148</v>
      </c>
      <c r="F110">
        <v>407000</v>
      </c>
      <c r="G110" s="1">
        <v>42681</v>
      </c>
      <c r="H110" t="str">
        <f t="shared" si="2"/>
        <v>MAN</v>
      </c>
      <c r="I110" t="str">
        <f t="shared" si="3"/>
        <v>TGL</v>
      </c>
    </row>
    <row r="111" spans="2:9">
      <c r="B111" t="s">
        <v>136</v>
      </c>
      <c r="C111">
        <v>2013</v>
      </c>
      <c r="D111">
        <v>240000</v>
      </c>
      <c r="E111" t="s">
        <v>149</v>
      </c>
      <c r="F111">
        <v>301232</v>
      </c>
      <c r="G111" s="1">
        <v>42719</v>
      </c>
      <c r="H111" t="str">
        <f t="shared" si="2"/>
        <v>DAF</v>
      </c>
      <c r="I111" t="str">
        <f t="shared" si="3"/>
        <v>XF460</v>
      </c>
    </row>
    <row r="112" spans="2:9">
      <c r="B112" t="s">
        <v>136</v>
      </c>
      <c r="C112">
        <v>2013</v>
      </c>
      <c r="D112">
        <v>240000</v>
      </c>
      <c r="E112" t="s">
        <v>150</v>
      </c>
      <c r="F112">
        <v>289567</v>
      </c>
      <c r="G112" s="1">
        <v>42719</v>
      </c>
      <c r="H112" t="str">
        <f t="shared" si="2"/>
        <v>DAF</v>
      </c>
      <c r="I112" t="str">
        <f t="shared" si="3"/>
        <v>XF460</v>
      </c>
    </row>
    <row r="113" spans="2:9">
      <c r="B113" t="s">
        <v>136</v>
      </c>
      <c r="C113">
        <v>2013</v>
      </c>
      <c r="D113">
        <v>240000</v>
      </c>
      <c r="E113" t="s">
        <v>151</v>
      </c>
      <c r="F113">
        <v>245211</v>
      </c>
      <c r="G113" s="1">
        <v>42719</v>
      </c>
      <c r="H113" t="str">
        <f t="shared" si="2"/>
        <v>DAF</v>
      </c>
      <c r="I113" t="str">
        <f t="shared" si="3"/>
        <v>XF460</v>
      </c>
    </row>
    <row r="114" spans="2:9">
      <c r="B114" t="s">
        <v>136</v>
      </c>
      <c r="C114">
        <v>2013</v>
      </c>
      <c r="D114">
        <v>240000</v>
      </c>
      <c r="E114" t="s">
        <v>152</v>
      </c>
      <c r="F114">
        <v>200123</v>
      </c>
      <c r="G114" s="1">
        <v>42719</v>
      </c>
      <c r="H114" t="str">
        <f t="shared" si="2"/>
        <v>DAF</v>
      </c>
      <c r="I114" t="str">
        <f t="shared" si="3"/>
        <v>XF460</v>
      </c>
    </row>
    <row r="115" spans="2:9">
      <c r="B115" t="s">
        <v>136</v>
      </c>
      <c r="C115">
        <v>2013</v>
      </c>
      <c r="D115">
        <v>240000</v>
      </c>
      <c r="E115" t="s">
        <v>153</v>
      </c>
      <c r="F115">
        <v>235811</v>
      </c>
      <c r="G115" s="1">
        <v>42719</v>
      </c>
      <c r="H115" t="str">
        <f t="shared" si="2"/>
        <v>DAF</v>
      </c>
      <c r="I115" t="str">
        <f t="shared" si="3"/>
        <v>XF460</v>
      </c>
    </row>
    <row r="116" spans="2:9">
      <c r="B116" t="s">
        <v>136</v>
      </c>
      <c r="C116">
        <v>2013</v>
      </c>
      <c r="D116">
        <v>240000</v>
      </c>
      <c r="E116" t="s">
        <v>154</v>
      </c>
      <c r="F116">
        <v>250021</v>
      </c>
      <c r="G116" s="1">
        <v>42719</v>
      </c>
      <c r="H116" t="str">
        <f t="shared" si="2"/>
        <v>DAF</v>
      </c>
      <c r="I116" t="str">
        <f t="shared" si="3"/>
        <v>XF460</v>
      </c>
    </row>
    <row r="117" spans="2:9">
      <c r="B117" t="s">
        <v>136</v>
      </c>
      <c r="C117">
        <v>2013</v>
      </c>
      <c r="D117">
        <v>240000</v>
      </c>
      <c r="E117" t="s">
        <v>155</v>
      </c>
      <c r="F117">
        <v>198340</v>
      </c>
      <c r="G117" s="1">
        <v>42719</v>
      </c>
      <c r="H117" t="str">
        <f t="shared" si="2"/>
        <v>DAF</v>
      </c>
      <c r="I117" t="str">
        <f t="shared" si="3"/>
        <v>XF460</v>
      </c>
    </row>
    <row r="118" spans="2:9">
      <c r="B118" t="s">
        <v>136</v>
      </c>
      <c r="C118">
        <v>2013</v>
      </c>
      <c r="D118">
        <v>240000</v>
      </c>
      <c r="E118" t="s">
        <v>156</v>
      </c>
      <c r="F118">
        <v>189761</v>
      </c>
      <c r="G118" s="1">
        <v>42719</v>
      </c>
      <c r="H118" t="str">
        <f t="shared" si="2"/>
        <v>DAF</v>
      </c>
      <c r="I118" t="str">
        <f t="shared" si="3"/>
        <v>XF460</v>
      </c>
    </row>
    <row r="119" spans="2:9">
      <c r="B119" t="s">
        <v>157</v>
      </c>
      <c r="C119">
        <v>2013</v>
      </c>
      <c r="D119">
        <v>271000</v>
      </c>
      <c r="E119" t="s">
        <v>158</v>
      </c>
      <c r="F119">
        <v>153000</v>
      </c>
      <c r="G119" s="1">
        <v>42334</v>
      </c>
      <c r="H119" t="str">
        <f t="shared" si="2"/>
        <v>MAN</v>
      </c>
      <c r="I119" t="str">
        <f t="shared" si="3"/>
        <v>TGS</v>
      </c>
    </row>
    <row r="120" spans="2:9">
      <c r="B120" t="s">
        <v>157</v>
      </c>
      <c r="C120">
        <v>2013</v>
      </c>
      <c r="D120">
        <v>271000</v>
      </c>
      <c r="E120" t="s">
        <v>159</v>
      </c>
      <c r="F120">
        <v>123000</v>
      </c>
      <c r="G120" s="1">
        <v>42520</v>
      </c>
      <c r="H120" t="str">
        <f t="shared" si="2"/>
        <v>MAN</v>
      </c>
      <c r="I120" t="str">
        <f t="shared" si="3"/>
        <v>TGS</v>
      </c>
    </row>
    <row r="121" spans="2:9">
      <c r="B121" t="s">
        <v>160</v>
      </c>
      <c r="C121">
        <v>2014</v>
      </c>
      <c r="D121">
        <v>98000</v>
      </c>
      <c r="E121" t="s">
        <v>161</v>
      </c>
      <c r="F121">
        <v>251000</v>
      </c>
      <c r="G121" s="1">
        <v>42344</v>
      </c>
      <c r="H121" t="str">
        <f t="shared" si="2"/>
        <v>MAN</v>
      </c>
      <c r="I121" t="str">
        <f t="shared" si="3"/>
        <v>TGA18</v>
      </c>
    </row>
    <row r="122" spans="2:9">
      <c r="B122" t="s">
        <v>160</v>
      </c>
      <c r="C122">
        <v>2014</v>
      </c>
      <c r="D122">
        <v>99000</v>
      </c>
      <c r="E122" t="s">
        <v>162</v>
      </c>
      <c r="F122">
        <v>247000</v>
      </c>
      <c r="G122" s="1">
        <v>42344</v>
      </c>
      <c r="H122" t="str">
        <f t="shared" si="2"/>
        <v>MAN</v>
      </c>
      <c r="I122" t="str">
        <f t="shared" si="3"/>
        <v>TGA18</v>
      </c>
    </row>
    <row r="123" spans="2:9">
      <c r="B123" t="s">
        <v>45</v>
      </c>
      <c r="C123">
        <v>2014</v>
      </c>
      <c r="D123">
        <v>136502</v>
      </c>
      <c r="E123" t="s">
        <v>163</v>
      </c>
      <c r="F123">
        <v>243000</v>
      </c>
      <c r="G123" s="1">
        <v>42476</v>
      </c>
      <c r="H123" t="str">
        <f t="shared" si="2"/>
        <v>MAN</v>
      </c>
      <c r="I123" t="str">
        <f t="shared" si="3"/>
        <v>TGL</v>
      </c>
    </row>
    <row r="124" spans="2:9">
      <c r="B124" t="s">
        <v>54</v>
      </c>
      <c r="C124">
        <v>2014</v>
      </c>
      <c r="D124">
        <v>167800</v>
      </c>
      <c r="E124" t="s">
        <v>164</v>
      </c>
      <c r="F124">
        <v>190300</v>
      </c>
      <c r="G124" s="1">
        <v>42272</v>
      </c>
      <c r="H124" t="str">
        <f t="shared" si="2"/>
        <v>MAN</v>
      </c>
      <c r="I124" t="str">
        <f t="shared" si="3"/>
        <v>TGA41</v>
      </c>
    </row>
    <row r="125" spans="2:9">
      <c r="B125" t="s">
        <v>35</v>
      </c>
      <c r="C125">
        <v>2014</v>
      </c>
      <c r="D125">
        <v>219000</v>
      </c>
      <c r="E125" t="s">
        <v>165</v>
      </c>
      <c r="F125">
        <v>126290</v>
      </c>
      <c r="G125" s="1">
        <v>42083</v>
      </c>
      <c r="H125" t="str">
        <f t="shared" si="2"/>
        <v>Mercedes</v>
      </c>
      <c r="I125" t="str">
        <f t="shared" si="3"/>
        <v>Atego</v>
      </c>
    </row>
    <row r="126" spans="2:9">
      <c r="B126" t="s">
        <v>136</v>
      </c>
      <c r="C126">
        <v>2014</v>
      </c>
      <c r="D126">
        <v>240000</v>
      </c>
      <c r="E126" t="s">
        <v>166</v>
      </c>
      <c r="F126">
        <v>183788</v>
      </c>
      <c r="G126" s="1">
        <v>42681</v>
      </c>
      <c r="H126" t="str">
        <f t="shared" si="2"/>
        <v>DAF</v>
      </c>
      <c r="I126" t="str">
        <f t="shared" si="3"/>
        <v>XF460</v>
      </c>
    </row>
    <row r="127" spans="2:9">
      <c r="B127" t="s">
        <v>136</v>
      </c>
      <c r="C127">
        <v>2014</v>
      </c>
      <c r="D127">
        <v>240000</v>
      </c>
      <c r="E127" t="s">
        <v>167</v>
      </c>
      <c r="F127">
        <v>160198</v>
      </c>
      <c r="G127" s="1">
        <v>42681</v>
      </c>
      <c r="H127" t="str">
        <f t="shared" si="2"/>
        <v>DAF</v>
      </c>
      <c r="I127" t="str">
        <f t="shared" si="3"/>
        <v>XF460</v>
      </c>
    </row>
    <row r="128" spans="2:9">
      <c r="B128" t="s">
        <v>136</v>
      </c>
      <c r="C128">
        <v>2014</v>
      </c>
      <c r="D128">
        <v>240000</v>
      </c>
      <c r="E128" t="s">
        <v>168</v>
      </c>
      <c r="F128">
        <v>156724</v>
      </c>
      <c r="G128" s="1">
        <v>42681</v>
      </c>
      <c r="H128" t="str">
        <f t="shared" si="2"/>
        <v>DAF</v>
      </c>
      <c r="I128" t="str">
        <f t="shared" si="3"/>
        <v>XF460</v>
      </c>
    </row>
    <row r="129" spans="2:9">
      <c r="B129" t="s">
        <v>157</v>
      </c>
      <c r="C129">
        <v>2014</v>
      </c>
      <c r="D129">
        <v>270000</v>
      </c>
      <c r="E129" t="s">
        <v>169</v>
      </c>
      <c r="F129">
        <v>157000</v>
      </c>
      <c r="G129" s="1">
        <v>42334</v>
      </c>
      <c r="H129" t="str">
        <f t="shared" si="2"/>
        <v>MAN</v>
      </c>
      <c r="I129" t="str">
        <f t="shared" si="3"/>
        <v>TGS</v>
      </c>
    </row>
    <row r="130" spans="2:9">
      <c r="B130" t="s">
        <v>35</v>
      </c>
      <c r="C130">
        <v>2015</v>
      </c>
      <c r="D130">
        <v>218000</v>
      </c>
      <c r="E130" t="s">
        <v>170</v>
      </c>
      <c r="F130">
        <v>130290</v>
      </c>
      <c r="G130" s="1">
        <v>42083</v>
      </c>
      <c r="H130" t="str">
        <f t="shared" si="2"/>
        <v>Mercedes</v>
      </c>
      <c r="I130" t="str">
        <f t="shared" si="3"/>
        <v>Atego</v>
      </c>
    </row>
    <row r="131" spans="2:9">
      <c r="B131" t="s">
        <v>62</v>
      </c>
      <c r="C131">
        <v>2015</v>
      </c>
      <c r="D131">
        <v>258000</v>
      </c>
      <c r="E131" t="s">
        <v>171</v>
      </c>
      <c r="F131">
        <v>160700</v>
      </c>
      <c r="G131" s="1">
        <v>42286</v>
      </c>
      <c r="H131" t="str">
        <f t="shared" si="2"/>
        <v>Mercedes</v>
      </c>
      <c r="I131" t="str">
        <f t="shared" si="3"/>
        <v>Actros</v>
      </c>
    </row>
    <row r="132" spans="2:9">
      <c r="B132" t="s">
        <v>172</v>
      </c>
      <c r="C132">
        <v>2015</v>
      </c>
      <c r="D132">
        <v>360000</v>
      </c>
      <c r="E132" t="s">
        <v>173</v>
      </c>
      <c r="F132">
        <v>100000</v>
      </c>
      <c r="G132" s="1">
        <v>42734</v>
      </c>
      <c r="H132" t="str">
        <f t="shared" ref="H132:H136" si="4">LEFT(B132,SEARCH(" ",B132,1)-1)</f>
        <v>Volvo</v>
      </c>
      <c r="I132" t="str">
        <f t="shared" ref="I132:I136" si="5">RIGHT(B132,LEN(B132)-SEARCH(" ",B132,1))</f>
        <v>2015Euro6M</v>
      </c>
    </row>
    <row r="133" spans="2:9">
      <c r="B133" t="s">
        <v>172</v>
      </c>
      <c r="C133">
        <v>2015</v>
      </c>
      <c r="D133">
        <v>360000</v>
      </c>
      <c r="E133" t="s">
        <v>174</v>
      </c>
      <c r="F133">
        <v>115000</v>
      </c>
      <c r="G133" s="1">
        <v>42734</v>
      </c>
      <c r="H133" t="str">
        <f t="shared" si="4"/>
        <v>Volvo</v>
      </c>
      <c r="I133" t="str">
        <f t="shared" si="5"/>
        <v>2015Euro6M</v>
      </c>
    </row>
    <row r="134" spans="2:9">
      <c r="B134" t="s">
        <v>172</v>
      </c>
      <c r="C134">
        <v>2015</v>
      </c>
      <c r="D134">
        <v>360000</v>
      </c>
      <c r="E134" t="s">
        <v>175</v>
      </c>
      <c r="F134">
        <v>132000</v>
      </c>
      <c r="G134" s="1">
        <v>42734</v>
      </c>
      <c r="H134" t="str">
        <f t="shared" si="4"/>
        <v>Volvo</v>
      </c>
      <c r="I134" t="str">
        <f t="shared" si="5"/>
        <v>2015Euro6M</v>
      </c>
    </row>
    <row r="135" spans="2:9">
      <c r="B135" t="s">
        <v>172</v>
      </c>
      <c r="C135">
        <v>2015</v>
      </c>
      <c r="D135">
        <v>360000</v>
      </c>
      <c r="E135" t="s">
        <v>176</v>
      </c>
      <c r="F135">
        <v>108000</v>
      </c>
      <c r="G135" s="1">
        <v>42734</v>
      </c>
      <c r="H135" t="str">
        <f t="shared" si="4"/>
        <v>Volvo</v>
      </c>
      <c r="I135" t="str">
        <f t="shared" si="5"/>
        <v>2015Euro6M</v>
      </c>
    </row>
    <row r="136" spans="2:9">
      <c r="B136" t="s">
        <v>172</v>
      </c>
      <c r="C136">
        <v>2015</v>
      </c>
      <c r="D136">
        <v>360000</v>
      </c>
      <c r="E136" t="s">
        <v>177</v>
      </c>
      <c r="F136">
        <v>140000</v>
      </c>
      <c r="G136" s="1">
        <v>42734</v>
      </c>
      <c r="H136" t="str">
        <f t="shared" si="4"/>
        <v>Volvo</v>
      </c>
      <c r="I136" t="str">
        <f t="shared" si="5"/>
        <v>2015Euro6M</v>
      </c>
    </row>
  </sheetData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I136"/>
  <sheetViews>
    <sheetView workbookViewId="0">
      <selection activeCell="N16" sqref="N16"/>
    </sheetView>
  </sheetViews>
  <sheetFormatPr defaultRowHeight="15"/>
  <cols>
    <col min="2" max="2" width="18" bestFit="1" customWidth="1"/>
    <col min="3" max="3" width="15.7109375" bestFit="1" customWidth="1"/>
    <col min="4" max="4" width="24.5703125" bestFit="1" customWidth="1"/>
    <col min="5" max="5" width="10.85546875" customWidth="1"/>
    <col min="7" max="7" width="18" bestFit="1" customWidth="1"/>
    <col min="8" max="8" width="16.140625" bestFit="1" customWidth="1"/>
    <col min="9" max="9" width="7.140625" customWidth="1"/>
    <col min="11" max="11" width="10.42578125" bestFit="1" customWidth="1"/>
    <col min="12" max="12" width="9.7109375" bestFit="1" customWidth="1"/>
  </cols>
  <sheetData>
    <row r="2" spans="2:9">
      <c r="B2" s="2" t="s">
        <v>0</v>
      </c>
      <c r="C2" s="2" t="s">
        <v>3</v>
      </c>
      <c r="D2" s="2" t="s">
        <v>5</v>
      </c>
      <c r="E2" s="2" t="s">
        <v>199</v>
      </c>
      <c r="F2" s="2"/>
      <c r="G2" s="6" t="s">
        <v>201</v>
      </c>
      <c r="H2" s="6"/>
      <c r="I2" s="6"/>
    </row>
    <row r="3" spans="2:9">
      <c r="B3" t="s">
        <v>35</v>
      </c>
      <c r="C3" t="s">
        <v>36</v>
      </c>
      <c r="D3" s="1">
        <v>42014</v>
      </c>
      <c r="E3" s="10">
        <f t="shared" ref="E3:E34" si="0">42736-D3</f>
        <v>722</v>
      </c>
      <c r="G3" s="14" t="s">
        <v>0</v>
      </c>
      <c r="H3" s="14" t="s">
        <v>3</v>
      </c>
      <c r="I3" s="14" t="s">
        <v>199</v>
      </c>
    </row>
    <row r="4" spans="2:9">
      <c r="B4" t="s">
        <v>6</v>
      </c>
      <c r="C4" t="s">
        <v>9</v>
      </c>
      <c r="D4" s="1">
        <v>42028</v>
      </c>
      <c r="E4" s="10">
        <f t="shared" si="0"/>
        <v>708</v>
      </c>
      <c r="G4" s="4" t="s">
        <v>35</v>
      </c>
      <c r="H4" s="4" t="s">
        <v>36</v>
      </c>
      <c r="I4" s="11">
        <v>722</v>
      </c>
    </row>
    <row r="5" spans="2:9">
      <c r="B5" t="s">
        <v>6</v>
      </c>
      <c r="C5" t="s">
        <v>10</v>
      </c>
      <c r="D5" s="1">
        <v>42028</v>
      </c>
      <c r="E5" s="10">
        <f t="shared" si="0"/>
        <v>708</v>
      </c>
      <c r="G5" s="4" t="s">
        <v>6</v>
      </c>
      <c r="H5" s="4" t="s">
        <v>9</v>
      </c>
      <c r="I5" s="11">
        <v>708</v>
      </c>
    </row>
    <row r="6" spans="2:9">
      <c r="B6" t="s">
        <v>81</v>
      </c>
      <c r="C6" t="s">
        <v>82</v>
      </c>
      <c r="D6" s="1">
        <v>42028</v>
      </c>
      <c r="E6" s="10">
        <f t="shared" si="0"/>
        <v>708</v>
      </c>
      <c r="G6" s="4" t="s">
        <v>6</v>
      </c>
      <c r="H6" s="4" t="s">
        <v>10</v>
      </c>
      <c r="I6" s="11">
        <v>708</v>
      </c>
    </row>
    <row r="7" spans="2:9">
      <c r="B7" t="s">
        <v>6</v>
      </c>
      <c r="C7" t="s">
        <v>8</v>
      </c>
      <c r="D7" s="1">
        <v>42029</v>
      </c>
      <c r="E7" s="10">
        <f t="shared" si="0"/>
        <v>707</v>
      </c>
      <c r="G7" s="4" t="s">
        <v>81</v>
      </c>
      <c r="H7" s="4" t="s">
        <v>82</v>
      </c>
      <c r="I7" s="11">
        <v>708</v>
      </c>
    </row>
    <row r="8" spans="2:9">
      <c r="B8" t="s">
        <v>35</v>
      </c>
      <c r="C8" t="s">
        <v>69</v>
      </c>
      <c r="D8" s="1">
        <v>42029</v>
      </c>
      <c r="E8" s="10">
        <f t="shared" si="0"/>
        <v>707</v>
      </c>
    </row>
    <row r="9" spans="2:9">
      <c r="B9" t="s">
        <v>6</v>
      </c>
      <c r="C9" t="s">
        <v>11</v>
      </c>
      <c r="D9" s="1">
        <v>42034</v>
      </c>
      <c r="E9" s="10">
        <f t="shared" si="0"/>
        <v>702</v>
      </c>
    </row>
    <row r="10" spans="2:9">
      <c r="B10" t="s">
        <v>6</v>
      </c>
      <c r="C10" t="s">
        <v>7</v>
      </c>
      <c r="D10" s="1">
        <v>42035</v>
      </c>
      <c r="E10" s="10">
        <f t="shared" si="0"/>
        <v>701</v>
      </c>
    </row>
    <row r="11" spans="2:9">
      <c r="B11" t="s">
        <v>119</v>
      </c>
      <c r="C11" t="s">
        <v>120</v>
      </c>
      <c r="D11" s="1">
        <v>42059</v>
      </c>
      <c r="E11" s="10">
        <f t="shared" si="0"/>
        <v>677</v>
      </c>
    </row>
    <row r="12" spans="2:9">
      <c r="B12" t="s">
        <v>119</v>
      </c>
      <c r="C12" t="s">
        <v>121</v>
      </c>
      <c r="D12" s="1">
        <v>42059</v>
      </c>
      <c r="E12" s="10">
        <f t="shared" si="0"/>
        <v>677</v>
      </c>
    </row>
    <row r="13" spans="2:9">
      <c r="B13" t="s">
        <v>50</v>
      </c>
      <c r="C13" t="s">
        <v>65</v>
      </c>
      <c r="D13" s="1">
        <v>42062</v>
      </c>
      <c r="E13" s="10">
        <f t="shared" si="0"/>
        <v>674</v>
      </c>
    </row>
    <row r="14" spans="2:9">
      <c r="B14" t="s">
        <v>50</v>
      </c>
      <c r="C14" t="s">
        <v>111</v>
      </c>
      <c r="D14" s="1">
        <v>42062</v>
      </c>
      <c r="E14" s="10">
        <f t="shared" si="0"/>
        <v>674</v>
      </c>
    </row>
    <row r="15" spans="2:9">
      <c r="B15" t="s">
        <v>79</v>
      </c>
      <c r="C15" t="s">
        <v>80</v>
      </c>
      <c r="D15" s="1">
        <v>42067</v>
      </c>
      <c r="E15" s="10">
        <f t="shared" si="0"/>
        <v>669</v>
      </c>
    </row>
    <row r="16" spans="2:9">
      <c r="B16" t="s">
        <v>79</v>
      </c>
      <c r="C16" t="s">
        <v>147</v>
      </c>
      <c r="D16" s="1">
        <v>42067</v>
      </c>
      <c r="E16" s="10">
        <f t="shared" si="0"/>
        <v>669</v>
      </c>
    </row>
    <row r="17" spans="2:5">
      <c r="B17" t="s">
        <v>45</v>
      </c>
      <c r="C17" t="s">
        <v>46</v>
      </c>
      <c r="D17" s="1">
        <v>42073</v>
      </c>
      <c r="E17" s="10">
        <f t="shared" si="0"/>
        <v>663</v>
      </c>
    </row>
    <row r="18" spans="2:5">
      <c r="B18" t="s">
        <v>45</v>
      </c>
      <c r="C18" t="s">
        <v>78</v>
      </c>
      <c r="D18" s="1">
        <v>42073</v>
      </c>
      <c r="E18" s="10">
        <f t="shared" si="0"/>
        <v>663</v>
      </c>
    </row>
    <row r="19" spans="2:5">
      <c r="B19" t="s">
        <v>22</v>
      </c>
      <c r="C19" t="s">
        <v>23</v>
      </c>
      <c r="D19" s="1">
        <v>42075</v>
      </c>
      <c r="E19" s="10">
        <f t="shared" si="0"/>
        <v>661</v>
      </c>
    </row>
    <row r="20" spans="2:5">
      <c r="B20" t="s">
        <v>22</v>
      </c>
      <c r="C20" t="s">
        <v>43</v>
      </c>
      <c r="D20" s="1">
        <v>42075</v>
      </c>
      <c r="E20" s="10">
        <f t="shared" si="0"/>
        <v>661</v>
      </c>
    </row>
    <row r="21" spans="2:5">
      <c r="B21" t="s">
        <v>22</v>
      </c>
      <c r="C21" t="s">
        <v>116</v>
      </c>
      <c r="D21" s="1">
        <v>42075</v>
      </c>
      <c r="E21" s="10">
        <f t="shared" si="0"/>
        <v>661</v>
      </c>
    </row>
    <row r="22" spans="2:5">
      <c r="B22" t="s">
        <v>35</v>
      </c>
      <c r="C22" t="s">
        <v>165</v>
      </c>
      <c r="D22" s="1">
        <v>42083</v>
      </c>
      <c r="E22" s="10">
        <f t="shared" si="0"/>
        <v>653</v>
      </c>
    </row>
    <row r="23" spans="2:5">
      <c r="B23" t="s">
        <v>35</v>
      </c>
      <c r="C23" t="s">
        <v>170</v>
      </c>
      <c r="D23" s="1">
        <v>42083</v>
      </c>
      <c r="E23" s="10">
        <f t="shared" si="0"/>
        <v>653</v>
      </c>
    </row>
    <row r="24" spans="2:5">
      <c r="B24" t="s">
        <v>50</v>
      </c>
      <c r="C24" t="s">
        <v>112</v>
      </c>
      <c r="D24" s="1">
        <v>42117</v>
      </c>
      <c r="E24" s="10">
        <f t="shared" si="0"/>
        <v>619</v>
      </c>
    </row>
    <row r="25" spans="2:5">
      <c r="B25" t="s">
        <v>50</v>
      </c>
      <c r="C25" t="s">
        <v>143</v>
      </c>
      <c r="D25" s="1">
        <v>42117</v>
      </c>
      <c r="E25" s="10">
        <f t="shared" si="0"/>
        <v>619</v>
      </c>
    </row>
    <row r="26" spans="2:5">
      <c r="B26" t="s">
        <v>25</v>
      </c>
      <c r="C26" t="s">
        <v>26</v>
      </c>
      <c r="D26" s="1">
        <v>42157</v>
      </c>
      <c r="E26" s="10">
        <f t="shared" si="0"/>
        <v>579</v>
      </c>
    </row>
    <row r="27" spans="2:5">
      <c r="B27" t="s">
        <v>25</v>
      </c>
      <c r="C27" t="s">
        <v>70</v>
      </c>
      <c r="D27" s="1">
        <v>42157</v>
      </c>
      <c r="E27" s="10">
        <f t="shared" si="0"/>
        <v>579</v>
      </c>
    </row>
    <row r="28" spans="2:5">
      <c r="B28" t="s">
        <v>35</v>
      </c>
      <c r="C28" t="s">
        <v>44</v>
      </c>
      <c r="D28" s="1">
        <v>42174</v>
      </c>
      <c r="E28" s="10">
        <f t="shared" si="0"/>
        <v>562</v>
      </c>
    </row>
    <row r="29" spans="2:5">
      <c r="B29" t="s">
        <v>71</v>
      </c>
      <c r="C29" t="s">
        <v>72</v>
      </c>
      <c r="D29" s="1">
        <v>42174</v>
      </c>
      <c r="E29" s="10">
        <f t="shared" si="0"/>
        <v>562</v>
      </c>
    </row>
    <row r="30" spans="2:5">
      <c r="B30" t="s">
        <v>35</v>
      </c>
      <c r="C30" t="s">
        <v>74</v>
      </c>
      <c r="D30" s="1">
        <v>42174</v>
      </c>
      <c r="E30" s="10">
        <f t="shared" si="0"/>
        <v>562</v>
      </c>
    </row>
    <row r="31" spans="2:5">
      <c r="B31" t="s">
        <v>71</v>
      </c>
      <c r="C31" t="s">
        <v>95</v>
      </c>
      <c r="D31" s="1">
        <v>42174</v>
      </c>
      <c r="E31" s="10">
        <f t="shared" si="0"/>
        <v>562</v>
      </c>
    </row>
    <row r="32" spans="2:5">
      <c r="B32" t="s">
        <v>136</v>
      </c>
      <c r="C32" t="s">
        <v>137</v>
      </c>
      <c r="D32" s="1">
        <v>42185</v>
      </c>
      <c r="E32" s="10">
        <f t="shared" si="0"/>
        <v>551</v>
      </c>
    </row>
    <row r="33" spans="2:5">
      <c r="B33" t="s">
        <v>136</v>
      </c>
      <c r="C33" t="s">
        <v>138</v>
      </c>
      <c r="D33" s="1">
        <v>42185</v>
      </c>
      <c r="E33" s="10">
        <f t="shared" si="0"/>
        <v>551</v>
      </c>
    </row>
    <row r="34" spans="2:5">
      <c r="B34" t="s">
        <v>136</v>
      </c>
      <c r="C34" t="s">
        <v>139</v>
      </c>
      <c r="D34" s="1">
        <v>42185</v>
      </c>
      <c r="E34" s="10">
        <f t="shared" si="0"/>
        <v>551</v>
      </c>
    </row>
    <row r="35" spans="2:5">
      <c r="B35" t="s">
        <v>136</v>
      </c>
      <c r="C35" t="s">
        <v>140</v>
      </c>
      <c r="D35" s="1">
        <v>42185</v>
      </c>
      <c r="E35" s="10">
        <f t="shared" ref="E35:E66" si="1">42736-D35</f>
        <v>551</v>
      </c>
    </row>
    <row r="36" spans="2:5">
      <c r="B36" t="s">
        <v>136</v>
      </c>
      <c r="C36" t="s">
        <v>141</v>
      </c>
      <c r="D36" s="1">
        <v>42185</v>
      </c>
      <c r="E36" s="10">
        <f t="shared" si="1"/>
        <v>551</v>
      </c>
    </row>
    <row r="37" spans="2:5">
      <c r="B37" t="s">
        <v>28</v>
      </c>
      <c r="C37" t="s">
        <v>29</v>
      </c>
      <c r="D37" s="1">
        <v>42194</v>
      </c>
      <c r="E37" s="10">
        <f t="shared" si="1"/>
        <v>542</v>
      </c>
    </row>
    <row r="38" spans="2:5">
      <c r="B38" t="s">
        <v>28</v>
      </c>
      <c r="C38" t="s">
        <v>31</v>
      </c>
      <c r="D38" s="1">
        <v>42194</v>
      </c>
      <c r="E38" s="10">
        <f t="shared" si="1"/>
        <v>542</v>
      </c>
    </row>
    <row r="39" spans="2:5">
      <c r="B39" t="s">
        <v>41</v>
      </c>
      <c r="C39" t="s">
        <v>42</v>
      </c>
      <c r="D39" s="1">
        <v>42208</v>
      </c>
      <c r="E39" s="10">
        <f t="shared" si="1"/>
        <v>528</v>
      </c>
    </row>
    <row r="40" spans="2:5">
      <c r="B40" t="s">
        <v>41</v>
      </c>
      <c r="C40" t="s">
        <v>115</v>
      </c>
      <c r="D40" s="1">
        <v>42208</v>
      </c>
      <c r="E40" s="10">
        <f t="shared" si="1"/>
        <v>528</v>
      </c>
    </row>
    <row r="41" spans="2:5">
      <c r="B41" t="s">
        <v>16</v>
      </c>
      <c r="C41" t="s">
        <v>17</v>
      </c>
      <c r="D41" s="1">
        <v>42210</v>
      </c>
      <c r="E41" s="10">
        <f t="shared" si="1"/>
        <v>526</v>
      </c>
    </row>
    <row r="42" spans="2:5">
      <c r="B42" t="s">
        <v>16</v>
      </c>
      <c r="C42" t="s">
        <v>24</v>
      </c>
      <c r="D42" s="1">
        <v>42210</v>
      </c>
      <c r="E42" s="10">
        <f t="shared" si="1"/>
        <v>526</v>
      </c>
    </row>
    <row r="43" spans="2:5">
      <c r="B43" t="s">
        <v>16</v>
      </c>
      <c r="C43" t="s">
        <v>27</v>
      </c>
      <c r="D43" s="1">
        <v>42210</v>
      </c>
      <c r="E43" s="10">
        <f t="shared" si="1"/>
        <v>526</v>
      </c>
    </row>
    <row r="44" spans="2:5">
      <c r="B44" t="s">
        <v>67</v>
      </c>
      <c r="C44" t="s">
        <v>68</v>
      </c>
      <c r="D44" s="1">
        <v>42226</v>
      </c>
      <c r="E44" s="10">
        <f t="shared" si="1"/>
        <v>510</v>
      </c>
    </row>
    <row r="45" spans="2:5">
      <c r="B45" t="s">
        <v>67</v>
      </c>
      <c r="C45" t="s">
        <v>94</v>
      </c>
      <c r="D45" s="1">
        <v>42226</v>
      </c>
      <c r="E45" s="10">
        <f t="shared" si="1"/>
        <v>510</v>
      </c>
    </row>
    <row r="46" spans="2:5">
      <c r="B46" t="s">
        <v>83</v>
      </c>
      <c r="C46" t="s">
        <v>84</v>
      </c>
      <c r="D46" s="1">
        <v>42236</v>
      </c>
      <c r="E46" s="10">
        <f t="shared" si="1"/>
        <v>500</v>
      </c>
    </row>
    <row r="47" spans="2:5">
      <c r="B47" t="s">
        <v>83</v>
      </c>
      <c r="C47" t="s">
        <v>85</v>
      </c>
      <c r="D47" s="1">
        <v>42236</v>
      </c>
      <c r="E47" s="10">
        <f t="shared" si="1"/>
        <v>500</v>
      </c>
    </row>
    <row r="48" spans="2:5">
      <c r="B48" t="s">
        <v>83</v>
      </c>
      <c r="C48" t="s">
        <v>86</v>
      </c>
      <c r="D48" s="1">
        <v>42236</v>
      </c>
      <c r="E48" s="10">
        <f t="shared" si="1"/>
        <v>500</v>
      </c>
    </row>
    <row r="49" spans="2:5">
      <c r="B49" t="s">
        <v>91</v>
      </c>
      <c r="C49" t="s">
        <v>92</v>
      </c>
      <c r="D49" s="1">
        <v>42236</v>
      </c>
      <c r="E49" s="10">
        <f t="shared" si="1"/>
        <v>500</v>
      </c>
    </row>
    <row r="50" spans="2:5">
      <c r="B50" t="s">
        <v>91</v>
      </c>
      <c r="C50" t="s">
        <v>93</v>
      </c>
      <c r="D50" s="1">
        <v>42236</v>
      </c>
      <c r="E50" s="10">
        <f t="shared" si="1"/>
        <v>500</v>
      </c>
    </row>
    <row r="51" spans="2:5">
      <c r="B51" t="s">
        <v>100</v>
      </c>
      <c r="C51" t="s">
        <v>101</v>
      </c>
      <c r="D51" s="1">
        <v>42236</v>
      </c>
      <c r="E51" s="10">
        <f t="shared" si="1"/>
        <v>500</v>
      </c>
    </row>
    <row r="52" spans="2:5">
      <c r="B52" t="s">
        <v>100</v>
      </c>
      <c r="C52" t="s">
        <v>102</v>
      </c>
      <c r="D52" s="1">
        <v>42236</v>
      </c>
      <c r="E52" s="10">
        <f t="shared" si="1"/>
        <v>500</v>
      </c>
    </row>
    <row r="53" spans="2:5">
      <c r="B53" t="s">
        <v>76</v>
      </c>
      <c r="C53" t="s">
        <v>77</v>
      </c>
      <c r="D53" s="1">
        <v>42268</v>
      </c>
      <c r="E53" s="10">
        <f t="shared" si="1"/>
        <v>468</v>
      </c>
    </row>
    <row r="54" spans="2:5">
      <c r="B54" t="s">
        <v>76</v>
      </c>
      <c r="C54" t="s">
        <v>146</v>
      </c>
      <c r="D54" s="1">
        <v>42268</v>
      </c>
      <c r="E54" s="10">
        <f t="shared" si="1"/>
        <v>468</v>
      </c>
    </row>
    <row r="55" spans="2:5">
      <c r="B55" t="s">
        <v>18</v>
      </c>
      <c r="C55" t="s">
        <v>19</v>
      </c>
      <c r="D55" s="1">
        <v>42271</v>
      </c>
      <c r="E55" s="10">
        <f t="shared" si="1"/>
        <v>465</v>
      </c>
    </row>
    <row r="56" spans="2:5">
      <c r="B56" t="s">
        <v>18</v>
      </c>
      <c r="C56" t="s">
        <v>32</v>
      </c>
      <c r="D56" s="1">
        <v>42271</v>
      </c>
      <c r="E56" s="10">
        <f t="shared" si="1"/>
        <v>465</v>
      </c>
    </row>
    <row r="57" spans="2:5">
      <c r="B57" t="s">
        <v>18</v>
      </c>
      <c r="C57" t="s">
        <v>113</v>
      </c>
      <c r="D57" s="1">
        <v>42271</v>
      </c>
      <c r="E57" s="10">
        <f t="shared" si="1"/>
        <v>465</v>
      </c>
    </row>
    <row r="58" spans="2:5">
      <c r="B58" t="s">
        <v>54</v>
      </c>
      <c r="C58" t="s">
        <v>55</v>
      </c>
      <c r="D58" s="1">
        <v>42272</v>
      </c>
      <c r="E58" s="10">
        <f t="shared" si="1"/>
        <v>464</v>
      </c>
    </row>
    <row r="59" spans="2:5">
      <c r="B59" t="s">
        <v>54</v>
      </c>
      <c r="C59" t="s">
        <v>164</v>
      </c>
      <c r="D59" s="1">
        <v>42272</v>
      </c>
      <c r="E59" s="10">
        <f t="shared" si="1"/>
        <v>464</v>
      </c>
    </row>
    <row r="60" spans="2:5">
      <c r="B60" t="s">
        <v>58</v>
      </c>
      <c r="C60" t="s">
        <v>59</v>
      </c>
      <c r="D60" s="1">
        <v>42278</v>
      </c>
      <c r="E60" s="10">
        <f t="shared" si="1"/>
        <v>458</v>
      </c>
    </row>
    <row r="61" spans="2:5">
      <c r="B61" t="s">
        <v>58</v>
      </c>
      <c r="C61" t="s">
        <v>103</v>
      </c>
      <c r="D61" s="1">
        <v>42278</v>
      </c>
      <c r="E61" s="10">
        <f t="shared" si="1"/>
        <v>458</v>
      </c>
    </row>
    <row r="62" spans="2:5">
      <c r="B62" t="s">
        <v>62</v>
      </c>
      <c r="C62" t="s">
        <v>89</v>
      </c>
      <c r="D62" s="1">
        <v>42286</v>
      </c>
      <c r="E62" s="10">
        <f t="shared" si="1"/>
        <v>450</v>
      </c>
    </row>
    <row r="63" spans="2:5">
      <c r="B63" t="s">
        <v>62</v>
      </c>
      <c r="C63" t="s">
        <v>171</v>
      </c>
      <c r="D63" s="1">
        <v>42286</v>
      </c>
      <c r="E63" s="10">
        <f t="shared" si="1"/>
        <v>450</v>
      </c>
    </row>
    <row r="64" spans="2:5">
      <c r="B64" t="s">
        <v>62</v>
      </c>
      <c r="C64" t="s">
        <v>63</v>
      </c>
      <c r="D64" s="1">
        <v>42297</v>
      </c>
      <c r="E64" s="10">
        <f t="shared" si="1"/>
        <v>439</v>
      </c>
    </row>
    <row r="65" spans="2:5">
      <c r="B65" t="s">
        <v>62</v>
      </c>
      <c r="C65" t="s">
        <v>142</v>
      </c>
      <c r="D65" s="1">
        <v>42297</v>
      </c>
      <c r="E65" s="10">
        <f t="shared" si="1"/>
        <v>439</v>
      </c>
    </row>
    <row r="66" spans="2:5">
      <c r="B66" t="s">
        <v>60</v>
      </c>
      <c r="C66" t="s">
        <v>61</v>
      </c>
      <c r="D66" s="1">
        <v>42307</v>
      </c>
      <c r="E66" s="10">
        <f t="shared" si="1"/>
        <v>429</v>
      </c>
    </row>
    <row r="67" spans="2:5">
      <c r="B67" t="s">
        <v>60</v>
      </c>
      <c r="C67" t="s">
        <v>88</v>
      </c>
      <c r="D67" s="1">
        <v>42307</v>
      </c>
      <c r="E67" s="10">
        <f t="shared" ref="E67:E98" si="2">42736-D67</f>
        <v>429</v>
      </c>
    </row>
    <row r="68" spans="2:5">
      <c r="B68" t="s">
        <v>50</v>
      </c>
      <c r="C68" t="s">
        <v>64</v>
      </c>
      <c r="D68" s="1">
        <v>42309</v>
      </c>
      <c r="E68" s="10">
        <f t="shared" si="2"/>
        <v>427</v>
      </c>
    </row>
    <row r="69" spans="2:5">
      <c r="B69" t="s">
        <v>50</v>
      </c>
      <c r="C69" t="s">
        <v>90</v>
      </c>
      <c r="D69" s="1">
        <v>42309</v>
      </c>
      <c r="E69" s="10">
        <f t="shared" si="2"/>
        <v>427</v>
      </c>
    </row>
    <row r="70" spans="2:5">
      <c r="B70" t="s">
        <v>33</v>
      </c>
      <c r="C70" t="s">
        <v>53</v>
      </c>
      <c r="D70" s="1">
        <v>42329</v>
      </c>
      <c r="E70" s="10">
        <f t="shared" si="2"/>
        <v>407</v>
      </c>
    </row>
    <row r="71" spans="2:5">
      <c r="B71" t="s">
        <v>33</v>
      </c>
      <c r="C71" t="s">
        <v>122</v>
      </c>
      <c r="D71" s="1">
        <v>42329</v>
      </c>
      <c r="E71" s="10">
        <f t="shared" si="2"/>
        <v>407</v>
      </c>
    </row>
    <row r="72" spans="2:5">
      <c r="B72" t="s">
        <v>157</v>
      </c>
      <c r="C72" t="s">
        <v>158</v>
      </c>
      <c r="D72" s="1">
        <v>42334</v>
      </c>
      <c r="E72" s="10">
        <f t="shared" si="2"/>
        <v>402</v>
      </c>
    </row>
    <row r="73" spans="2:5">
      <c r="B73" t="s">
        <v>157</v>
      </c>
      <c r="C73" t="s">
        <v>169</v>
      </c>
      <c r="D73" s="1">
        <v>42334</v>
      </c>
      <c r="E73" s="10">
        <f t="shared" si="2"/>
        <v>402</v>
      </c>
    </row>
    <row r="74" spans="2:5">
      <c r="B74" t="s">
        <v>160</v>
      </c>
      <c r="C74" t="s">
        <v>161</v>
      </c>
      <c r="D74" s="1">
        <v>42344</v>
      </c>
      <c r="E74" s="10">
        <f t="shared" si="2"/>
        <v>392</v>
      </c>
    </row>
    <row r="75" spans="2:5">
      <c r="B75" t="s">
        <v>160</v>
      </c>
      <c r="C75" t="s">
        <v>162</v>
      </c>
      <c r="D75" s="1">
        <v>42344</v>
      </c>
      <c r="E75" s="10">
        <f t="shared" si="2"/>
        <v>392</v>
      </c>
    </row>
    <row r="76" spans="2:5">
      <c r="B76" t="s">
        <v>50</v>
      </c>
      <c r="C76" t="s">
        <v>51</v>
      </c>
      <c r="D76" s="1">
        <v>42365</v>
      </c>
      <c r="E76" s="10">
        <f t="shared" si="2"/>
        <v>371</v>
      </c>
    </row>
    <row r="77" spans="2:5">
      <c r="B77" t="s">
        <v>50</v>
      </c>
      <c r="C77" t="s">
        <v>117</v>
      </c>
      <c r="D77" s="1">
        <v>42365</v>
      </c>
      <c r="E77" s="10">
        <f t="shared" si="2"/>
        <v>371</v>
      </c>
    </row>
    <row r="78" spans="2:5">
      <c r="B78" t="s">
        <v>33</v>
      </c>
      <c r="C78" t="s">
        <v>34</v>
      </c>
      <c r="D78" s="1">
        <v>42376</v>
      </c>
      <c r="E78" s="10">
        <f t="shared" si="2"/>
        <v>360</v>
      </c>
    </row>
    <row r="79" spans="2:5">
      <c r="B79" t="s">
        <v>33</v>
      </c>
      <c r="C79" t="s">
        <v>114</v>
      </c>
      <c r="D79" s="1">
        <v>42376</v>
      </c>
      <c r="E79" s="10">
        <f t="shared" si="2"/>
        <v>360</v>
      </c>
    </row>
    <row r="80" spans="2:5">
      <c r="B80" t="s">
        <v>37</v>
      </c>
      <c r="C80" t="s">
        <v>38</v>
      </c>
      <c r="D80" s="1">
        <v>42379</v>
      </c>
      <c r="E80" s="10">
        <f t="shared" si="2"/>
        <v>357</v>
      </c>
    </row>
    <row r="81" spans="2:5">
      <c r="B81" t="s">
        <v>37</v>
      </c>
      <c r="C81" t="s">
        <v>39</v>
      </c>
      <c r="D81" s="1">
        <v>42379</v>
      </c>
      <c r="E81" s="10">
        <f t="shared" si="2"/>
        <v>357</v>
      </c>
    </row>
    <row r="82" spans="2:5">
      <c r="B82" t="s">
        <v>37</v>
      </c>
      <c r="C82" t="s">
        <v>144</v>
      </c>
      <c r="D82" s="1">
        <v>42379</v>
      </c>
      <c r="E82" s="10">
        <f t="shared" si="2"/>
        <v>357</v>
      </c>
    </row>
    <row r="83" spans="2:5">
      <c r="B83" t="s">
        <v>37</v>
      </c>
      <c r="C83" t="s">
        <v>145</v>
      </c>
      <c r="D83" s="1">
        <v>42379</v>
      </c>
      <c r="E83" s="10">
        <f t="shared" si="2"/>
        <v>357</v>
      </c>
    </row>
    <row r="84" spans="2:5">
      <c r="B84" t="s">
        <v>20</v>
      </c>
      <c r="C84" t="s">
        <v>21</v>
      </c>
      <c r="D84" s="1">
        <v>42382</v>
      </c>
      <c r="E84" s="10">
        <f t="shared" si="2"/>
        <v>354</v>
      </c>
    </row>
    <row r="85" spans="2:5">
      <c r="B85" t="s">
        <v>20</v>
      </c>
      <c r="C85" t="s">
        <v>40</v>
      </c>
      <c r="D85" s="1">
        <v>42382</v>
      </c>
      <c r="E85" s="10">
        <f t="shared" si="2"/>
        <v>354</v>
      </c>
    </row>
    <row r="86" spans="2:5">
      <c r="B86" t="s">
        <v>20</v>
      </c>
      <c r="C86" t="s">
        <v>73</v>
      </c>
      <c r="D86" s="1">
        <v>42382</v>
      </c>
      <c r="E86" s="10">
        <f t="shared" si="2"/>
        <v>354</v>
      </c>
    </row>
    <row r="87" spans="2:5">
      <c r="B87" t="s">
        <v>45</v>
      </c>
      <c r="C87" t="s">
        <v>75</v>
      </c>
      <c r="D87" s="1">
        <v>42382</v>
      </c>
      <c r="E87" s="10">
        <f t="shared" si="2"/>
        <v>354</v>
      </c>
    </row>
    <row r="88" spans="2:5">
      <c r="B88" t="s">
        <v>16</v>
      </c>
      <c r="C88" t="s">
        <v>30</v>
      </c>
      <c r="D88" s="1">
        <v>42385</v>
      </c>
      <c r="E88" s="10">
        <f t="shared" si="2"/>
        <v>351</v>
      </c>
    </row>
    <row r="89" spans="2:5">
      <c r="B89" t="s">
        <v>47</v>
      </c>
      <c r="C89" t="s">
        <v>48</v>
      </c>
      <c r="D89" s="1">
        <v>42385</v>
      </c>
      <c r="E89" s="10">
        <f t="shared" si="2"/>
        <v>351</v>
      </c>
    </row>
    <row r="90" spans="2:5">
      <c r="B90" t="s">
        <v>47</v>
      </c>
      <c r="C90" t="s">
        <v>49</v>
      </c>
      <c r="D90" s="1">
        <v>42385</v>
      </c>
      <c r="E90" s="10">
        <f t="shared" si="2"/>
        <v>351</v>
      </c>
    </row>
    <row r="91" spans="2:5">
      <c r="B91" t="s">
        <v>16</v>
      </c>
      <c r="C91" t="s">
        <v>66</v>
      </c>
      <c r="D91" s="1">
        <v>42385</v>
      </c>
      <c r="E91" s="10">
        <f t="shared" si="2"/>
        <v>351</v>
      </c>
    </row>
    <row r="92" spans="2:5">
      <c r="B92" t="s">
        <v>129</v>
      </c>
      <c r="C92" t="s">
        <v>130</v>
      </c>
      <c r="D92" s="1">
        <v>42415</v>
      </c>
      <c r="E92" s="10">
        <f t="shared" si="2"/>
        <v>321</v>
      </c>
    </row>
    <row r="93" spans="2:5">
      <c r="B93" t="s">
        <v>129</v>
      </c>
      <c r="C93" t="s">
        <v>132</v>
      </c>
      <c r="D93" s="1">
        <v>42415</v>
      </c>
      <c r="E93" s="10">
        <f t="shared" si="2"/>
        <v>321</v>
      </c>
    </row>
    <row r="94" spans="2:5">
      <c r="B94" t="s">
        <v>33</v>
      </c>
      <c r="C94" t="s">
        <v>87</v>
      </c>
      <c r="D94" s="1">
        <v>42439</v>
      </c>
      <c r="E94" s="10">
        <f t="shared" si="2"/>
        <v>297</v>
      </c>
    </row>
    <row r="95" spans="2:5">
      <c r="B95" t="s">
        <v>33</v>
      </c>
      <c r="C95" t="s">
        <v>135</v>
      </c>
      <c r="D95" s="1">
        <v>42439</v>
      </c>
      <c r="E95" s="10">
        <f t="shared" si="2"/>
        <v>297</v>
      </c>
    </row>
    <row r="96" spans="2:5">
      <c r="B96" t="s">
        <v>123</v>
      </c>
      <c r="C96" t="s">
        <v>124</v>
      </c>
      <c r="D96" s="1">
        <v>42444</v>
      </c>
      <c r="E96" s="10">
        <f t="shared" si="2"/>
        <v>292</v>
      </c>
    </row>
    <row r="97" spans="2:5">
      <c r="B97" t="s">
        <v>123</v>
      </c>
      <c r="C97" t="s">
        <v>125</v>
      </c>
      <c r="D97" s="1">
        <v>42444</v>
      </c>
      <c r="E97" s="10">
        <f t="shared" si="2"/>
        <v>292</v>
      </c>
    </row>
    <row r="98" spans="2:5">
      <c r="B98" t="s">
        <v>123</v>
      </c>
      <c r="C98" t="s">
        <v>126</v>
      </c>
      <c r="D98" s="1">
        <v>42444</v>
      </c>
      <c r="E98" s="10">
        <f t="shared" si="2"/>
        <v>292</v>
      </c>
    </row>
    <row r="99" spans="2:5">
      <c r="B99" t="s">
        <v>123</v>
      </c>
      <c r="C99" t="s">
        <v>127</v>
      </c>
      <c r="D99" s="1">
        <v>42444</v>
      </c>
      <c r="E99" s="10">
        <f t="shared" ref="E99:E130" si="3">42736-D99</f>
        <v>292</v>
      </c>
    </row>
    <row r="100" spans="2:5">
      <c r="B100" t="s">
        <v>123</v>
      </c>
      <c r="C100" t="s">
        <v>128</v>
      </c>
      <c r="D100" s="1">
        <v>42444</v>
      </c>
      <c r="E100" s="10">
        <f t="shared" si="3"/>
        <v>292</v>
      </c>
    </row>
    <row r="101" spans="2:5">
      <c r="B101" t="s">
        <v>104</v>
      </c>
      <c r="C101" t="s">
        <v>105</v>
      </c>
      <c r="D101" s="1">
        <v>42462</v>
      </c>
      <c r="E101" s="10">
        <f t="shared" si="3"/>
        <v>274</v>
      </c>
    </row>
    <row r="102" spans="2:5">
      <c r="B102" t="s">
        <v>104</v>
      </c>
      <c r="C102" t="s">
        <v>106</v>
      </c>
      <c r="D102" s="1">
        <v>42462</v>
      </c>
      <c r="E102" s="10">
        <f t="shared" si="3"/>
        <v>274</v>
      </c>
    </row>
    <row r="103" spans="2:5">
      <c r="B103" t="s">
        <v>104</v>
      </c>
      <c r="C103" t="s">
        <v>107</v>
      </c>
      <c r="D103" s="1">
        <v>42462</v>
      </c>
      <c r="E103" s="10">
        <f t="shared" si="3"/>
        <v>274</v>
      </c>
    </row>
    <row r="104" spans="2:5">
      <c r="B104" t="s">
        <v>104</v>
      </c>
      <c r="C104" t="s">
        <v>108</v>
      </c>
      <c r="D104" s="1">
        <v>42462</v>
      </c>
      <c r="E104" s="10">
        <f t="shared" si="3"/>
        <v>274</v>
      </c>
    </row>
    <row r="105" spans="2:5">
      <c r="B105" t="s">
        <v>104</v>
      </c>
      <c r="C105" t="s">
        <v>109</v>
      </c>
      <c r="D105" s="1">
        <v>42462</v>
      </c>
      <c r="E105" s="10">
        <f t="shared" si="3"/>
        <v>274</v>
      </c>
    </row>
    <row r="106" spans="2:5">
      <c r="B106" t="s">
        <v>104</v>
      </c>
      <c r="C106" t="s">
        <v>110</v>
      </c>
      <c r="D106" s="1">
        <v>42462</v>
      </c>
      <c r="E106" s="10">
        <f t="shared" si="3"/>
        <v>274</v>
      </c>
    </row>
    <row r="107" spans="2:5">
      <c r="B107" t="s">
        <v>56</v>
      </c>
      <c r="C107" t="s">
        <v>57</v>
      </c>
      <c r="D107" s="1">
        <v>42467</v>
      </c>
      <c r="E107" s="10">
        <f t="shared" si="3"/>
        <v>269</v>
      </c>
    </row>
    <row r="108" spans="2:5">
      <c r="B108" t="s">
        <v>56</v>
      </c>
      <c r="C108" t="s">
        <v>131</v>
      </c>
      <c r="D108" s="1">
        <v>42467</v>
      </c>
      <c r="E108" s="10">
        <f t="shared" si="3"/>
        <v>269</v>
      </c>
    </row>
    <row r="109" spans="2:5">
      <c r="B109" t="s">
        <v>45</v>
      </c>
      <c r="C109" t="s">
        <v>118</v>
      </c>
      <c r="D109" s="1">
        <v>42476</v>
      </c>
      <c r="E109" s="10">
        <f t="shared" si="3"/>
        <v>260</v>
      </c>
    </row>
    <row r="110" spans="2:5">
      <c r="B110" t="s">
        <v>45</v>
      </c>
      <c r="C110" t="s">
        <v>163</v>
      </c>
      <c r="D110" s="1">
        <v>42476</v>
      </c>
      <c r="E110" s="10">
        <f t="shared" si="3"/>
        <v>260</v>
      </c>
    </row>
    <row r="111" spans="2:5">
      <c r="B111" t="s">
        <v>62</v>
      </c>
      <c r="C111" t="s">
        <v>96</v>
      </c>
      <c r="D111" s="1">
        <v>42481</v>
      </c>
      <c r="E111" s="10">
        <f t="shared" si="3"/>
        <v>255</v>
      </c>
    </row>
    <row r="112" spans="2:5">
      <c r="B112" t="s">
        <v>62</v>
      </c>
      <c r="C112" t="s">
        <v>97</v>
      </c>
      <c r="D112" s="1">
        <v>42481</v>
      </c>
      <c r="E112" s="10">
        <f t="shared" si="3"/>
        <v>255</v>
      </c>
    </row>
    <row r="113" spans="2:5">
      <c r="B113" t="s">
        <v>62</v>
      </c>
      <c r="C113" t="s">
        <v>98</v>
      </c>
      <c r="D113" s="1">
        <v>42481</v>
      </c>
      <c r="E113" s="10">
        <f t="shared" si="3"/>
        <v>255</v>
      </c>
    </row>
    <row r="114" spans="2:5">
      <c r="B114" t="s">
        <v>62</v>
      </c>
      <c r="C114" t="s">
        <v>99</v>
      </c>
      <c r="D114" s="1">
        <v>42481</v>
      </c>
      <c r="E114" s="10">
        <f t="shared" si="3"/>
        <v>255</v>
      </c>
    </row>
    <row r="115" spans="2:5">
      <c r="B115" t="s">
        <v>12</v>
      </c>
      <c r="C115" t="s">
        <v>13</v>
      </c>
      <c r="D115" s="1">
        <v>42483</v>
      </c>
      <c r="E115" s="10">
        <f t="shared" si="3"/>
        <v>253</v>
      </c>
    </row>
    <row r="116" spans="2:5">
      <c r="B116" t="s">
        <v>14</v>
      </c>
      <c r="C116" t="s">
        <v>15</v>
      </c>
      <c r="D116" s="1">
        <v>42520</v>
      </c>
      <c r="E116" s="10">
        <f t="shared" si="3"/>
        <v>216</v>
      </c>
    </row>
    <row r="117" spans="2:5">
      <c r="B117" t="s">
        <v>133</v>
      </c>
      <c r="C117" t="s">
        <v>134</v>
      </c>
      <c r="D117" s="1">
        <v>42520</v>
      </c>
      <c r="E117" s="10">
        <f t="shared" si="3"/>
        <v>216</v>
      </c>
    </row>
    <row r="118" spans="2:5">
      <c r="B118" t="s">
        <v>157</v>
      </c>
      <c r="C118" t="s">
        <v>159</v>
      </c>
      <c r="D118" s="1">
        <v>42520</v>
      </c>
      <c r="E118" s="10">
        <f t="shared" si="3"/>
        <v>216</v>
      </c>
    </row>
    <row r="119" spans="2:5">
      <c r="B119" t="s">
        <v>45</v>
      </c>
      <c r="C119" t="s">
        <v>52</v>
      </c>
      <c r="D119" s="1">
        <v>42681</v>
      </c>
      <c r="E119" s="10">
        <f t="shared" si="3"/>
        <v>55</v>
      </c>
    </row>
    <row r="120" spans="2:5">
      <c r="B120" t="s">
        <v>45</v>
      </c>
      <c r="C120" t="s">
        <v>148</v>
      </c>
      <c r="D120" s="1">
        <v>42681</v>
      </c>
      <c r="E120" s="10">
        <f t="shared" si="3"/>
        <v>55</v>
      </c>
    </row>
    <row r="121" spans="2:5">
      <c r="B121" t="s">
        <v>136</v>
      </c>
      <c r="C121" t="s">
        <v>166</v>
      </c>
      <c r="D121" s="1">
        <v>42681</v>
      </c>
      <c r="E121" s="10">
        <f t="shared" si="3"/>
        <v>55</v>
      </c>
    </row>
    <row r="122" spans="2:5">
      <c r="B122" t="s">
        <v>136</v>
      </c>
      <c r="C122" t="s">
        <v>167</v>
      </c>
      <c r="D122" s="1">
        <v>42681</v>
      </c>
      <c r="E122" s="10">
        <f t="shared" si="3"/>
        <v>55</v>
      </c>
    </row>
    <row r="123" spans="2:5">
      <c r="B123" t="s">
        <v>136</v>
      </c>
      <c r="C123" t="s">
        <v>168</v>
      </c>
      <c r="D123" s="1">
        <v>42681</v>
      </c>
      <c r="E123" s="10">
        <f t="shared" si="3"/>
        <v>55</v>
      </c>
    </row>
    <row r="124" spans="2:5">
      <c r="B124" t="s">
        <v>136</v>
      </c>
      <c r="C124" t="s">
        <v>149</v>
      </c>
      <c r="D124" s="1">
        <v>42719</v>
      </c>
      <c r="E124" s="10">
        <f t="shared" si="3"/>
        <v>17</v>
      </c>
    </row>
    <row r="125" spans="2:5">
      <c r="B125" t="s">
        <v>136</v>
      </c>
      <c r="C125" t="s">
        <v>150</v>
      </c>
      <c r="D125" s="1">
        <v>42719</v>
      </c>
      <c r="E125" s="10">
        <f t="shared" si="3"/>
        <v>17</v>
      </c>
    </row>
    <row r="126" spans="2:5">
      <c r="B126" t="s">
        <v>136</v>
      </c>
      <c r="C126" t="s">
        <v>151</v>
      </c>
      <c r="D126" s="1">
        <v>42719</v>
      </c>
      <c r="E126" s="10">
        <f t="shared" si="3"/>
        <v>17</v>
      </c>
    </row>
    <row r="127" spans="2:5">
      <c r="B127" t="s">
        <v>136</v>
      </c>
      <c r="C127" t="s">
        <v>152</v>
      </c>
      <c r="D127" s="1">
        <v>42719</v>
      </c>
      <c r="E127" s="10">
        <f t="shared" si="3"/>
        <v>17</v>
      </c>
    </row>
    <row r="128" spans="2:5">
      <c r="B128" t="s">
        <v>136</v>
      </c>
      <c r="C128" t="s">
        <v>153</v>
      </c>
      <c r="D128" s="1">
        <v>42719</v>
      </c>
      <c r="E128" s="10">
        <f t="shared" si="3"/>
        <v>17</v>
      </c>
    </row>
    <row r="129" spans="2:5">
      <c r="B129" t="s">
        <v>136</v>
      </c>
      <c r="C129" t="s">
        <v>154</v>
      </c>
      <c r="D129" s="1">
        <v>42719</v>
      </c>
      <c r="E129" s="10">
        <f t="shared" si="3"/>
        <v>17</v>
      </c>
    </row>
    <row r="130" spans="2:5">
      <c r="B130" t="s">
        <v>136</v>
      </c>
      <c r="C130" t="s">
        <v>155</v>
      </c>
      <c r="D130" s="1">
        <v>42719</v>
      </c>
      <c r="E130" s="10">
        <f t="shared" si="3"/>
        <v>17</v>
      </c>
    </row>
    <row r="131" spans="2:5">
      <c r="B131" t="s">
        <v>136</v>
      </c>
      <c r="C131" t="s">
        <v>156</v>
      </c>
      <c r="D131" s="1">
        <v>42719</v>
      </c>
      <c r="E131" s="10">
        <f t="shared" ref="E131:E162" si="4">42736-D131</f>
        <v>17</v>
      </c>
    </row>
    <row r="132" spans="2:5">
      <c r="B132" t="s">
        <v>172</v>
      </c>
      <c r="C132" t="s">
        <v>173</v>
      </c>
      <c r="D132" s="1">
        <v>42734</v>
      </c>
      <c r="E132" s="10">
        <f t="shared" si="4"/>
        <v>2</v>
      </c>
    </row>
    <row r="133" spans="2:5">
      <c r="B133" t="s">
        <v>172</v>
      </c>
      <c r="C133" t="s">
        <v>174</v>
      </c>
      <c r="D133" s="1">
        <v>42734</v>
      </c>
      <c r="E133" s="10">
        <f t="shared" si="4"/>
        <v>2</v>
      </c>
    </row>
    <row r="134" spans="2:5">
      <c r="B134" t="s">
        <v>172</v>
      </c>
      <c r="C134" t="s">
        <v>175</v>
      </c>
      <c r="D134" s="1">
        <v>42734</v>
      </c>
      <c r="E134" s="10">
        <f t="shared" si="4"/>
        <v>2</v>
      </c>
    </row>
    <row r="135" spans="2:5">
      <c r="B135" t="s">
        <v>172</v>
      </c>
      <c r="C135" t="s">
        <v>176</v>
      </c>
      <c r="D135" s="1">
        <v>42734</v>
      </c>
      <c r="E135" s="10">
        <f t="shared" si="4"/>
        <v>2</v>
      </c>
    </row>
    <row r="136" spans="2:5">
      <c r="B136" t="s">
        <v>172</v>
      </c>
      <c r="C136" t="s">
        <v>177</v>
      </c>
      <c r="D136" s="1">
        <v>42734</v>
      </c>
      <c r="E136" s="10">
        <f t="shared" si="4"/>
        <v>2</v>
      </c>
    </row>
  </sheetData>
  <sortState ref="B3:H136">
    <sortCondition descending="1" ref="H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General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2022-02-20T01:07:51Z</dcterms:modified>
</cp:coreProperties>
</file>