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showPivotChartFilter="1" defaultThemeVersion="124226"/>
  <bookViews>
    <workbookView xWindow="240" yWindow="105" windowWidth="14805" windowHeight="8010" activeTab="1"/>
  </bookViews>
  <sheets>
    <sheet name="General" sheetId="1" r:id="rId1"/>
    <sheet name="6.1" sheetId="4" r:id="rId2"/>
    <sheet name="6.2" sheetId="10" r:id="rId3"/>
    <sheet name="6.3" sheetId="7" r:id="rId4"/>
    <sheet name="6.4" sheetId="11" r:id="rId5"/>
    <sheet name="6.5" sheetId="13" r:id="rId6"/>
  </sheets>
  <calcPr calcId="125725"/>
  <pivotCaches>
    <pivotCache cacheId="0" r:id="rId7"/>
    <pivotCache cacheId="1" r:id="rId8"/>
    <pivotCache cacheId="2" r:id="rId9"/>
  </pivotCaches>
</workbook>
</file>

<file path=xl/calcChain.xml><?xml version="1.0" encoding="utf-8"?>
<calcChain xmlns="http://schemas.openxmlformats.org/spreadsheetml/2006/main">
  <c r="O4" i="13"/>
  <c r="I3"/>
  <c r="N3"/>
  <c r="J8"/>
  <c r="J10"/>
  <c r="J11"/>
  <c r="J13"/>
  <c r="J14"/>
  <c r="J15"/>
  <c r="J17"/>
  <c r="J18"/>
  <c r="J19"/>
  <c r="J21"/>
  <c r="J22"/>
  <c r="J24"/>
  <c r="J25"/>
  <c r="J27"/>
  <c r="J29"/>
  <c r="J30"/>
  <c r="J31"/>
  <c r="J33"/>
  <c r="J34"/>
  <c r="J35"/>
  <c r="J36"/>
  <c r="J38"/>
  <c r="J39"/>
  <c r="J40"/>
  <c r="J42"/>
  <c r="J44"/>
  <c r="J45"/>
  <c r="J47"/>
  <c r="J48"/>
  <c r="J49"/>
  <c r="J50"/>
  <c r="J52"/>
  <c r="J53"/>
  <c r="J54"/>
  <c r="J55"/>
  <c r="J57"/>
  <c r="J58"/>
  <c r="J60"/>
  <c r="J61"/>
  <c r="J63"/>
  <c r="J64"/>
  <c r="J65"/>
  <c r="J67"/>
  <c r="J68"/>
  <c r="J70"/>
  <c r="J71"/>
  <c r="J72"/>
  <c r="J73"/>
  <c r="J75"/>
  <c r="J76"/>
  <c r="J78"/>
  <c r="J80"/>
  <c r="J81"/>
  <c r="J82"/>
  <c r="J84"/>
  <c r="J85"/>
  <c r="J87"/>
  <c r="J88"/>
  <c r="J89"/>
  <c r="J90"/>
  <c r="J92"/>
  <c r="J93"/>
  <c r="J94"/>
  <c r="J95"/>
  <c r="J97"/>
  <c r="J98"/>
  <c r="J99"/>
  <c r="J100"/>
  <c r="J102"/>
  <c r="J103"/>
  <c r="J104"/>
  <c r="J105"/>
  <c r="J107"/>
  <c r="J109"/>
  <c r="J110"/>
  <c r="J111"/>
  <c r="J112"/>
  <c r="J114"/>
  <c r="J115"/>
  <c r="J116"/>
  <c r="J118"/>
  <c r="J119"/>
  <c r="J120"/>
  <c r="J122"/>
  <c r="J124"/>
  <c r="J126"/>
  <c r="J127"/>
  <c r="J128"/>
  <c r="J129"/>
  <c r="J131"/>
  <c r="J133"/>
  <c r="J134"/>
  <c r="J136"/>
  <c r="J137"/>
  <c r="J138"/>
  <c r="J140"/>
  <c r="J141"/>
  <c r="J142"/>
  <c r="J143"/>
  <c r="J145"/>
  <c r="J147"/>
  <c r="J148"/>
  <c r="J149"/>
  <c r="J150"/>
  <c r="J152"/>
  <c r="J154"/>
  <c r="J155"/>
  <c r="J157"/>
  <c r="J158"/>
  <c r="J159"/>
  <c r="J161"/>
  <c r="J162"/>
  <c r="J164"/>
  <c r="J165"/>
  <c r="J167"/>
  <c r="J168"/>
  <c r="J170"/>
  <c r="J171"/>
  <c r="J172"/>
  <c r="J173"/>
  <c r="J175"/>
  <c r="J176"/>
  <c r="J177"/>
  <c r="J179"/>
  <c r="J180"/>
  <c r="J181"/>
  <c r="J183"/>
  <c r="J184"/>
  <c r="J185"/>
  <c r="J187"/>
  <c r="J188"/>
  <c r="J189"/>
  <c r="J190"/>
  <c r="J192"/>
  <c r="J193"/>
  <c r="J195"/>
  <c r="J197"/>
  <c r="J198"/>
  <c r="J200"/>
  <c r="J201"/>
  <c r="J202"/>
  <c r="J20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3"/>
  <c r="H5" i="11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3"/>
  <c r="H4"/>
  <c r="H4" i="7"/>
  <c r="I4"/>
  <c r="J4"/>
  <c r="K4"/>
  <c r="L4"/>
  <c r="H5"/>
  <c r="I5"/>
  <c r="J5"/>
  <c r="K5"/>
  <c r="L5"/>
  <c r="H6"/>
  <c r="I6"/>
  <c r="J6"/>
  <c r="K6"/>
  <c r="L6"/>
  <c r="H7"/>
  <c r="I7"/>
  <c r="J7"/>
  <c r="K7"/>
  <c r="L7"/>
  <c r="H8"/>
  <c r="I8"/>
  <c r="J8"/>
  <c r="K8"/>
  <c r="L8"/>
  <c r="H9"/>
  <c r="I9"/>
  <c r="J9"/>
  <c r="K9"/>
  <c r="L9"/>
  <c r="H10"/>
  <c r="I10"/>
  <c r="J10"/>
  <c r="K10"/>
  <c r="L10"/>
  <c r="H11"/>
  <c r="I11"/>
  <c r="J11"/>
  <c r="K11"/>
  <c r="L11"/>
  <c r="H12"/>
  <c r="I12"/>
  <c r="J12"/>
  <c r="K12"/>
  <c r="L12"/>
  <c r="H13"/>
  <c r="I13"/>
  <c r="J13"/>
  <c r="K13"/>
  <c r="L13"/>
  <c r="H14"/>
  <c r="I14"/>
  <c r="J14"/>
  <c r="K14"/>
  <c r="L14"/>
  <c r="H15"/>
  <c r="I15"/>
  <c r="J15"/>
  <c r="K15"/>
  <c r="L15"/>
  <c r="H16"/>
  <c r="I16"/>
  <c r="J16"/>
  <c r="K16"/>
  <c r="L16"/>
  <c r="H17"/>
  <c r="I17"/>
  <c r="J17"/>
  <c r="K17"/>
  <c r="L17"/>
  <c r="H18"/>
  <c r="I18"/>
  <c r="J18"/>
  <c r="K18"/>
  <c r="L18"/>
  <c r="H19"/>
  <c r="I19"/>
  <c r="J19"/>
  <c r="K19"/>
  <c r="L19"/>
  <c r="H20"/>
  <c r="I20"/>
  <c r="J20"/>
  <c r="K20"/>
  <c r="L20"/>
  <c r="H21"/>
  <c r="I21"/>
  <c r="J21"/>
  <c r="K21"/>
  <c r="L21"/>
  <c r="H22"/>
  <c r="I22"/>
  <c r="J22"/>
  <c r="K22"/>
  <c r="L22"/>
  <c r="H23"/>
  <c r="I23"/>
  <c r="J23"/>
  <c r="K23"/>
  <c r="L23"/>
  <c r="H24"/>
  <c r="I24"/>
  <c r="J24"/>
  <c r="K24"/>
  <c r="L24"/>
  <c r="H25"/>
  <c r="I25"/>
  <c r="J25"/>
  <c r="K25"/>
  <c r="L25"/>
  <c r="H26"/>
  <c r="I26"/>
  <c r="J26"/>
  <c r="K26"/>
  <c r="L26"/>
  <c r="H27"/>
  <c r="I27"/>
  <c r="J27"/>
  <c r="K27"/>
  <c r="L27"/>
  <c r="H28"/>
  <c r="I28"/>
  <c r="J28"/>
  <c r="K28"/>
  <c r="L28"/>
  <c r="H29"/>
  <c r="I29"/>
  <c r="J29"/>
  <c r="K29"/>
  <c r="L29"/>
  <c r="H30"/>
  <c r="I30"/>
  <c r="J30"/>
  <c r="K30"/>
  <c r="L30"/>
  <c r="H31"/>
  <c r="I31"/>
  <c r="J31"/>
  <c r="K31"/>
  <c r="L31"/>
  <c r="H32"/>
  <c r="I32"/>
  <c r="J32"/>
  <c r="K32"/>
  <c r="L32"/>
  <c r="H33"/>
  <c r="I33"/>
  <c r="J33"/>
  <c r="K33"/>
  <c r="L33"/>
  <c r="H34"/>
  <c r="I34"/>
  <c r="J34"/>
  <c r="K34"/>
  <c r="L34"/>
  <c r="H35"/>
  <c r="I35"/>
  <c r="J35"/>
  <c r="K35"/>
  <c r="L35"/>
  <c r="H36"/>
  <c r="I36"/>
  <c r="J36"/>
  <c r="K36"/>
  <c r="L36"/>
  <c r="H37"/>
  <c r="I37"/>
  <c r="J37"/>
  <c r="K37"/>
  <c r="L37"/>
  <c r="H38"/>
  <c r="I38"/>
  <c r="J38"/>
  <c r="K38"/>
  <c r="L38"/>
  <c r="H39"/>
  <c r="I39"/>
  <c r="J39"/>
  <c r="K39"/>
  <c r="L39"/>
  <c r="H40"/>
  <c r="I40"/>
  <c r="J40"/>
  <c r="K40"/>
  <c r="L40"/>
  <c r="H41"/>
  <c r="I41"/>
  <c r="J41"/>
  <c r="K41"/>
  <c r="L41"/>
  <c r="H42"/>
  <c r="I42"/>
  <c r="J42"/>
  <c r="K42"/>
  <c r="L42"/>
  <c r="H43"/>
  <c r="I43"/>
  <c r="J43"/>
  <c r="K43"/>
  <c r="L43"/>
  <c r="H44"/>
  <c r="I44"/>
  <c r="J44"/>
  <c r="K44"/>
  <c r="L44"/>
  <c r="H45"/>
  <c r="I45"/>
  <c r="J45"/>
  <c r="K45"/>
  <c r="L45"/>
  <c r="H46"/>
  <c r="I46"/>
  <c r="J46"/>
  <c r="K46"/>
  <c r="L46"/>
  <c r="H47"/>
  <c r="I47"/>
  <c r="J47"/>
  <c r="K47"/>
  <c r="L47"/>
  <c r="H48"/>
  <c r="I48"/>
  <c r="J48"/>
  <c r="K48"/>
  <c r="L48"/>
  <c r="H49"/>
  <c r="I49"/>
  <c r="J49"/>
  <c r="K49"/>
  <c r="L49"/>
  <c r="H50"/>
  <c r="I50"/>
  <c r="J50"/>
  <c r="K50"/>
  <c r="L50"/>
  <c r="H51"/>
  <c r="I51"/>
  <c r="J51"/>
  <c r="K51"/>
  <c r="L51"/>
  <c r="H52"/>
  <c r="I52"/>
  <c r="J52"/>
  <c r="K52"/>
  <c r="L52"/>
  <c r="H53"/>
  <c r="I53"/>
  <c r="J53"/>
  <c r="K53"/>
  <c r="L53"/>
  <c r="H54"/>
  <c r="I54"/>
  <c r="J54"/>
  <c r="K54"/>
  <c r="L54"/>
  <c r="H55"/>
  <c r="I55"/>
  <c r="J55"/>
  <c r="K55"/>
  <c r="L55"/>
  <c r="H56"/>
  <c r="I56"/>
  <c r="J56"/>
  <c r="K56"/>
  <c r="L56"/>
  <c r="H57"/>
  <c r="I57"/>
  <c r="J57"/>
  <c r="K57"/>
  <c r="L57"/>
  <c r="H58"/>
  <c r="I58"/>
  <c r="J58"/>
  <c r="K58"/>
  <c r="L58"/>
  <c r="H59"/>
  <c r="I59"/>
  <c r="J59"/>
  <c r="K59"/>
  <c r="L59"/>
  <c r="H60"/>
  <c r="I60"/>
  <c r="J60"/>
  <c r="K60"/>
  <c r="L60"/>
  <c r="H61"/>
  <c r="I61"/>
  <c r="J61"/>
  <c r="K61"/>
  <c r="L61"/>
  <c r="H62"/>
  <c r="I62"/>
  <c r="J62"/>
  <c r="K62"/>
  <c r="L62"/>
  <c r="H63"/>
  <c r="I63"/>
  <c r="J63"/>
  <c r="K63"/>
  <c r="L63"/>
  <c r="H64"/>
  <c r="I64"/>
  <c r="J64"/>
  <c r="K64"/>
  <c r="L64"/>
  <c r="H65"/>
  <c r="I65"/>
  <c r="J65"/>
  <c r="K65"/>
  <c r="L65"/>
  <c r="H66"/>
  <c r="I66"/>
  <c r="J66"/>
  <c r="K66"/>
  <c r="L66"/>
  <c r="H67"/>
  <c r="I67"/>
  <c r="J67"/>
  <c r="K67"/>
  <c r="L67"/>
  <c r="H68"/>
  <c r="I68"/>
  <c r="J68"/>
  <c r="K68"/>
  <c r="L68"/>
  <c r="H69"/>
  <c r="I69"/>
  <c r="J69"/>
  <c r="K69"/>
  <c r="L69"/>
  <c r="H70"/>
  <c r="I70"/>
  <c r="J70"/>
  <c r="K70"/>
  <c r="L70"/>
  <c r="H71"/>
  <c r="I71"/>
  <c r="J71"/>
  <c r="K71"/>
  <c r="L71"/>
  <c r="H72"/>
  <c r="I72"/>
  <c r="J72"/>
  <c r="K72"/>
  <c r="L72"/>
  <c r="H73"/>
  <c r="I73"/>
  <c r="J73"/>
  <c r="K73"/>
  <c r="L73"/>
  <c r="H74"/>
  <c r="I74"/>
  <c r="J74"/>
  <c r="K74"/>
  <c r="L74"/>
  <c r="H75"/>
  <c r="I75"/>
  <c r="J75"/>
  <c r="K75"/>
  <c r="L75"/>
  <c r="H76"/>
  <c r="I76"/>
  <c r="J76"/>
  <c r="K76"/>
  <c r="L76"/>
  <c r="H77"/>
  <c r="I77"/>
  <c r="J77"/>
  <c r="K77"/>
  <c r="L77"/>
  <c r="H78"/>
  <c r="I78"/>
  <c r="J78"/>
  <c r="K78"/>
  <c r="L78"/>
  <c r="H79"/>
  <c r="I79"/>
  <c r="J79"/>
  <c r="K79"/>
  <c r="L79"/>
  <c r="H80"/>
  <c r="I80"/>
  <c r="J80"/>
  <c r="K80"/>
  <c r="L80"/>
  <c r="H81"/>
  <c r="I81"/>
  <c r="J81"/>
  <c r="K81"/>
  <c r="L81"/>
  <c r="H82"/>
  <c r="I82"/>
  <c r="J82"/>
  <c r="K82"/>
  <c r="L82"/>
  <c r="H83"/>
  <c r="I83"/>
  <c r="J83"/>
  <c r="K83"/>
  <c r="L83"/>
  <c r="H84"/>
  <c r="I84"/>
  <c r="J84"/>
  <c r="K84"/>
  <c r="L84"/>
  <c r="H85"/>
  <c r="I85"/>
  <c r="J85"/>
  <c r="K85"/>
  <c r="L85"/>
  <c r="H86"/>
  <c r="I86"/>
  <c r="J86"/>
  <c r="K86"/>
  <c r="L86"/>
  <c r="H87"/>
  <c r="I87"/>
  <c r="J87"/>
  <c r="K87"/>
  <c r="L87"/>
  <c r="H88"/>
  <c r="I88"/>
  <c r="J88"/>
  <c r="K88"/>
  <c r="L88"/>
  <c r="H89"/>
  <c r="I89"/>
  <c r="J89"/>
  <c r="K89"/>
  <c r="L89"/>
  <c r="H90"/>
  <c r="I90"/>
  <c r="J90"/>
  <c r="K90"/>
  <c r="L90"/>
  <c r="H91"/>
  <c r="I91"/>
  <c r="J91"/>
  <c r="K91"/>
  <c r="L91"/>
  <c r="H92"/>
  <c r="I92"/>
  <c r="J92"/>
  <c r="K92"/>
  <c r="L92"/>
  <c r="H93"/>
  <c r="I93"/>
  <c r="J93"/>
  <c r="K93"/>
  <c r="L93"/>
  <c r="H94"/>
  <c r="I94"/>
  <c r="J94"/>
  <c r="K94"/>
  <c r="L94"/>
  <c r="H95"/>
  <c r="I95"/>
  <c r="J95"/>
  <c r="K95"/>
  <c r="L95"/>
  <c r="H96"/>
  <c r="I96"/>
  <c r="J96"/>
  <c r="K96"/>
  <c r="L96"/>
  <c r="H97"/>
  <c r="I97"/>
  <c r="J97"/>
  <c r="K97"/>
  <c r="L97"/>
  <c r="H98"/>
  <c r="I98"/>
  <c r="J98"/>
  <c r="K98"/>
  <c r="L98"/>
  <c r="H99"/>
  <c r="I99"/>
  <c r="J99"/>
  <c r="K99"/>
  <c r="L99"/>
  <c r="H100"/>
  <c r="I100"/>
  <c r="J100"/>
  <c r="K100"/>
  <c r="L100"/>
  <c r="H101"/>
  <c r="I101"/>
  <c r="J101"/>
  <c r="K101"/>
  <c r="L101"/>
  <c r="H102"/>
  <c r="I102"/>
  <c r="J102"/>
  <c r="K102"/>
  <c r="L102"/>
  <c r="H103"/>
  <c r="I103"/>
  <c r="J103"/>
  <c r="K103"/>
  <c r="L103"/>
  <c r="H104"/>
  <c r="I104"/>
  <c r="J104"/>
  <c r="K104"/>
  <c r="L104"/>
  <c r="H105"/>
  <c r="I105"/>
  <c r="J105"/>
  <c r="K105"/>
  <c r="L105"/>
  <c r="H106"/>
  <c r="I106"/>
  <c r="J106"/>
  <c r="K106"/>
  <c r="L106"/>
  <c r="H107"/>
  <c r="I107"/>
  <c r="J107"/>
  <c r="K107"/>
  <c r="L107"/>
  <c r="H108"/>
  <c r="I108"/>
  <c r="J108"/>
  <c r="K108"/>
  <c r="L108"/>
  <c r="H109"/>
  <c r="I109"/>
  <c r="J109"/>
  <c r="K109"/>
  <c r="L109"/>
  <c r="H110"/>
  <c r="I110"/>
  <c r="J110"/>
  <c r="K110"/>
  <c r="L110"/>
  <c r="H111"/>
  <c r="I111"/>
  <c r="J111"/>
  <c r="K111"/>
  <c r="L111"/>
  <c r="H112"/>
  <c r="I112"/>
  <c r="J112"/>
  <c r="K112"/>
  <c r="L112"/>
  <c r="H113"/>
  <c r="I113"/>
  <c r="J113"/>
  <c r="K113"/>
  <c r="L113"/>
  <c r="H114"/>
  <c r="I114"/>
  <c r="J114"/>
  <c r="K114"/>
  <c r="L114"/>
  <c r="H115"/>
  <c r="I115"/>
  <c r="J115"/>
  <c r="K115"/>
  <c r="L115"/>
  <c r="H116"/>
  <c r="I116"/>
  <c r="J116"/>
  <c r="K116"/>
  <c r="L116"/>
  <c r="H117"/>
  <c r="I117"/>
  <c r="J117"/>
  <c r="K117"/>
  <c r="L117"/>
  <c r="H118"/>
  <c r="I118"/>
  <c r="J118"/>
  <c r="K118"/>
  <c r="L118"/>
  <c r="H119"/>
  <c r="I119"/>
  <c r="J119"/>
  <c r="K119"/>
  <c r="L119"/>
  <c r="H120"/>
  <c r="I120"/>
  <c r="J120"/>
  <c r="K120"/>
  <c r="L120"/>
  <c r="H121"/>
  <c r="I121"/>
  <c r="J121"/>
  <c r="K121"/>
  <c r="L121"/>
  <c r="H122"/>
  <c r="I122"/>
  <c r="J122"/>
  <c r="K122"/>
  <c r="L122"/>
  <c r="H123"/>
  <c r="I123"/>
  <c r="J123"/>
  <c r="K123"/>
  <c r="L123"/>
  <c r="H124"/>
  <c r="I124"/>
  <c r="J124"/>
  <c r="K124"/>
  <c r="L124"/>
  <c r="H125"/>
  <c r="I125"/>
  <c r="J125"/>
  <c r="K125"/>
  <c r="L125"/>
  <c r="H126"/>
  <c r="I126"/>
  <c r="J126"/>
  <c r="K126"/>
  <c r="L126"/>
  <c r="H127"/>
  <c r="I127"/>
  <c r="J127"/>
  <c r="K127"/>
  <c r="L127"/>
  <c r="H128"/>
  <c r="I128"/>
  <c r="J128"/>
  <c r="K128"/>
  <c r="L128"/>
  <c r="H129"/>
  <c r="I129"/>
  <c r="J129"/>
  <c r="K129"/>
  <c r="L129"/>
  <c r="H130"/>
  <c r="I130"/>
  <c r="J130"/>
  <c r="K130"/>
  <c r="L130"/>
  <c r="H131"/>
  <c r="I131"/>
  <c r="J131"/>
  <c r="K131"/>
  <c r="L131"/>
  <c r="H132"/>
  <c r="I132"/>
  <c r="J132"/>
  <c r="K132"/>
  <c r="L132"/>
  <c r="H133"/>
  <c r="I133"/>
  <c r="J133"/>
  <c r="K133"/>
  <c r="L133"/>
  <c r="H134"/>
  <c r="I134"/>
  <c r="J134"/>
  <c r="K134"/>
  <c r="L134"/>
  <c r="H135"/>
  <c r="I135"/>
  <c r="J135"/>
  <c r="K135"/>
  <c r="L135"/>
  <c r="H136"/>
  <c r="I136"/>
  <c r="J136"/>
  <c r="K136"/>
  <c r="L136"/>
  <c r="H137"/>
  <c r="I137"/>
  <c r="J137"/>
  <c r="K137"/>
  <c r="L137"/>
  <c r="H138"/>
  <c r="I138"/>
  <c r="J138"/>
  <c r="K138"/>
  <c r="L138"/>
  <c r="H139"/>
  <c r="I139"/>
  <c r="J139"/>
  <c r="K139"/>
  <c r="L139"/>
  <c r="H140"/>
  <c r="I140"/>
  <c r="J140"/>
  <c r="K140"/>
  <c r="L140"/>
  <c r="H141"/>
  <c r="I141"/>
  <c r="J141"/>
  <c r="K141"/>
  <c r="L141"/>
  <c r="H142"/>
  <c r="I142"/>
  <c r="J142"/>
  <c r="K142"/>
  <c r="L142"/>
  <c r="H143"/>
  <c r="I143"/>
  <c r="J143"/>
  <c r="K143"/>
  <c r="L143"/>
  <c r="H144"/>
  <c r="I144"/>
  <c r="J144"/>
  <c r="K144"/>
  <c r="L144"/>
  <c r="H145"/>
  <c r="I145"/>
  <c r="J145"/>
  <c r="K145"/>
  <c r="L145"/>
  <c r="H146"/>
  <c r="I146"/>
  <c r="J146"/>
  <c r="K146"/>
  <c r="L146"/>
  <c r="H147"/>
  <c r="I147"/>
  <c r="J147"/>
  <c r="K147"/>
  <c r="L147"/>
  <c r="H148"/>
  <c r="I148"/>
  <c r="J148"/>
  <c r="K148"/>
  <c r="L148"/>
  <c r="H149"/>
  <c r="I149"/>
  <c r="J149"/>
  <c r="K149"/>
  <c r="L149"/>
  <c r="H150"/>
  <c r="I150"/>
  <c r="J150"/>
  <c r="K150"/>
  <c r="L150"/>
  <c r="H151"/>
  <c r="I151"/>
  <c r="J151"/>
  <c r="K151"/>
  <c r="L151"/>
  <c r="H152"/>
  <c r="I152"/>
  <c r="J152"/>
  <c r="K152"/>
  <c r="L152"/>
  <c r="H153"/>
  <c r="I153"/>
  <c r="J153"/>
  <c r="K153"/>
  <c r="L153"/>
  <c r="H154"/>
  <c r="I154"/>
  <c r="J154"/>
  <c r="K154"/>
  <c r="L154"/>
  <c r="H155"/>
  <c r="I155"/>
  <c r="J155"/>
  <c r="K155"/>
  <c r="L155"/>
  <c r="H156"/>
  <c r="I156"/>
  <c r="J156"/>
  <c r="K156"/>
  <c r="L156"/>
  <c r="H157"/>
  <c r="I157"/>
  <c r="J157"/>
  <c r="K157"/>
  <c r="L157"/>
  <c r="H158"/>
  <c r="I158"/>
  <c r="J158"/>
  <c r="K158"/>
  <c r="L158"/>
  <c r="H159"/>
  <c r="I159"/>
  <c r="J159"/>
  <c r="K159"/>
  <c r="L159"/>
  <c r="H160"/>
  <c r="I160"/>
  <c r="J160"/>
  <c r="K160"/>
  <c r="L160"/>
  <c r="H161"/>
  <c r="I161"/>
  <c r="J161"/>
  <c r="K161"/>
  <c r="L161"/>
  <c r="H162"/>
  <c r="I162"/>
  <c r="J162"/>
  <c r="K162"/>
  <c r="L162"/>
  <c r="H163"/>
  <c r="I163"/>
  <c r="J163"/>
  <c r="K163"/>
  <c r="L163"/>
  <c r="H164"/>
  <c r="I164"/>
  <c r="J164"/>
  <c r="K164"/>
  <c r="L164"/>
  <c r="H165"/>
  <c r="I165"/>
  <c r="J165"/>
  <c r="K165"/>
  <c r="L165"/>
  <c r="H166"/>
  <c r="I166"/>
  <c r="J166"/>
  <c r="K166"/>
  <c r="L166"/>
  <c r="H167"/>
  <c r="I167"/>
  <c r="J167"/>
  <c r="K167"/>
  <c r="L167"/>
  <c r="H168"/>
  <c r="I168"/>
  <c r="J168"/>
  <c r="K168"/>
  <c r="L168"/>
  <c r="H169"/>
  <c r="I169"/>
  <c r="J169"/>
  <c r="K169"/>
  <c r="L169"/>
  <c r="H170"/>
  <c r="I170"/>
  <c r="J170"/>
  <c r="K170"/>
  <c r="L170"/>
  <c r="H171"/>
  <c r="I171"/>
  <c r="J171"/>
  <c r="K171"/>
  <c r="L171"/>
  <c r="H172"/>
  <c r="I172"/>
  <c r="J172"/>
  <c r="K172"/>
  <c r="L172"/>
  <c r="H173"/>
  <c r="I173"/>
  <c r="J173"/>
  <c r="K173"/>
  <c r="L173"/>
  <c r="H174"/>
  <c r="I174"/>
  <c r="J174"/>
  <c r="K174"/>
  <c r="L174"/>
  <c r="H175"/>
  <c r="I175"/>
  <c r="J175"/>
  <c r="K175"/>
  <c r="L175"/>
  <c r="H176"/>
  <c r="I176"/>
  <c r="J176"/>
  <c r="K176"/>
  <c r="L176"/>
  <c r="H177"/>
  <c r="I177"/>
  <c r="J177"/>
  <c r="K177"/>
  <c r="L177"/>
  <c r="H178"/>
  <c r="I178"/>
  <c r="J178"/>
  <c r="K178"/>
  <c r="L178"/>
  <c r="H179"/>
  <c r="I179"/>
  <c r="J179"/>
  <c r="K179"/>
  <c r="L179"/>
  <c r="H180"/>
  <c r="I180"/>
  <c r="J180"/>
  <c r="K180"/>
  <c r="L180"/>
  <c r="H181"/>
  <c r="I181"/>
  <c r="J181"/>
  <c r="K181"/>
  <c r="L181"/>
  <c r="H182"/>
  <c r="I182"/>
  <c r="J182"/>
  <c r="K182"/>
  <c r="L182"/>
  <c r="H183"/>
  <c r="I183"/>
  <c r="J183"/>
  <c r="K183"/>
  <c r="L183"/>
  <c r="H184"/>
  <c r="I184"/>
  <c r="J184"/>
  <c r="K184"/>
  <c r="L184"/>
  <c r="H185"/>
  <c r="I185"/>
  <c r="J185"/>
  <c r="K185"/>
  <c r="L185"/>
  <c r="H186"/>
  <c r="I186"/>
  <c r="J186"/>
  <c r="K186"/>
  <c r="L186"/>
  <c r="H187"/>
  <c r="I187"/>
  <c r="J187"/>
  <c r="K187"/>
  <c r="L187"/>
  <c r="H188"/>
  <c r="I188"/>
  <c r="J188"/>
  <c r="K188"/>
  <c r="L188"/>
  <c r="H189"/>
  <c r="I189"/>
  <c r="J189"/>
  <c r="K189"/>
  <c r="L189"/>
  <c r="H190"/>
  <c r="I190"/>
  <c r="J190"/>
  <c r="K190"/>
  <c r="L190"/>
  <c r="H191"/>
  <c r="I191"/>
  <c r="J191"/>
  <c r="K191"/>
  <c r="L191"/>
  <c r="H192"/>
  <c r="I192"/>
  <c r="J192"/>
  <c r="K192"/>
  <c r="L192"/>
  <c r="H193"/>
  <c r="I193"/>
  <c r="J193"/>
  <c r="K193"/>
  <c r="L193"/>
  <c r="H194"/>
  <c r="I194"/>
  <c r="J194"/>
  <c r="K194"/>
  <c r="L194"/>
  <c r="H195"/>
  <c r="I195"/>
  <c r="J195"/>
  <c r="K195"/>
  <c r="L195"/>
  <c r="H196"/>
  <c r="I196"/>
  <c r="J196"/>
  <c r="K196"/>
  <c r="L196"/>
  <c r="H197"/>
  <c r="I197"/>
  <c r="J197"/>
  <c r="K197"/>
  <c r="L197"/>
  <c r="H198"/>
  <c r="I198"/>
  <c r="J198"/>
  <c r="K198"/>
  <c r="L198"/>
  <c r="H199"/>
  <c r="I199"/>
  <c r="J199"/>
  <c r="K199"/>
  <c r="L199"/>
  <c r="H200"/>
  <c r="I200"/>
  <c r="J200"/>
  <c r="K200"/>
  <c r="L200"/>
  <c r="H201"/>
  <c r="I201"/>
  <c r="J201"/>
  <c r="K201"/>
  <c r="L201"/>
  <c r="H202"/>
  <c r="I202"/>
  <c r="J202"/>
  <c r="K202"/>
  <c r="L202"/>
  <c r="H203"/>
  <c r="I203"/>
  <c r="J203"/>
  <c r="K203"/>
  <c r="L203"/>
  <c r="H204"/>
  <c r="I204"/>
  <c r="J204"/>
  <c r="K204"/>
  <c r="L204"/>
  <c r="I3"/>
  <c r="J3"/>
  <c r="K3"/>
  <c r="L3"/>
  <c r="H3"/>
  <c r="J3" i="10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4"/>
  <c r="H3"/>
  <c r="I4" i="13" l="1"/>
  <c r="I5" s="1"/>
  <c r="I6" s="1"/>
  <c r="I7" s="1"/>
  <c r="I8" l="1"/>
  <c r="I9" s="1"/>
  <c r="J7"/>
  <c r="I10" l="1"/>
  <c r="I11" s="1"/>
  <c r="I12" s="1"/>
  <c r="J9"/>
  <c r="I13" l="1"/>
  <c r="I14" s="1"/>
  <c r="I15" s="1"/>
  <c r="I16" s="1"/>
  <c r="J12"/>
  <c r="I17" l="1"/>
  <c r="I18" s="1"/>
  <c r="I19" s="1"/>
  <c r="I20" s="1"/>
  <c r="J16"/>
  <c r="I21" l="1"/>
  <c r="I22" s="1"/>
  <c r="I23" s="1"/>
  <c r="J20"/>
  <c r="I24" l="1"/>
  <c r="I25" s="1"/>
  <c r="I26" s="1"/>
  <c r="J23"/>
  <c r="I27" l="1"/>
  <c r="I28" s="1"/>
  <c r="J26"/>
  <c r="I29" l="1"/>
  <c r="I30" s="1"/>
  <c r="I31" s="1"/>
  <c r="I32" s="1"/>
  <c r="J28"/>
  <c r="I33" l="1"/>
  <c r="I34" s="1"/>
  <c r="I35" s="1"/>
  <c r="I36" s="1"/>
  <c r="I37" s="1"/>
  <c r="J32"/>
  <c r="I38" l="1"/>
  <c r="I39" s="1"/>
  <c r="I40" s="1"/>
  <c r="I41" s="1"/>
  <c r="J37"/>
  <c r="I42" l="1"/>
  <c r="I43" s="1"/>
  <c r="J41"/>
  <c r="I44" l="1"/>
  <c r="I45" s="1"/>
  <c r="I46" s="1"/>
  <c r="J43"/>
  <c r="I47" l="1"/>
  <c r="I48" s="1"/>
  <c r="I49" s="1"/>
  <c r="I50" s="1"/>
  <c r="I51" s="1"/>
  <c r="J46"/>
  <c r="I52" l="1"/>
  <c r="I53" s="1"/>
  <c r="I54" s="1"/>
  <c r="I55" s="1"/>
  <c r="I56" s="1"/>
  <c r="J51"/>
  <c r="I57" l="1"/>
  <c r="I58" s="1"/>
  <c r="I59" s="1"/>
  <c r="J56"/>
  <c r="I60" l="1"/>
  <c r="I61" s="1"/>
  <c r="I62" s="1"/>
  <c r="J59"/>
  <c r="I63" l="1"/>
  <c r="I64" s="1"/>
  <c r="I65" s="1"/>
  <c r="I66" s="1"/>
  <c r="J62"/>
  <c r="I67" l="1"/>
  <c r="I68" s="1"/>
  <c r="I69" s="1"/>
  <c r="J66"/>
  <c r="I70" l="1"/>
  <c r="I71" s="1"/>
  <c r="I72" s="1"/>
  <c r="I73" s="1"/>
  <c r="I74" s="1"/>
  <c r="J69"/>
  <c r="I75" l="1"/>
  <c r="I76" s="1"/>
  <c r="I77" s="1"/>
  <c r="J74"/>
  <c r="I78" l="1"/>
  <c r="I79" s="1"/>
  <c r="J77"/>
  <c r="I80" l="1"/>
  <c r="I81" s="1"/>
  <c r="I82" s="1"/>
  <c r="I83" s="1"/>
  <c r="J79"/>
  <c r="I84" l="1"/>
  <c r="I85" s="1"/>
  <c r="I86" s="1"/>
  <c r="J83"/>
  <c r="I87" l="1"/>
  <c r="I88" s="1"/>
  <c r="I89" s="1"/>
  <c r="I90" s="1"/>
  <c r="I91" s="1"/>
  <c r="J86"/>
  <c r="I92" l="1"/>
  <c r="I93" s="1"/>
  <c r="I94" s="1"/>
  <c r="I95" s="1"/>
  <c r="I96" s="1"/>
  <c r="J91"/>
  <c r="I97" l="1"/>
  <c r="I98" s="1"/>
  <c r="I99" s="1"/>
  <c r="I100" s="1"/>
  <c r="I101" s="1"/>
  <c r="J96"/>
  <c r="I102" l="1"/>
  <c r="I103" s="1"/>
  <c r="I104" s="1"/>
  <c r="I105" s="1"/>
  <c r="I106" s="1"/>
  <c r="J101"/>
  <c r="I107" l="1"/>
  <c r="I108" s="1"/>
  <c r="J106"/>
  <c r="I109" l="1"/>
  <c r="I110" s="1"/>
  <c r="I111" s="1"/>
  <c r="I112" s="1"/>
  <c r="I113" s="1"/>
  <c r="J108"/>
  <c r="I114" l="1"/>
  <c r="I115" s="1"/>
  <c r="I116" s="1"/>
  <c r="I117" s="1"/>
  <c r="J113"/>
  <c r="I118" l="1"/>
  <c r="I119" s="1"/>
  <c r="I120" s="1"/>
  <c r="I121" s="1"/>
  <c r="J117"/>
  <c r="I122" l="1"/>
  <c r="I123" s="1"/>
  <c r="J121"/>
  <c r="I124" l="1"/>
  <c r="I125" s="1"/>
  <c r="J123"/>
  <c r="I126" l="1"/>
  <c r="I127" s="1"/>
  <c r="I128" s="1"/>
  <c r="I129" s="1"/>
  <c r="I130" s="1"/>
  <c r="J125"/>
  <c r="I131" l="1"/>
  <c r="I132" s="1"/>
  <c r="J130"/>
  <c r="I133" l="1"/>
  <c r="I134" s="1"/>
  <c r="I135" s="1"/>
  <c r="J132"/>
  <c r="I136" l="1"/>
  <c r="I137" s="1"/>
  <c r="I138" s="1"/>
  <c r="I139" s="1"/>
  <c r="J135"/>
  <c r="I140" l="1"/>
  <c r="I141" s="1"/>
  <c r="I142" s="1"/>
  <c r="I143" s="1"/>
  <c r="I144" s="1"/>
  <c r="J139"/>
  <c r="I145" l="1"/>
  <c r="I146" s="1"/>
  <c r="J144"/>
  <c r="I147" l="1"/>
  <c r="I148" s="1"/>
  <c r="I149" s="1"/>
  <c r="I150" s="1"/>
  <c r="I151" s="1"/>
  <c r="J146"/>
  <c r="I152" l="1"/>
  <c r="I153" s="1"/>
  <c r="J151"/>
  <c r="I154" l="1"/>
  <c r="I155" s="1"/>
  <c r="I156" s="1"/>
  <c r="J153"/>
  <c r="I157" l="1"/>
  <c r="I158" s="1"/>
  <c r="I159" s="1"/>
  <c r="I160" s="1"/>
  <c r="J156"/>
  <c r="I161" l="1"/>
  <c r="I162" s="1"/>
  <c r="I163" s="1"/>
  <c r="J160"/>
  <c r="I164" l="1"/>
  <c r="I165" s="1"/>
  <c r="I166" s="1"/>
  <c r="J163"/>
  <c r="I167" l="1"/>
  <c r="I168" s="1"/>
  <c r="I169" s="1"/>
  <c r="J166"/>
  <c r="I170" l="1"/>
  <c r="I171" s="1"/>
  <c r="I172" s="1"/>
  <c r="I173" s="1"/>
  <c r="I174" s="1"/>
  <c r="J169"/>
  <c r="I175" l="1"/>
  <c r="I176" s="1"/>
  <c r="I177" s="1"/>
  <c r="I178" s="1"/>
  <c r="J174"/>
  <c r="I179" l="1"/>
  <c r="I180" s="1"/>
  <c r="I181" s="1"/>
  <c r="I182" s="1"/>
  <c r="J178"/>
  <c r="I183" l="1"/>
  <c r="I184" s="1"/>
  <c r="I185" s="1"/>
  <c r="I186" s="1"/>
  <c r="J182"/>
  <c r="I187" l="1"/>
  <c r="I188" s="1"/>
  <c r="I189" s="1"/>
  <c r="I190" s="1"/>
  <c r="I191" s="1"/>
  <c r="J186"/>
  <c r="I192" l="1"/>
  <c r="I193" s="1"/>
  <c r="I194" s="1"/>
  <c r="J191"/>
  <c r="I195" l="1"/>
  <c r="I196" s="1"/>
  <c r="J194"/>
  <c r="I197" l="1"/>
  <c r="I198" s="1"/>
  <c r="I199" s="1"/>
  <c r="J196"/>
  <c r="I200" l="1"/>
  <c r="I201" s="1"/>
  <c r="I202" s="1"/>
  <c r="I203" s="1"/>
  <c r="I204" s="1"/>
  <c r="J199"/>
  <c r="J204" l="1"/>
  <c r="N4" s="1"/>
  <c r="M4"/>
</calcChain>
</file>

<file path=xl/sharedStrings.xml><?xml version="1.0" encoding="utf-8"?>
<sst xmlns="http://schemas.openxmlformats.org/spreadsheetml/2006/main" count="3798" uniqueCount="87">
  <si>
    <t>data</t>
  </si>
  <si>
    <t>port</t>
  </si>
  <si>
    <t>towar</t>
  </si>
  <si>
    <t>Z/W</t>
  </si>
  <si>
    <t>ile ton</t>
  </si>
  <si>
    <t>cena za tone w talarach</t>
  </si>
  <si>
    <t>Algier</t>
  </si>
  <si>
    <t>T4</t>
  </si>
  <si>
    <t>Z</t>
  </si>
  <si>
    <t>T5</t>
  </si>
  <si>
    <t>T1</t>
  </si>
  <si>
    <t>T2</t>
  </si>
  <si>
    <t>T3</t>
  </si>
  <si>
    <t>Tunis</t>
  </si>
  <si>
    <t>W</t>
  </si>
  <si>
    <t>Benghazi</t>
  </si>
  <si>
    <t>Aleksandria</t>
  </si>
  <si>
    <t>Bejrut</t>
  </si>
  <si>
    <t>Palermo</t>
  </si>
  <si>
    <t>Neapol</t>
  </si>
  <si>
    <t>Monako</t>
  </si>
  <si>
    <t>Barcelona</t>
  </si>
  <si>
    <t>Walencja</t>
  </si>
  <si>
    <t>Row Labels</t>
  </si>
  <si>
    <t>Grand Total</t>
  </si>
  <si>
    <t>Sum of ile ton</t>
  </si>
  <si>
    <t>Count of towar</t>
  </si>
  <si>
    <t>Values</t>
  </si>
  <si>
    <t>dni bez</t>
  </si>
  <si>
    <t>Column Labels</t>
  </si>
  <si>
    <t>Sum of T1</t>
  </si>
  <si>
    <t>Sum of T2</t>
  </si>
  <si>
    <t>Sum of T3</t>
  </si>
  <si>
    <t>Sum of T4</t>
  </si>
  <si>
    <t>Sum of T5</t>
  </si>
  <si>
    <t>Data</t>
  </si>
  <si>
    <t>Max</t>
  </si>
  <si>
    <t>Min</t>
  </si>
  <si>
    <t>2016-01</t>
  </si>
  <si>
    <t>2016-02</t>
  </si>
  <si>
    <t>2016-03</t>
  </si>
  <si>
    <t>2016-04</t>
  </si>
  <si>
    <t>2016-06</t>
  </si>
  <si>
    <t>2016-07</t>
  </si>
  <si>
    <t>2016-08</t>
  </si>
  <si>
    <t>2016-09</t>
  </si>
  <si>
    <t>2016-11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</si>
  <si>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</si>
  <si>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</si>
  <si>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</si>
  <si>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</si>
  <si>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</si>
  <si>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</si>
  <si>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</si>
  <si>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</si>
  <si>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2017-10</t>
  </si>
  <si>
    <t>2017-11</t>
  </si>
  <si>
    <t>2018-01</t>
  </si>
  <si>
    <t>2018-02</t>
  </si>
  <si>
    <t>2018-03</t>
  </si>
  <si>
    <t>2018-04</t>
  </si>
  <si>
    <t>2018-06</t>
  </si>
  <si>
    <t>2018-07</t>
  </si>
  <si>
    <t>2018-08</t>
  </si>
  <si>
    <t>2018-09</t>
  </si>
  <si>
    <t>2018-10</t>
  </si>
  <si>
    <t>2018-11</t>
  </si>
  <si>
    <t>2018-12</t>
  </si>
  <si>
    <t>mies-year</t>
  </si>
  <si>
    <t>Wyładunek</t>
  </si>
  <si>
    <t>Załadunek</t>
  </si>
  <si>
    <t>price</t>
  </si>
  <si>
    <t>kasa</t>
  </si>
  <si>
    <t>Zadanie 6.2</t>
  </si>
  <si>
    <t>Zadanie 6.1</t>
  </si>
  <si>
    <t>Zadanie 6.3</t>
  </si>
  <si>
    <t>Zadanie 6.4</t>
  </si>
  <si>
    <t>Zadanie 6.5</t>
  </si>
  <si>
    <t>a) max</t>
  </si>
  <si>
    <t>a) last</t>
  </si>
  <si>
    <t>b) min</t>
  </si>
  <si>
    <t>-</t>
  </si>
  <si>
    <t>kasa_po</t>
  </si>
  <si>
    <t>T4, 24</t>
  </si>
  <si>
    <t>T1, 3</t>
  </si>
  <si>
    <t>T2, 48</t>
  </si>
  <si>
    <t>T5, 125</t>
  </si>
</sst>
</file>

<file path=xl/styles.xml><?xml version="1.0" encoding="utf-8"?>
<styleSheet xmlns="http://schemas.openxmlformats.org/spreadsheetml/2006/main">
  <numFmts count="4">
    <numFmt numFmtId="164" formatCode="_-* #,##0.00\ &quot;₽&quot;_-;\-* #,##0.00\ &quot;₽&quot;_-;_-* &quot;-&quot;??\ &quot;₽&quot;_-;_-@_-"/>
    <numFmt numFmtId="165" formatCode="_-* #,##0\ _₽_-;\-* #,##0\ _₽_-;_-* &quot;-&quot;??\ _₽_-;_-@_-"/>
    <numFmt numFmtId="166" formatCode="#,##0\ &quot;₽&quot;"/>
    <numFmt numFmtId="167" formatCode="_-* #,##0\ &quot;₽&quot;_-;\-* #,##0\ &quot;₽&quot;_-;_-* &quot;-&quot;??\ &quot;₽&quot;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9C6500"/>
      <name val="Czcionka tekstu podstawowego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" fillId="2" borderId="1" applyNumberFormat="0" applyFont="0" applyAlignment="0" applyProtection="0"/>
    <xf numFmtId="0" fontId="2" fillId="4" borderId="0" applyNumberFormat="0" applyBorder="0" applyAlignment="0" applyProtection="0"/>
    <xf numFmtId="164" fontId="1" fillId="0" borderId="0" applyFont="0" applyFill="0" applyBorder="0" applyAlignment="0" applyProtection="0"/>
    <xf numFmtId="0" fontId="5" fillId="5" borderId="3" applyNumberFormat="0" applyAlignment="0" applyProtection="0"/>
    <xf numFmtId="0" fontId="6" fillId="6" borderId="0" applyNumberFormat="0" applyBorder="0" applyAlignment="0" applyProtection="0"/>
  </cellStyleXfs>
  <cellXfs count="3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1" xfId="1" applyFont="1" applyAlignment="1">
      <alignment horizontal="center" vertical="center"/>
    </xf>
    <xf numFmtId="0" fontId="2" fillId="2" borderId="1" xfId="1" applyNumberFormat="1" applyFont="1" applyAlignment="1">
      <alignment horizontal="center" vertical="center"/>
    </xf>
    <xf numFmtId="14" fontId="0" fillId="0" borderId="0" xfId="0" applyNumberFormat="1" applyAlignment="1">
      <alignment horizontal="left"/>
    </xf>
    <xf numFmtId="0" fontId="0" fillId="2" borderId="1" xfId="1" applyFont="1"/>
    <xf numFmtId="0" fontId="3" fillId="3" borderId="0" xfId="0" applyFont="1" applyFill="1"/>
    <xf numFmtId="0" fontId="0" fillId="0" borderId="0" xfId="0" applyAlignment="1">
      <alignment horizontal="left" indent="1"/>
    </xf>
    <xf numFmtId="14" fontId="0" fillId="2" borderId="1" xfId="1" applyNumberFormat="1" applyFont="1"/>
    <xf numFmtId="0" fontId="4" fillId="2" borderId="1" xfId="1" applyFont="1"/>
    <xf numFmtId="0" fontId="4" fillId="0" borderId="0" xfId="0" applyFont="1"/>
    <xf numFmtId="165" fontId="0" fillId="0" borderId="0" xfId="0" applyNumberFormat="1"/>
    <xf numFmtId="0" fontId="0" fillId="2" borderId="1" xfId="1" applyFont="1" applyAlignment="1">
      <alignment horizontal="left"/>
    </xf>
    <xf numFmtId="1" fontId="0" fillId="2" borderId="1" xfId="1" applyNumberFormat="1" applyFont="1"/>
    <xf numFmtId="0" fontId="2" fillId="4" borderId="0" xfId="2"/>
    <xf numFmtId="14" fontId="2" fillId="4" borderId="0" xfId="2" applyNumberFormat="1"/>
    <xf numFmtId="0" fontId="0" fillId="0" borderId="0" xfId="0" applyAlignment="1"/>
    <xf numFmtId="0" fontId="3" fillId="3" borderId="3" xfId="4" applyFont="1" applyFill="1" applyAlignment="1">
      <alignment horizontal="center"/>
    </xf>
    <xf numFmtId="0" fontId="3" fillId="3" borderId="3" xfId="4" applyFont="1" applyFill="1" applyAlignment="1"/>
    <xf numFmtId="0" fontId="3" fillId="3" borderId="3" xfId="4" applyFont="1" applyFill="1" applyAlignment="1">
      <alignment horizontal="center" vertical="center"/>
    </xf>
    <xf numFmtId="166" fontId="0" fillId="0" borderId="0" xfId="0" applyNumberFormat="1"/>
    <xf numFmtId="166" fontId="2" fillId="4" borderId="0" xfId="2" applyNumberFormat="1"/>
    <xf numFmtId="167" fontId="0" fillId="2" borderId="1" xfId="3" applyNumberFormat="1" applyFont="1" applyFill="1" applyBorder="1"/>
    <xf numFmtId="0" fontId="4" fillId="2" borderId="1" xfId="1" applyFont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6" fillId="6" borderId="4" xfId="5" applyBorder="1"/>
  </cellXfs>
  <cellStyles count="6">
    <cellStyle name="Dane wyjściowe" xfId="4" builtinId="21"/>
    <cellStyle name="Dobre" xfId="2" builtinId="26"/>
    <cellStyle name="Neutralne" xfId="5" builtinId="28"/>
    <cellStyle name="Normalny" xfId="0" builtinId="0"/>
    <cellStyle name="Uwaga" xfId="1" builtinId="10"/>
    <cellStyle name="Walutowy" xfId="3" builtinId="4"/>
  </cellStyles>
  <dxfs count="1">
    <dxf>
      <numFmt numFmtId="165" formatCode="_-* #,##0\ _₽_-;\-* #,##0\ _₽_-;_-* &quot;-&quot;??\ _₽_-;_-@_-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2937219314816104"/>
          <c:y val="0.23523681698878537"/>
          <c:w val="0.67955172613314008"/>
          <c:h val="0.59373747315676451"/>
        </c:manualLayout>
      </c:layout>
      <c:barChart>
        <c:barDir val="col"/>
        <c:grouping val="clustered"/>
        <c:ser>
          <c:idx val="0"/>
          <c:order val="0"/>
          <c:tx>
            <c:strRef>
              <c:f>'6.4'!$O$4</c:f>
              <c:strCache>
                <c:ptCount val="1"/>
                <c:pt idx="0">
                  <c:v>Załadunek</c:v>
                </c:pt>
              </c:strCache>
            </c:strRef>
          </c:tx>
          <c:cat>
            <c:strRef>
              <c:f>'6.4'!$N$5:$N$34</c:f>
              <c:strCache>
                <c:ptCount val="30"/>
                <c:pt idx="0">
                  <c:v>2016-01</c:v>
                </c:pt>
                <c:pt idx="1">
                  <c:v>2016-02</c:v>
                </c:pt>
                <c:pt idx="2">
                  <c:v>2016-03</c:v>
                </c:pt>
                <c:pt idx="3">
                  <c:v>2016-04</c:v>
                </c:pt>
                <c:pt idx="4">
                  <c:v>2016-06</c:v>
                </c:pt>
                <c:pt idx="5">
                  <c:v>2016-07</c:v>
                </c:pt>
                <c:pt idx="6">
                  <c:v>2016-08</c:v>
                </c:pt>
                <c:pt idx="7">
                  <c:v>2016-09</c:v>
                </c:pt>
                <c:pt idx="8">
                  <c:v>2016-11</c:v>
                </c:pt>
                <c:pt idx="9">
                  <c:v>2017-01</c:v>
                </c:pt>
                <c:pt idx="10">
                  <c:v>2017-02</c:v>
                </c:pt>
                <c:pt idx="11">
                  <c:v>2017-03</c:v>
                </c:pt>
                <c:pt idx="12">
                  <c:v>2017-04</c:v>
                </c:pt>
                <c:pt idx="13">
                  <c:v>2017-05</c:v>
                </c:pt>
                <c:pt idx="14">
                  <c:v>2017-06</c:v>
                </c:pt>
                <c:pt idx="15">
                  <c:v>2017-07</c:v>
                </c:pt>
                <c:pt idx="16">
                  <c:v>2017-08</c:v>
                </c:pt>
                <c:pt idx="17">
                  <c:v>2017-10</c:v>
                </c:pt>
                <c:pt idx="18">
                  <c:v>2017-11</c:v>
                </c:pt>
                <c:pt idx="19">
                  <c:v>2018-01</c:v>
                </c:pt>
                <c:pt idx="20">
                  <c:v>2018-02</c:v>
                </c:pt>
                <c:pt idx="21">
                  <c:v>2018-03</c:v>
                </c:pt>
                <c:pt idx="22">
                  <c:v>2018-04</c:v>
                </c:pt>
                <c:pt idx="23">
                  <c:v>2018-06</c:v>
                </c:pt>
                <c:pt idx="24">
                  <c:v>2018-07</c:v>
                </c:pt>
                <c:pt idx="25">
                  <c:v>2018-08</c:v>
                </c:pt>
                <c:pt idx="26">
                  <c:v>2018-09</c:v>
                </c:pt>
                <c:pt idx="27">
                  <c:v>2018-10</c:v>
                </c:pt>
                <c:pt idx="28">
                  <c:v>2018-11</c:v>
                </c:pt>
                <c:pt idx="29">
                  <c:v>2018-12</c:v>
                </c:pt>
              </c:strCache>
            </c:strRef>
          </c:cat>
          <c:val>
            <c:numRef>
              <c:f>'6.4'!$O$5:$O$34</c:f>
              <c:numCache>
                <c:formatCode>0</c:formatCode>
                <c:ptCount val="30"/>
                <c:pt idx="0">
                  <c:v>76</c:v>
                </c:pt>
                <c:pt idx="1">
                  <c:v>8</c:v>
                </c:pt>
                <c:pt idx="2">
                  <c:v>0</c:v>
                </c:pt>
                <c:pt idx="3">
                  <c:v>68</c:v>
                </c:pt>
                <c:pt idx="4">
                  <c:v>0</c:v>
                </c:pt>
                <c:pt idx="5">
                  <c:v>83</c:v>
                </c:pt>
                <c:pt idx="6">
                  <c:v>0</c:v>
                </c:pt>
                <c:pt idx="7">
                  <c:v>44</c:v>
                </c:pt>
                <c:pt idx="8">
                  <c:v>30</c:v>
                </c:pt>
                <c:pt idx="9">
                  <c:v>39</c:v>
                </c:pt>
                <c:pt idx="10">
                  <c:v>0</c:v>
                </c:pt>
                <c:pt idx="11">
                  <c:v>35</c:v>
                </c:pt>
                <c:pt idx="12">
                  <c:v>1</c:v>
                </c:pt>
                <c:pt idx="13">
                  <c:v>33</c:v>
                </c:pt>
                <c:pt idx="14">
                  <c:v>8</c:v>
                </c:pt>
                <c:pt idx="15">
                  <c:v>42</c:v>
                </c:pt>
                <c:pt idx="16">
                  <c:v>4</c:v>
                </c:pt>
                <c:pt idx="17">
                  <c:v>0</c:v>
                </c:pt>
                <c:pt idx="18">
                  <c:v>12</c:v>
                </c:pt>
                <c:pt idx="19">
                  <c:v>10</c:v>
                </c:pt>
                <c:pt idx="20">
                  <c:v>34</c:v>
                </c:pt>
                <c:pt idx="21">
                  <c:v>0</c:v>
                </c:pt>
                <c:pt idx="22">
                  <c:v>5</c:v>
                </c:pt>
                <c:pt idx="23">
                  <c:v>95</c:v>
                </c:pt>
                <c:pt idx="24">
                  <c:v>25</c:v>
                </c:pt>
                <c:pt idx="25">
                  <c:v>22</c:v>
                </c:pt>
                <c:pt idx="26">
                  <c:v>0</c:v>
                </c:pt>
                <c:pt idx="27">
                  <c:v>20</c:v>
                </c:pt>
                <c:pt idx="28">
                  <c:v>48</c:v>
                </c:pt>
                <c:pt idx="29">
                  <c:v>0</c:v>
                </c:pt>
              </c:numCache>
            </c:numRef>
          </c:val>
        </c:ser>
        <c:ser>
          <c:idx val="1"/>
          <c:order val="1"/>
          <c:tx>
            <c:strRef>
              <c:f>'6.4'!$P$4</c:f>
              <c:strCache>
                <c:ptCount val="1"/>
                <c:pt idx="0">
                  <c:v>Wyładunek</c:v>
                </c:pt>
              </c:strCache>
            </c:strRef>
          </c:tx>
          <c:cat>
            <c:strRef>
              <c:f>'6.4'!$N$5:$N$34</c:f>
              <c:strCache>
                <c:ptCount val="30"/>
                <c:pt idx="0">
                  <c:v>2016-01</c:v>
                </c:pt>
                <c:pt idx="1">
                  <c:v>2016-02</c:v>
                </c:pt>
                <c:pt idx="2">
                  <c:v>2016-03</c:v>
                </c:pt>
                <c:pt idx="3">
                  <c:v>2016-04</c:v>
                </c:pt>
                <c:pt idx="4">
                  <c:v>2016-06</c:v>
                </c:pt>
                <c:pt idx="5">
                  <c:v>2016-07</c:v>
                </c:pt>
                <c:pt idx="6">
                  <c:v>2016-08</c:v>
                </c:pt>
                <c:pt idx="7">
                  <c:v>2016-09</c:v>
                </c:pt>
                <c:pt idx="8">
                  <c:v>2016-11</c:v>
                </c:pt>
                <c:pt idx="9">
                  <c:v>2017-01</c:v>
                </c:pt>
                <c:pt idx="10">
                  <c:v>2017-02</c:v>
                </c:pt>
                <c:pt idx="11">
                  <c:v>2017-03</c:v>
                </c:pt>
                <c:pt idx="12">
                  <c:v>2017-04</c:v>
                </c:pt>
                <c:pt idx="13">
                  <c:v>2017-05</c:v>
                </c:pt>
                <c:pt idx="14">
                  <c:v>2017-06</c:v>
                </c:pt>
                <c:pt idx="15">
                  <c:v>2017-07</c:v>
                </c:pt>
                <c:pt idx="16">
                  <c:v>2017-08</c:v>
                </c:pt>
                <c:pt idx="17">
                  <c:v>2017-10</c:v>
                </c:pt>
                <c:pt idx="18">
                  <c:v>2017-11</c:v>
                </c:pt>
                <c:pt idx="19">
                  <c:v>2018-01</c:v>
                </c:pt>
                <c:pt idx="20">
                  <c:v>2018-02</c:v>
                </c:pt>
                <c:pt idx="21">
                  <c:v>2018-03</c:v>
                </c:pt>
                <c:pt idx="22">
                  <c:v>2018-04</c:v>
                </c:pt>
                <c:pt idx="23">
                  <c:v>2018-06</c:v>
                </c:pt>
                <c:pt idx="24">
                  <c:v>2018-07</c:v>
                </c:pt>
                <c:pt idx="25">
                  <c:v>2018-08</c:v>
                </c:pt>
                <c:pt idx="26">
                  <c:v>2018-09</c:v>
                </c:pt>
                <c:pt idx="27">
                  <c:v>2018-10</c:v>
                </c:pt>
                <c:pt idx="28">
                  <c:v>2018-11</c:v>
                </c:pt>
                <c:pt idx="29">
                  <c:v>2018-12</c:v>
                </c:pt>
              </c:strCache>
            </c:strRef>
          </c:cat>
          <c:val>
            <c:numRef>
              <c:f>'6.4'!$P$5:$P$34</c:f>
              <c:numCache>
                <c:formatCode>0</c:formatCode>
                <c:ptCount val="30"/>
                <c:pt idx="0">
                  <c:v>32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191</c:v>
                </c:pt>
                <c:pt idx="7">
                  <c:v>4</c:v>
                </c:pt>
                <c:pt idx="8">
                  <c:v>0</c:v>
                </c:pt>
                <c:pt idx="9">
                  <c:v>112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68</c:v>
                </c:pt>
                <c:pt idx="14">
                  <c:v>0</c:v>
                </c:pt>
                <c:pt idx="15">
                  <c:v>0</c:v>
                </c:pt>
                <c:pt idx="16">
                  <c:v>48</c:v>
                </c:pt>
                <c:pt idx="17">
                  <c:v>6</c:v>
                </c:pt>
                <c:pt idx="18">
                  <c:v>1</c:v>
                </c:pt>
                <c:pt idx="19">
                  <c:v>22</c:v>
                </c:pt>
                <c:pt idx="20">
                  <c:v>0</c:v>
                </c:pt>
                <c:pt idx="21">
                  <c:v>34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121</c:v>
                </c:pt>
                <c:pt idx="26">
                  <c:v>26</c:v>
                </c:pt>
                <c:pt idx="27">
                  <c:v>0</c:v>
                </c:pt>
                <c:pt idx="28">
                  <c:v>64</c:v>
                </c:pt>
                <c:pt idx="29">
                  <c:v>4</c:v>
                </c:pt>
              </c:numCache>
            </c:numRef>
          </c:val>
        </c:ser>
        <c:axId val="141378304"/>
        <c:axId val="141379840"/>
      </c:barChart>
      <c:catAx>
        <c:axId val="141378304"/>
        <c:scaling>
          <c:orientation val="minMax"/>
        </c:scaling>
        <c:axPos val="b"/>
        <c:tickLblPos val="nextTo"/>
        <c:crossAx val="141379840"/>
        <c:crosses val="autoZero"/>
        <c:auto val="1"/>
        <c:lblAlgn val="ctr"/>
        <c:lblOffset val="100"/>
      </c:catAx>
      <c:valAx>
        <c:axId val="141379840"/>
        <c:scaling>
          <c:orientation val="minMax"/>
        </c:scaling>
        <c:axPos val="l"/>
        <c:majorGridlines/>
        <c:numFmt formatCode="0" sourceLinked="1"/>
        <c:tickLblPos val="nextTo"/>
        <c:crossAx val="1413783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304800</xdr:colOff>
      <xdr:row>0</xdr:row>
      <xdr:rowOff>152400</xdr:rowOff>
    </xdr:from>
    <xdr:to>
      <xdr:col>22</xdr:col>
      <xdr:colOff>95251</xdr:colOff>
      <xdr:row>18</xdr:row>
      <xdr:rowOff>76200</xdr:rowOff>
    </xdr:to>
    <xdr:graphicFrame macro="">
      <xdr:nvGraphicFramePr>
        <xdr:cNvPr id="6" name="nazw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0.50953</cdr:x>
      <cdr:y>0.02397</cdr:y>
    </cdr:from>
    <cdr:to>
      <cdr:x>0.67591</cdr:x>
      <cdr:y>0.35274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00350" y="666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0.19931</cdr:x>
      <cdr:y>0.03693</cdr:y>
    </cdr:from>
    <cdr:to>
      <cdr:x>0.69671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095374" y="123825"/>
          <a:ext cx="2733675" cy="485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pl-PL" sz="1100" b="1"/>
            <a:t>ile załadowano i ile wyładowano towaru T5</a:t>
          </a:r>
        </a:p>
        <a:p xmlns:a="http://schemas.openxmlformats.org/drawingml/2006/main">
          <a:pPr algn="ctr"/>
          <a:r>
            <a:rPr lang="pl-PL" sz="1100" b="1"/>
            <a:t>w każdym miesiącu</a:t>
          </a:r>
          <a:endParaRPr lang="ru-RU" sz="1100" b="1"/>
        </a:p>
      </cdr:txBody>
    </cdr:sp>
  </cdr:relSizeAnchor>
  <cdr:relSizeAnchor xmlns:cdr="http://schemas.openxmlformats.org/drawingml/2006/chartDrawing">
    <cdr:from>
      <cdr:x>0.0156</cdr:x>
      <cdr:y>0.39489</cdr:y>
    </cdr:from>
    <cdr:to>
      <cdr:x>0.07972</cdr:x>
      <cdr:y>0.66761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195262" y="1604962"/>
          <a:ext cx="9144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l-PL" sz="1100" b="1"/>
            <a:t>liczba ton</a:t>
          </a:r>
          <a:endParaRPr lang="ru-RU" sz="1100" b="1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4571.734720486114" createdVersion="3" refreshedVersion="3" minRefreshableVersion="3" recordCount="202">
  <cacheSource type="worksheet">
    <worksheetSource ref="B2:G204" sheet="6.1"/>
  </cacheSource>
  <cacheFields count="6">
    <cacheField name="data" numFmtId="14">
      <sharedItems containsSemiMixedTypes="0" containsNonDate="0" containsDate="1" containsString="0" minDate="2016-01-01T00:00:00" maxDate="2018-12-19T00:00:00"/>
    </cacheField>
    <cacheField name="port" numFmtId="0">
      <sharedItems/>
    </cacheField>
    <cacheField name="towar" numFmtId="0">
      <sharedItems count="5">
        <s v="T4"/>
        <s v="T5"/>
        <s v="T1"/>
        <s v="T2"/>
        <s v="T3"/>
      </sharedItems>
    </cacheField>
    <cacheField name="Z/W" numFmtId="0">
      <sharedItems count="2">
        <s v="Z"/>
        <s v="W"/>
      </sharedItems>
    </cacheField>
    <cacheField name="ile ton" numFmtId="0">
      <sharedItems containsSemiMixedTypes="0" containsString="0" containsNumber="1" containsInteger="1" minValue="1" maxValue="192"/>
    </cacheField>
    <cacheField name="cena za tone w talarach" numFmtId="0">
      <sharedItems containsSemiMixedTypes="0" containsString="0" containsNumber="1" containsInteger="1" minValue="7" maxValue="100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or" refreshedDate="44571.832137152778" createdVersion="3" refreshedVersion="3" minRefreshableVersion="3" recordCount="202">
  <cacheSource type="worksheet">
    <worksheetSource ref="B2:L204" sheet="6.3"/>
  </cacheSource>
  <cacheFields count="11">
    <cacheField name="data" numFmtId="14">
      <sharedItems containsSemiMixedTypes="0" containsNonDate="0" containsDate="1" containsString="0" minDate="2016-01-01T00:00:00" maxDate="2018-12-19T00:00:00" count="56">
        <d v="2016-01-01T00:00:00"/>
        <d v="2016-01-16T00:00:00"/>
        <d v="2016-01-24T00:00:00"/>
        <d v="2016-02-19T00:00:00"/>
        <d v="2016-03-11T00:00:00"/>
        <d v="2016-04-04T00:00:00"/>
        <d v="2016-04-22T00:00:00"/>
        <d v="2016-05-14T00:00:00"/>
        <d v="2016-06-08T00:00:00"/>
        <d v="2016-06-21T00:00:00"/>
        <d v="2016-07-08T00:00:00"/>
        <d v="2016-07-23T00:00:00"/>
        <d v="2016-08-11T00:00:00"/>
        <d v="2016-09-06T00:00:00"/>
        <d v="2016-09-27T00:00:00"/>
        <d v="2016-10-21T00:00:00"/>
        <d v="2016-11-08T00:00:00"/>
        <d v="2016-11-30T00:00:00"/>
        <d v="2016-12-25T00:00:00"/>
        <d v="2017-01-07T00:00:00"/>
        <d v="2017-01-24T00:00:00"/>
        <d v="2017-02-08T00:00:00"/>
        <d v="2017-02-27T00:00:00"/>
        <d v="2017-03-25T00:00:00"/>
        <d v="2017-04-15T00:00:00"/>
        <d v="2017-05-09T00:00:00"/>
        <d v="2017-05-27T00:00:00"/>
        <d v="2017-06-18T00:00:00"/>
        <d v="2017-07-13T00:00:00"/>
        <d v="2017-07-26T00:00:00"/>
        <d v="2017-08-12T00:00:00"/>
        <d v="2017-08-27T00:00:00"/>
        <d v="2017-09-15T00:00:00"/>
        <d v="2017-10-11T00:00:00"/>
        <d v="2017-11-01T00:00:00"/>
        <d v="2017-11-25T00:00:00"/>
        <d v="2017-12-13T00:00:00"/>
        <d v="2018-01-04T00:00:00"/>
        <d v="2018-01-29T00:00:00"/>
        <d v="2018-01-30T00:00:00"/>
        <d v="2018-02-16T00:00:00"/>
        <d v="2018-03-03T00:00:00"/>
        <d v="2018-03-22T00:00:00"/>
        <d v="2018-04-17T00:00:00"/>
        <d v="2018-05-08T00:00:00"/>
        <d v="2018-06-01T00:00:00"/>
        <d v="2018-06-19T00:00:00"/>
        <d v="2018-07-11T00:00:00"/>
        <d v="2018-08-05T00:00:00"/>
        <d v="2018-08-18T00:00:00"/>
        <d v="2018-09-04T00:00:00"/>
        <d v="2018-09-19T00:00:00"/>
        <d v="2018-10-08T00:00:00"/>
        <d v="2018-11-03T00:00:00"/>
        <d v="2018-11-24T00:00:00"/>
        <d v="2018-12-18T00:00:00"/>
      </sharedItems>
    </cacheField>
    <cacheField name="port" numFmtId="0">
      <sharedItems/>
    </cacheField>
    <cacheField name="towar" numFmtId="0">
      <sharedItems count="5">
        <s v="T4"/>
        <s v="T5"/>
        <s v="T1"/>
        <s v="T2"/>
        <s v="T3"/>
      </sharedItems>
    </cacheField>
    <cacheField name="Z/W" numFmtId="0">
      <sharedItems/>
    </cacheField>
    <cacheField name="ile ton" numFmtId="0">
      <sharedItems containsSemiMixedTypes="0" containsString="0" containsNumber="1" containsInteger="1" minValue="1" maxValue="192"/>
    </cacheField>
    <cacheField name="cena za tone w talarach" numFmtId="0">
      <sharedItems containsSemiMixedTypes="0" containsString="0" containsNumber="1" containsInteger="1" minValue="7" maxValue="100"/>
    </cacheField>
    <cacheField name="T1" numFmtId="0">
      <sharedItems containsSemiMixedTypes="0" containsString="0" containsNumber="1" containsInteger="1" minValue="-192" maxValue="47"/>
    </cacheField>
    <cacheField name="T2" numFmtId="0">
      <sharedItems containsSemiMixedTypes="0" containsString="0" containsNumber="1" containsInteger="1" minValue="-49" maxValue="46"/>
    </cacheField>
    <cacheField name="T3" numFmtId="0">
      <sharedItems containsSemiMixedTypes="0" containsString="0" containsNumber="1" containsInteger="1" minValue="-147" maxValue="47"/>
    </cacheField>
    <cacheField name="T4" numFmtId="0">
      <sharedItems containsSemiMixedTypes="0" containsString="0" containsNumber="1" containsInteger="1" minValue="-184" maxValue="49"/>
    </cacheField>
    <cacheField name="T5" numFmtId="0">
      <sharedItems containsSemiMixedTypes="0" containsString="0" containsNumber="1" containsInteger="1" minValue="-191" maxValue="48"/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utor" refreshedDate="44571.923896643515" createdVersion="3" refreshedVersion="3" minRefreshableVersion="3" recordCount="202">
  <cacheSource type="worksheet">
    <worksheetSource ref="B2:H204" sheet="6.4"/>
  </cacheSource>
  <cacheFields count="7">
    <cacheField name="data" numFmtId="14">
      <sharedItems containsSemiMixedTypes="0" containsNonDate="0" containsDate="1" containsString="0" minDate="2016-01-01T00:00:00" maxDate="2018-12-19T00:00:00"/>
    </cacheField>
    <cacheField name="port" numFmtId="0">
      <sharedItems/>
    </cacheField>
    <cacheField name="towar" numFmtId="0">
      <sharedItems count="5">
        <s v="T4"/>
        <s v="T5"/>
        <s v="T1"/>
        <s v="T2"/>
        <s v="T3"/>
      </sharedItems>
    </cacheField>
    <cacheField name="Z/W" numFmtId="0">
      <sharedItems count="2">
        <s v="Z"/>
        <s v="W"/>
      </sharedItems>
    </cacheField>
    <cacheField name="ile ton" numFmtId="0">
      <sharedItems containsSemiMixedTypes="0" containsString="0" containsNumber="1" containsInteger="1" minValue="1" maxValue="192"/>
    </cacheField>
    <cacheField name="cena za tone w talarach" numFmtId="0">
      <sharedItems containsSemiMixedTypes="0" containsString="0" containsNumber="1" containsInteger="1" minValue="7" maxValue="100"/>
    </cacheField>
    <cacheField name="mies-year" numFmtId="0">
      <sharedItems count="36">
        <s v="2016-01"/>
        <s v="2016-02"/>
        <s v="2016-03"/>
        <s v="2016-04"/>
        <s v="2016-05"/>
        <s v="2016-06"/>
        <s v="2016-07"/>
        <s v="2016-08"/>
        <s v="2016-09"/>
        <s v="2016-10"/>
        <s v="2016-11"/>
        <s v="2016-12"/>
        <s v="2017-01"/>
        <s v="2017-02"/>
        <s v="2017-03"/>
        <s v="2017-04"/>
        <s v="2017-05"/>
        <s v="2017-06"/>
        <s v="2017-07"/>
        <s v="2017-08"/>
        <s v="2017-09"/>
        <s v="2017-10"/>
        <s v="2017-11"/>
        <s v="2017-12"/>
        <s v="2018-01"/>
        <s v="2018-02"/>
        <s v="2018-03"/>
        <s v="2018-04"/>
        <s v="2018-05"/>
        <s v="2018-06"/>
        <s v="2018-07"/>
        <s v="2018-08"/>
        <s v="2018-09"/>
        <s v="2018-10"/>
        <s v="2018-11"/>
        <s v="2018-1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2">
  <r>
    <d v="2016-01-01T00:00:00"/>
    <s v="Algier"/>
    <x v="0"/>
    <x v="0"/>
    <n v="3"/>
    <n v="80"/>
  </r>
  <r>
    <d v="2016-01-01T00:00:00"/>
    <s v="Algier"/>
    <x v="1"/>
    <x v="0"/>
    <n v="32"/>
    <n v="50"/>
  </r>
  <r>
    <d v="2016-01-01T00:00:00"/>
    <s v="Algier"/>
    <x v="2"/>
    <x v="0"/>
    <n v="38"/>
    <n v="10"/>
  </r>
  <r>
    <d v="2016-01-01T00:00:00"/>
    <s v="Algier"/>
    <x v="3"/>
    <x v="0"/>
    <n v="33"/>
    <n v="30"/>
  </r>
  <r>
    <d v="2016-01-01T00:00:00"/>
    <s v="Algier"/>
    <x v="4"/>
    <x v="0"/>
    <n v="43"/>
    <n v="25"/>
  </r>
  <r>
    <d v="2016-01-16T00:00:00"/>
    <s v="Tunis"/>
    <x v="1"/>
    <x v="1"/>
    <n v="32"/>
    <n v="58"/>
  </r>
  <r>
    <d v="2016-01-16T00:00:00"/>
    <s v="Tunis"/>
    <x v="3"/>
    <x v="0"/>
    <n v="14"/>
    <n v="26"/>
  </r>
  <r>
    <d v="2016-01-24T00:00:00"/>
    <s v="Benghazi"/>
    <x v="1"/>
    <x v="0"/>
    <n v="44"/>
    <n v="46"/>
  </r>
  <r>
    <d v="2016-01-24T00:00:00"/>
    <s v="Benghazi"/>
    <x v="3"/>
    <x v="0"/>
    <n v="1"/>
    <n v="28"/>
  </r>
  <r>
    <d v="2016-01-24T00:00:00"/>
    <s v="Benghazi"/>
    <x v="0"/>
    <x v="0"/>
    <n v="21"/>
    <n v="74"/>
  </r>
  <r>
    <d v="2016-02-19T00:00:00"/>
    <s v="Aleksandria"/>
    <x v="4"/>
    <x v="1"/>
    <n v="43"/>
    <n v="32"/>
  </r>
  <r>
    <d v="2016-02-19T00:00:00"/>
    <s v="Aleksandria"/>
    <x v="2"/>
    <x v="1"/>
    <n v="38"/>
    <n v="13"/>
  </r>
  <r>
    <d v="2016-02-19T00:00:00"/>
    <s v="Aleksandria"/>
    <x v="0"/>
    <x v="0"/>
    <n v="9"/>
    <n v="59"/>
  </r>
  <r>
    <d v="2016-02-19T00:00:00"/>
    <s v="Aleksandria"/>
    <x v="1"/>
    <x v="0"/>
    <n v="8"/>
    <n v="37"/>
  </r>
  <r>
    <d v="2016-03-11T00:00:00"/>
    <s v="Bejrut"/>
    <x v="1"/>
    <x v="1"/>
    <n v="50"/>
    <n v="61"/>
  </r>
  <r>
    <d v="2016-03-11T00:00:00"/>
    <s v="Bejrut"/>
    <x v="4"/>
    <x v="0"/>
    <n v="32"/>
    <n v="20"/>
  </r>
  <r>
    <d v="2016-03-11T00:00:00"/>
    <s v="Bejrut"/>
    <x v="2"/>
    <x v="0"/>
    <n v="7"/>
    <n v="8"/>
  </r>
  <r>
    <d v="2016-03-11T00:00:00"/>
    <s v="Bejrut"/>
    <x v="3"/>
    <x v="0"/>
    <n v="10"/>
    <n v="24"/>
  </r>
  <r>
    <d v="2016-04-04T00:00:00"/>
    <s v="Palermo"/>
    <x v="2"/>
    <x v="1"/>
    <n v="7"/>
    <n v="12"/>
  </r>
  <r>
    <d v="2016-04-04T00:00:00"/>
    <s v="Palermo"/>
    <x v="4"/>
    <x v="0"/>
    <n v="25"/>
    <n v="19"/>
  </r>
  <r>
    <d v="2016-04-04T00:00:00"/>
    <s v="Palermo"/>
    <x v="1"/>
    <x v="0"/>
    <n v="33"/>
    <n v="38"/>
  </r>
  <r>
    <d v="2016-04-22T00:00:00"/>
    <s v="Neapol"/>
    <x v="3"/>
    <x v="1"/>
    <n v="36"/>
    <n v="35"/>
  </r>
  <r>
    <d v="2016-04-22T00:00:00"/>
    <s v="Neapol"/>
    <x v="0"/>
    <x v="0"/>
    <n v="5"/>
    <n v="66"/>
  </r>
  <r>
    <d v="2016-04-22T00:00:00"/>
    <s v="Neapol"/>
    <x v="1"/>
    <x v="0"/>
    <n v="35"/>
    <n v="41"/>
  </r>
  <r>
    <d v="2016-05-14T00:00:00"/>
    <s v="Monako"/>
    <x v="0"/>
    <x v="1"/>
    <n v="38"/>
    <n v="98"/>
  </r>
  <r>
    <d v="2016-05-14T00:00:00"/>
    <s v="Monako"/>
    <x v="3"/>
    <x v="0"/>
    <n v="10"/>
    <n v="23"/>
  </r>
  <r>
    <d v="2016-06-08T00:00:00"/>
    <s v="Barcelona"/>
    <x v="3"/>
    <x v="1"/>
    <n v="4"/>
    <n v="38"/>
  </r>
  <r>
    <d v="2016-06-08T00:00:00"/>
    <s v="Barcelona"/>
    <x v="0"/>
    <x v="0"/>
    <n v="42"/>
    <n v="60"/>
  </r>
  <r>
    <d v="2016-06-08T00:00:00"/>
    <s v="Barcelona"/>
    <x v="2"/>
    <x v="0"/>
    <n v="28"/>
    <n v="8"/>
  </r>
  <r>
    <d v="2016-06-08T00:00:00"/>
    <s v="Barcelona"/>
    <x v="4"/>
    <x v="0"/>
    <n v="19"/>
    <n v="19"/>
  </r>
  <r>
    <d v="2016-06-21T00:00:00"/>
    <s v="Walencja"/>
    <x v="4"/>
    <x v="1"/>
    <n v="72"/>
    <n v="28"/>
  </r>
  <r>
    <d v="2016-06-21T00:00:00"/>
    <s v="Walencja"/>
    <x v="0"/>
    <x v="1"/>
    <n v="42"/>
    <n v="90"/>
  </r>
  <r>
    <d v="2016-06-21T00:00:00"/>
    <s v="Walencja"/>
    <x v="1"/>
    <x v="0"/>
    <n v="42"/>
    <n v="44"/>
  </r>
  <r>
    <d v="2016-06-21T00:00:00"/>
    <s v="Walencja"/>
    <x v="3"/>
    <x v="0"/>
    <n v="33"/>
    <n v="26"/>
  </r>
  <r>
    <d v="2016-06-21T00:00:00"/>
    <s v="Walencja"/>
    <x v="2"/>
    <x v="0"/>
    <n v="9"/>
    <n v="9"/>
  </r>
  <r>
    <d v="2016-07-08T00:00:00"/>
    <s v="Algier"/>
    <x v="4"/>
    <x v="1"/>
    <n v="4"/>
    <n v="29"/>
  </r>
  <r>
    <d v="2016-07-08T00:00:00"/>
    <s v="Algier"/>
    <x v="2"/>
    <x v="1"/>
    <n v="37"/>
    <n v="12"/>
  </r>
  <r>
    <d v="2016-07-08T00:00:00"/>
    <s v="Algier"/>
    <x v="1"/>
    <x v="0"/>
    <n v="35"/>
    <n v="42"/>
  </r>
  <r>
    <d v="2016-07-08T00:00:00"/>
    <s v="Algier"/>
    <x v="0"/>
    <x v="0"/>
    <n v="32"/>
    <n v="66"/>
  </r>
  <r>
    <d v="2016-07-23T00:00:00"/>
    <s v="Tunis"/>
    <x v="0"/>
    <x v="1"/>
    <n v="32"/>
    <n v="92"/>
  </r>
  <r>
    <d v="2016-07-23T00:00:00"/>
    <s v="Tunis"/>
    <x v="1"/>
    <x v="0"/>
    <n v="48"/>
    <n v="43"/>
  </r>
  <r>
    <d v="2016-08-11T00:00:00"/>
    <s v="Benghazi"/>
    <x v="1"/>
    <x v="1"/>
    <n v="191"/>
    <n v="60"/>
  </r>
  <r>
    <d v="2016-08-11T00:00:00"/>
    <s v="Benghazi"/>
    <x v="3"/>
    <x v="0"/>
    <n v="9"/>
    <n v="24"/>
  </r>
  <r>
    <d v="2016-08-11T00:00:00"/>
    <s v="Benghazi"/>
    <x v="0"/>
    <x v="0"/>
    <n v="36"/>
    <n v="65"/>
  </r>
  <r>
    <d v="2016-09-06T00:00:00"/>
    <s v="Aleksandria"/>
    <x v="2"/>
    <x v="0"/>
    <n v="47"/>
    <n v="7"/>
  </r>
  <r>
    <d v="2016-09-06T00:00:00"/>
    <s v="Aleksandria"/>
    <x v="1"/>
    <x v="1"/>
    <n v="4"/>
    <n v="63"/>
  </r>
  <r>
    <d v="2016-09-06T00:00:00"/>
    <s v="Aleksandria"/>
    <x v="4"/>
    <x v="0"/>
    <n v="8"/>
    <n v="19"/>
  </r>
  <r>
    <d v="2016-09-06T00:00:00"/>
    <s v="Aleksandria"/>
    <x v="3"/>
    <x v="0"/>
    <n v="3"/>
    <n v="22"/>
  </r>
  <r>
    <d v="2016-09-06T00:00:00"/>
    <s v="Aleksandria"/>
    <x v="0"/>
    <x v="0"/>
    <n v="41"/>
    <n v="59"/>
  </r>
  <r>
    <d v="2016-09-27T00:00:00"/>
    <s v="Bejrut"/>
    <x v="1"/>
    <x v="0"/>
    <n v="44"/>
    <n v="40"/>
  </r>
  <r>
    <d v="2016-09-27T00:00:00"/>
    <s v="Bejrut"/>
    <x v="2"/>
    <x v="1"/>
    <n v="45"/>
    <n v="12"/>
  </r>
  <r>
    <d v="2016-09-27T00:00:00"/>
    <s v="Bejrut"/>
    <x v="4"/>
    <x v="0"/>
    <n v="40"/>
    <n v="20"/>
  </r>
  <r>
    <d v="2016-09-27T00:00:00"/>
    <s v="Bejrut"/>
    <x v="0"/>
    <x v="0"/>
    <n v="3"/>
    <n v="63"/>
  </r>
  <r>
    <d v="2016-09-27T00:00:00"/>
    <s v="Bejrut"/>
    <x v="3"/>
    <x v="0"/>
    <n v="17"/>
    <n v="24"/>
  </r>
  <r>
    <d v="2016-10-21T00:00:00"/>
    <s v="Palermo"/>
    <x v="2"/>
    <x v="1"/>
    <n v="2"/>
    <n v="12"/>
  </r>
  <r>
    <d v="2016-10-21T00:00:00"/>
    <s v="Palermo"/>
    <x v="4"/>
    <x v="0"/>
    <n v="14"/>
    <n v="19"/>
  </r>
  <r>
    <d v="2016-10-21T00:00:00"/>
    <s v="Palermo"/>
    <x v="3"/>
    <x v="0"/>
    <n v="23"/>
    <n v="23"/>
  </r>
  <r>
    <d v="2016-11-08T00:00:00"/>
    <s v="Neapol"/>
    <x v="2"/>
    <x v="0"/>
    <n v="11"/>
    <n v="8"/>
  </r>
  <r>
    <d v="2016-11-08T00:00:00"/>
    <s v="Neapol"/>
    <x v="0"/>
    <x v="0"/>
    <n v="17"/>
    <n v="66"/>
  </r>
  <r>
    <d v="2016-11-08T00:00:00"/>
    <s v="Neapol"/>
    <x v="1"/>
    <x v="0"/>
    <n v="30"/>
    <n v="41"/>
  </r>
  <r>
    <d v="2016-11-30T00:00:00"/>
    <s v="Monako"/>
    <x v="0"/>
    <x v="1"/>
    <n v="97"/>
    <n v="98"/>
  </r>
  <r>
    <d v="2016-11-30T00:00:00"/>
    <s v="Monako"/>
    <x v="2"/>
    <x v="1"/>
    <n v="11"/>
    <n v="12"/>
  </r>
  <r>
    <d v="2016-11-30T00:00:00"/>
    <s v="Monako"/>
    <x v="4"/>
    <x v="0"/>
    <n v="17"/>
    <n v="20"/>
  </r>
  <r>
    <d v="2016-11-30T00:00:00"/>
    <s v="Monako"/>
    <x v="3"/>
    <x v="0"/>
    <n v="4"/>
    <n v="23"/>
  </r>
  <r>
    <d v="2016-12-25T00:00:00"/>
    <s v="Barcelona"/>
    <x v="4"/>
    <x v="1"/>
    <n v="79"/>
    <n v="31"/>
  </r>
  <r>
    <d v="2016-12-25T00:00:00"/>
    <s v="Barcelona"/>
    <x v="0"/>
    <x v="0"/>
    <n v="33"/>
    <n v="60"/>
  </r>
  <r>
    <d v="2016-12-25T00:00:00"/>
    <s v="Barcelona"/>
    <x v="3"/>
    <x v="0"/>
    <n v="26"/>
    <n v="23"/>
  </r>
  <r>
    <d v="2017-01-07T00:00:00"/>
    <s v="Walencja"/>
    <x v="4"/>
    <x v="0"/>
    <n v="40"/>
    <n v="22"/>
  </r>
  <r>
    <d v="2017-01-07T00:00:00"/>
    <s v="Walencja"/>
    <x v="2"/>
    <x v="0"/>
    <n v="42"/>
    <n v="9"/>
  </r>
  <r>
    <d v="2017-01-07T00:00:00"/>
    <s v="Walencja"/>
    <x v="3"/>
    <x v="0"/>
    <n v="42"/>
    <n v="26"/>
  </r>
  <r>
    <d v="2017-01-07T00:00:00"/>
    <s v="Walencja"/>
    <x v="0"/>
    <x v="0"/>
    <n v="9"/>
    <n v="70"/>
  </r>
  <r>
    <d v="2017-01-07T00:00:00"/>
    <s v="Walencja"/>
    <x v="1"/>
    <x v="0"/>
    <n v="39"/>
    <n v="44"/>
  </r>
  <r>
    <d v="2017-01-24T00:00:00"/>
    <s v="Algier"/>
    <x v="1"/>
    <x v="1"/>
    <n v="112"/>
    <n v="59"/>
  </r>
  <r>
    <d v="2017-01-24T00:00:00"/>
    <s v="Algier"/>
    <x v="0"/>
    <x v="0"/>
    <n v="34"/>
    <n v="66"/>
  </r>
  <r>
    <d v="2017-01-24T00:00:00"/>
    <s v="Algier"/>
    <x v="4"/>
    <x v="0"/>
    <n v="5"/>
    <n v="21"/>
  </r>
  <r>
    <d v="2017-02-08T00:00:00"/>
    <s v="Tunis"/>
    <x v="0"/>
    <x v="1"/>
    <n v="74"/>
    <n v="92"/>
  </r>
  <r>
    <d v="2017-02-08T00:00:00"/>
    <s v="Tunis"/>
    <x v="3"/>
    <x v="0"/>
    <n v="14"/>
    <n v="26"/>
  </r>
  <r>
    <d v="2017-02-27T00:00:00"/>
    <s v="Benghazi"/>
    <x v="1"/>
    <x v="1"/>
    <n v="1"/>
    <n v="60"/>
  </r>
  <r>
    <d v="2017-02-27T00:00:00"/>
    <s v="Benghazi"/>
    <x v="3"/>
    <x v="1"/>
    <n v="43"/>
    <n v="36"/>
  </r>
  <r>
    <d v="2017-02-27T00:00:00"/>
    <s v="Benghazi"/>
    <x v="2"/>
    <x v="0"/>
    <n v="30"/>
    <n v="8"/>
  </r>
  <r>
    <d v="2017-02-27T00:00:00"/>
    <s v="Benghazi"/>
    <x v="4"/>
    <x v="0"/>
    <n v="14"/>
    <n v="20"/>
  </r>
  <r>
    <d v="2017-03-25T00:00:00"/>
    <s v="Aleksandria"/>
    <x v="3"/>
    <x v="1"/>
    <n v="33"/>
    <n v="38"/>
  </r>
  <r>
    <d v="2017-03-25T00:00:00"/>
    <s v="Aleksandria"/>
    <x v="1"/>
    <x v="0"/>
    <n v="35"/>
    <n v="37"/>
  </r>
  <r>
    <d v="2017-03-25T00:00:00"/>
    <s v="Aleksandria"/>
    <x v="4"/>
    <x v="0"/>
    <n v="40"/>
    <n v="19"/>
  </r>
  <r>
    <d v="2017-04-15T00:00:00"/>
    <s v="Bejrut"/>
    <x v="3"/>
    <x v="1"/>
    <n v="21"/>
    <n v="36"/>
  </r>
  <r>
    <d v="2017-04-15T00:00:00"/>
    <s v="Bejrut"/>
    <x v="0"/>
    <x v="1"/>
    <n v="2"/>
    <n v="97"/>
  </r>
  <r>
    <d v="2017-04-15T00:00:00"/>
    <s v="Bejrut"/>
    <x v="4"/>
    <x v="0"/>
    <n v="12"/>
    <n v="20"/>
  </r>
  <r>
    <d v="2017-04-15T00:00:00"/>
    <s v="Bejrut"/>
    <x v="2"/>
    <x v="0"/>
    <n v="15"/>
    <n v="8"/>
  </r>
  <r>
    <d v="2017-04-15T00:00:00"/>
    <s v="Bejrut"/>
    <x v="1"/>
    <x v="0"/>
    <n v="1"/>
    <n v="40"/>
  </r>
  <r>
    <d v="2017-05-09T00:00:00"/>
    <s v="Palermo"/>
    <x v="2"/>
    <x v="1"/>
    <n v="86"/>
    <n v="12"/>
  </r>
  <r>
    <d v="2017-05-09T00:00:00"/>
    <s v="Palermo"/>
    <x v="4"/>
    <x v="1"/>
    <n v="110"/>
    <n v="31"/>
  </r>
  <r>
    <d v="2017-05-09T00:00:00"/>
    <s v="Palermo"/>
    <x v="1"/>
    <x v="0"/>
    <n v="33"/>
    <n v="38"/>
  </r>
  <r>
    <d v="2017-05-09T00:00:00"/>
    <s v="Palermo"/>
    <x v="3"/>
    <x v="0"/>
    <n v="13"/>
    <n v="23"/>
  </r>
  <r>
    <d v="2017-05-09T00:00:00"/>
    <s v="Palermo"/>
    <x v="0"/>
    <x v="0"/>
    <n v="37"/>
    <n v="61"/>
  </r>
  <r>
    <d v="2017-05-27T00:00:00"/>
    <s v="Neapol"/>
    <x v="2"/>
    <x v="1"/>
    <n v="1"/>
    <n v="12"/>
  </r>
  <r>
    <d v="2017-05-27T00:00:00"/>
    <s v="Neapol"/>
    <x v="1"/>
    <x v="1"/>
    <n v="68"/>
    <n v="59"/>
  </r>
  <r>
    <d v="2017-05-27T00:00:00"/>
    <s v="Neapol"/>
    <x v="0"/>
    <x v="0"/>
    <n v="35"/>
    <n v="66"/>
  </r>
  <r>
    <d v="2017-05-27T00:00:00"/>
    <s v="Neapol"/>
    <x v="4"/>
    <x v="0"/>
    <n v="25"/>
    <n v="21"/>
  </r>
  <r>
    <d v="2017-05-27T00:00:00"/>
    <s v="Neapol"/>
    <x v="3"/>
    <x v="0"/>
    <n v="10"/>
    <n v="25"/>
  </r>
  <r>
    <d v="2017-06-18T00:00:00"/>
    <s v="Monako"/>
    <x v="3"/>
    <x v="1"/>
    <n v="38"/>
    <n v="37"/>
  </r>
  <r>
    <d v="2017-06-18T00:00:00"/>
    <s v="Monako"/>
    <x v="2"/>
    <x v="0"/>
    <n v="22"/>
    <n v="8"/>
  </r>
  <r>
    <d v="2017-06-18T00:00:00"/>
    <s v="Monako"/>
    <x v="4"/>
    <x v="0"/>
    <n v="25"/>
    <n v="20"/>
  </r>
  <r>
    <d v="2017-06-18T00:00:00"/>
    <s v="Monako"/>
    <x v="1"/>
    <x v="0"/>
    <n v="8"/>
    <n v="39"/>
  </r>
  <r>
    <d v="2017-06-18T00:00:00"/>
    <s v="Monako"/>
    <x v="0"/>
    <x v="0"/>
    <n v="45"/>
    <n v="62"/>
  </r>
  <r>
    <d v="2017-07-13T00:00:00"/>
    <s v="Barcelona"/>
    <x v="0"/>
    <x v="1"/>
    <n v="116"/>
    <n v="100"/>
  </r>
  <r>
    <d v="2017-07-13T00:00:00"/>
    <s v="Barcelona"/>
    <x v="4"/>
    <x v="0"/>
    <n v="29"/>
    <n v="19"/>
  </r>
  <r>
    <d v="2017-07-26T00:00:00"/>
    <s v="Walencja"/>
    <x v="3"/>
    <x v="1"/>
    <n v="5"/>
    <n v="34"/>
  </r>
  <r>
    <d v="2017-07-26T00:00:00"/>
    <s v="Walencja"/>
    <x v="2"/>
    <x v="1"/>
    <n v="22"/>
    <n v="11"/>
  </r>
  <r>
    <d v="2017-07-26T00:00:00"/>
    <s v="Walencja"/>
    <x v="4"/>
    <x v="0"/>
    <n v="37"/>
    <n v="22"/>
  </r>
  <r>
    <d v="2017-07-26T00:00:00"/>
    <s v="Walencja"/>
    <x v="0"/>
    <x v="0"/>
    <n v="10"/>
    <n v="70"/>
  </r>
  <r>
    <d v="2017-07-26T00:00:00"/>
    <s v="Walencja"/>
    <x v="1"/>
    <x v="0"/>
    <n v="42"/>
    <n v="44"/>
  </r>
  <r>
    <d v="2017-08-12T00:00:00"/>
    <s v="Algier"/>
    <x v="0"/>
    <x v="1"/>
    <n v="11"/>
    <n v="94"/>
  </r>
  <r>
    <d v="2017-08-12T00:00:00"/>
    <s v="Algier"/>
    <x v="1"/>
    <x v="1"/>
    <n v="48"/>
    <n v="59"/>
  </r>
  <r>
    <d v="2017-08-12T00:00:00"/>
    <s v="Algier"/>
    <x v="4"/>
    <x v="0"/>
    <n v="20"/>
    <n v="21"/>
  </r>
  <r>
    <d v="2017-08-12T00:00:00"/>
    <s v="Algier"/>
    <x v="3"/>
    <x v="0"/>
    <n v="26"/>
    <n v="25"/>
  </r>
  <r>
    <d v="2017-08-27T00:00:00"/>
    <s v="Tunis"/>
    <x v="2"/>
    <x v="0"/>
    <n v="24"/>
    <n v="9"/>
  </r>
  <r>
    <d v="2017-08-27T00:00:00"/>
    <s v="Tunis"/>
    <x v="0"/>
    <x v="0"/>
    <n v="38"/>
    <n v="68"/>
  </r>
  <r>
    <d v="2017-08-27T00:00:00"/>
    <s v="Tunis"/>
    <x v="4"/>
    <x v="0"/>
    <n v="14"/>
    <n v="21"/>
  </r>
  <r>
    <d v="2017-08-27T00:00:00"/>
    <s v="Tunis"/>
    <x v="1"/>
    <x v="0"/>
    <n v="4"/>
    <n v="43"/>
  </r>
  <r>
    <d v="2017-09-15T00:00:00"/>
    <s v="Benghazi"/>
    <x v="3"/>
    <x v="1"/>
    <n v="19"/>
    <n v="36"/>
  </r>
  <r>
    <d v="2017-09-15T00:00:00"/>
    <s v="Benghazi"/>
    <x v="0"/>
    <x v="0"/>
    <n v="30"/>
    <n v="65"/>
  </r>
  <r>
    <d v="2017-10-11T00:00:00"/>
    <s v="Aleksandria"/>
    <x v="1"/>
    <x v="1"/>
    <n v="6"/>
    <n v="63"/>
  </r>
  <r>
    <d v="2017-10-11T00:00:00"/>
    <s v="Aleksandria"/>
    <x v="0"/>
    <x v="0"/>
    <n v="43"/>
    <n v="59"/>
  </r>
  <r>
    <d v="2017-11-01T00:00:00"/>
    <s v="Bejrut"/>
    <x v="1"/>
    <x v="1"/>
    <n v="1"/>
    <n v="61"/>
  </r>
  <r>
    <d v="2017-11-01T00:00:00"/>
    <s v="Bejrut"/>
    <x v="4"/>
    <x v="1"/>
    <n v="147"/>
    <n v="30"/>
  </r>
  <r>
    <d v="2017-11-01T00:00:00"/>
    <s v="Bejrut"/>
    <x v="2"/>
    <x v="0"/>
    <n v="15"/>
    <n v="8"/>
  </r>
  <r>
    <d v="2017-11-01T00:00:00"/>
    <s v="Bejrut"/>
    <x v="0"/>
    <x v="0"/>
    <n v="24"/>
    <n v="63"/>
  </r>
  <r>
    <d v="2017-11-01T00:00:00"/>
    <s v="Bejrut"/>
    <x v="3"/>
    <x v="0"/>
    <n v="19"/>
    <n v="24"/>
  </r>
  <r>
    <d v="2017-11-25T00:00:00"/>
    <s v="Palermo"/>
    <x v="0"/>
    <x v="1"/>
    <n v="134"/>
    <n v="99"/>
  </r>
  <r>
    <d v="2017-11-25T00:00:00"/>
    <s v="Palermo"/>
    <x v="1"/>
    <x v="0"/>
    <n v="12"/>
    <n v="38"/>
  </r>
  <r>
    <d v="2017-12-13T00:00:00"/>
    <s v="Neapol"/>
    <x v="4"/>
    <x v="1"/>
    <n v="4"/>
    <n v="30"/>
  </r>
  <r>
    <d v="2017-12-13T00:00:00"/>
    <s v="Neapol"/>
    <x v="2"/>
    <x v="0"/>
    <n v="26"/>
    <n v="8"/>
  </r>
  <r>
    <d v="2017-12-13T00:00:00"/>
    <s v="Neapol"/>
    <x v="0"/>
    <x v="0"/>
    <n v="38"/>
    <n v="66"/>
  </r>
  <r>
    <d v="2018-01-04T00:00:00"/>
    <s v="Monako"/>
    <x v="0"/>
    <x v="1"/>
    <n v="38"/>
    <n v="98"/>
  </r>
  <r>
    <d v="2018-01-04T00:00:00"/>
    <s v="Monako"/>
    <x v="3"/>
    <x v="1"/>
    <n v="44"/>
    <n v="37"/>
  </r>
  <r>
    <d v="2018-01-04T00:00:00"/>
    <s v="Monako"/>
    <x v="2"/>
    <x v="0"/>
    <n v="21"/>
    <n v="8"/>
  </r>
  <r>
    <d v="2018-01-04T00:00:00"/>
    <s v="Monako"/>
    <x v="1"/>
    <x v="0"/>
    <n v="10"/>
    <n v="39"/>
  </r>
  <r>
    <d v="2018-01-29T00:00:00"/>
    <s v="Barcelona"/>
    <x v="3"/>
    <x v="1"/>
    <n v="15"/>
    <n v="38"/>
  </r>
  <r>
    <d v="2018-01-29T00:00:00"/>
    <s v="Barcelona"/>
    <x v="1"/>
    <x v="1"/>
    <n v="22"/>
    <n v="63"/>
  </r>
  <r>
    <d v="2018-01-29T00:00:00"/>
    <s v="Barcelona"/>
    <x v="0"/>
    <x v="0"/>
    <n v="9"/>
    <n v="60"/>
  </r>
  <r>
    <d v="2018-01-29T00:00:00"/>
    <s v="Barcelona"/>
    <x v="4"/>
    <x v="0"/>
    <n v="6"/>
    <n v="19"/>
  </r>
  <r>
    <d v="2018-01-29T00:00:00"/>
    <s v="Barcelona"/>
    <x v="2"/>
    <x v="0"/>
    <n v="4"/>
    <n v="8"/>
  </r>
  <r>
    <d v="2018-01-30T00:00:00"/>
    <s v="Walencja"/>
    <x v="4"/>
    <x v="1"/>
    <n v="6"/>
    <n v="25"/>
  </r>
  <r>
    <d v="2018-01-30T00:00:00"/>
    <s v="Walencja"/>
    <x v="0"/>
    <x v="0"/>
    <n v="48"/>
    <n v="79"/>
  </r>
  <r>
    <d v="2018-02-16T00:00:00"/>
    <s v="Algier"/>
    <x v="1"/>
    <x v="0"/>
    <n v="34"/>
    <n v="42"/>
  </r>
  <r>
    <d v="2018-02-16T00:00:00"/>
    <s v="Algier"/>
    <x v="3"/>
    <x v="1"/>
    <n v="49"/>
    <n v="35"/>
  </r>
  <r>
    <d v="2018-02-16T00:00:00"/>
    <s v="Algier"/>
    <x v="2"/>
    <x v="0"/>
    <n v="10"/>
    <n v="8"/>
  </r>
  <r>
    <d v="2018-02-16T00:00:00"/>
    <s v="Algier"/>
    <x v="4"/>
    <x v="0"/>
    <n v="47"/>
    <n v="21"/>
  </r>
  <r>
    <d v="2018-02-16T00:00:00"/>
    <s v="Algier"/>
    <x v="0"/>
    <x v="0"/>
    <n v="48"/>
    <n v="66"/>
  </r>
  <r>
    <d v="2018-03-03T00:00:00"/>
    <s v="Tunis"/>
    <x v="1"/>
    <x v="1"/>
    <n v="34"/>
    <n v="58"/>
  </r>
  <r>
    <d v="2018-03-03T00:00:00"/>
    <s v="Tunis"/>
    <x v="2"/>
    <x v="0"/>
    <n v="5"/>
    <n v="9"/>
  </r>
  <r>
    <d v="2018-03-22T00:00:00"/>
    <s v="Benghazi"/>
    <x v="4"/>
    <x v="1"/>
    <n v="46"/>
    <n v="30"/>
  </r>
  <r>
    <d v="2018-03-22T00:00:00"/>
    <s v="Benghazi"/>
    <x v="0"/>
    <x v="0"/>
    <n v="49"/>
    <n v="65"/>
  </r>
  <r>
    <d v="2018-03-22T00:00:00"/>
    <s v="Benghazi"/>
    <x v="2"/>
    <x v="0"/>
    <n v="16"/>
    <n v="8"/>
  </r>
  <r>
    <d v="2018-04-17T00:00:00"/>
    <s v="Aleksandria"/>
    <x v="1"/>
    <x v="0"/>
    <n v="5"/>
    <n v="37"/>
  </r>
  <r>
    <d v="2018-04-17T00:00:00"/>
    <s v="Aleksandria"/>
    <x v="4"/>
    <x v="1"/>
    <n v="1"/>
    <n v="32"/>
  </r>
  <r>
    <d v="2018-04-17T00:00:00"/>
    <s v="Aleksandria"/>
    <x v="2"/>
    <x v="0"/>
    <n v="34"/>
    <n v="7"/>
  </r>
  <r>
    <d v="2018-04-17T00:00:00"/>
    <s v="Aleksandria"/>
    <x v="0"/>
    <x v="0"/>
    <n v="29"/>
    <n v="59"/>
  </r>
  <r>
    <d v="2018-05-08T00:00:00"/>
    <s v="Bejrut"/>
    <x v="3"/>
    <x v="0"/>
    <n v="34"/>
    <n v="24"/>
  </r>
  <r>
    <d v="2018-05-08T00:00:00"/>
    <s v="Bejrut"/>
    <x v="4"/>
    <x v="0"/>
    <n v="27"/>
    <n v="20"/>
  </r>
  <r>
    <d v="2018-05-08T00:00:00"/>
    <s v="Bejrut"/>
    <x v="2"/>
    <x v="0"/>
    <n v="40"/>
    <n v="8"/>
  </r>
  <r>
    <d v="2018-06-01T00:00:00"/>
    <s v="Palermo"/>
    <x v="0"/>
    <x v="1"/>
    <n v="184"/>
    <n v="99"/>
  </r>
  <r>
    <d v="2018-06-01T00:00:00"/>
    <s v="Palermo"/>
    <x v="1"/>
    <x v="0"/>
    <n v="48"/>
    <n v="38"/>
  </r>
  <r>
    <d v="2018-06-01T00:00:00"/>
    <s v="Palermo"/>
    <x v="3"/>
    <x v="0"/>
    <n v="21"/>
    <n v="23"/>
  </r>
  <r>
    <d v="2018-06-19T00:00:00"/>
    <s v="Neapol"/>
    <x v="0"/>
    <x v="0"/>
    <n v="47"/>
    <n v="66"/>
  </r>
  <r>
    <d v="2018-06-19T00:00:00"/>
    <s v="Neapol"/>
    <x v="3"/>
    <x v="0"/>
    <n v="6"/>
    <n v="25"/>
  </r>
  <r>
    <d v="2018-06-19T00:00:00"/>
    <s v="Neapol"/>
    <x v="1"/>
    <x v="0"/>
    <n v="47"/>
    <n v="41"/>
  </r>
  <r>
    <d v="2018-07-11T00:00:00"/>
    <s v="Monako"/>
    <x v="2"/>
    <x v="1"/>
    <n v="192"/>
    <n v="12"/>
  </r>
  <r>
    <d v="2018-07-11T00:00:00"/>
    <s v="Monako"/>
    <x v="3"/>
    <x v="1"/>
    <n v="48"/>
    <n v="37"/>
  </r>
  <r>
    <d v="2018-07-11T00:00:00"/>
    <s v="Monako"/>
    <x v="0"/>
    <x v="0"/>
    <n v="18"/>
    <n v="62"/>
  </r>
  <r>
    <d v="2018-07-11T00:00:00"/>
    <s v="Monako"/>
    <x v="1"/>
    <x v="0"/>
    <n v="25"/>
    <n v="39"/>
  </r>
  <r>
    <d v="2018-07-11T00:00:00"/>
    <s v="Monako"/>
    <x v="4"/>
    <x v="0"/>
    <n v="2"/>
    <n v="20"/>
  </r>
  <r>
    <d v="2018-08-05T00:00:00"/>
    <s v="Barcelona"/>
    <x v="3"/>
    <x v="1"/>
    <n v="13"/>
    <n v="38"/>
  </r>
  <r>
    <d v="2018-08-05T00:00:00"/>
    <s v="Barcelona"/>
    <x v="1"/>
    <x v="1"/>
    <n v="121"/>
    <n v="63"/>
  </r>
  <r>
    <d v="2018-08-05T00:00:00"/>
    <s v="Barcelona"/>
    <x v="4"/>
    <x v="0"/>
    <n v="30"/>
    <n v="19"/>
  </r>
  <r>
    <d v="2018-08-05T00:00:00"/>
    <s v="Barcelona"/>
    <x v="2"/>
    <x v="0"/>
    <n v="46"/>
    <n v="8"/>
  </r>
  <r>
    <d v="2018-08-18T00:00:00"/>
    <s v="Walencja"/>
    <x v="2"/>
    <x v="1"/>
    <n v="49"/>
    <n v="11"/>
  </r>
  <r>
    <d v="2018-08-18T00:00:00"/>
    <s v="Walencja"/>
    <x v="0"/>
    <x v="1"/>
    <n v="61"/>
    <n v="90"/>
  </r>
  <r>
    <d v="2018-08-18T00:00:00"/>
    <s v="Walencja"/>
    <x v="4"/>
    <x v="0"/>
    <n v="19"/>
    <n v="22"/>
  </r>
  <r>
    <d v="2018-08-18T00:00:00"/>
    <s v="Walencja"/>
    <x v="1"/>
    <x v="0"/>
    <n v="22"/>
    <n v="44"/>
  </r>
  <r>
    <d v="2018-09-04T00:00:00"/>
    <s v="Algier"/>
    <x v="3"/>
    <x v="0"/>
    <n v="9"/>
    <n v="25"/>
  </r>
  <r>
    <d v="2018-09-04T00:00:00"/>
    <s v="Algier"/>
    <x v="0"/>
    <x v="1"/>
    <n v="4"/>
    <n v="94"/>
  </r>
  <r>
    <d v="2018-09-04T00:00:00"/>
    <s v="Algier"/>
    <x v="4"/>
    <x v="0"/>
    <n v="8"/>
    <n v="21"/>
  </r>
  <r>
    <d v="2018-09-04T00:00:00"/>
    <s v="Algier"/>
    <x v="2"/>
    <x v="0"/>
    <n v="47"/>
    <n v="8"/>
  </r>
  <r>
    <d v="2018-09-19T00:00:00"/>
    <s v="Tunis"/>
    <x v="4"/>
    <x v="1"/>
    <n v="82"/>
    <n v="29"/>
  </r>
  <r>
    <d v="2018-09-19T00:00:00"/>
    <s v="Tunis"/>
    <x v="1"/>
    <x v="1"/>
    <n v="26"/>
    <n v="58"/>
  </r>
  <r>
    <d v="2018-09-19T00:00:00"/>
    <s v="Tunis"/>
    <x v="2"/>
    <x v="0"/>
    <n v="24"/>
    <n v="9"/>
  </r>
  <r>
    <d v="2018-09-19T00:00:00"/>
    <s v="Tunis"/>
    <x v="3"/>
    <x v="0"/>
    <n v="36"/>
    <n v="26"/>
  </r>
  <r>
    <d v="2018-09-19T00:00:00"/>
    <s v="Tunis"/>
    <x v="0"/>
    <x v="0"/>
    <n v="6"/>
    <n v="68"/>
  </r>
  <r>
    <d v="2018-10-08T00:00:00"/>
    <s v="Benghazi"/>
    <x v="3"/>
    <x v="1"/>
    <n v="45"/>
    <n v="36"/>
  </r>
  <r>
    <d v="2018-10-08T00:00:00"/>
    <s v="Benghazi"/>
    <x v="2"/>
    <x v="0"/>
    <n v="18"/>
    <n v="8"/>
  </r>
  <r>
    <d v="2018-10-08T00:00:00"/>
    <s v="Benghazi"/>
    <x v="1"/>
    <x v="0"/>
    <n v="20"/>
    <n v="41"/>
  </r>
  <r>
    <d v="2018-11-03T00:00:00"/>
    <s v="Aleksandria"/>
    <x v="4"/>
    <x v="1"/>
    <n v="4"/>
    <n v="32"/>
  </r>
  <r>
    <d v="2018-11-03T00:00:00"/>
    <s v="Aleksandria"/>
    <x v="1"/>
    <x v="0"/>
    <n v="48"/>
    <n v="37"/>
  </r>
  <r>
    <d v="2018-11-24T00:00:00"/>
    <s v="Bejrut"/>
    <x v="1"/>
    <x v="1"/>
    <n v="64"/>
    <n v="61"/>
  </r>
  <r>
    <d v="2018-11-24T00:00:00"/>
    <s v="Bejrut"/>
    <x v="0"/>
    <x v="0"/>
    <n v="43"/>
    <n v="63"/>
  </r>
  <r>
    <d v="2018-11-24T00:00:00"/>
    <s v="Bejrut"/>
    <x v="3"/>
    <x v="0"/>
    <n v="24"/>
    <n v="24"/>
  </r>
  <r>
    <d v="2018-12-18T00:00:00"/>
    <s v="Palermo"/>
    <x v="1"/>
    <x v="1"/>
    <n v="4"/>
    <n v="62"/>
  </r>
  <r>
    <d v="2018-12-18T00:00:00"/>
    <s v="Palermo"/>
    <x v="4"/>
    <x v="0"/>
    <n v="35"/>
    <n v="19"/>
  </r>
  <r>
    <d v="2018-12-18T00:00:00"/>
    <s v="Palermo"/>
    <x v="2"/>
    <x v="0"/>
    <n v="41"/>
    <n v="8"/>
  </r>
  <r>
    <d v="2018-12-18T00:00:00"/>
    <s v="Palermo"/>
    <x v="0"/>
    <x v="0"/>
    <n v="23"/>
    <n v="61"/>
  </r>
  <r>
    <d v="2018-12-18T00:00:00"/>
    <s v="Palermo"/>
    <x v="3"/>
    <x v="0"/>
    <n v="46"/>
    <n v="2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2">
  <r>
    <x v="0"/>
    <s v="Algier"/>
    <x v="0"/>
    <s v="Z"/>
    <n v="3"/>
    <n v="80"/>
    <n v="0"/>
    <n v="0"/>
    <n v="0"/>
    <n v="3"/>
    <n v="0"/>
  </r>
  <r>
    <x v="0"/>
    <s v="Algier"/>
    <x v="1"/>
    <s v="Z"/>
    <n v="32"/>
    <n v="50"/>
    <n v="0"/>
    <n v="0"/>
    <n v="0"/>
    <n v="0"/>
    <n v="32"/>
  </r>
  <r>
    <x v="0"/>
    <s v="Algier"/>
    <x v="2"/>
    <s v="Z"/>
    <n v="38"/>
    <n v="10"/>
    <n v="38"/>
    <n v="0"/>
    <n v="0"/>
    <n v="0"/>
    <n v="0"/>
  </r>
  <r>
    <x v="0"/>
    <s v="Algier"/>
    <x v="3"/>
    <s v="Z"/>
    <n v="33"/>
    <n v="30"/>
    <n v="0"/>
    <n v="33"/>
    <n v="0"/>
    <n v="0"/>
    <n v="0"/>
  </r>
  <r>
    <x v="0"/>
    <s v="Algier"/>
    <x v="4"/>
    <s v="Z"/>
    <n v="43"/>
    <n v="25"/>
    <n v="0"/>
    <n v="0"/>
    <n v="43"/>
    <n v="0"/>
    <n v="0"/>
  </r>
  <r>
    <x v="1"/>
    <s v="Tunis"/>
    <x v="1"/>
    <s v="W"/>
    <n v="32"/>
    <n v="58"/>
    <n v="0"/>
    <n v="0"/>
    <n v="0"/>
    <n v="0"/>
    <n v="-32"/>
  </r>
  <r>
    <x v="1"/>
    <s v="Tunis"/>
    <x v="3"/>
    <s v="Z"/>
    <n v="14"/>
    <n v="26"/>
    <n v="0"/>
    <n v="14"/>
    <n v="0"/>
    <n v="0"/>
    <n v="0"/>
  </r>
  <r>
    <x v="2"/>
    <s v="Benghazi"/>
    <x v="1"/>
    <s v="Z"/>
    <n v="44"/>
    <n v="46"/>
    <n v="0"/>
    <n v="0"/>
    <n v="0"/>
    <n v="0"/>
    <n v="44"/>
  </r>
  <r>
    <x v="2"/>
    <s v="Benghazi"/>
    <x v="3"/>
    <s v="Z"/>
    <n v="1"/>
    <n v="28"/>
    <n v="0"/>
    <n v="1"/>
    <n v="0"/>
    <n v="0"/>
    <n v="0"/>
  </r>
  <r>
    <x v="2"/>
    <s v="Benghazi"/>
    <x v="0"/>
    <s v="Z"/>
    <n v="21"/>
    <n v="74"/>
    <n v="0"/>
    <n v="0"/>
    <n v="0"/>
    <n v="21"/>
    <n v="0"/>
  </r>
  <r>
    <x v="3"/>
    <s v="Aleksandria"/>
    <x v="4"/>
    <s v="W"/>
    <n v="43"/>
    <n v="32"/>
    <n v="0"/>
    <n v="0"/>
    <n v="-43"/>
    <n v="0"/>
    <n v="0"/>
  </r>
  <r>
    <x v="3"/>
    <s v="Aleksandria"/>
    <x v="2"/>
    <s v="W"/>
    <n v="38"/>
    <n v="13"/>
    <n v="-38"/>
    <n v="0"/>
    <n v="0"/>
    <n v="0"/>
    <n v="0"/>
  </r>
  <r>
    <x v="3"/>
    <s v="Aleksandria"/>
    <x v="0"/>
    <s v="Z"/>
    <n v="9"/>
    <n v="59"/>
    <n v="0"/>
    <n v="0"/>
    <n v="0"/>
    <n v="9"/>
    <n v="0"/>
  </r>
  <r>
    <x v="3"/>
    <s v="Aleksandria"/>
    <x v="1"/>
    <s v="Z"/>
    <n v="8"/>
    <n v="37"/>
    <n v="0"/>
    <n v="0"/>
    <n v="0"/>
    <n v="0"/>
    <n v="8"/>
  </r>
  <r>
    <x v="4"/>
    <s v="Bejrut"/>
    <x v="1"/>
    <s v="W"/>
    <n v="50"/>
    <n v="61"/>
    <n v="0"/>
    <n v="0"/>
    <n v="0"/>
    <n v="0"/>
    <n v="-50"/>
  </r>
  <r>
    <x v="4"/>
    <s v="Bejrut"/>
    <x v="4"/>
    <s v="Z"/>
    <n v="32"/>
    <n v="20"/>
    <n v="0"/>
    <n v="0"/>
    <n v="32"/>
    <n v="0"/>
    <n v="0"/>
  </r>
  <r>
    <x v="4"/>
    <s v="Bejrut"/>
    <x v="2"/>
    <s v="Z"/>
    <n v="7"/>
    <n v="8"/>
    <n v="7"/>
    <n v="0"/>
    <n v="0"/>
    <n v="0"/>
    <n v="0"/>
  </r>
  <r>
    <x v="4"/>
    <s v="Bejrut"/>
    <x v="3"/>
    <s v="Z"/>
    <n v="10"/>
    <n v="24"/>
    <n v="0"/>
    <n v="10"/>
    <n v="0"/>
    <n v="0"/>
    <n v="0"/>
  </r>
  <r>
    <x v="5"/>
    <s v="Palermo"/>
    <x v="2"/>
    <s v="W"/>
    <n v="7"/>
    <n v="12"/>
    <n v="-7"/>
    <n v="0"/>
    <n v="0"/>
    <n v="0"/>
    <n v="0"/>
  </r>
  <r>
    <x v="5"/>
    <s v="Palermo"/>
    <x v="4"/>
    <s v="Z"/>
    <n v="25"/>
    <n v="19"/>
    <n v="0"/>
    <n v="0"/>
    <n v="25"/>
    <n v="0"/>
    <n v="0"/>
  </r>
  <r>
    <x v="5"/>
    <s v="Palermo"/>
    <x v="1"/>
    <s v="Z"/>
    <n v="33"/>
    <n v="38"/>
    <n v="0"/>
    <n v="0"/>
    <n v="0"/>
    <n v="0"/>
    <n v="33"/>
  </r>
  <r>
    <x v="6"/>
    <s v="Neapol"/>
    <x v="3"/>
    <s v="W"/>
    <n v="36"/>
    <n v="35"/>
    <n v="0"/>
    <n v="-36"/>
    <n v="0"/>
    <n v="0"/>
    <n v="0"/>
  </r>
  <r>
    <x v="6"/>
    <s v="Neapol"/>
    <x v="0"/>
    <s v="Z"/>
    <n v="5"/>
    <n v="66"/>
    <n v="0"/>
    <n v="0"/>
    <n v="0"/>
    <n v="5"/>
    <n v="0"/>
  </r>
  <r>
    <x v="6"/>
    <s v="Neapol"/>
    <x v="1"/>
    <s v="Z"/>
    <n v="35"/>
    <n v="41"/>
    <n v="0"/>
    <n v="0"/>
    <n v="0"/>
    <n v="0"/>
    <n v="35"/>
  </r>
  <r>
    <x v="7"/>
    <s v="Monako"/>
    <x v="0"/>
    <s v="W"/>
    <n v="38"/>
    <n v="98"/>
    <n v="0"/>
    <n v="0"/>
    <n v="0"/>
    <n v="-38"/>
    <n v="0"/>
  </r>
  <r>
    <x v="7"/>
    <s v="Monako"/>
    <x v="3"/>
    <s v="Z"/>
    <n v="10"/>
    <n v="23"/>
    <n v="0"/>
    <n v="10"/>
    <n v="0"/>
    <n v="0"/>
    <n v="0"/>
  </r>
  <r>
    <x v="8"/>
    <s v="Barcelona"/>
    <x v="3"/>
    <s v="W"/>
    <n v="4"/>
    <n v="38"/>
    <n v="0"/>
    <n v="-4"/>
    <n v="0"/>
    <n v="0"/>
    <n v="0"/>
  </r>
  <r>
    <x v="8"/>
    <s v="Barcelona"/>
    <x v="0"/>
    <s v="Z"/>
    <n v="42"/>
    <n v="60"/>
    <n v="0"/>
    <n v="0"/>
    <n v="0"/>
    <n v="42"/>
    <n v="0"/>
  </r>
  <r>
    <x v="8"/>
    <s v="Barcelona"/>
    <x v="2"/>
    <s v="Z"/>
    <n v="28"/>
    <n v="8"/>
    <n v="28"/>
    <n v="0"/>
    <n v="0"/>
    <n v="0"/>
    <n v="0"/>
  </r>
  <r>
    <x v="8"/>
    <s v="Barcelona"/>
    <x v="4"/>
    <s v="Z"/>
    <n v="19"/>
    <n v="19"/>
    <n v="0"/>
    <n v="0"/>
    <n v="19"/>
    <n v="0"/>
    <n v="0"/>
  </r>
  <r>
    <x v="9"/>
    <s v="Walencja"/>
    <x v="4"/>
    <s v="W"/>
    <n v="72"/>
    <n v="28"/>
    <n v="0"/>
    <n v="0"/>
    <n v="-72"/>
    <n v="0"/>
    <n v="0"/>
  </r>
  <r>
    <x v="9"/>
    <s v="Walencja"/>
    <x v="0"/>
    <s v="W"/>
    <n v="42"/>
    <n v="90"/>
    <n v="0"/>
    <n v="0"/>
    <n v="0"/>
    <n v="-42"/>
    <n v="0"/>
  </r>
  <r>
    <x v="9"/>
    <s v="Walencja"/>
    <x v="1"/>
    <s v="Z"/>
    <n v="42"/>
    <n v="44"/>
    <n v="0"/>
    <n v="0"/>
    <n v="0"/>
    <n v="0"/>
    <n v="42"/>
  </r>
  <r>
    <x v="9"/>
    <s v="Walencja"/>
    <x v="3"/>
    <s v="Z"/>
    <n v="33"/>
    <n v="26"/>
    <n v="0"/>
    <n v="33"/>
    <n v="0"/>
    <n v="0"/>
    <n v="0"/>
  </r>
  <r>
    <x v="9"/>
    <s v="Walencja"/>
    <x v="2"/>
    <s v="Z"/>
    <n v="9"/>
    <n v="9"/>
    <n v="9"/>
    <n v="0"/>
    <n v="0"/>
    <n v="0"/>
    <n v="0"/>
  </r>
  <r>
    <x v="10"/>
    <s v="Algier"/>
    <x v="4"/>
    <s v="W"/>
    <n v="4"/>
    <n v="29"/>
    <n v="0"/>
    <n v="0"/>
    <n v="-4"/>
    <n v="0"/>
    <n v="0"/>
  </r>
  <r>
    <x v="10"/>
    <s v="Algier"/>
    <x v="2"/>
    <s v="W"/>
    <n v="37"/>
    <n v="12"/>
    <n v="-37"/>
    <n v="0"/>
    <n v="0"/>
    <n v="0"/>
    <n v="0"/>
  </r>
  <r>
    <x v="10"/>
    <s v="Algier"/>
    <x v="1"/>
    <s v="Z"/>
    <n v="35"/>
    <n v="42"/>
    <n v="0"/>
    <n v="0"/>
    <n v="0"/>
    <n v="0"/>
    <n v="35"/>
  </r>
  <r>
    <x v="10"/>
    <s v="Algier"/>
    <x v="0"/>
    <s v="Z"/>
    <n v="32"/>
    <n v="66"/>
    <n v="0"/>
    <n v="0"/>
    <n v="0"/>
    <n v="32"/>
    <n v="0"/>
  </r>
  <r>
    <x v="11"/>
    <s v="Tunis"/>
    <x v="0"/>
    <s v="W"/>
    <n v="32"/>
    <n v="92"/>
    <n v="0"/>
    <n v="0"/>
    <n v="0"/>
    <n v="-32"/>
    <n v="0"/>
  </r>
  <r>
    <x v="11"/>
    <s v="Tunis"/>
    <x v="1"/>
    <s v="Z"/>
    <n v="48"/>
    <n v="43"/>
    <n v="0"/>
    <n v="0"/>
    <n v="0"/>
    <n v="0"/>
    <n v="48"/>
  </r>
  <r>
    <x v="12"/>
    <s v="Benghazi"/>
    <x v="1"/>
    <s v="W"/>
    <n v="191"/>
    <n v="60"/>
    <n v="0"/>
    <n v="0"/>
    <n v="0"/>
    <n v="0"/>
    <n v="-191"/>
  </r>
  <r>
    <x v="12"/>
    <s v="Benghazi"/>
    <x v="3"/>
    <s v="Z"/>
    <n v="9"/>
    <n v="24"/>
    <n v="0"/>
    <n v="9"/>
    <n v="0"/>
    <n v="0"/>
    <n v="0"/>
  </r>
  <r>
    <x v="12"/>
    <s v="Benghazi"/>
    <x v="0"/>
    <s v="Z"/>
    <n v="36"/>
    <n v="65"/>
    <n v="0"/>
    <n v="0"/>
    <n v="0"/>
    <n v="36"/>
    <n v="0"/>
  </r>
  <r>
    <x v="13"/>
    <s v="Aleksandria"/>
    <x v="2"/>
    <s v="Z"/>
    <n v="47"/>
    <n v="7"/>
    <n v="47"/>
    <n v="0"/>
    <n v="0"/>
    <n v="0"/>
    <n v="0"/>
  </r>
  <r>
    <x v="13"/>
    <s v="Aleksandria"/>
    <x v="1"/>
    <s v="W"/>
    <n v="4"/>
    <n v="63"/>
    <n v="0"/>
    <n v="0"/>
    <n v="0"/>
    <n v="0"/>
    <n v="-4"/>
  </r>
  <r>
    <x v="13"/>
    <s v="Aleksandria"/>
    <x v="4"/>
    <s v="Z"/>
    <n v="8"/>
    <n v="19"/>
    <n v="0"/>
    <n v="0"/>
    <n v="8"/>
    <n v="0"/>
    <n v="0"/>
  </r>
  <r>
    <x v="13"/>
    <s v="Aleksandria"/>
    <x v="3"/>
    <s v="Z"/>
    <n v="3"/>
    <n v="22"/>
    <n v="0"/>
    <n v="3"/>
    <n v="0"/>
    <n v="0"/>
    <n v="0"/>
  </r>
  <r>
    <x v="13"/>
    <s v="Aleksandria"/>
    <x v="0"/>
    <s v="Z"/>
    <n v="41"/>
    <n v="59"/>
    <n v="0"/>
    <n v="0"/>
    <n v="0"/>
    <n v="41"/>
    <n v="0"/>
  </r>
  <r>
    <x v="14"/>
    <s v="Bejrut"/>
    <x v="1"/>
    <s v="Z"/>
    <n v="44"/>
    <n v="40"/>
    <n v="0"/>
    <n v="0"/>
    <n v="0"/>
    <n v="0"/>
    <n v="44"/>
  </r>
  <r>
    <x v="14"/>
    <s v="Bejrut"/>
    <x v="2"/>
    <s v="W"/>
    <n v="45"/>
    <n v="12"/>
    <n v="-45"/>
    <n v="0"/>
    <n v="0"/>
    <n v="0"/>
    <n v="0"/>
  </r>
  <r>
    <x v="14"/>
    <s v="Bejrut"/>
    <x v="4"/>
    <s v="Z"/>
    <n v="40"/>
    <n v="20"/>
    <n v="0"/>
    <n v="0"/>
    <n v="40"/>
    <n v="0"/>
    <n v="0"/>
  </r>
  <r>
    <x v="14"/>
    <s v="Bejrut"/>
    <x v="0"/>
    <s v="Z"/>
    <n v="3"/>
    <n v="63"/>
    <n v="0"/>
    <n v="0"/>
    <n v="0"/>
    <n v="3"/>
    <n v="0"/>
  </r>
  <r>
    <x v="14"/>
    <s v="Bejrut"/>
    <x v="3"/>
    <s v="Z"/>
    <n v="17"/>
    <n v="24"/>
    <n v="0"/>
    <n v="17"/>
    <n v="0"/>
    <n v="0"/>
    <n v="0"/>
  </r>
  <r>
    <x v="15"/>
    <s v="Palermo"/>
    <x v="2"/>
    <s v="W"/>
    <n v="2"/>
    <n v="12"/>
    <n v="-2"/>
    <n v="0"/>
    <n v="0"/>
    <n v="0"/>
    <n v="0"/>
  </r>
  <r>
    <x v="15"/>
    <s v="Palermo"/>
    <x v="4"/>
    <s v="Z"/>
    <n v="14"/>
    <n v="19"/>
    <n v="0"/>
    <n v="0"/>
    <n v="14"/>
    <n v="0"/>
    <n v="0"/>
  </r>
  <r>
    <x v="15"/>
    <s v="Palermo"/>
    <x v="3"/>
    <s v="Z"/>
    <n v="23"/>
    <n v="23"/>
    <n v="0"/>
    <n v="23"/>
    <n v="0"/>
    <n v="0"/>
    <n v="0"/>
  </r>
  <r>
    <x v="16"/>
    <s v="Neapol"/>
    <x v="2"/>
    <s v="Z"/>
    <n v="11"/>
    <n v="8"/>
    <n v="11"/>
    <n v="0"/>
    <n v="0"/>
    <n v="0"/>
    <n v="0"/>
  </r>
  <r>
    <x v="16"/>
    <s v="Neapol"/>
    <x v="0"/>
    <s v="Z"/>
    <n v="17"/>
    <n v="66"/>
    <n v="0"/>
    <n v="0"/>
    <n v="0"/>
    <n v="17"/>
    <n v="0"/>
  </r>
  <r>
    <x v="16"/>
    <s v="Neapol"/>
    <x v="1"/>
    <s v="Z"/>
    <n v="30"/>
    <n v="41"/>
    <n v="0"/>
    <n v="0"/>
    <n v="0"/>
    <n v="0"/>
    <n v="30"/>
  </r>
  <r>
    <x v="17"/>
    <s v="Monako"/>
    <x v="0"/>
    <s v="W"/>
    <n v="97"/>
    <n v="98"/>
    <n v="0"/>
    <n v="0"/>
    <n v="0"/>
    <n v="-97"/>
    <n v="0"/>
  </r>
  <r>
    <x v="17"/>
    <s v="Monako"/>
    <x v="2"/>
    <s v="W"/>
    <n v="11"/>
    <n v="12"/>
    <n v="-11"/>
    <n v="0"/>
    <n v="0"/>
    <n v="0"/>
    <n v="0"/>
  </r>
  <r>
    <x v="17"/>
    <s v="Monako"/>
    <x v="4"/>
    <s v="Z"/>
    <n v="17"/>
    <n v="20"/>
    <n v="0"/>
    <n v="0"/>
    <n v="17"/>
    <n v="0"/>
    <n v="0"/>
  </r>
  <r>
    <x v="17"/>
    <s v="Monako"/>
    <x v="3"/>
    <s v="Z"/>
    <n v="4"/>
    <n v="23"/>
    <n v="0"/>
    <n v="4"/>
    <n v="0"/>
    <n v="0"/>
    <n v="0"/>
  </r>
  <r>
    <x v="18"/>
    <s v="Barcelona"/>
    <x v="4"/>
    <s v="W"/>
    <n v="79"/>
    <n v="31"/>
    <n v="0"/>
    <n v="0"/>
    <n v="-79"/>
    <n v="0"/>
    <n v="0"/>
  </r>
  <r>
    <x v="18"/>
    <s v="Barcelona"/>
    <x v="0"/>
    <s v="Z"/>
    <n v="33"/>
    <n v="60"/>
    <n v="0"/>
    <n v="0"/>
    <n v="0"/>
    <n v="33"/>
    <n v="0"/>
  </r>
  <r>
    <x v="18"/>
    <s v="Barcelona"/>
    <x v="3"/>
    <s v="Z"/>
    <n v="26"/>
    <n v="23"/>
    <n v="0"/>
    <n v="26"/>
    <n v="0"/>
    <n v="0"/>
    <n v="0"/>
  </r>
  <r>
    <x v="19"/>
    <s v="Walencja"/>
    <x v="4"/>
    <s v="Z"/>
    <n v="40"/>
    <n v="22"/>
    <n v="0"/>
    <n v="0"/>
    <n v="40"/>
    <n v="0"/>
    <n v="0"/>
  </r>
  <r>
    <x v="19"/>
    <s v="Walencja"/>
    <x v="2"/>
    <s v="Z"/>
    <n v="42"/>
    <n v="9"/>
    <n v="42"/>
    <n v="0"/>
    <n v="0"/>
    <n v="0"/>
    <n v="0"/>
  </r>
  <r>
    <x v="19"/>
    <s v="Walencja"/>
    <x v="3"/>
    <s v="Z"/>
    <n v="42"/>
    <n v="26"/>
    <n v="0"/>
    <n v="42"/>
    <n v="0"/>
    <n v="0"/>
    <n v="0"/>
  </r>
  <r>
    <x v="19"/>
    <s v="Walencja"/>
    <x v="0"/>
    <s v="Z"/>
    <n v="9"/>
    <n v="70"/>
    <n v="0"/>
    <n v="0"/>
    <n v="0"/>
    <n v="9"/>
    <n v="0"/>
  </r>
  <r>
    <x v="19"/>
    <s v="Walencja"/>
    <x v="1"/>
    <s v="Z"/>
    <n v="39"/>
    <n v="44"/>
    <n v="0"/>
    <n v="0"/>
    <n v="0"/>
    <n v="0"/>
    <n v="39"/>
  </r>
  <r>
    <x v="20"/>
    <s v="Algier"/>
    <x v="1"/>
    <s v="W"/>
    <n v="112"/>
    <n v="59"/>
    <n v="0"/>
    <n v="0"/>
    <n v="0"/>
    <n v="0"/>
    <n v="-112"/>
  </r>
  <r>
    <x v="20"/>
    <s v="Algier"/>
    <x v="0"/>
    <s v="Z"/>
    <n v="34"/>
    <n v="66"/>
    <n v="0"/>
    <n v="0"/>
    <n v="0"/>
    <n v="34"/>
    <n v="0"/>
  </r>
  <r>
    <x v="20"/>
    <s v="Algier"/>
    <x v="4"/>
    <s v="Z"/>
    <n v="5"/>
    <n v="21"/>
    <n v="0"/>
    <n v="0"/>
    <n v="5"/>
    <n v="0"/>
    <n v="0"/>
  </r>
  <r>
    <x v="21"/>
    <s v="Tunis"/>
    <x v="0"/>
    <s v="W"/>
    <n v="74"/>
    <n v="92"/>
    <n v="0"/>
    <n v="0"/>
    <n v="0"/>
    <n v="-74"/>
    <n v="0"/>
  </r>
  <r>
    <x v="21"/>
    <s v="Tunis"/>
    <x v="3"/>
    <s v="Z"/>
    <n v="14"/>
    <n v="26"/>
    <n v="0"/>
    <n v="14"/>
    <n v="0"/>
    <n v="0"/>
    <n v="0"/>
  </r>
  <r>
    <x v="22"/>
    <s v="Benghazi"/>
    <x v="1"/>
    <s v="W"/>
    <n v="1"/>
    <n v="60"/>
    <n v="0"/>
    <n v="0"/>
    <n v="0"/>
    <n v="0"/>
    <n v="-1"/>
  </r>
  <r>
    <x v="22"/>
    <s v="Benghazi"/>
    <x v="3"/>
    <s v="W"/>
    <n v="43"/>
    <n v="36"/>
    <n v="0"/>
    <n v="-43"/>
    <n v="0"/>
    <n v="0"/>
    <n v="0"/>
  </r>
  <r>
    <x v="22"/>
    <s v="Benghazi"/>
    <x v="2"/>
    <s v="Z"/>
    <n v="30"/>
    <n v="8"/>
    <n v="30"/>
    <n v="0"/>
    <n v="0"/>
    <n v="0"/>
    <n v="0"/>
  </r>
  <r>
    <x v="22"/>
    <s v="Benghazi"/>
    <x v="4"/>
    <s v="Z"/>
    <n v="14"/>
    <n v="20"/>
    <n v="0"/>
    <n v="0"/>
    <n v="14"/>
    <n v="0"/>
    <n v="0"/>
  </r>
  <r>
    <x v="23"/>
    <s v="Aleksandria"/>
    <x v="3"/>
    <s v="W"/>
    <n v="33"/>
    <n v="38"/>
    <n v="0"/>
    <n v="-33"/>
    <n v="0"/>
    <n v="0"/>
    <n v="0"/>
  </r>
  <r>
    <x v="23"/>
    <s v="Aleksandria"/>
    <x v="1"/>
    <s v="Z"/>
    <n v="35"/>
    <n v="37"/>
    <n v="0"/>
    <n v="0"/>
    <n v="0"/>
    <n v="0"/>
    <n v="35"/>
  </r>
  <r>
    <x v="23"/>
    <s v="Aleksandria"/>
    <x v="4"/>
    <s v="Z"/>
    <n v="40"/>
    <n v="19"/>
    <n v="0"/>
    <n v="0"/>
    <n v="40"/>
    <n v="0"/>
    <n v="0"/>
  </r>
  <r>
    <x v="24"/>
    <s v="Bejrut"/>
    <x v="3"/>
    <s v="W"/>
    <n v="21"/>
    <n v="36"/>
    <n v="0"/>
    <n v="-21"/>
    <n v="0"/>
    <n v="0"/>
    <n v="0"/>
  </r>
  <r>
    <x v="24"/>
    <s v="Bejrut"/>
    <x v="0"/>
    <s v="W"/>
    <n v="2"/>
    <n v="97"/>
    <n v="0"/>
    <n v="0"/>
    <n v="0"/>
    <n v="-2"/>
    <n v="0"/>
  </r>
  <r>
    <x v="24"/>
    <s v="Bejrut"/>
    <x v="4"/>
    <s v="Z"/>
    <n v="12"/>
    <n v="20"/>
    <n v="0"/>
    <n v="0"/>
    <n v="12"/>
    <n v="0"/>
    <n v="0"/>
  </r>
  <r>
    <x v="24"/>
    <s v="Bejrut"/>
    <x v="2"/>
    <s v="Z"/>
    <n v="15"/>
    <n v="8"/>
    <n v="15"/>
    <n v="0"/>
    <n v="0"/>
    <n v="0"/>
    <n v="0"/>
  </r>
  <r>
    <x v="24"/>
    <s v="Bejrut"/>
    <x v="1"/>
    <s v="Z"/>
    <n v="1"/>
    <n v="40"/>
    <n v="0"/>
    <n v="0"/>
    <n v="0"/>
    <n v="0"/>
    <n v="1"/>
  </r>
  <r>
    <x v="25"/>
    <s v="Palermo"/>
    <x v="2"/>
    <s v="W"/>
    <n v="86"/>
    <n v="12"/>
    <n v="-86"/>
    <n v="0"/>
    <n v="0"/>
    <n v="0"/>
    <n v="0"/>
  </r>
  <r>
    <x v="25"/>
    <s v="Palermo"/>
    <x v="4"/>
    <s v="W"/>
    <n v="110"/>
    <n v="31"/>
    <n v="0"/>
    <n v="0"/>
    <n v="-110"/>
    <n v="0"/>
    <n v="0"/>
  </r>
  <r>
    <x v="25"/>
    <s v="Palermo"/>
    <x v="1"/>
    <s v="Z"/>
    <n v="33"/>
    <n v="38"/>
    <n v="0"/>
    <n v="0"/>
    <n v="0"/>
    <n v="0"/>
    <n v="33"/>
  </r>
  <r>
    <x v="25"/>
    <s v="Palermo"/>
    <x v="3"/>
    <s v="Z"/>
    <n v="13"/>
    <n v="23"/>
    <n v="0"/>
    <n v="13"/>
    <n v="0"/>
    <n v="0"/>
    <n v="0"/>
  </r>
  <r>
    <x v="25"/>
    <s v="Palermo"/>
    <x v="0"/>
    <s v="Z"/>
    <n v="37"/>
    <n v="61"/>
    <n v="0"/>
    <n v="0"/>
    <n v="0"/>
    <n v="37"/>
    <n v="0"/>
  </r>
  <r>
    <x v="26"/>
    <s v="Neapol"/>
    <x v="2"/>
    <s v="W"/>
    <n v="1"/>
    <n v="12"/>
    <n v="-1"/>
    <n v="0"/>
    <n v="0"/>
    <n v="0"/>
    <n v="0"/>
  </r>
  <r>
    <x v="26"/>
    <s v="Neapol"/>
    <x v="1"/>
    <s v="W"/>
    <n v="68"/>
    <n v="59"/>
    <n v="0"/>
    <n v="0"/>
    <n v="0"/>
    <n v="0"/>
    <n v="-68"/>
  </r>
  <r>
    <x v="26"/>
    <s v="Neapol"/>
    <x v="0"/>
    <s v="Z"/>
    <n v="35"/>
    <n v="66"/>
    <n v="0"/>
    <n v="0"/>
    <n v="0"/>
    <n v="35"/>
    <n v="0"/>
  </r>
  <r>
    <x v="26"/>
    <s v="Neapol"/>
    <x v="4"/>
    <s v="Z"/>
    <n v="25"/>
    <n v="21"/>
    <n v="0"/>
    <n v="0"/>
    <n v="25"/>
    <n v="0"/>
    <n v="0"/>
  </r>
  <r>
    <x v="26"/>
    <s v="Neapol"/>
    <x v="3"/>
    <s v="Z"/>
    <n v="10"/>
    <n v="25"/>
    <n v="0"/>
    <n v="10"/>
    <n v="0"/>
    <n v="0"/>
    <n v="0"/>
  </r>
  <r>
    <x v="27"/>
    <s v="Monako"/>
    <x v="3"/>
    <s v="W"/>
    <n v="38"/>
    <n v="37"/>
    <n v="0"/>
    <n v="-38"/>
    <n v="0"/>
    <n v="0"/>
    <n v="0"/>
  </r>
  <r>
    <x v="27"/>
    <s v="Monako"/>
    <x v="2"/>
    <s v="Z"/>
    <n v="22"/>
    <n v="8"/>
    <n v="22"/>
    <n v="0"/>
    <n v="0"/>
    <n v="0"/>
    <n v="0"/>
  </r>
  <r>
    <x v="27"/>
    <s v="Monako"/>
    <x v="4"/>
    <s v="Z"/>
    <n v="25"/>
    <n v="20"/>
    <n v="0"/>
    <n v="0"/>
    <n v="25"/>
    <n v="0"/>
    <n v="0"/>
  </r>
  <r>
    <x v="27"/>
    <s v="Monako"/>
    <x v="1"/>
    <s v="Z"/>
    <n v="8"/>
    <n v="39"/>
    <n v="0"/>
    <n v="0"/>
    <n v="0"/>
    <n v="0"/>
    <n v="8"/>
  </r>
  <r>
    <x v="27"/>
    <s v="Monako"/>
    <x v="0"/>
    <s v="Z"/>
    <n v="45"/>
    <n v="62"/>
    <n v="0"/>
    <n v="0"/>
    <n v="0"/>
    <n v="45"/>
    <n v="0"/>
  </r>
  <r>
    <x v="28"/>
    <s v="Barcelona"/>
    <x v="0"/>
    <s v="W"/>
    <n v="116"/>
    <n v="100"/>
    <n v="0"/>
    <n v="0"/>
    <n v="0"/>
    <n v="-116"/>
    <n v="0"/>
  </r>
  <r>
    <x v="28"/>
    <s v="Barcelona"/>
    <x v="4"/>
    <s v="Z"/>
    <n v="29"/>
    <n v="19"/>
    <n v="0"/>
    <n v="0"/>
    <n v="29"/>
    <n v="0"/>
    <n v="0"/>
  </r>
  <r>
    <x v="29"/>
    <s v="Walencja"/>
    <x v="3"/>
    <s v="W"/>
    <n v="5"/>
    <n v="34"/>
    <n v="0"/>
    <n v="-5"/>
    <n v="0"/>
    <n v="0"/>
    <n v="0"/>
  </r>
  <r>
    <x v="29"/>
    <s v="Walencja"/>
    <x v="2"/>
    <s v="W"/>
    <n v="22"/>
    <n v="11"/>
    <n v="-22"/>
    <n v="0"/>
    <n v="0"/>
    <n v="0"/>
    <n v="0"/>
  </r>
  <r>
    <x v="29"/>
    <s v="Walencja"/>
    <x v="4"/>
    <s v="Z"/>
    <n v="37"/>
    <n v="22"/>
    <n v="0"/>
    <n v="0"/>
    <n v="37"/>
    <n v="0"/>
    <n v="0"/>
  </r>
  <r>
    <x v="29"/>
    <s v="Walencja"/>
    <x v="0"/>
    <s v="Z"/>
    <n v="10"/>
    <n v="70"/>
    <n v="0"/>
    <n v="0"/>
    <n v="0"/>
    <n v="10"/>
    <n v="0"/>
  </r>
  <r>
    <x v="29"/>
    <s v="Walencja"/>
    <x v="1"/>
    <s v="Z"/>
    <n v="42"/>
    <n v="44"/>
    <n v="0"/>
    <n v="0"/>
    <n v="0"/>
    <n v="0"/>
    <n v="42"/>
  </r>
  <r>
    <x v="30"/>
    <s v="Algier"/>
    <x v="0"/>
    <s v="W"/>
    <n v="11"/>
    <n v="94"/>
    <n v="0"/>
    <n v="0"/>
    <n v="0"/>
    <n v="-11"/>
    <n v="0"/>
  </r>
  <r>
    <x v="30"/>
    <s v="Algier"/>
    <x v="1"/>
    <s v="W"/>
    <n v="48"/>
    <n v="59"/>
    <n v="0"/>
    <n v="0"/>
    <n v="0"/>
    <n v="0"/>
    <n v="-48"/>
  </r>
  <r>
    <x v="30"/>
    <s v="Algier"/>
    <x v="4"/>
    <s v="Z"/>
    <n v="20"/>
    <n v="21"/>
    <n v="0"/>
    <n v="0"/>
    <n v="20"/>
    <n v="0"/>
    <n v="0"/>
  </r>
  <r>
    <x v="30"/>
    <s v="Algier"/>
    <x v="3"/>
    <s v="Z"/>
    <n v="26"/>
    <n v="25"/>
    <n v="0"/>
    <n v="26"/>
    <n v="0"/>
    <n v="0"/>
    <n v="0"/>
  </r>
  <r>
    <x v="31"/>
    <s v="Tunis"/>
    <x v="2"/>
    <s v="Z"/>
    <n v="24"/>
    <n v="9"/>
    <n v="24"/>
    <n v="0"/>
    <n v="0"/>
    <n v="0"/>
    <n v="0"/>
  </r>
  <r>
    <x v="31"/>
    <s v="Tunis"/>
    <x v="0"/>
    <s v="Z"/>
    <n v="38"/>
    <n v="68"/>
    <n v="0"/>
    <n v="0"/>
    <n v="0"/>
    <n v="38"/>
    <n v="0"/>
  </r>
  <r>
    <x v="31"/>
    <s v="Tunis"/>
    <x v="4"/>
    <s v="Z"/>
    <n v="14"/>
    <n v="21"/>
    <n v="0"/>
    <n v="0"/>
    <n v="14"/>
    <n v="0"/>
    <n v="0"/>
  </r>
  <r>
    <x v="31"/>
    <s v="Tunis"/>
    <x v="1"/>
    <s v="Z"/>
    <n v="4"/>
    <n v="43"/>
    <n v="0"/>
    <n v="0"/>
    <n v="0"/>
    <n v="0"/>
    <n v="4"/>
  </r>
  <r>
    <x v="32"/>
    <s v="Benghazi"/>
    <x v="3"/>
    <s v="W"/>
    <n v="19"/>
    <n v="36"/>
    <n v="0"/>
    <n v="-19"/>
    <n v="0"/>
    <n v="0"/>
    <n v="0"/>
  </r>
  <r>
    <x v="32"/>
    <s v="Benghazi"/>
    <x v="0"/>
    <s v="Z"/>
    <n v="30"/>
    <n v="65"/>
    <n v="0"/>
    <n v="0"/>
    <n v="0"/>
    <n v="30"/>
    <n v="0"/>
  </r>
  <r>
    <x v="33"/>
    <s v="Aleksandria"/>
    <x v="1"/>
    <s v="W"/>
    <n v="6"/>
    <n v="63"/>
    <n v="0"/>
    <n v="0"/>
    <n v="0"/>
    <n v="0"/>
    <n v="-6"/>
  </r>
  <r>
    <x v="33"/>
    <s v="Aleksandria"/>
    <x v="0"/>
    <s v="Z"/>
    <n v="43"/>
    <n v="59"/>
    <n v="0"/>
    <n v="0"/>
    <n v="0"/>
    <n v="43"/>
    <n v="0"/>
  </r>
  <r>
    <x v="34"/>
    <s v="Bejrut"/>
    <x v="1"/>
    <s v="W"/>
    <n v="1"/>
    <n v="61"/>
    <n v="0"/>
    <n v="0"/>
    <n v="0"/>
    <n v="0"/>
    <n v="-1"/>
  </r>
  <r>
    <x v="34"/>
    <s v="Bejrut"/>
    <x v="4"/>
    <s v="W"/>
    <n v="147"/>
    <n v="30"/>
    <n v="0"/>
    <n v="0"/>
    <n v="-147"/>
    <n v="0"/>
    <n v="0"/>
  </r>
  <r>
    <x v="34"/>
    <s v="Bejrut"/>
    <x v="2"/>
    <s v="Z"/>
    <n v="15"/>
    <n v="8"/>
    <n v="15"/>
    <n v="0"/>
    <n v="0"/>
    <n v="0"/>
    <n v="0"/>
  </r>
  <r>
    <x v="34"/>
    <s v="Bejrut"/>
    <x v="0"/>
    <s v="Z"/>
    <n v="24"/>
    <n v="63"/>
    <n v="0"/>
    <n v="0"/>
    <n v="0"/>
    <n v="24"/>
    <n v="0"/>
  </r>
  <r>
    <x v="34"/>
    <s v="Bejrut"/>
    <x v="3"/>
    <s v="Z"/>
    <n v="19"/>
    <n v="24"/>
    <n v="0"/>
    <n v="19"/>
    <n v="0"/>
    <n v="0"/>
    <n v="0"/>
  </r>
  <r>
    <x v="35"/>
    <s v="Palermo"/>
    <x v="0"/>
    <s v="W"/>
    <n v="134"/>
    <n v="99"/>
    <n v="0"/>
    <n v="0"/>
    <n v="0"/>
    <n v="-134"/>
    <n v="0"/>
  </r>
  <r>
    <x v="35"/>
    <s v="Palermo"/>
    <x v="1"/>
    <s v="Z"/>
    <n v="12"/>
    <n v="38"/>
    <n v="0"/>
    <n v="0"/>
    <n v="0"/>
    <n v="0"/>
    <n v="12"/>
  </r>
  <r>
    <x v="36"/>
    <s v="Neapol"/>
    <x v="4"/>
    <s v="W"/>
    <n v="4"/>
    <n v="30"/>
    <n v="0"/>
    <n v="0"/>
    <n v="-4"/>
    <n v="0"/>
    <n v="0"/>
  </r>
  <r>
    <x v="36"/>
    <s v="Neapol"/>
    <x v="2"/>
    <s v="Z"/>
    <n v="26"/>
    <n v="8"/>
    <n v="26"/>
    <n v="0"/>
    <n v="0"/>
    <n v="0"/>
    <n v="0"/>
  </r>
  <r>
    <x v="36"/>
    <s v="Neapol"/>
    <x v="0"/>
    <s v="Z"/>
    <n v="38"/>
    <n v="66"/>
    <n v="0"/>
    <n v="0"/>
    <n v="0"/>
    <n v="38"/>
    <n v="0"/>
  </r>
  <r>
    <x v="37"/>
    <s v="Monako"/>
    <x v="0"/>
    <s v="W"/>
    <n v="38"/>
    <n v="98"/>
    <n v="0"/>
    <n v="0"/>
    <n v="0"/>
    <n v="-38"/>
    <n v="0"/>
  </r>
  <r>
    <x v="37"/>
    <s v="Monako"/>
    <x v="3"/>
    <s v="W"/>
    <n v="44"/>
    <n v="37"/>
    <n v="0"/>
    <n v="-44"/>
    <n v="0"/>
    <n v="0"/>
    <n v="0"/>
  </r>
  <r>
    <x v="37"/>
    <s v="Monako"/>
    <x v="2"/>
    <s v="Z"/>
    <n v="21"/>
    <n v="8"/>
    <n v="21"/>
    <n v="0"/>
    <n v="0"/>
    <n v="0"/>
    <n v="0"/>
  </r>
  <r>
    <x v="37"/>
    <s v="Monako"/>
    <x v="1"/>
    <s v="Z"/>
    <n v="10"/>
    <n v="39"/>
    <n v="0"/>
    <n v="0"/>
    <n v="0"/>
    <n v="0"/>
    <n v="10"/>
  </r>
  <r>
    <x v="38"/>
    <s v="Barcelona"/>
    <x v="3"/>
    <s v="W"/>
    <n v="15"/>
    <n v="38"/>
    <n v="0"/>
    <n v="-15"/>
    <n v="0"/>
    <n v="0"/>
    <n v="0"/>
  </r>
  <r>
    <x v="38"/>
    <s v="Barcelona"/>
    <x v="1"/>
    <s v="W"/>
    <n v="22"/>
    <n v="63"/>
    <n v="0"/>
    <n v="0"/>
    <n v="0"/>
    <n v="0"/>
    <n v="-22"/>
  </r>
  <r>
    <x v="38"/>
    <s v="Barcelona"/>
    <x v="0"/>
    <s v="Z"/>
    <n v="9"/>
    <n v="60"/>
    <n v="0"/>
    <n v="0"/>
    <n v="0"/>
    <n v="9"/>
    <n v="0"/>
  </r>
  <r>
    <x v="38"/>
    <s v="Barcelona"/>
    <x v="4"/>
    <s v="Z"/>
    <n v="6"/>
    <n v="19"/>
    <n v="0"/>
    <n v="0"/>
    <n v="6"/>
    <n v="0"/>
    <n v="0"/>
  </r>
  <r>
    <x v="38"/>
    <s v="Barcelona"/>
    <x v="2"/>
    <s v="Z"/>
    <n v="4"/>
    <n v="8"/>
    <n v="4"/>
    <n v="0"/>
    <n v="0"/>
    <n v="0"/>
    <n v="0"/>
  </r>
  <r>
    <x v="39"/>
    <s v="Walencja"/>
    <x v="4"/>
    <s v="W"/>
    <n v="6"/>
    <n v="25"/>
    <n v="0"/>
    <n v="0"/>
    <n v="-6"/>
    <n v="0"/>
    <n v="0"/>
  </r>
  <r>
    <x v="39"/>
    <s v="Walencja"/>
    <x v="0"/>
    <s v="Z"/>
    <n v="48"/>
    <n v="79"/>
    <n v="0"/>
    <n v="0"/>
    <n v="0"/>
    <n v="48"/>
    <n v="0"/>
  </r>
  <r>
    <x v="40"/>
    <s v="Algier"/>
    <x v="1"/>
    <s v="Z"/>
    <n v="34"/>
    <n v="42"/>
    <n v="0"/>
    <n v="0"/>
    <n v="0"/>
    <n v="0"/>
    <n v="34"/>
  </r>
  <r>
    <x v="40"/>
    <s v="Algier"/>
    <x v="3"/>
    <s v="W"/>
    <n v="49"/>
    <n v="35"/>
    <n v="0"/>
    <n v="-49"/>
    <n v="0"/>
    <n v="0"/>
    <n v="0"/>
  </r>
  <r>
    <x v="40"/>
    <s v="Algier"/>
    <x v="2"/>
    <s v="Z"/>
    <n v="10"/>
    <n v="8"/>
    <n v="10"/>
    <n v="0"/>
    <n v="0"/>
    <n v="0"/>
    <n v="0"/>
  </r>
  <r>
    <x v="40"/>
    <s v="Algier"/>
    <x v="4"/>
    <s v="Z"/>
    <n v="47"/>
    <n v="21"/>
    <n v="0"/>
    <n v="0"/>
    <n v="47"/>
    <n v="0"/>
    <n v="0"/>
  </r>
  <r>
    <x v="40"/>
    <s v="Algier"/>
    <x v="0"/>
    <s v="Z"/>
    <n v="48"/>
    <n v="66"/>
    <n v="0"/>
    <n v="0"/>
    <n v="0"/>
    <n v="48"/>
    <n v="0"/>
  </r>
  <r>
    <x v="41"/>
    <s v="Tunis"/>
    <x v="1"/>
    <s v="W"/>
    <n v="34"/>
    <n v="58"/>
    <n v="0"/>
    <n v="0"/>
    <n v="0"/>
    <n v="0"/>
    <n v="-34"/>
  </r>
  <r>
    <x v="41"/>
    <s v="Tunis"/>
    <x v="2"/>
    <s v="Z"/>
    <n v="5"/>
    <n v="9"/>
    <n v="5"/>
    <n v="0"/>
    <n v="0"/>
    <n v="0"/>
    <n v="0"/>
  </r>
  <r>
    <x v="42"/>
    <s v="Benghazi"/>
    <x v="4"/>
    <s v="W"/>
    <n v="46"/>
    <n v="30"/>
    <n v="0"/>
    <n v="0"/>
    <n v="-46"/>
    <n v="0"/>
    <n v="0"/>
  </r>
  <r>
    <x v="42"/>
    <s v="Benghazi"/>
    <x v="0"/>
    <s v="Z"/>
    <n v="49"/>
    <n v="65"/>
    <n v="0"/>
    <n v="0"/>
    <n v="0"/>
    <n v="49"/>
    <n v="0"/>
  </r>
  <r>
    <x v="42"/>
    <s v="Benghazi"/>
    <x v="2"/>
    <s v="Z"/>
    <n v="16"/>
    <n v="8"/>
    <n v="16"/>
    <n v="0"/>
    <n v="0"/>
    <n v="0"/>
    <n v="0"/>
  </r>
  <r>
    <x v="43"/>
    <s v="Aleksandria"/>
    <x v="1"/>
    <s v="Z"/>
    <n v="5"/>
    <n v="37"/>
    <n v="0"/>
    <n v="0"/>
    <n v="0"/>
    <n v="0"/>
    <n v="5"/>
  </r>
  <r>
    <x v="43"/>
    <s v="Aleksandria"/>
    <x v="4"/>
    <s v="W"/>
    <n v="1"/>
    <n v="32"/>
    <n v="0"/>
    <n v="0"/>
    <n v="-1"/>
    <n v="0"/>
    <n v="0"/>
  </r>
  <r>
    <x v="43"/>
    <s v="Aleksandria"/>
    <x v="2"/>
    <s v="Z"/>
    <n v="34"/>
    <n v="7"/>
    <n v="34"/>
    <n v="0"/>
    <n v="0"/>
    <n v="0"/>
    <n v="0"/>
  </r>
  <r>
    <x v="43"/>
    <s v="Aleksandria"/>
    <x v="0"/>
    <s v="Z"/>
    <n v="29"/>
    <n v="59"/>
    <n v="0"/>
    <n v="0"/>
    <n v="0"/>
    <n v="29"/>
    <n v="0"/>
  </r>
  <r>
    <x v="44"/>
    <s v="Bejrut"/>
    <x v="3"/>
    <s v="Z"/>
    <n v="34"/>
    <n v="24"/>
    <n v="0"/>
    <n v="34"/>
    <n v="0"/>
    <n v="0"/>
    <n v="0"/>
  </r>
  <r>
    <x v="44"/>
    <s v="Bejrut"/>
    <x v="4"/>
    <s v="Z"/>
    <n v="27"/>
    <n v="20"/>
    <n v="0"/>
    <n v="0"/>
    <n v="27"/>
    <n v="0"/>
    <n v="0"/>
  </r>
  <r>
    <x v="44"/>
    <s v="Bejrut"/>
    <x v="2"/>
    <s v="Z"/>
    <n v="40"/>
    <n v="8"/>
    <n v="40"/>
    <n v="0"/>
    <n v="0"/>
    <n v="0"/>
    <n v="0"/>
  </r>
  <r>
    <x v="45"/>
    <s v="Palermo"/>
    <x v="0"/>
    <s v="W"/>
    <n v="184"/>
    <n v="99"/>
    <n v="0"/>
    <n v="0"/>
    <n v="0"/>
    <n v="-184"/>
    <n v="0"/>
  </r>
  <r>
    <x v="45"/>
    <s v="Palermo"/>
    <x v="1"/>
    <s v="Z"/>
    <n v="48"/>
    <n v="38"/>
    <n v="0"/>
    <n v="0"/>
    <n v="0"/>
    <n v="0"/>
    <n v="48"/>
  </r>
  <r>
    <x v="45"/>
    <s v="Palermo"/>
    <x v="3"/>
    <s v="Z"/>
    <n v="21"/>
    <n v="23"/>
    <n v="0"/>
    <n v="21"/>
    <n v="0"/>
    <n v="0"/>
    <n v="0"/>
  </r>
  <r>
    <x v="46"/>
    <s v="Neapol"/>
    <x v="0"/>
    <s v="Z"/>
    <n v="47"/>
    <n v="66"/>
    <n v="0"/>
    <n v="0"/>
    <n v="0"/>
    <n v="47"/>
    <n v="0"/>
  </r>
  <r>
    <x v="46"/>
    <s v="Neapol"/>
    <x v="3"/>
    <s v="Z"/>
    <n v="6"/>
    <n v="25"/>
    <n v="0"/>
    <n v="6"/>
    <n v="0"/>
    <n v="0"/>
    <n v="0"/>
  </r>
  <r>
    <x v="46"/>
    <s v="Neapol"/>
    <x v="1"/>
    <s v="Z"/>
    <n v="47"/>
    <n v="41"/>
    <n v="0"/>
    <n v="0"/>
    <n v="0"/>
    <n v="0"/>
    <n v="47"/>
  </r>
  <r>
    <x v="47"/>
    <s v="Monako"/>
    <x v="2"/>
    <s v="W"/>
    <n v="192"/>
    <n v="12"/>
    <n v="-192"/>
    <n v="0"/>
    <n v="0"/>
    <n v="0"/>
    <n v="0"/>
  </r>
  <r>
    <x v="47"/>
    <s v="Monako"/>
    <x v="3"/>
    <s v="W"/>
    <n v="48"/>
    <n v="37"/>
    <n v="0"/>
    <n v="-48"/>
    <n v="0"/>
    <n v="0"/>
    <n v="0"/>
  </r>
  <r>
    <x v="47"/>
    <s v="Monako"/>
    <x v="0"/>
    <s v="Z"/>
    <n v="18"/>
    <n v="62"/>
    <n v="0"/>
    <n v="0"/>
    <n v="0"/>
    <n v="18"/>
    <n v="0"/>
  </r>
  <r>
    <x v="47"/>
    <s v="Monako"/>
    <x v="1"/>
    <s v="Z"/>
    <n v="25"/>
    <n v="39"/>
    <n v="0"/>
    <n v="0"/>
    <n v="0"/>
    <n v="0"/>
    <n v="25"/>
  </r>
  <r>
    <x v="47"/>
    <s v="Monako"/>
    <x v="4"/>
    <s v="Z"/>
    <n v="2"/>
    <n v="20"/>
    <n v="0"/>
    <n v="0"/>
    <n v="2"/>
    <n v="0"/>
    <n v="0"/>
  </r>
  <r>
    <x v="48"/>
    <s v="Barcelona"/>
    <x v="3"/>
    <s v="W"/>
    <n v="13"/>
    <n v="38"/>
    <n v="0"/>
    <n v="-13"/>
    <n v="0"/>
    <n v="0"/>
    <n v="0"/>
  </r>
  <r>
    <x v="48"/>
    <s v="Barcelona"/>
    <x v="1"/>
    <s v="W"/>
    <n v="121"/>
    <n v="63"/>
    <n v="0"/>
    <n v="0"/>
    <n v="0"/>
    <n v="0"/>
    <n v="-121"/>
  </r>
  <r>
    <x v="48"/>
    <s v="Barcelona"/>
    <x v="4"/>
    <s v="Z"/>
    <n v="30"/>
    <n v="19"/>
    <n v="0"/>
    <n v="0"/>
    <n v="30"/>
    <n v="0"/>
    <n v="0"/>
  </r>
  <r>
    <x v="48"/>
    <s v="Barcelona"/>
    <x v="2"/>
    <s v="Z"/>
    <n v="46"/>
    <n v="8"/>
    <n v="46"/>
    <n v="0"/>
    <n v="0"/>
    <n v="0"/>
    <n v="0"/>
  </r>
  <r>
    <x v="49"/>
    <s v="Walencja"/>
    <x v="2"/>
    <s v="W"/>
    <n v="49"/>
    <n v="11"/>
    <n v="-49"/>
    <n v="0"/>
    <n v="0"/>
    <n v="0"/>
    <n v="0"/>
  </r>
  <r>
    <x v="49"/>
    <s v="Walencja"/>
    <x v="0"/>
    <s v="W"/>
    <n v="61"/>
    <n v="90"/>
    <n v="0"/>
    <n v="0"/>
    <n v="0"/>
    <n v="-61"/>
    <n v="0"/>
  </r>
  <r>
    <x v="49"/>
    <s v="Walencja"/>
    <x v="4"/>
    <s v="Z"/>
    <n v="19"/>
    <n v="22"/>
    <n v="0"/>
    <n v="0"/>
    <n v="19"/>
    <n v="0"/>
    <n v="0"/>
  </r>
  <r>
    <x v="49"/>
    <s v="Walencja"/>
    <x v="1"/>
    <s v="Z"/>
    <n v="22"/>
    <n v="44"/>
    <n v="0"/>
    <n v="0"/>
    <n v="0"/>
    <n v="0"/>
    <n v="22"/>
  </r>
  <r>
    <x v="50"/>
    <s v="Algier"/>
    <x v="3"/>
    <s v="Z"/>
    <n v="9"/>
    <n v="25"/>
    <n v="0"/>
    <n v="9"/>
    <n v="0"/>
    <n v="0"/>
    <n v="0"/>
  </r>
  <r>
    <x v="50"/>
    <s v="Algier"/>
    <x v="0"/>
    <s v="W"/>
    <n v="4"/>
    <n v="94"/>
    <n v="0"/>
    <n v="0"/>
    <n v="0"/>
    <n v="-4"/>
    <n v="0"/>
  </r>
  <r>
    <x v="50"/>
    <s v="Algier"/>
    <x v="4"/>
    <s v="Z"/>
    <n v="8"/>
    <n v="21"/>
    <n v="0"/>
    <n v="0"/>
    <n v="8"/>
    <n v="0"/>
    <n v="0"/>
  </r>
  <r>
    <x v="50"/>
    <s v="Algier"/>
    <x v="2"/>
    <s v="Z"/>
    <n v="47"/>
    <n v="8"/>
    <n v="47"/>
    <n v="0"/>
    <n v="0"/>
    <n v="0"/>
    <n v="0"/>
  </r>
  <r>
    <x v="51"/>
    <s v="Tunis"/>
    <x v="4"/>
    <s v="W"/>
    <n v="82"/>
    <n v="29"/>
    <n v="0"/>
    <n v="0"/>
    <n v="-82"/>
    <n v="0"/>
    <n v="0"/>
  </r>
  <r>
    <x v="51"/>
    <s v="Tunis"/>
    <x v="1"/>
    <s v="W"/>
    <n v="26"/>
    <n v="58"/>
    <n v="0"/>
    <n v="0"/>
    <n v="0"/>
    <n v="0"/>
    <n v="-26"/>
  </r>
  <r>
    <x v="51"/>
    <s v="Tunis"/>
    <x v="2"/>
    <s v="Z"/>
    <n v="24"/>
    <n v="9"/>
    <n v="24"/>
    <n v="0"/>
    <n v="0"/>
    <n v="0"/>
    <n v="0"/>
  </r>
  <r>
    <x v="51"/>
    <s v="Tunis"/>
    <x v="3"/>
    <s v="Z"/>
    <n v="36"/>
    <n v="26"/>
    <n v="0"/>
    <n v="36"/>
    <n v="0"/>
    <n v="0"/>
    <n v="0"/>
  </r>
  <r>
    <x v="51"/>
    <s v="Tunis"/>
    <x v="0"/>
    <s v="Z"/>
    <n v="6"/>
    <n v="68"/>
    <n v="0"/>
    <n v="0"/>
    <n v="0"/>
    <n v="6"/>
    <n v="0"/>
  </r>
  <r>
    <x v="52"/>
    <s v="Benghazi"/>
    <x v="3"/>
    <s v="W"/>
    <n v="45"/>
    <n v="36"/>
    <n v="0"/>
    <n v="-45"/>
    <n v="0"/>
    <n v="0"/>
    <n v="0"/>
  </r>
  <r>
    <x v="52"/>
    <s v="Benghazi"/>
    <x v="2"/>
    <s v="Z"/>
    <n v="18"/>
    <n v="8"/>
    <n v="18"/>
    <n v="0"/>
    <n v="0"/>
    <n v="0"/>
    <n v="0"/>
  </r>
  <r>
    <x v="52"/>
    <s v="Benghazi"/>
    <x v="1"/>
    <s v="Z"/>
    <n v="20"/>
    <n v="41"/>
    <n v="0"/>
    <n v="0"/>
    <n v="0"/>
    <n v="0"/>
    <n v="20"/>
  </r>
  <r>
    <x v="53"/>
    <s v="Aleksandria"/>
    <x v="4"/>
    <s v="W"/>
    <n v="4"/>
    <n v="32"/>
    <n v="0"/>
    <n v="0"/>
    <n v="-4"/>
    <n v="0"/>
    <n v="0"/>
  </r>
  <r>
    <x v="53"/>
    <s v="Aleksandria"/>
    <x v="1"/>
    <s v="Z"/>
    <n v="48"/>
    <n v="37"/>
    <n v="0"/>
    <n v="0"/>
    <n v="0"/>
    <n v="0"/>
    <n v="48"/>
  </r>
  <r>
    <x v="54"/>
    <s v="Bejrut"/>
    <x v="1"/>
    <s v="W"/>
    <n v="64"/>
    <n v="61"/>
    <n v="0"/>
    <n v="0"/>
    <n v="0"/>
    <n v="0"/>
    <n v="-64"/>
  </r>
  <r>
    <x v="54"/>
    <s v="Bejrut"/>
    <x v="0"/>
    <s v="Z"/>
    <n v="43"/>
    <n v="63"/>
    <n v="0"/>
    <n v="0"/>
    <n v="0"/>
    <n v="43"/>
    <n v="0"/>
  </r>
  <r>
    <x v="54"/>
    <s v="Bejrut"/>
    <x v="3"/>
    <s v="Z"/>
    <n v="24"/>
    <n v="24"/>
    <n v="0"/>
    <n v="24"/>
    <n v="0"/>
    <n v="0"/>
    <n v="0"/>
  </r>
  <r>
    <x v="55"/>
    <s v="Palermo"/>
    <x v="1"/>
    <s v="W"/>
    <n v="4"/>
    <n v="62"/>
    <n v="0"/>
    <n v="0"/>
    <n v="0"/>
    <n v="0"/>
    <n v="-4"/>
  </r>
  <r>
    <x v="55"/>
    <s v="Palermo"/>
    <x v="4"/>
    <s v="Z"/>
    <n v="35"/>
    <n v="19"/>
    <n v="0"/>
    <n v="0"/>
    <n v="35"/>
    <n v="0"/>
    <n v="0"/>
  </r>
  <r>
    <x v="55"/>
    <s v="Palermo"/>
    <x v="2"/>
    <s v="Z"/>
    <n v="41"/>
    <n v="8"/>
    <n v="41"/>
    <n v="0"/>
    <n v="0"/>
    <n v="0"/>
    <n v="0"/>
  </r>
  <r>
    <x v="55"/>
    <s v="Palermo"/>
    <x v="0"/>
    <s v="Z"/>
    <n v="23"/>
    <n v="61"/>
    <n v="0"/>
    <n v="0"/>
    <n v="0"/>
    <n v="23"/>
    <n v="0"/>
  </r>
  <r>
    <x v="55"/>
    <s v="Palermo"/>
    <x v="3"/>
    <s v="Z"/>
    <n v="46"/>
    <n v="23"/>
    <n v="0"/>
    <n v="46"/>
    <n v="0"/>
    <n v="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2">
  <r>
    <d v="2016-01-01T00:00:00"/>
    <s v="Algier"/>
    <x v="0"/>
    <x v="0"/>
    <n v="3"/>
    <n v="80"/>
    <x v="0"/>
  </r>
  <r>
    <d v="2016-01-01T00:00:00"/>
    <s v="Algier"/>
    <x v="1"/>
    <x v="0"/>
    <n v="32"/>
    <n v="50"/>
    <x v="0"/>
  </r>
  <r>
    <d v="2016-01-01T00:00:00"/>
    <s v="Algier"/>
    <x v="2"/>
    <x v="0"/>
    <n v="38"/>
    <n v="10"/>
    <x v="0"/>
  </r>
  <r>
    <d v="2016-01-01T00:00:00"/>
    <s v="Algier"/>
    <x v="3"/>
    <x v="0"/>
    <n v="33"/>
    <n v="30"/>
    <x v="0"/>
  </r>
  <r>
    <d v="2016-01-01T00:00:00"/>
    <s v="Algier"/>
    <x v="4"/>
    <x v="0"/>
    <n v="43"/>
    <n v="25"/>
    <x v="0"/>
  </r>
  <r>
    <d v="2016-01-16T00:00:00"/>
    <s v="Tunis"/>
    <x v="1"/>
    <x v="1"/>
    <n v="32"/>
    <n v="58"/>
    <x v="0"/>
  </r>
  <r>
    <d v="2016-01-16T00:00:00"/>
    <s v="Tunis"/>
    <x v="3"/>
    <x v="0"/>
    <n v="14"/>
    <n v="26"/>
    <x v="0"/>
  </r>
  <r>
    <d v="2016-01-24T00:00:00"/>
    <s v="Benghazi"/>
    <x v="1"/>
    <x v="0"/>
    <n v="44"/>
    <n v="46"/>
    <x v="0"/>
  </r>
  <r>
    <d v="2016-01-24T00:00:00"/>
    <s v="Benghazi"/>
    <x v="3"/>
    <x v="0"/>
    <n v="1"/>
    <n v="28"/>
    <x v="0"/>
  </r>
  <r>
    <d v="2016-01-24T00:00:00"/>
    <s v="Benghazi"/>
    <x v="0"/>
    <x v="0"/>
    <n v="21"/>
    <n v="74"/>
    <x v="0"/>
  </r>
  <r>
    <d v="2016-02-19T00:00:00"/>
    <s v="Aleksandria"/>
    <x v="4"/>
    <x v="1"/>
    <n v="43"/>
    <n v="32"/>
    <x v="1"/>
  </r>
  <r>
    <d v="2016-02-19T00:00:00"/>
    <s v="Aleksandria"/>
    <x v="2"/>
    <x v="1"/>
    <n v="38"/>
    <n v="13"/>
    <x v="1"/>
  </r>
  <r>
    <d v="2016-02-19T00:00:00"/>
    <s v="Aleksandria"/>
    <x v="0"/>
    <x v="0"/>
    <n v="9"/>
    <n v="59"/>
    <x v="1"/>
  </r>
  <r>
    <d v="2016-02-19T00:00:00"/>
    <s v="Aleksandria"/>
    <x v="1"/>
    <x v="0"/>
    <n v="8"/>
    <n v="37"/>
    <x v="1"/>
  </r>
  <r>
    <d v="2016-03-11T00:00:00"/>
    <s v="Bejrut"/>
    <x v="1"/>
    <x v="1"/>
    <n v="50"/>
    <n v="61"/>
    <x v="2"/>
  </r>
  <r>
    <d v="2016-03-11T00:00:00"/>
    <s v="Bejrut"/>
    <x v="4"/>
    <x v="0"/>
    <n v="32"/>
    <n v="20"/>
    <x v="2"/>
  </r>
  <r>
    <d v="2016-03-11T00:00:00"/>
    <s v="Bejrut"/>
    <x v="2"/>
    <x v="0"/>
    <n v="7"/>
    <n v="8"/>
    <x v="2"/>
  </r>
  <r>
    <d v="2016-03-11T00:00:00"/>
    <s v="Bejrut"/>
    <x v="3"/>
    <x v="0"/>
    <n v="10"/>
    <n v="24"/>
    <x v="2"/>
  </r>
  <r>
    <d v="2016-04-04T00:00:00"/>
    <s v="Palermo"/>
    <x v="2"/>
    <x v="1"/>
    <n v="7"/>
    <n v="12"/>
    <x v="3"/>
  </r>
  <r>
    <d v="2016-04-04T00:00:00"/>
    <s v="Palermo"/>
    <x v="4"/>
    <x v="0"/>
    <n v="25"/>
    <n v="19"/>
    <x v="3"/>
  </r>
  <r>
    <d v="2016-04-04T00:00:00"/>
    <s v="Palermo"/>
    <x v="1"/>
    <x v="0"/>
    <n v="33"/>
    <n v="38"/>
    <x v="3"/>
  </r>
  <r>
    <d v="2016-04-22T00:00:00"/>
    <s v="Neapol"/>
    <x v="3"/>
    <x v="1"/>
    <n v="36"/>
    <n v="35"/>
    <x v="3"/>
  </r>
  <r>
    <d v="2016-04-22T00:00:00"/>
    <s v="Neapol"/>
    <x v="0"/>
    <x v="0"/>
    <n v="5"/>
    <n v="66"/>
    <x v="3"/>
  </r>
  <r>
    <d v="2016-04-22T00:00:00"/>
    <s v="Neapol"/>
    <x v="1"/>
    <x v="0"/>
    <n v="35"/>
    <n v="41"/>
    <x v="3"/>
  </r>
  <r>
    <d v="2016-05-14T00:00:00"/>
    <s v="Monako"/>
    <x v="0"/>
    <x v="1"/>
    <n v="38"/>
    <n v="98"/>
    <x v="4"/>
  </r>
  <r>
    <d v="2016-05-14T00:00:00"/>
    <s v="Monako"/>
    <x v="3"/>
    <x v="0"/>
    <n v="10"/>
    <n v="23"/>
    <x v="4"/>
  </r>
  <r>
    <d v="2016-06-08T00:00:00"/>
    <s v="Barcelona"/>
    <x v="3"/>
    <x v="1"/>
    <n v="4"/>
    <n v="38"/>
    <x v="5"/>
  </r>
  <r>
    <d v="2016-06-08T00:00:00"/>
    <s v="Barcelona"/>
    <x v="0"/>
    <x v="0"/>
    <n v="42"/>
    <n v="60"/>
    <x v="5"/>
  </r>
  <r>
    <d v="2016-06-08T00:00:00"/>
    <s v="Barcelona"/>
    <x v="2"/>
    <x v="0"/>
    <n v="28"/>
    <n v="8"/>
    <x v="5"/>
  </r>
  <r>
    <d v="2016-06-08T00:00:00"/>
    <s v="Barcelona"/>
    <x v="4"/>
    <x v="0"/>
    <n v="19"/>
    <n v="19"/>
    <x v="5"/>
  </r>
  <r>
    <d v="2016-06-21T00:00:00"/>
    <s v="Walencja"/>
    <x v="4"/>
    <x v="1"/>
    <n v="72"/>
    <n v="28"/>
    <x v="5"/>
  </r>
  <r>
    <d v="2016-06-21T00:00:00"/>
    <s v="Walencja"/>
    <x v="0"/>
    <x v="1"/>
    <n v="42"/>
    <n v="90"/>
    <x v="5"/>
  </r>
  <r>
    <d v="2016-06-21T00:00:00"/>
    <s v="Walencja"/>
    <x v="1"/>
    <x v="0"/>
    <n v="42"/>
    <n v="44"/>
    <x v="5"/>
  </r>
  <r>
    <d v="2016-06-21T00:00:00"/>
    <s v="Walencja"/>
    <x v="3"/>
    <x v="0"/>
    <n v="33"/>
    <n v="26"/>
    <x v="5"/>
  </r>
  <r>
    <d v="2016-06-21T00:00:00"/>
    <s v="Walencja"/>
    <x v="2"/>
    <x v="0"/>
    <n v="9"/>
    <n v="9"/>
    <x v="5"/>
  </r>
  <r>
    <d v="2016-07-08T00:00:00"/>
    <s v="Algier"/>
    <x v="4"/>
    <x v="1"/>
    <n v="4"/>
    <n v="29"/>
    <x v="6"/>
  </r>
  <r>
    <d v="2016-07-08T00:00:00"/>
    <s v="Algier"/>
    <x v="2"/>
    <x v="1"/>
    <n v="37"/>
    <n v="12"/>
    <x v="6"/>
  </r>
  <r>
    <d v="2016-07-08T00:00:00"/>
    <s v="Algier"/>
    <x v="1"/>
    <x v="0"/>
    <n v="35"/>
    <n v="42"/>
    <x v="6"/>
  </r>
  <r>
    <d v="2016-07-08T00:00:00"/>
    <s v="Algier"/>
    <x v="0"/>
    <x v="0"/>
    <n v="32"/>
    <n v="66"/>
    <x v="6"/>
  </r>
  <r>
    <d v="2016-07-23T00:00:00"/>
    <s v="Tunis"/>
    <x v="0"/>
    <x v="1"/>
    <n v="32"/>
    <n v="92"/>
    <x v="6"/>
  </r>
  <r>
    <d v="2016-07-23T00:00:00"/>
    <s v="Tunis"/>
    <x v="1"/>
    <x v="0"/>
    <n v="48"/>
    <n v="43"/>
    <x v="6"/>
  </r>
  <r>
    <d v="2016-08-11T00:00:00"/>
    <s v="Benghazi"/>
    <x v="1"/>
    <x v="1"/>
    <n v="191"/>
    <n v="60"/>
    <x v="7"/>
  </r>
  <r>
    <d v="2016-08-11T00:00:00"/>
    <s v="Benghazi"/>
    <x v="3"/>
    <x v="0"/>
    <n v="9"/>
    <n v="24"/>
    <x v="7"/>
  </r>
  <r>
    <d v="2016-08-11T00:00:00"/>
    <s v="Benghazi"/>
    <x v="0"/>
    <x v="0"/>
    <n v="36"/>
    <n v="65"/>
    <x v="7"/>
  </r>
  <r>
    <d v="2016-09-06T00:00:00"/>
    <s v="Aleksandria"/>
    <x v="2"/>
    <x v="0"/>
    <n v="47"/>
    <n v="7"/>
    <x v="8"/>
  </r>
  <r>
    <d v="2016-09-06T00:00:00"/>
    <s v="Aleksandria"/>
    <x v="1"/>
    <x v="1"/>
    <n v="4"/>
    <n v="63"/>
    <x v="8"/>
  </r>
  <r>
    <d v="2016-09-06T00:00:00"/>
    <s v="Aleksandria"/>
    <x v="4"/>
    <x v="0"/>
    <n v="8"/>
    <n v="19"/>
    <x v="8"/>
  </r>
  <r>
    <d v="2016-09-06T00:00:00"/>
    <s v="Aleksandria"/>
    <x v="3"/>
    <x v="0"/>
    <n v="3"/>
    <n v="22"/>
    <x v="8"/>
  </r>
  <r>
    <d v="2016-09-06T00:00:00"/>
    <s v="Aleksandria"/>
    <x v="0"/>
    <x v="0"/>
    <n v="41"/>
    <n v="59"/>
    <x v="8"/>
  </r>
  <r>
    <d v="2016-09-27T00:00:00"/>
    <s v="Bejrut"/>
    <x v="1"/>
    <x v="0"/>
    <n v="44"/>
    <n v="40"/>
    <x v="8"/>
  </r>
  <r>
    <d v="2016-09-27T00:00:00"/>
    <s v="Bejrut"/>
    <x v="2"/>
    <x v="1"/>
    <n v="45"/>
    <n v="12"/>
    <x v="8"/>
  </r>
  <r>
    <d v="2016-09-27T00:00:00"/>
    <s v="Bejrut"/>
    <x v="4"/>
    <x v="0"/>
    <n v="40"/>
    <n v="20"/>
    <x v="8"/>
  </r>
  <r>
    <d v="2016-09-27T00:00:00"/>
    <s v="Bejrut"/>
    <x v="0"/>
    <x v="0"/>
    <n v="3"/>
    <n v="63"/>
    <x v="8"/>
  </r>
  <r>
    <d v="2016-09-27T00:00:00"/>
    <s v="Bejrut"/>
    <x v="3"/>
    <x v="0"/>
    <n v="17"/>
    <n v="24"/>
    <x v="8"/>
  </r>
  <r>
    <d v="2016-10-21T00:00:00"/>
    <s v="Palermo"/>
    <x v="2"/>
    <x v="1"/>
    <n v="2"/>
    <n v="12"/>
    <x v="9"/>
  </r>
  <r>
    <d v="2016-10-21T00:00:00"/>
    <s v="Palermo"/>
    <x v="4"/>
    <x v="0"/>
    <n v="14"/>
    <n v="19"/>
    <x v="9"/>
  </r>
  <r>
    <d v="2016-10-21T00:00:00"/>
    <s v="Palermo"/>
    <x v="3"/>
    <x v="0"/>
    <n v="23"/>
    <n v="23"/>
    <x v="9"/>
  </r>
  <r>
    <d v="2016-11-08T00:00:00"/>
    <s v="Neapol"/>
    <x v="2"/>
    <x v="0"/>
    <n v="11"/>
    <n v="8"/>
    <x v="10"/>
  </r>
  <r>
    <d v="2016-11-08T00:00:00"/>
    <s v="Neapol"/>
    <x v="0"/>
    <x v="0"/>
    <n v="17"/>
    <n v="66"/>
    <x v="10"/>
  </r>
  <r>
    <d v="2016-11-08T00:00:00"/>
    <s v="Neapol"/>
    <x v="1"/>
    <x v="0"/>
    <n v="30"/>
    <n v="41"/>
    <x v="10"/>
  </r>
  <r>
    <d v="2016-11-30T00:00:00"/>
    <s v="Monako"/>
    <x v="0"/>
    <x v="1"/>
    <n v="97"/>
    <n v="98"/>
    <x v="10"/>
  </r>
  <r>
    <d v="2016-11-30T00:00:00"/>
    <s v="Monako"/>
    <x v="2"/>
    <x v="1"/>
    <n v="11"/>
    <n v="12"/>
    <x v="10"/>
  </r>
  <r>
    <d v="2016-11-30T00:00:00"/>
    <s v="Monako"/>
    <x v="4"/>
    <x v="0"/>
    <n v="17"/>
    <n v="20"/>
    <x v="10"/>
  </r>
  <r>
    <d v="2016-11-30T00:00:00"/>
    <s v="Monako"/>
    <x v="3"/>
    <x v="0"/>
    <n v="4"/>
    <n v="23"/>
    <x v="10"/>
  </r>
  <r>
    <d v="2016-12-25T00:00:00"/>
    <s v="Barcelona"/>
    <x v="4"/>
    <x v="1"/>
    <n v="79"/>
    <n v="31"/>
    <x v="11"/>
  </r>
  <r>
    <d v="2016-12-25T00:00:00"/>
    <s v="Barcelona"/>
    <x v="0"/>
    <x v="0"/>
    <n v="33"/>
    <n v="60"/>
    <x v="11"/>
  </r>
  <r>
    <d v="2016-12-25T00:00:00"/>
    <s v="Barcelona"/>
    <x v="3"/>
    <x v="0"/>
    <n v="26"/>
    <n v="23"/>
    <x v="11"/>
  </r>
  <r>
    <d v="2017-01-07T00:00:00"/>
    <s v="Walencja"/>
    <x v="4"/>
    <x v="0"/>
    <n v="40"/>
    <n v="22"/>
    <x v="12"/>
  </r>
  <r>
    <d v="2017-01-07T00:00:00"/>
    <s v="Walencja"/>
    <x v="2"/>
    <x v="0"/>
    <n v="42"/>
    <n v="9"/>
    <x v="12"/>
  </r>
  <r>
    <d v="2017-01-07T00:00:00"/>
    <s v="Walencja"/>
    <x v="3"/>
    <x v="0"/>
    <n v="42"/>
    <n v="26"/>
    <x v="12"/>
  </r>
  <r>
    <d v="2017-01-07T00:00:00"/>
    <s v="Walencja"/>
    <x v="0"/>
    <x v="0"/>
    <n v="9"/>
    <n v="70"/>
    <x v="12"/>
  </r>
  <r>
    <d v="2017-01-07T00:00:00"/>
    <s v="Walencja"/>
    <x v="1"/>
    <x v="0"/>
    <n v="39"/>
    <n v="44"/>
    <x v="12"/>
  </r>
  <r>
    <d v="2017-01-24T00:00:00"/>
    <s v="Algier"/>
    <x v="1"/>
    <x v="1"/>
    <n v="112"/>
    <n v="59"/>
    <x v="12"/>
  </r>
  <r>
    <d v="2017-01-24T00:00:00"/>
    <s v="Algier"/>
    <x v="0"/>
    <x v="0"/>
    <n v="34"/>
    <n v="66"/>
    <x v="12"/>
  </r>
  <r>
    <d v="2017-01-24T00:00:00"/>
    <s v="Algier"/>
    <x v="4"/>
    <x v="0"/>
    <n v="5"/>
    <n v="21"/>
    <x v="12"/>
  </r>
  <r>
    <d v="2017-02-08T00:00:00"/>
    <s v="Tunis"/>
    <x v="0"/>
    <x v="1"/>
    <n v="74"/>
    <n v="92"/>
    <x v="13"/>
  </r>
  <r>
    <d v="2017-02-08T00:00:00"/>
    <s v="Tunis"/>
    <x v="3"/>
    <x v="0"/>
    <n v="14"/>
    <n v="26"/>
    <x v="13"/>
  </r>
  <r>
    <d v="2017-02-27T00:00:00"/>
    <s v="Benghazi"/>
    <x v="1"/>
    <x v="1"/>
    <n v="1"/>
    <n v="60"/>
    <x v="13"/>
  </r>
  <r>
    <d v="2017-02-27T00:00:00"/>
    <s v="Benghazi"/>
    <x v="3"/>
    <x v="1"/>
    <n v="43"/>
    <n v="36"/>
    <x v="13"/>
  </r>
  <r>
    <d v="2017-02-27T00:00:00"/>
    <s v="Benghazi"/>
    <x v="2"/>
    <x v="0"/>
    <n v="30"/>
    <n v="8"/>
    <x v="13"/>
  </r>
  <r>
    <d v="2017-02-27T00:00:00"/>
    <s v="Benghazi"/>
    <x v="4"/>
    <x v="0"/>
    <n v="14"/>
    <n v="20"/>
    <x v="13"/>
  </r>
  <r>
    <d v="2017-03-25T00:00:00"/>
    <s v="Aleksandria"/>
    <x v="3"/>
    <x v="1"/>
    <n v="33"/>
    <n v="38"/>
    <x v="14"/>
  </r>
  <r>
    <d v="2017-03-25T00:00:00"/>
    <s v="Aleksandria"/>
    <x v="1"/>
    <x v="0"/>
    <n v="35"/>
    <n v="37"/>
    <x v="14"/>
  </r>
  <r>
    <d v="2017-03-25T00:00:00"/>
    <s v="Aleksandria"/>
    <x v="4"/>
    <x v="0"/>
    <n v="40"/>
    <n v="19"/>
    <x v="14"/>
  </r>
  <r>
    <d v="2017-04-15T00:00:00"/>
    <s v="Bejrut"/>
    <x v="3"/>
    <x v="1"/>
    <n v="21"/>
    <n v="36"/>
    <x v="15"/>
  </r>
  <r>
    <d v="2017-04-15T00:00:00"/>
    <s v="Bejrut"/>
    <x v="0"/>
    <x v="1"/>
    <n v="2"/>
    <n v="97"/>
    <x v="15"/>
  </r>
  <r>
    <d v="2017-04-15T00:00:00"/>
    <s v="Bejrut"/>
    <x v="4"/>
    <x v="0"/>
    <n v="12"/>
    <n v="20"/>
    <x v="15"/>
  </r>
  <r>
    <d v="2017-04-15T00:00:00"/>
    <s v="Bejrut"/>
    <x v="2"/>
    <x v="0"/>
    <n v="15"/>
    <n v="8"/>
    <x v="15"/>
  </r>
  <r>
    <d v="2017-04-15T00:00:00"/>
    <s v="Bejrut"/>
    <x v="1"/>
    <x v="0"/>
    <n v="1"/>
    <n v="40"/>
    <x v="15"/>
  </r>
  <r>
    <d v="2017-05-09T00:00:00"/>
    <s v="Palermo"/>
    <x v="2"/>
    <x v="1"/>
    <n v="86"/>
    <n v="12"/>
    <x v="16"/>
  </r>
  <r>
    <d v="2017-05-09T00:00:00"/>
    <s v="Palermo"/>
    <x v="4"/>
    <x v="1"/>
    <n v="110"/>
    <n v="31"/>
    <x v="16"/>
  </r>
  <r>
    <d v="2017-05-09T00:00:00"/>
    <s v="Palermo"/>
    <x v="1"/>
    <x v="0"/>
    <n v="33"/>
    <n v="38"/>
    <x v="16"/>
  </r>
  <r>
    <d v="2017-05-09T00:00:00"/>
    <s v="Palermo"/>
    <x v="3"/>
    <x v="0"/>
    <n v="13"/>
    <n v="23"/>
    <x v="16"/>
  </r>
  <r>
    <d v="2017-05-09T00:00:00"/>
    <s v="Palermo"/>
    <x v="0"/>
    <x v="0"/>
    <n v="37"/>
    <n v="61"/>
    <x v="16"/>
  </r>
  <r>
    <d v="2017-05-27T00:00:00"/>
    <s v="Neapol"/>
    <x v="2"/>
    <x v="1"/>
    <n v="1"/>
    <n v="12"/>
    <x v="16"/>
  </r>
  <r>
    <d v="2017-05-27T00:00:00"/>
    <s v="Neapol"/>
    <x v="1"/>
    <x v="1"/>
    <n v="68"/>
    <n v="59"/>
    <x v="16"/>
  </r>
  <r>
    <d v="2017-05-27T00:00:00"/>
    <s v="Neapol"/>
    <x v="0"/>
    <x v="0"/>
    <n v="35"/>
    <n v="66"/>
    <x v="16"/>
  </r>
  <r>
    <d v="2017-05-27T00:00:00"/>
    <s v="Neapol"/>
    <x v="4"/>
    <x v="0"/>
    <n v="25"/>
    <n v="21"/>
    <x v="16"/>
  </r>
  <r>
    <d v="2017-05-27T00:00:00"/>
    <s v="Neapol"/>
    <x v="3"/>
    <x v="0"/>
    <n v="10"/>
    <n v="25"/>
    <x v="16"/>
  </r>
  <r>
    <d v="2017-06-18T00:00:00"/>
    <s v="Monako"/>
    <x v="3"/>
    <x v="1"/>
    <n v="38"/>
    <n v="37"/>
    <x v="17"/>
  </r>
  <r>
    <d v="2017-06-18T00:00:00"/>
    <s v="Monako"/>
    <x v="2"/>
    <x v="0"/>
    <n v="22"/>
    <n v="8"/>
    <x v="17"/>
  </r>
  <r>
    <d v="2017-06-18T00:00:00"/>
    <s v="Monako"/>
    <x v="4"/>
    <x v="0"/>
    <n v="25"/>
    <n v="20"/>
    <x v="17"/>
  </r>
  <r>
    <d v="2017-06-18T00:00:00"/>
    <s v="Monako"/>
    <x v="1"/>
    <x v="0"/>
    <n v="8"/>
    <n v="39"/>
    <x v="17"/>
  </r>
  <r>
    <d v="2017-06-18T00:00:00"/>
    <s v="Monako"/>
    <x v="0"/>
    <x v="0"/>
    <n v="45"/>
    <n v="62"/>
    <x v="17"/>
  </r>
  <r>
    <d v="2017-07-13T00:00:00"/>
    <s v="Barcelona"/>
    <x v="0"/>
    <x v="1"/>
    <n v="116"/>
    <n v="100"/>
    <x v="18"/>
  </r>
  <r>
    <d v="2017-07-13T00:00:00"/>
    <s v="Barcelona"/>
    <x v="4"/>
    <x v="0"/>
    <n v="29"/>
    <n v="19"/>
    <x v="18"/>
  </r>
  <r>
    <d v="2017-07-26T00:00:00"/>
    <s v="Walencja"/>
    <x v="3"/>
    <x v="1"/>
    <n v="5"/>
    <n v="34"/>
    <x v="18"/>
  </r>
  <r>
    <d v="2017-07-26T00:00:00"/>
    <s v="Walencja"/>
    <x v="2"/>
    <x v="1"/>
    <n v="22"/>
    <n v="11"/>
    <x v="18"/>
  </r>
  <r>
    <d v="2017-07-26T00:00:00"/>
    <s v="Walencja"/>
    <x v="4"/>
    <x v="0"/>
    <n v="37"/>
    <n v="22"/>
    <x v="18"/>
  </r>
  <r>
    <d v="2017-07-26T00:00:00"/>
    <s v="Walencja"/>
    <x v="0"/>
    <x v="0"/>
    <n v="10"/>
    <n v="70"/>
    <x v="18"/>
  </r>
  <r>
    <d v="2017-07-26T00:00:00"/>
    <s v="Walencja"/>
    <x v="1"/>
    <x v="0"/>
    <n v="42"/>
    <n v="44"/>
    <x v="18"/>
  </r>
  <r>
    <d v="2017-08-12T00:00:00"/>
    <s v="Algier"/>
    <x v="0"/>
    <x v="1"/>
    <n v="11"/>
    <n v="94"/>
    <x v="19"/>
  </r>
  <r>
    <d v="2017-08-12T00:00:00"/>
    <s v="Algier"/>
    <x v="1"/>
    <x v="1"/>
    <n v="48"/>
    <n v="59"/>
    <x v="19"/>
  </r>
  <r>
    <d v="2017-08-12T00:00:00"/>
    <s v="Algier"/>
    <x v="4"/>
    <x v="0"/>
    <n v="20"/>
    <n v="21"/>
    <x v="19"/>
  </r>
  <r>
    <d v="2017-08-12T00:00:00"/>
    <s v="Algier"/>
    <x v="3"/>
    <x v="0"/>
    <n v="26"/>
    <n v="25"/>
    <x v="19"/>
  </r>
  <r>
    <d v="2017-08-27T00:00:00"/>
    <s v="Tunis"/>
    <x v="2"/>
    <x v="0"/>
    <n v="24"/>
    <n v="9"/>
    <x v="19"/>
  </r>
  <r>
    <d v="2017-08-27T00:00:00"/>
    <s v="Tunis"/>
    <x v="0"/>
    <x v="0"/>
    <n v="38"/>
    <n v="68"/>
    <x v="19"/>
  </r>
  <r>
    <d v="2017-08-27T00:00:00"/>
    <s v="Tunis"/>
    <x v="4"/>
    <x v="0"/>
    <n v="14"/>
    <n v="21"/>
    <x v="19"/>
  </r>
  <r>
    <d v="2017-08-27T00:00:00"/>
    <s v="Tunis"/>
    <x v="1"/>
    <x v="0"/>
    <n v="4"/>
    <n v="43"/>
    <x v="19"/>
  </r>
  <r>
    <d v="2017-09-15T00:00:00"/>
    <s v="Benghazi"/>
    <x v="3"/>
    <x v="1"/>
    <n v="19"/>
    <n v="36"/>
    <x v="20"/>
  </r>
  <r>
    <d v="2017-09-15T00:00:00"/>
    <s v="Benghazi"/>
    <x v="0"/>
    <x v="0"/>
    <n v="30"/>
    <n v="65"/>
    <x v="20"/>
  </r>
  <r>
    <d v="2017-10-11T00:00:00"/>
    <s v="Aleksandria"/>
    <x v="1"/>
    <x v="1"/>
    <n v="6"/>
    <n v="63"/>
    <x v="21"/>
  </r>
  <r>
    <d v="2017-10-11T00:00:00"/>
    <s v="Aleksandria"/>
    <x v="0"/>
    <x v="0"/>
    <n v="43"/>
    <n v="59"/>
    <x v="21"/>
  </r>
  <r>
    <d v="2017-11-01T00:00:00"/>
    <s v="Bejrut"/>
    <x v="1"/>
    <x v="1"/>
    <n v="1"/>
    <n v="61"/>
    <x v="22"/>
  </r>
  <r>
    <d v="2017-11-01T00:00:00"/>
    <s v="Bejrut"/>
    <x v="4"/>
    <x v="1"/>
    <n v="147"/>
    <n v="30"/>
    <x v="22"/>
  </r>
  <r>
    <d v="2017-11-01T00:00:00"/>
    <s v="Bejrut"/>
    <x v="2"/>
    <x v="0"/>
    <n v="15"/>
    <n v="8"/>
    <x v="22"/>
  </r>
  <r>
    <d v="2017-11-01T00:00:00"/>
    <s v="Bejrut"/>
    <x v="0"/>
    <x v="0"/>
    <n v="24"/>
    <n v="63"/>
    <x v="22"/>
  </r>
  <r>
    <d v="2017-11-01T00:00:00"/>
    <s v="Bejrut"/>
    <x v="3"/>
    <x v="0"/>
    <n v="19"/>
    <n v="24"/>
    <x v="22"/>
  </r>
  <r>
    <d v="2017-11-25T00:00:00"/>
    <s v="Palermo"/>
    <x v="0"/>
    <x v="1"/>
    <n v="134"/>
    <n v="99"/>
    <x v="22"/>
  </r>
  <r>
    <d v="2017-11-25T00:00:00"/>
    <s v="Palermo"/>
    <x v="1"/>
    <x v="0"/>
    <n v="12"/>
    <n v="38"/>
    <x v="22"/>
  </r>
  <r>
    <d v="2017-12-13T00:00:00"/>
    <s v="Neapol"/>
    <x v="4"/>
    <x v="1"/>
    <n v="4"/>
    <n v="30"/>
    <x v="23"/>
  </r>
  <r>
    <d v="2017-12-13T00:00:00"/>
    <s v="Neapol"/>
    <x v="2"/>
    <x v="0"/>
    <n v="26"/>
    <n v="8"/>
    <x v="23"/>
  </r>
  <r>
    <d v="2017-12-13T00:00:00"/>
    <s v="Neapol"/>
    <x v="0"/>
    <x v="0"/>
    <n v="38"/>
    <n v="66"/>
    <x v="23"/>
  </r>
  <r>
    <d v="2018-01-04T00:00:00"/>
    <s v="Monako"/>
    <x v="0"/>
    <x v="1"/>
    <n v="38"/>
    <n v="98"/>
    <x v="24"/>
  </r>
  <r>
    <d v="2018-01-04T00:00:00"/>
    <s v="Monako"/>
    <x v="3"/>
    <x v="1"/>
    <n v="44"/>
    <n v="37"/>
    <x v="24"/>
  </r>
  <r>
    <d v="2018-01-04T00:00:00"/>
    <s v="Monako"/>
    <x v="2"/>
    <x v="0"/>
    <n v="21"/>
    <n v="8"/>
    <x v="24"/>
  </r>
  <r>
    <d v="2018-01-04T00:00:00"/>
    <s v="Monako"/>
    <x v="1"/>
    <x v="0"/>
    <n v="10"/>
    <n v="39"/>
    <x v="24"/>
  </r>
  <r>
    <d v="2018-01-29T00:00:00"/>
    <s v="Barcelona"/>
    <x v="3"/>
    <x v="1"/>
    <n v="15"/>
    <n v="38"/>
    <x v="24"/>
  </r>
  <r>
    <d v="2018-01-29T00:00:00"/>
    <s v="Barcelona"/>
    <x v="1"/>
    <x v="1"/>
    <n v="22"/>
    <n v="63"/>
    <x v="24"/>
  </r>
  <r>
    <d v="2018-01-29T00:00:00"/>
    <s v="Barcelona"/>
    <x v="0"/>
    <x v="0"/>
    <n v="9"/>
    <n v="60"/>
    <x v="24"/>
  </r>
  <r>
    <d v="2018-01-29T00:00:00"/>
    <s v="Barcelona"/>
    <x v="4"/>
    <x v="0"/>
    <n v="6"/>
    <n v="19"/>
    <x v="24"/>
  </r>
  <r>
    <d v="2018-01-29T00:00:00"/>
    <s v="Barcelona"/>
    <x v="2"/>
    <x v="0"/>
    <n v="4"/>
    <n v="8"/>
    <x v="24"/>
  </r>
  <r>
    <d v="2018-01-30T00:00:00"/>
    <s v="Walencja"/>
    <x v="4"/>
    <x v="1"/>
    <n v="6"/>
    <n v="25"/>
    <x v="24"/>
  </r>
  <r>
    <d v="2018-01-30T00:00:00"/>
    <s v="Walencja"/>
    <x v="0"/>
    <x v="0"/>
    <n v="48"/>
    <n v="79"/>
    <x v="24"/>
  </r>
  <r>
    <d v="2018-02-16T00:00:00"/>
    <s v="Algier"/>
    <x v="1"/>
    <x v="0"/>
    <n v="34"/>
    <n v="42"/>
    <x v="25"/>
  </r>
  <r>
    <d v="2018-02-16T00:00:00"/>
    <s v="Algier"/>
    <x v="3"/>
    <x v="1"/>
    <n v="49"/>
    <n v="35"/>
    <x v="25"/>
  </r>
  <r>
    <d v="2018-02-16T00:00:00"/>
    <s v="Algier"/>
    <x v="2"/>
    <x v="0"/>
    <n v="10"/>
    <n v="8"/>
    <x v="25"/>
  </r>
  <r>
    <d v="2018-02-16T00:00:00"/>
    <s v="Algier"/>
    <x v="4"/>
    <x v="0"/>
    <n v="47"/>
    <n v="21"/>
    <x v="25"/>
  </r>
  <r>
    <d v="2018-02-16T00:00:00"/>
    <s v="Algier"/>
    <x v="0"/>
    <x v="0"/>
    <n v="48"/>
    <n v="66"/>
    <x v="25"/>
  </r>
  <r>
    <d v="2018-03-03T00:00:00"/>
    <s v="Tunis"/>
    <x v="1"/>
    <x v="1"/>
    <n v="34"/>
    <n v="58"/>
    <x v="26"/>
  </r>
  <r>
    <d v="2018-03-03T00:00:00"/>
    <s v="Tunis"/>
    <x v="2"/>
    <x v="0"/>
    <n v="5"/>
    <n v="9"/>
    <x v="26"/>
  </r>
  <r>
    <d v="2018-03-22T00:00:00"/>
    <s v="Benghazi"/>
    <x v="4"/>
    <x v="1"/>
    <n v="46"/>
    <n v="30"/>
    <x v="26"/>
  </r>
  <r>
    <d v="2018-03-22T00:00:00"/>
    <s v="Benghazi"/>
    <x v="0"/>
    <x v="0"/>
    <n v="49"/>
    <n v="65"/>
    <x v="26"/>
  </r>
  <r>
    <d v="2018-03-22T00:00:00"/>
    <s v="Benghazi"/>
    <x v="2"/>
    <x v="0"/>
    <n v="16"/>
    <n v="8"/>
    <x v="26"/>
  </r>
  <r>
    <d v="2018-04-17T00:00:00"/>
    <s v="Aleksandria"/>
    <x v="1"/>
    <x v="0"/>
    <n v="5"/>
    <n v="37"/>
    <x v="27"/>
  </r>
  <r>
    <d v="2018-04-17T00:00:00"/>
    <s v="Aleksandria"/>
    <x v="4"/>
    <x v="1"/>
    <n v="1"/>
    <n v="32"/>
    <x v="27"/>
  </r>
  <r>
    <d v="2018-04-17T00:00:00"/>
    <s v="Aleksandria"/>
    <x v="2"/>
    <x v="0"/>
    <n v="34"/>
    <n v="7"/>
    <x v="27"/>
  </r>
  <r>
    <d v="2018-04-17T00:00:00"/>
    <s v="Aleksandria"/>
    <x v="0"/>
    <x v="0"/>
    <n v="29"/>
    <n v="59"/>
    <x v="27"/>
  </r>
  <r>
    <d v="2018-05-08T00:00:00"/>
    <s v="Bejrut"/>
    <x v="3"/>
    <x v="0"/>
    <n v="34"/>
    <n v="24"/>
    <x v="28"/>
  </r>
  <r>
    <d v="2018-05-08T00:00:00"/>
    <s v="Bejrut"/>
    <x v="4"/>
    <x v="0"/>
    <n v="27"/>
    <n v="20"/>
    <x v="28"/>
  </r>
  <r>
    <d v="2018-05-08T00:00:00"/>
    <s v="Bejrut"/>
    <x v="2"/>
    <x v="0"/>
    <n v="40"/>
    <n v="8"/>
    <x v="28"/>
  </r>
  <r>
    <d v="2018-06-01T00:00:00"/>
    <s v="Palermo"/>
    <x v="0"/>
    <x v="1"/>
    <n v="184"/>
    <n v="99"/>
    <x v="29"/>
  </r>
  <r>
    <d v="2018-06-01T00:00:00"/>
    <s v="Palermo"/>
    <x v="1"/>
    <x v="0"/>
    <n v="48"/>
    <n v="38"/>
    <x v="29"/>
  </r>
  <r>
    <d v="2018-06-01T00:00:00"/>
    <s v="Palermo"/>
    <x v="3"/>
    <x v="0"/>
    <n v="21"/>
    <n v="23"/>
    <x v="29"/>
  </r>
  <r>
    <d v="2018-06-19T00:00:00"/>
    <s v="Neapol"/>
    <x v="0"/>
    <x v="0"/>
    <n v="47"/>
    <n v="66"/>
    <x v="29"/>
  </r>
  <r>
    <d v="2018-06-19T00:00:00"/>
    <s v="Neapol"/>
    <x v="3"/>
    <x v="0"/>
    <n v="6"/>
    <n v="25"/>
    <x v="29"/>
  </r>
  <r>
    <d v="2018-06-19T00:00:00"/>
    <s v="Neapol"/>
    <x v="1"/>
    <x v="0"/>
    <n v="47"/>
    <n v="41"/>
    <x v="29"/>
  </r>
  <r>
    <d v="2018-07-11T00:00:00"/>
    <s v="Monako"/>
    <x v="2"/>
    <x v="1"/>
    <n v="192"/>
    <n v="12"/>
    <x v="30"/>
  </r>
  <r>
    <d v="2018-07-11T00:00:00"/>
    <s v="Monako"/>
    <x v="3"/>
    <x v="1"/>
    <n v="48"/>
    <n v="37"/>
    <x v="30"/>
  </r>
  <r>
    <d v="2018-07-11T00:00:00"/>
    <s v="Monako"/>
    <x v="0"/>
    <x v="0"/>
    <n v="18"/>
    <n v="62"/>
    <x v="30"/>
  </r>
  <r>
    <d v="2018-07-11T00:00:00"/>
    <s v="Monako"/>
    <x v="1"/>
    <x v="0"/>
    <n v="25"/>
    <n v="39"/>
    <x v="30"/>
  </r>
  <r>
    <d v="2018-07-11T00:00:00"/>
    <s v="Monako"/>
    <x v="4"/>
    <x v="0"/>
    <n v="2"/>
    <n v="20"/>
    <x v="30"/>
  </r>
  <r>
    <d v="2018-08-05T00:00:00"/>
    <s v="Barcelona"/>
    <x v="3"/>
    <x v="1"/>
    <n v="13"/>
    <n v="38"/>
    <x v="31"/>
  </r>
  <r>
    <d v="2018-08-05T00:00:00"/>
    <s v="Barcelona"/>
    <x v="1"/>
    <x v="1"/>
    <n v="121"/>
    <n v="63"/>
    <x v="31"/>
  </r>
  <r>
    <d v="2018-08-05T00:00:00"/>
    <s v="Barcelona"/>
    <x v="4"/>
    <x v="0"/>
    <n v="30"/>
    <n v="19"/>
    <x v="31"/>
  </r>
  <r>
    <d v="2018-08-05T00:00:00"/>
    <s v="Barcelona"/>
    <x v="2"/>
    <x v="0"/>
    <n v="46"/>
    <n v="8"/>
    <x v="31"/>
  </r>
  <r>
    <d v="2018-08-18T00:00:00"/>
    <s v="Walencja"/>
    <x v="2"/>
    <x v="1"/>
    <n v="49"/>
    <n v="11"/>
    <x v="31"/>
  </r>
  <r>
    <d v="2018-08-18T00:00:00"/>
    <s v="Walencja"/>
    <x v="0"/>
    <x v="1"/>
    <n v="61"/>
    <n v="90"/>
    <x v="31"/>
  </r>
  <r>
    <d v="2018-08-18T00:00:00"/>
    <s v="Walencja"/>
    <x v="4"/>
    <x v="0"/>
    <n v="19"/>
    <n v="22"/>
    <x v="31"/>
  </r>
  <r>
    <d v="2018-08-18T00:00:00"/>
    <s v="Walencja"/>
    <x v="1"/>
    <x v="0"/>
    <n v="22"/>
    <n v="44"/>
    <x v="31"/>
  </r>
  <r>
    <d v="2018-09-04T00:00:00"/>
    <s v="Algier"/>
    <x v="3"/>
    <x v="0"/>
    <n v="9"/>
    <n v="25"/>
    <x v="32"/>
  </r>
  <r>
    <d v="2018-09-04T00:00:00"/>
    <s v="Algier"/>
    <x v="0"/>
    <x v="1"/>
    <n v="4"/>
    <n v="94"/>
    <x v="32"/>
  </r>
  <r>
    <d v="2018-09-04T00:00:00"/>
    <s v="Algier"/>
    <x v="4"/>
    <x v="0"/>
    <n v="8"/>
    <n v="21"/>
    <x v="32"/>
  </r>
  <r>
    <d v="2018-09-04T00:00:00"/>
    <s v="Algier"/>
    <x v="2"/>
    <x v="0"/>
    <n v="47"/>
    <n v="8"/>
    <x v="32"/>
  </r>
  <r>
    <d v="2018-09-19T00:00:00"/>
    <s v="Tunis"/>
    <x v="4"/>
    <x v="1"/>
    <n v="82"/>
    <n v="29"/>
    <x v="32"/>
  </r>
  <r>
    <d v="2018-09-19T00:00:00"/>
    <s v="Tunis"/>
    <x v="1"/>
    <x v="1"/>
    <n v="26"/>
    <n v="58"/>
    <x v="32"/>
  </r>
  <r>
    <d v="2018-09-19T00:00:00"/>
    <s v="Tunis"/>
    <x v="2"/>
    <x v="0"/>
    <n v="24"/>
    <n v="9"/>
    <x v="32"/>
  </r>
  <r>
    <d v="2018-09-19T00:00:00"/>
    <s v="Tunis"/>
    <x v="3"/>
    <x v="0"/>
    <n v="36"/>
    <n v="26"/>
    <x v="32"/>
  </r>
  <r>
    <d v="2018-09-19T00:00:00"/>
    <s v="Tunis"/>
    <x v="0"/>
    <x v="0"/>
    <n v="6"/>
    <n v="68"/>
    <x v="32"/>
  </r>
  <r>
    <d v="2018-10-08T00:00:00"/>
    <s v="Benghazi"/>
    <x v="3"/>
    <x v="1"/>
    <n v="45"/>
    <n v="36"/>
    <x v="33"/>
  </r>
  <r>
    <d v="2018-10-08T00:00:00"/>
    <s v="Benghazi"/>
    <x v="2"/>
    <x v="0"/>
    <n v="18"/>
    <n v="8"/>
    <x v="33"/>
  </r>
  <r>
    <d v="2018-10-08T00:00:00"/>
    <s v="Benghazi"/>
    <x v="1"/>
    <x v="0"/>
    <n v="20"/>
    <n v="41"/>
    <x v="33"/>
  </r>
  <r>
    <d v="2018-11-03T00:00:00"/>
    <s v="Aleksandria"/>
    <x v="4"/>
    <x v="1"/>
    <n v="4"/>
    <n v="32"/>
    <x v="34"/>
  </r>
  <r>
    <d v="2018-11-03T00:00:00"/>
    <s v="Aleksandria"/>
    <x v="1"/>
    <x v="0"/>
    <n v="48"/>
    <n v="37"/>
    <x v="34"/>
  </r>
  <r>
    <d v="2018-11-24T00:00:00"/>
    <s v="Bejrut"/>
    <x v="1"/>
    <x v="1"/>
    <n v="64"/>
    <n v="61"/>
    <x v="34"/>
  </r>
  <r>
    <d v="2018-11-24T00:00:00"/>
    <s v="Bejrut"/>
    <x v="0"/>
    <x v="0"/>
    <n v="43"/>
    <n v="63"/>
    <x v="34"/>
  </r>
  <r>
    <d v="2018-11-24T00:00:00"/>
    <s v="Bejrut"/>
    <x v="3"/>
    <x v="0"/>
    <n v="24"/>
    <n v="24"/>
    <x v="34"/>
  </r>
  <r>
    <d v="2018-12-18T00:00:00"/>
    <s v="Palermo"/>
    <x v="1"/>
    <x v="1"/>
    <n v="4"/>
    <n v="62"/>
    <x v="35"/>
  </r>
  <r>
    <d v="2018-12-18T00:00:00"/>
    <s v="Palermo"/>
    <x v="4"/>
    <x v="0"/>
    <n v="35"/>
    <n v="19"/>
    <x v="35"/>
  </r>
  <r>
    <d v="2018-12-18T00:00:00"/>
    <s v="Palermo"/>
    <x v="2"/>
    <x v="0"/>
    <n v="41"/>
    <n v="8"/>
    <x v="35"/>
  </r>
  <r>
    <d v="2018-12-18T00:00:00"/>
    <s v="Palermo"/>
    <x v="0"/>
    <x v="0"/>
    <n v="23"/>
    <n v="61"/>
    <x v="35"/>
  </r>
  <r>
    <d v="2018-12-18T00:00:00"/>
    <s v="Palermo"/>
    <x v="3"/>
    <x v="0"/>
    <n v="46"/>
    <n v="23"/>
    <x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rowGrandTotals="0" itemPrintTitles="1" createdVersion="3" indent="0" outline="1" outlineData="1" multipleFieldFilters="0">
  <location ref="I3:K9" firstHeaderRow="1" firstDataRow="2" firstDataCol="1" rowPageCount="1" colPageCount="1"/>
  <pivotFields count="6">
    <pivotField numFmtId="14" showAll="0"/>
    <pivotField showAll="0"/>
    <pivotField axis="axisRow" dataField="1" showAll="0" sortType="descending">
      <items count="6">
        <item x="2"/>
        <item x="3"/>
        <item x="4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Page" showAll="0">
      <items count="3">
        <item x="1"/>
        <item x="0"/>
        <item t="default"/>
      </items>
    </pivotField>
    <pivotField dataField="1" showAll="0"/>
    <pivotField showAll="0"/>
  </pivotFields>
  <rowFields count="1">
    <field x="2"/>
  </rowFields>
  <rowItems count="5">
    <i>
      <x v="3"/>
    </i>
    <i>
      <x v="4"/>
    </i>
    <i>
      <x v="2"/>
    </i>
    <i>
      <x/>
    </i>
    <i>
      <x v="1"/>
    </i>
  </rowItems>
  <colFields count="1">
    <field x="-2"/>
  </colFields>
  <colItems count="2">
    <i>
      <x/>
    </i>
    <i i="1">
      <x v="1"/>
    </i>
  </colItems>
  <pageFields count="1">
    <pageField fld="3" item="1" hier="-1"/>
  </pageFields>
  <dataFields count="2">
    <dataField name="Sum of ile ton" fld="4" baseField="0" baseItem="0"/>
    <dataField name="Count of towar" fld="2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0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N10:S60" firstHeaderRow="1" firstDataRow="2" firstDataCol="1"/>
  <pivotFields count="11">
    <pivotField axis="axisRow" numFmtId="14" multipleItemSelectionAllowed="1" showAll="0">
      <items count="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showAll="0"/>
    <pivotField showAll="0">
      <items count="6">
        <item x="2"/>
        <item x="3"/>
        <item x="4"/>
        <item x="0"/>
        <item x="1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T1" fld="6" baseField="0" baseItem="0"/>
    <dataField name="Sum of T2" fld="7" baseField="0" baseItem="0"/>
    <dataField name="Sum of T3" fld="8" baseField="0" baseItem="0"/>
    <dataField name="Sum of T4" fld="9" baseField="0" baseItem="0"/>
    <dataField name="Sum of T5" fld="10" baseField="0" baseItem="0"/>
  </dataFields>
  <pivotTableStyleInfo name="PivotStyleLight16" showRowHeaders="1" showColHeaders="1" showRowStripes="0" showColStripes="0" showLastColumn="1"/>
  <filters count="1">
    <filter fld="0" type="dateOlderThan" evalOrder="-1" id="2">
      <autoFilter ref="A1">
        <filterColumn colId="0">
          <customFilters>
            <customFilter operator="lessThan" val="43313"/>
          </customFilters>
        </filterColumn>
      </autoFilter>
    </filter>
  </filters>
</pivotTableDefinition>
</file>

<file path=xl/pivotTables/pivotTable3.xml><?xml version="1.0" encoding="utf-8"?>
<pivotTableDefinition xmlns="http://schemas.openxmlformats.org/spreadsheetml/2006/main" name="PivotTable9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N3:S8" firstHeaderRow="1" firstDataRow="2" firstDataCol="1"/>
  <pivotFields count="11">
    <pivotField axis="axisRow" numFmtId="14" multipleItemSelectionAllowed="1" showAll="0">
      <items count="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showAll="0"/>
    <pivotField showAll="0">
      <items count="6">
        <item x="2"/>
        <item x="3"/>
        <item x="4"/>
        <item x="0"/>
        <item x="1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T1" fld="6" baseField="0" baseItem="0"/>
    <dataField name="Sum of T2" fld="7" baseField="0" baseItem="0"/>
    <dataField name="Sum of T3" fld="8" baseField="0" baseItem="0"/>
    <dataField name="Sum of T4" fld="9" baseField="0" baseItem="0"/>
    <dataField name="Sum of T5" fld="10" baseField="0" baseItem="0"/>
  </dataFields>
  <pivotTableStyleInfo name="PivotStyleLight16" showRowHeaders="1" showColHeaders="1" showRowStripes="0" showColStripes="0" showLastColumn="1"/>
  <filters count="1">
    <filter fld="0" type="dateOlderThan" evalOrder="-1" id="1">
      <autoFilter ref="A1">
        <filterColumn colId="0">
          <customFilters>
            <customFilter operator="lessThan" val="42401"/>
          </customFilters>
        </filterColumn>
      </autoFilter>
    </filter>
  </filters>
</pivotTableDefinition>
</file>

<file path=xl/pivotTables/pivotTable4.xml><?xml version="1.0" encoding="utf-8"?>
<pivotTableDefinition xmlns="http://schemas.openxmlformats.org/spreadsheetml/2006/main" name="PivotTable16" cacheId="2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 chartFormat="1">
  <location ref="J3:L34" firstHeaderRow="1" firstDataRow="2" firstDataCol="1" rowPageCount="1" colPageCount="1"/>
  <pivotFields count="7">
    <pivotField numFmtId="14" showAll="0"/>
    <pivotField showAll="0"/>
    <pivotField axis="axisPage" showAll="0">
      <items count="6">
        <item x="2"/>
        <item x="3"/>
        <item x="4"/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  <pivotField showAll="0"/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</pivotFields>
  <rowFields count="1">
    <field x="6"/>
  </rowFields>
  <rowItems count="30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10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1"/>
    </i>
    <i>
      <x v="22"/>
    </i>
    <i>
      <x v="24"/>
    </i>
    <i>
      <x v="25"/>
    </i>
    <i>
      <x v="26"/>
    </i>
    <i>
      <x v="27"/>
    </i>
    <i>
      <x v="29"/>
    </i>
    <i>
      <x v="30"/>
    </i>
    <i>
      <x v="31"/>
    </i>
    <i>
      <x v="32"/>
    </i>
    <i>
      <x v="33"/>
    </i>
    <i>
      <x v="34"/>
    </i>
    <i>
      <x v="35"/>
    </i>
  </rowItems>
  <colFields count="1">
    <field x="3"/>
  </colFields>
  <colItems count="2">
    <i>
      <x/>
    </i>
    <i>
      <x v="1"/>
    </i>
  </colItems>
  <pageFields count="1">
    <pageField fld="2" item="4" hier="-1"/>
  </pageFields>
  <dataFields count="1">
    <dataField name="Sum of ile ton" fld="4" baseField="0" baseItem="0" numFmtId="165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204"/>
  <sheetViews>
    <sheetView workbookViewId="0">
      <selection activeCell="J1" sqref="J1"/>
    </sheetView>
  </sheetViews>
  <sheetFormatPr defaultRowHeight="15"/>
  <cols>
    <col min="2" max="2" width="10.7109375" bestFit="1" customWidth="1"/>
    <col min="7" max="7" width="21.85546875" bestFit="1" customWidth="1"/>
  </cols>
  <sheetData>
    <row r="2" spans="2:7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7">
      <c r="B3" s="1">
        <v>42370</v>
      </c>
      <c r="C3" t="s">
        <v>6</v>
      </c>
      <c r="D3" t="s">
        <v>7</v>
      </c>
      <c r="E3" t="s">
        <v>8</v>
      </c>
      <c r="F3">
        <v>3</v>
      </c>
      <c r="G3">
        <v>80</v>
      </c>
    </row>
    <row r="4" spans="2:7">
      <c r="B4" s="1">
        <v>42370</v>
      </c>
      <c r="C4" t="s">
        <v>6</v>
      </c>
      <c r="D4" t="s">
        <v>9</v>
      </c>
      <c r="E4" t="s">
        <v>8</v>
      </c>
      <c r="F4">
        <v>32</v>
      </c>
      <c r="G4">
        <v>50</v>
      </c>
    </row>
    <row r="5" spans="2:7">
      <c r="B5" s="1">
        <v>42370</v>
      </c>
      <c r="C5" t="s">
        <v>6</v>
      </c>
      <c r="D5" t="s">
        <v>10</v>
      </c>
      <c r="E5" t="s">
        <v>8</v>
      </c>
      <c r="F5">
        <v>38</v>
      </c>
      <c r="G5">
        <v>10</v>
      </c>
    </row>
    <row r="6" spans="2:7">
      <c r="B6" s="1">
        <v>42370</v>
      </c>
      <c r="C6" t="s">
        <v>6</v>
      </c>
      <c r="D6" t="s">
        <v>11</v>
      </c>
      <c r="E6" t="s">
        <v>8</v>
      </c>
      <c r="F6">
        <v>33</v>
      </c>
      <c r="G6">
        <v>30</v>
      </c>
    </row>
    <row r="7" spans="2:7">
      <c r="B7" s="1">
        <v>42370</v>
      </c>
      <c r="C7" t="s">
        <v>6</v>
      </c>
      <c r="D7" t="s">
        <v>12</v>
      </c>
      <c r="E7" t="s">
        <v>8</v>
      </c>
      <c r="F7">
        <v>43</v>
      </c>
      <c r="G7">
        <v>25</v>
      </c>
    </row>
    <row r="8" spans="2:7">
      <c r="B8" s="1">
        <v>42385</v>
      </c>
      <c r="C8" t="s">
        <v>13</v>
      </c>
      <c r="D8" t="s">
        <v>9</v>
      </c>
      <c r="E8" t="s">
        <v>14</v>
      </c>
      <c r="F8">
        <v>32</v>
      </c>
      <c r="G8">
        <v>58</v>
      </c>
    </row>
    <row r="9" spans="2:7">
      <c r="B9" s="1">
        <v>42385</v>
      </c>
      <c r="C9" t="s">
        <v>13</v>
      </c>
      <c r="D9" t="s">
        <v>11</v>
      </c>
      <c r="E9" t="s">
        <v>8</v>
      </c>
      <c r="F9">
        <v>14</v>
      </c>
      <c r="G9">
        <v>26</v>
      </c>
    </row>
    <row r="10" spans="2:7">
      <c r="B10" s="1">
        <v>42393</v>
      </c>
      <c r="C10" t="s">
        <v>15</v>
      </c>
      <c r="D10" t="s">
        <v>9</v>
      </c>
      <c r="E10" t="s">
        <v>8</v>
      </c>
      <c r="F10">
        <v>44</v>
      </c>
      <c r="G10">
        <v>46</v>
      </c>
    </row>
    <row r="11" spans="2:7">
      <c r="B11" s="1">
        <v>42393</v>
      </c>
      <c r="C11" t="s">
        <v>15</v>
      </c>
      <c r="D11" t="s">
        <v>11</v>
      </c>
      <c r="E11" t="s">
        <v>8</v>
      </c>
      <c r="F11">
        <v>1</v>
      </c>
      <c r="G11">
        <v>28</v>
      </c>
    </row>
    <row r="12" spans="2:7">
      <c r="B12" s="1">
        <v>42393</v>
      </c>
      <c r="C12" t="s">
        <v>15</v>
      </c>
      <c r="D12" t="s">
        <v>7</v>
      </c>
      <c r="E12" t="s">
        <v>8</v>
      </c>
      <c r="F12">
        <v>21</v>
      </c>
      <c r="G12">
        <v>74</v>
      </c>
    </row>
    <row r="13" spans="2:7">
      <c r="B13" s="1">
        <v>42419</v>
      </c>
      <c r="C13" t="s">
        <v>16</v>
      </c>
      <c r="D13" t="s">
        <v>12</v>
      </c>
      <c r="E13" t="s">
        <v>14</v>
      </c>
      <c r="F13">
        <v>43</v>
      </c>
      <c r="G13">
        <v>32</v>
      </c>
    </row>
    <row r="14" spans="2:7">
      <c r="B14" s="1">
        <v>42419</v>
      </c>
      <c r="C14" t="s">
        <v>16</v>
      </c>
      <c r="D14" t="s">
        <v>10</v>
      </c>
      <c r="E14" t="s">
        <v>14</v>
      </c>
      <c r="F14">
        <v>38</v>
      </c>
      <c r="G14">
        <v>13</v>
      </c>
    </row>
    <row r="15" spans="2:7">
      <c r="B15" s="1">
        <v>42419</v>
      </c>
      <c r="C15" t="s">
        <v>16</v>
      </c>
      <c r="D15" t="s">
        <v>7</v>
      </c>
      <c r="E15" t="s">
        <v>8</v>
      </c>
      <c r="F15">
        <v>9</v>
      </c>
      <c r="G15">
        <v>59</v>
      </c>
    </row>
    <row r="16" spans="2:7">
      <c r="B16" s="1">
        <v>42419</v>
      </c>
      <c r="C16" t="s">
        <v>16</v>
      </c>
      <c r="D16" t="s">
        <v>9</v>
      </c>
      <c r="E16" t="s">
        <v>8</v>
      </c>
      <c r="F16">
        <v>8</v>
      </c>
      <c r="G16">
        <v>37</v>
      </c>
    </row>
    <row r="17" spans="2:7">
      <c r="B17" s="1">
        <v>42440</v>
      </c>
      <c r="C17" t="s">
        <v>17</v>
      </c>
      <c r="D17" t="s">
        <v>9</v>
      </c>
      <c r="E17" t="s">
        <v>14</v>
      </c>
      <c r="F17">
        <v>50</v>
      </c>
      <c r="G17">
        <v>61</v>
      </c>
    </row>
    <row r="18" spans="2:7">
      <c r="B18" s="1">
        <v>42440</v>
      </c>
      <c r="C18" t="s">
        <v>17</v>
      </c>
      <c r="D18" t="s">
        <v>12</v>
      </c>
      <c r="E18" t="s">
        <v>8</v>
      </c>
      <c r="F18">
        <v>32</v>
      </c>
      <c r="G18">
        <v>20</v>
      </c>
    </row>
    <row r="19" spans="2:7">
      <c r="B19" s="1">
        <v>42440</v>
      </c>
      <c r="C19" t="s">
        <v>17</v>
      </c>
      <c r="D19" t="s">
        <v>10</v>
      </c>
      <c r="E19" t="s">
        <v>8</v>
      </c>
      <c r="F19">
        <v>7</v>
      </c>
      <c r="G19">
        <v>8</v>
      </c>
    </row>
    <row r="20" spans="2:7">
      <c r="B20" s="1">
        <v>42440</v>
      </c>
      <c r="C20" t="s">
        <v>17</v>
      </c>
      <c r="D20" t="s">
        <v>11</v>
      </c>
      <c r="E20" t="s">
        <v>8</v>
      </c>
      <c r="F20">
        <v>10</v>
      </c>
      <c r="G20">
        <v>24</v>
      </c>
    </row>
    <row r="21" spans="2:7">
      <c r="B21" s="1">
        <v>42464</v>
      </c>
      <c r="C21" t="s">
        <v>18</v>
      </c>
      <c r="D21" t="s">
        <v>10</v>
      </c>
      <c r="E21" t="s">
        <v>14</v>
      </c>
      <c r="F21">
        <v>7</v>
      </c>
      <c r="G21">
        <v>12</v>
      </c>
    </row>
    <row r="22" spans="2:7">
      <c r="B22" s="1">
        <v>42464</v>
      </c>
      <c r="C22" t="s">
        <v>18</v>
      </c>
      <c r="D22" t="s">
        <v>12</v>
      </c>
      <c r="E22" t="s">
        <v>8</v>
      </c>
      <c r="F22">
        <v>25</v>
      </c>
      <c r="G22">
        <v>19</v>
      </c>
    </row>
    <row r="23" spans="2:7">
      <c r="B23" s="1">
        <v>42464</v>
      </c>
      <c r="C23" t="s">
        <v>18</v>
      </c>
      <c r="D23" t="s">
        <v>9</v>
      </c>
      <c r="E23" t="s">
        <v>8</v>
      </c>
      <c r="F23">
        <v>33</v>
      </c>
      <c r="G23">
        <v>38</v>
      </c>
    </row>
    <row r="24" spans="2:7">
      <c r="B24" s="1">
        <v>42482</v>
      </c>
      <c r="C24" t="s">
        <v>19</v>
      </c>
      <c r="D24" t="s">
        <v>11</v>
      </c>
      <c r="E24" t="s">
        <v>14</v>
      </c>
      <c r="F24">
        <v>36</v>
      </c>
      <c r="G24">
        <v>35</v>
      </c>
    </row>
    <row r="25" spans="2:7">
      <c r="B25" s="1">
        <v>42482</v>
      </c>
      <c r="C25" t="s">
        <v>19</v>
      </c>
      <c r="D25" t="s">
        <v>7</v>
      </c>
      <c r="E25" t="s">
        <v>8</v>
      </c>
      <c r="F25">
        <v>5</v>
      </c>
      <c r="G25">
        <v>66</v>
      </c>
    </row>
    <row r="26" spans="2:7">
      <c r="B26" s="1">
        <v>42482</v>
      </c>
      <c r="C26" t="s">
        <v>19</v>
      </c>
      <c r="D26" t="s">
        <v>9</v>
      </c>
      <c r="E26" t="s">
        <v>8</v>
      </c>
      <c r="F26">
        <v>35</v>
      </c>
      <c r="G26">
        <v>41</v>
      </c>
    </row>
    <row r="27" spans="2:7">
      <c r="B27" s="1">
        <v>42504</v>
      </c>
      <c r="C27" t="s">
        <v>20</v>
      </c>
      <c r="D27" t="s">
        <v>7</v>
      </c>
      <c r="E27" t="s">
        <v>14</v>
      </c>
      <c r="F27">
        <v>38</v>
      </c>
      <c r="G27">
        <v>98</v>
      </c>
    </row>
    <row r="28" spans="2:7">
      <c r="B28" s="1">
        <v>42504</v>
      </c>
      <c r="C28" t="s">
        <v>20</v>
      </c>
      <c r="D28" t="s">
        <v>11</v>
      </c>
      <c r="E28" t="s">
        <v>8</v>
      </c>
      <c r="F28">
        <v>10</v>
      </c>
      <c r="G28">
        <v>23</v>
      </c>
    </row>
    <row r="29" spans="2:7">
      <c r="B29" s="1">
        <v>42529</v>
      </c>
      <c r="C29" t="s">
        <v>21</v>
      </c>
      <c r="D29" t="s">
        <v>11</v>
      </c>
      <c r="E29" t="s">
        <v>14</v>
      </c>
      <c r="F29">
        <v>4</v>
      </c>
      <c r="G29">
        <v>38</v>
      </c>
    </row>
    <row r="30" spans="2:7">
      <c r="B30" s="1">
        <v>42529</v>
      </c>
      <c r="C30" t="s">
        <v>21</v>
      </c>
      <c r="D30" t="s">
        <v>7</v>
      </c>
      <c r="E30" t="s">
        <v>8</v>
      </c>
      <c r="F30">
        <v>42</v>
      </c>
      <c r="G30">
        <v>60</v>
      </c>
    </row>
    <row r="31" spans="2:7">
      <c r="B31" s="1">
        <v>42529</v>
      </c>
      <c r="C31" t="s">
        <v>21</v>
      </c>
      <c r="D31" t="s">
        <v>10</v>
      </c>
      <c r="E31" t="s">
        <v>8</v>
      </c>
      <c r="F31">
        <v>28</v>
      </c>
      <c r="G31">
        <v>8</v>
      </c>
    </row>
    <row r="32" spans="2:7">
      <c r="B32" s="1">
        <v>42529</v>
      </c>
      <c r="C32" t="s">
        <v>21</v>
      </c>
      <c r="D32" t="s">
        <v>12</v>
      </c>
      <c r="E32" t="s">
        <v>8</v>
      </c>
      <c r="F32">
        <v>19</v>
      </c>
      <c r="G32">
        <v>19</v>
      </c>
    </row>
    <row r="33" spans="2:7">
      <c r="B33" s="1">
        <v>42542</v>
      </c>
      <c r="C33" t="s">
        <v>22</v>
      </c>
      <c r="D33" t="s">
        <v>12</v>
      </c>
      <c r="E33" t="s">
        <v>14</v>
      </c>
      <c r="F33">
        <v>72</v>
      </c>
      <c r="G33">
        <v>28</v>
      </c>
    </row>
    <row r="34" spans="2:7">
      <c r="B34" s="1">
        <v>42542</v>
      </c>
      <c r="C34" t="s">
        <v>22</v>
      </c>
      <c r="D34" t="s">
        <v>7</v>
      </c>
      <c r="E34" t="s">
        <v>14</v>
      </c>
      <c r="F34">
        <v>42</v>
      </c>
      <c r="G34">
        <v>90</v>
      </c>
    </row>
    <row r="35" spans="2:7">
      <c r="B35" s="1">
        <v>42542</v>
      </c>
      <c r="C35" t="s">
        <v>22</v>
      </c>
      <c r="D35" t="s">
        <v>9</v>
      </c>
      <c r="E35" t="s">
        <v>8</v>
      </c>
      <c r="F35">
        <v>42</v>
      </c>
      <c r="G35">
        <v>44</v>
      </c>
    </row>
    <row r="36" spans="2:7">
      <c r="B36" s="1">
        <v>42542</v>
      </c>
      <c r="C36" t="s">
        <v>22</v>
      </c>
      <c r="D36" t="s">
        <v>11</v>
      </c>
      <c r="E36" t="s">
        <v>8</v>
      </c>
      <c r="F36">
        <v>33</v>
      </c>
      <c r="G36">
        <v>26</v>
      </c>
    </row>
    <row r="37" spans="2:7">
      <c r="B37" s="1">
        <v>42542</v>
      </c>
      <c r="C37" t="s">
        <v>22</v>
      </c>
      <c r="D37" t="s">
        <v>10</v>
      </c>
      <c r="E37" t="s">
        <v>8</v>
      </c>
      <c r="F37">
        <v>9</v>
      </c>
      <c r="G37">
        <v>9</v>
      </c>
    </row>
    <row r="38" spans="2:7">
      <c r="B38" s="1">
        <v>42559</v>
      </c>
      <c r="C38" t="s">
        <v>6</v>
      </c>
      <c r="D38" t="s">
        <v>12</v>
      </c>
      <c r="E38" t="s">
        <v>14</v>
      </c>
      <c r="F38">
        <v>4</v>
      </c>
      <c r="G38">
        <v>29</v>
      </c>
    </row>
    <row r="39" spans="2:7">
      <c r="B39" s="1">
        <v>42559</v>
      </c>
      <c r="C39" t="s">
        <v>6</v>
      </c>
      <c r="D39" t="s">
        <v>10</v>
      </c>
      <c r="E39" t="s">
        <v>14</v>
      </c>
      <c r="F39">
        <v>37</v>
      </c>
      <c r="G39">
        <v>12</v>
      </c>
    </row>
    <row r="40" spans="2:7">
      <c r="B40" s="1">
        <v>42559</v>
      </c>
      <c r="C40" t="s">
        <v>6</v>
      </c>
      <c r="D40" t="s">
        <v>9</v>
      </c>
      <c r="E40" t="s">
        <v>8</v>
      </c>
      <c r="F40">
        <v>35</v>
      </c>
      <c r="G40">
        <v>42</v>
      </c>
    </row>
    <row r="41" spans="2:7">
      <c r="B41" s="1">
        <v>42559</v>
      </c>
      <c r="C41" t="s">
        <v>6</v>
      </c>
      <c r="D41" t="s">
        <v>7</v>
      </c>
      <c r="E41" t="s">
        <v>8</v>
      </c>
      <c r="F41">
        <v>32</v>
      </c>
      <c r="G41">
        <v>66</v>
      </c>
    </row>
    <row r="42" spans="2:7">
      <c r="B42" s="1">
        <v>42574</v>
      </c>
      <c r="C42" t="s">
        <v>13</v>
      </c>
      <c r="D42" t="s">
        <v>7</v>
      </c>
      <c r="E42" t="s">
        <v>14</v>
      </c>
      <c r="F42">
        <v>32</v>
      </c>
      <c r="G42">
        <v>92</v>
      </c>
    </row>
    <row r="43" spans="2:7">
      <c r="B43" s="1">
        <v>42574</v>
      </c>
      <c r="C43" t="s">
        <v>13</v>
      </c>
      <c r="D43" t="s">
        <v>9</v>
      </c>
      <c r="E43" t="s">
        <v>8</v>
      </c>
      <c r="F43">
        <v>48</v>
      </c>
      <c r="G43">
        <v>43</v>
      </c>
    </row>
    <row r="44" spans="2:7">
      <c r="B44" s="1">
        <v>42593</v>
      </c>
      <c r="C44" t="s">
        <v>15</v>
      </c>
      <c r="D44" t="s">
        <v>9</v>
      </c>
      <c r="E44" t="s">
        <v>14</v>
      </c>
      <c r="F44">
        <v>191</v>
      </c>
      <c r="G44">
        <v>60</v>
      </c>
    </row>
    <row r="45" spans="2:7">
      <c r="B45" s="1">
        <v>42593</v>
      </c>
      <c r="C45" t="s">
        <v>15</v>
      </c>
      <c r="D45" t="s">
        <v>11</v>
      </c>
      <c r="E45" t="s">
        <v>8</v>
      </c>
      <c r="F45">
        <v>9</v>
      </c>
      <c r="G45">
        <v>24</v>
      </c>
    </row>
    <row r="46" spans="2:7">
      <c r="B46" s="1">
        <v>42593</v>
      </c>
      <c r="C46" t="s">
        <v>15</v>
      </c>
      <c r="D46" t="s">
        <v>7</v>
      </c>
      <c r="E46" t="s">
        <v>8</v>
      </c>
      <c r="F46">
        <v>36</v>
      </c>
      <c r="G46">
        <v>65</v>
      </c>
    </row>
    <row r="47" spans="2:7">
      <c r="B47" s="1">
        <v>42619</v>
      </c>
      <c r="C47" t="s">
        <v>16</v>
      </c>
      <c r="D47" t="s">
        <v>10</v>
      </c>
      <c r="E47" t="s">
        <v>8</v>
      </c>
      <c r="F47">
        <v>47</v>
      </c>
      <c r="G47">
        <v>7</v>
      </c>
    </row>
    <row r="48" spans="2:7">
      <c r="B48" s="1">
        <v>42619</v>
      </c>
      <c r="C48" t="s">
        <v>16</v>
      </c>
      <c r="D48" t="s">
        <v>9</v>
      </c>
      <c r="E48" t="s">
        <v>14</v>
      </c>
      <c r="F48">
        <v>4</v>
      </c>
      <c r="G48">
        <v>63</v>
      </c>
    </row>
    <row r="49" spans="2:7">
      <c r="B49" s="1">
        <v>42619</v>
      </c>
      <c r="C49" t="s">
        <v>16</v>
      </c>
      <c r="D49" t="s">
        <v>12</v>
      </c>
      <c r="E49" t="s">
        <v>8</v>
      </c>
      <c r="F49">
        <v>8</v>
      </c>
      <c r="G49">
        <v>19</v>
      </c>
    </row>
    <row r="50" spans="2:7">
      <c r="B50" s="1">
        <v>42619</v>
      </c>
      <c r="C50" t="s">
        <v>16</v>
      </c>
      <c r="D50" t="s">
        <v>11</v>
      </c>
      <c r="E50" t="s">
        <v>8</v>
      </c>
      <c r="F50">
        <v>3</v>
      </c>
      <c r="G50">
        <v>22</v>
      </c>
    </row>
    <row r="51" spans="2:7">
      <c r="B51" s="1">
        <v>42619</v>
      </c>
      <c r="C51" t="s">
        <v>16</v>
      </c>
      <c r="D51" t="s">
        <v>7</v>
      </c>
      <c r="E51" t="s">
        <v>8</v>
      </c>
      <c r="F51">
        <v>41</v>
      </c>
      <c r="G51">
        <v>59</v>
      </c>
    </row>
    <row r="52" spans="2:7">
      <c r="B52" s="1">
        <v>42640</v>
      </c>
      <c r="C52" t="s">
        <v>17</v>
      </c>
      <c r="D52" t="s">
        <v>9</v>
      </c>
      <c r="E52" t="s">
        <v>8</v>
      </c>
      <c r="F52">
        <v>44</v>
      </c>
      <c r="G52">
        <v>40</v>
      </c>
    </row>
    <row r="53" spans="2:7">
      <c r="B53" s="1">
        <v>42640</v>
      </c>
      <c r="C53" t="s">
        <v>17</v>
      </c>
      <c r="D53" t="s">
        <v>10</v>
      </c>
      <c r="E53" t="s">
        <v>14</v>
      </c>
      <c r="F53">
        <v>45</v>
      </c>
      <c r="G53">
        <v>12</v>
      </c>
    </row>
    <row r="54" spans="2:7">
      <c r="B54" s="1">
        <v>42640</v>
      </c>
      <c r="C54" t="s">
        <v>17</v>
      </c>
      <c r="D54" t="s">
        <v>12</v>
      </c>
      <c r="E54" t="s">
        <v>8</v>
      </c>
      <c r="F54">
        <v>40</v>
      </c>
      <c r="G54">
        <v>20</v>
      </c>
    </row>
    <row r="55" spans="2:7">
      <c r="B55" s="1">
        <v>42640</v>
      </c>
      <c r="C55" t="s">
        <v>17</v>
      </c>
      <c r="D55" t="s">
        <v>7</v>
      </c>
      <c r="E55" t="s">
        <v>8</v>
      </c>
      <c r="F55">
        <v>3</v>
      </c>
      <c r="G55">
        <v>63</v>
      </c>
    </row>
    <row r="56" spans="2:7">
      <c r="B56" s="1">
        <v>42640</v>
      </c>
      <c r="C56" t="s">
        <v>17</v>
      </c>
      <c r="D56" t="s">
        <v>11</v>
      </c>
      <c r="E56" t="s">
        <v>8</v>
      </c>
      <c r="F56">
        <v>17</v>
      </c>
      <c r="G56">
        <v>24</v>
      </c>
    </row>
    <row r="57" spans="2:7">
      <c r="B57" s="1">
        <v>42664</v>
      </c>
      <c r="C57" t="s">
        <v>18</v>
      </c>
      <c r="D57" t="s">
        <v>10</v>
      </c>
      <c r="E57" t="s">
        <v>14</v>
      </c>
      <c r="F57">
        <v>2</v>
      </c>
      <c r="G57">
        <v>12</v>
      </c>
    </row>
    <row r="58" spans="2:7">
      <c r="B58" s="1">
        <v>42664</v>
      </c>
      <c r="C58" t="s">
        <v>18</v>
      </c>
      <c r="D58" t="s">
        <v>12</v>
      </c>
      <c r="E58" t="s">
        <v>8</v>
      </c>
      <c r="F58">
        <v>14</v>
      </c>
      <c r="G58">
        <v>19</v>
      </c>
    </row>
    <row r="59" spans="2:7">
      <c r="B59" s="1">
        <v>42664</v>
      </c>
      <c r="C59" t="s">
        <v>18</v>
      </c>
      <c r="D59" t="s">
        <v>11</v>
      </c>
      <c r="E59" t="s">
        <v>8</v>
      </c>
      <c r="F59">
        <v>23</v>
      </c>
      <c r="G59">
        <v>23</v>
      </c>
    </row>
    <row r="60" spans="2:7">
      <c r="B60" s="1">
        <v>42682</v>
      </c>
      <c r="C60" t="s">
        <v>19</v>
      </c>
      <c r="D60" t="s">
        <v>10</v>
      </c>
      <c r="E60" t="s">
        <v>8</v>
      </c>
      <c r="F60">
        <v>11</v>
      </c>
      <c r="G60">
        <v>8</v>
      </c>
    </row>
    <row r="61" spans="2:7">
      <c r="B61" s="1">
        <v>42682</v>
      </c>
      <c r="C61" t="s">
        <v>19</v>
      </c>
      <c r="D61" t="s">
        <v>7</v>
      </c>
      <c r="E61" t="s">
        <v>8</v>
      </c>
      <c r="F61">
        <v>17</v>
      </c>
      <c r="G61">
        <v>66</v>
      </c>
    </row>
    <row r="62" spans="2:7">
      <c r="B62" s="1">
        <v>42682</v>
      </c>
      <c r="C62" t="s">
        <v>19</v>
      </c>
      <c r="D62" t="s">
        <v>9</v>
      </c>
      <c r="E62" t="s">
        <v>8</v>
      </c>
      <c r="F62">
        <v>30</v>
      </c>
      <c r="G62">
        <v>41</v>
      </c>
    </row>
    <row r="63" spans="2:7">
      <c r="B63" s="1">
        <v>42704</v>
      </c>
      <c r="C63" t="s">
        <v>20</v>
      </c>
      <c r="D63" t="s">
        <v>7</v>
      </c>
      <c r="E63" t="s">
        <v>14</v>
      </c>
      <c r="F63">
        <v>97</v>
      </c>
      <c r="G63">
        <v>98</v>
      </c>
    </row>
    <row r="64" spans="2:7">
      <c r="B64" s="1">
        <v>42704</v>
      </c>
      <c r="C64" t="s">
        <v>20</v>
      </c>
      <c r="D64" t="s">
        <v>10</v>
      </c>
      <c r="E64" t="s">
        <v>14</v>
      </c>
      <c r="F64">
        <v>11</v>
      </c>
      <c r="G64">
        <v>12</v>
      </c>
    </row>
    <row r="65" spans="2:7">
      <c r="B65" s="1">
        <v>42704</v>
      </c>
      <c r="C65" t="s">
        <v>20</v>
      </c>
      <c r="D65" t="s">
        <v>12</v>
      </c>
      <c r="E65" t="s">
        <v>8</v>
      </c>
      <c r="F65">
        <v>17</v>
      </c>
      <c r="G65">
        <v>20</v>
      </c>
    </row>
    <row r="66" spans="2:7">
      <c r="B66" s="1">
        <v>42704</v>
      </c>
      <c r="C66" t="s">
        <v>20</v>
      </c>
      <c r="D66" t="s">
        <v>11</v>
      </c>
      <c r="E66" t="s">
        <v>8</v>
      </c>
      <c r="F66">
        <v>4</v>
      </c>
      <c r="G66">
        <v>23</v>
      </c>
    </row>
    <row r="67" spans="2:7">
      <c r="B67" s="1">
        <v>42729</v>
      </c>
      <c r="C67" t="s">
        <v>21</v>
      </c>
      <c r="D67" t="s">
        <v>12</v>
      </c>
      <c r="E67" t="s">
        <v>14</v>
      </c>
      <c r="F67">
        <v>79</v>
      </c>
      <c r="G67">
        <v>31</v>
      </c>
    </row>
    <row r="68" spans="2:7">
      <c r="B68" s="1">
        <v>42729</v>
      </c>
      <c r="C68" t="s">
        <v>21</v>
      </c>
      <c r="D68" t="s">
        <v>7</v>
      </c>
      <c r="E68" t="s">
        <v>8</v>
      </c>
      <c r="F68">
        <v>33</v>
      </c>
      <c r="G68">
        <v>60</v>
      </c>
    </row>
    <row r="69" spans="2:7">
      <c r="B69" s="1">
        <v>42729</v>
      </c>
      <c r="C69" t="s">
        <v>21</v>
      </c>
      <c r="D69" t="s">
        <v>11</v>
      </c>
      <c r="E69" t="s">
        <v>8</v>
      </c>
      <c r="F69">
        <v>26</v>
      </c>
      <c r="G69">
        <v>23</v>
      </c>
    </row>
    <row r="70" spans="2:7">
      <c r="B70" s="1">
        <v>42742</v>
      </c>
      <c r="C70" t="s">
        <v>22</v>
      </c>
      <c r="D70" t="s">
        <v>12</v>
      </c>
      <c r="E70" t="s">
        <v>8</v>
      </c>
      <c r="F70">
        <v>40</v>
      </c>
      <c r="G70">
        <v>22</v>
      </c>
    </row>
    <row r="71" spans="2:7">
      <c r="B71" s="1">
        <v>42742</v>
      </c>
      <c r="C71" t="s">
        <v>22</v>
      </c>
      <c r="D71" t="s">
        <v>10</v>
      </c>
      <c r="E71" t="s">
        <v>8</v>
      </c>
      <c r="F71">
        <v>42</v>
      </c>
      <c r="G71">
        <v>9</v>
      </c>
    </row>
    <row r="72" spans="2:7">
      <c r="B72" s="1">
        <v>42742</v>
      </c>
      <c r="C72" t="s">
        <v>22</v>
      </c>
      <c r="D72" t="s">
        <v>11</v>
      </c>
      <c r="E72" t="s">
        <v>8</v>
      </c>
      <c r="F72">
        <v>42</v>
      </c>
      <c r="G72">
        <v>26</v>
      </c>
    </row>
    <row r="73" spans="2:7">
      <c r="B73" s="1">
        <v>42742</v>
      </c>
      <c r="C73" t="s">
        <v>22</v>
      </c>
      <c r="D73" t="s">
        <v>7</v>
      </c>
      <c r="E73" t="s">
        <v>8</v>
      </c>
      <c r="F73">
        <v>9</v>
      </c>
      <c r="G73">
        <v>70</v>
      </c>
    </row>
    <row r="74" spans="2:7">
      <c r="B74" s="1">
        <v>42742</v>
      </c>
      <c r="C74" t="s">
        <v>22</v>
      </c>
      <c r="D74" t="s">
        <v>9</v>
      </c>
      <c r="E74" t="s">
        <v>8</v>
      </c>
      <c r="F74">
        <v>39</v>
      </c>
      <c r="G74">
        <v>44</v>
      </c>
    </row>
    <row r="75" spans="2:7">
      <c r="B75" s="1">
        <v>42759</v>
      </c>
      <c r="C75" t="s">
        <v>6</v>
      </c>
      <c r="D75" t="s">
        <v>9</v>
      </c>
      <c r="E75" t="s">
        <v>14</v>
      </c>
      <c r="F75">
        <v>112</v>
      </c>
      <c r="G75">
        <v>59</v>
      </c>
    </row>
    <row r="76" spans="2:7">
      <c r="B76" s="1">
        <v>42759</v>
      </c>
      <c r="C76" t="s">
        <v>6</v>
      </c>
      <c r="D76" t="s">
        <v>7</v>
      </c>
      <c r="E76" t="s">
        <v>8</v>
      </c>
      <c r="F76">
        <v>34</v>
      </c>
      <c r="G76">
        <v>66</v>
      </c>
    </row>
    <row r="77" spans="2:7">
      <c r="B77" s="1">
        <v>42759</v>
      </c>
      <c r="C77" t="s">
        <v>6</v>
      </c>
      <c r="D77" t="s">
        <v>12</v>
      </c>
      <c r="E77" t="s">
        <v>8</v>
      </c>
      <c r="F77">
        <v>5</v>
      </c>
      <c r="G77">
        <v>21</v>
      </c>
    </row>
    <row r="78" spans="2:7">
      <c r="B78" s="1">
        <v>42774</v>
      </c>
      <c r="C78" t="s">
        <v>13</v>
      </c>
      <c r="D78" t="s">
        <v>7</v>
      </c>
      <c r="E78" t="s">
        <v>14</v>
      </c>
      <c r="F78">
        <v>74</v>
      </c>
      <c r="G78">
        <v>92</v>
      </c>
    </row>
    <row r="79" spans="2:7">
      <c r="B79" s="1">
        <v>42774</v>
      </c>
      <c r="C79" t="s">
        <v>13</v>
      </c>
      <c r="D79" t="s">
        <v>11</v>
      </c>
      <c r="E79" t="s">
        <v>8</v>
      </c>
      <c r="F79">
        <v>14</v>
      </c>
      <c r="G79">
        <v>26</v>
      </c>
    </row>
    <row r="80" spans="2:7">
      <c r="B80" s="1">
        <v>42793</v>
      </c>
      <c r="C80" t="s">
        <v>15</v>
      </c>
      <c r="D80" t="s">
        <v>9</v>
      </c>
      <c r="E80" t="s">
        <v>14</v>
      </c>
      <c r="F80">
        <v>1</v>
      </c>
      <c r="G80">
        <v>60</v>
      </c>
    </row>
    <row r="81" spans="2:7">
      <c r="B81" s="1">
        <v>42793</v>
      </c>
      <c r="C81" t="s">
        <v>15</v>
      </c>
      <c r="D81" t="s">
        <v>11</v>
      </c>
      <c r="E81" t="s">
        <v>14</v>
      </c>
      <c r="F81">
        <v>43</v>
      </c>
      <c r="G81">
        <v>36</v>
      </c>
    </row>
    <row r="82" spans="2:7">
      <c r="B82" s="1">
        <v>42793</v>
      </c>
      <c r="C82" t="s">
        <v>15</v>
      </c>
      <c r="D82" t="s">
        <v>10</v>
      </c>
      <c r="E82" t="s">
        <v>8</v>
      </c>
      <c r="F82">
        <v>30</v>
      </c>
      <c r="G82">
        <v>8</v>
      </c>
    </row>
    <row r="83" spans="2:7">
      <c r="B83" s="1">
        <v>42793</v>
      </c>
      <c r="C83" t="s">
        <v>15</v>
      </c>
      <c r="D83" t="s">
        <v>12</v>
      </c>
      <c r="E83" t="s">
        <v>8</v>
      </c>
      <c r="F83">
        <v>14</v>
      </c>
      <c r="G83">
        <v>20</v>
      </c>
    </row>
    <row r="84" spans="2:7">
      <c r="B84" s="1">
        <v>42819</v>
      </c>
      <c r="C84" t="s">
        <v>16</v>
      </c>
      <c r="D84" t="s">
        <v>11</v>
      </c>
      <c r="E84" t="s">
        <v>14</v>
      </c>
      <c r="F84">
        <v>33</v>
      </c>
      <c r="G84">
        <v>38</v>
      </c>
    </row>
    <row r="85" spans="2:7">
      <c r="B85" s="1">
        <v>42819</v>
      </c>
      <c r="C85" t="s">
        <v>16</v>
      </c>
      <c r="D85" t="s">
        <v>9</v>
      </c>
      <c r="E85" t="s">
        <v>8</v>
      </c>
      <c r="F85">
        <v>35</v>
      </c>
      <c r="G85">
        <v>37</v>
      </c>
    </row>
    <row r="86" spans="2:7">
      <c r="B86" s="1">
        <v>42819</v>
      </c>
      <c r="C86" t="s">
        <v>16</v>
      </c>
      <c r="D86" t="s">
        <v>12</v>
      </c>
      <c r="E86" t="s">
        <v>8</v>
      </c>
      <c r="F86">
        <v>40</v>
      </c>
      <c r="G86">
        <v>19</v>
      </c>
    </row>
    <row r="87" spans="2:7">
      <c r="B87" s="1">
        <v>42840</v>
      </c>
      <c r="C87" t="s">
        <v>17</v>
      </c>
      <c r="D87" t="s">
        <v>11</v>
      </c>
      <c r="E87" t="s">
        <v>14</v>
      </c>
      <c r="F87">
        <v>21</v>
      </c>
      <c r="G87">
        <v>36</v>
      </c>
    </row>
    <row r="88" spans="2:7">
      <c r="B88" s="1">
        <v>42840</v>
      </c>
      <c r="C88" t="s">
        <v>17</v>
      </c>
      <c r="D88" t="s">
        <v>7</v>
      </c>
      <c r="E88" t="s">
        <v>14</v>
      </c>
      <c r="F88">
        <v>2</v>
      </c>
      <c r="G88">
        <v>97</v>
      </c>
    </row>
    <row r="89" spans="2:7">
      <c r="B89" s="1">
        <v>42840</v>
      </c>
      <c r="C89" t="s">
        <v>17</v>
      </c>
      <c r="D89" t="s">
        <v>12</v>
      </c>
      <c r="E89" t="s">
        <v>8</v>
      </c>
      <c r="F89">
        <v>12</v>
      </c>
      <c r="G89">
        <v>20</v>
      </c>
    </row>
    <row r="90" spans="2:7">
      <c r="B90" s="1">
        <v>42840</v>
      </c>
      <c r="C90" t="s">
        <v>17</v>
      </c>
      <c r="D90" t="s">
        <v>10</v>
      </c>
      <c r="E90" t="s">
        <v>8</v>
      </c>
      <c r="F90">
        <v>15</v>
      </c>
      <c r="G90">
        <v>8</v>
      </c>
    </row>
    <row r="91" spans="2:7">
      <c r="B91" s="1">
        <v>42840</v>
      </c>
      <c r="C91" t="s">
        <v>17</v>
      </c>
      <c r="D91" t="s">
        <v>9</v>
      </c>
      <c r="E91" t="s">
        <v>8</v>
      </c>
      <c r="F91">
        <v>1</v>
      </c>
      <c r="G91">
        <v>40</v>
      </c>
    </row>
    <row r="92" spans="2:7">
      <c r="B92" s="1">
        <v>42864</v>
      </c>
      <c r="C92" t="s">
        <v>18</v>
      </c>
      <c r="D92" t="s">
        <v>10</v>
      </c>
      <c r="E92" t="s">
        <v>14</v>
      </c>
      <c r="F92">
        <v>86</v>
      </c>
      <c r="G92">
        <v>12</v>
      </c>
    </row>
    <row r="93" spans="2:7">
      <c r="B93" s="1">
        <v>42864</v>
      </c>
      <c r="C93" t="s">
        <v>18</v>
      </c>
      <c r="D93" t="s">
        <v>12</v>
      </c>
      <c r="E93" t="s">
        <v>14</v>
      </c>
      <c r="F93">
        <v>110</v>
      </c>
      <c r="G93">
        <v>31</v>
      </c>
    </row>
    <row r="94" spans="2:7">
      <c r="B94" s="1">
        <v>42864</v>
      </c>
      <c r="C94" t="s">
        <v>18</v>
      </c>
      <c r="D94" t="s">
        <v>9</v>
      </c>
      <c r="E94" t="s">
        <v>8</v>
      </c>
      <c r="F94">
        <v>33</v>
      </c>
      <c r="G94">
        <v>38</v>
      </c>
    </row>
    <row r="95" spans="2:7">
      <c r="B95" s="1">
        <v>42864</v>
      </c>
      <c r="C95" t="s">
        <v>18</v>
      </c>
      <c r="D95" t="s">
        <v>11</v>
      </c>
      <c r="E95" t="s">
        <v>8</v>
      </c>
      <c r="F95">
        <v>13</v>
      </c>
      <c r="G95">
        <v>23</v>
      </c>
    </row>
    <row r="96" spans="2:7">
      <c r="B96" s="1">
        <v>42864</v>
      </c>
      <c r="C96" t="s">
        <v>18</v>
      </c>
      <c r="D96" t="s">
        <v>7</v>
      </c>
      <c r="E96" t="s">
        <v>8</v>
      </c>
      <c r="F96">
        <v>37</v>
      </c>
      <c r="G96">
        <v>61</v>
      </c>
    </row>
    <row r="97" spans="2:7">
      <c r="B97" s="1">
        <v>42882</v>
      </c>
      <c r="C97" t="s">
        <v>19</v>
      </c>
      <c r="D97" t="s">
        <v>10</v>
      </c>
      <c r="E97" t="s">
        <v>14</v>
      </c>
      <c r="F97">
        <v>1</v>
      </c>
      <c r="G97">
        <v>12</v>
      </c>
    </row>
    <row r="98" spans="2:7">
      <c r="B98" s="1">
        <v>42882</v>
      </c>
      <c r="C98" t="s">
        <v>19</v>
      </c>
      <c r="D98" t="s">
        <v>9</v>
      </c>
      <c r="E98" t="s">
        <v>14</v>
      </c>
      <c r="F98">
        <v>68</v>
      </c>
      <c r="G98">
        <v>59</v>
      </c>
    </row>
    <row r="99" spans="2:7">
      <c r="B99" s="1">
        <v>42882</v>
      </c>
      <c r="C99" t="s">
        <v>19</v>
      </c>
      <c r="D99" t="s">
        <v>7</v>
      </c>
      <c r="E99" t="s">
        <v>8</v>
      </c>
      <c r="F99">
        <v>35</v>
      </c>
      <c r="G99">
        <v>66</v>
      </c>
    </row>
    <row r="100" spans="2:7">
      <c r="B100" s="1">
        <v>42882</v>
      </c>
      <c r="C100" t="s">
        <v>19</v>
      </c>
      <c r="D100" t="s">
        <v>12</v>
      </c>
      <c r="E100" t="s">
        <v>8</v>
      </c>
      <c r="F100">
        <v>25</v>
      </c>
      <c r="G100">
        <v>21</v>
      </c>
    </row>
    <row r="101" spans="2:7">
      <c r="B101" s="1">
        <v>42882</v>
      </c>
      <c r="C101" t="s">
        <v>19</v>
      </c>
      <c r="D101" t="s">
        <v>11</v>
      </c>
      <c r="E101" t="s">
        <v>8</v>
      </c>
      <c r="F101">
        <v>10</v>
      </c>
      <c r="G101">
        <v>25</v>
      </c>
    </row>
    <row r="102" spans="2:7">
      <c r="B102" s="1">
        <v>42904</v>
      </c>
      <c r="C102" t="s">
        <v>20</v>
      </c>
      <c r="D102" t="s">
        <v>11</v>
      </c>
      <c r="E102" t="s">
        <v>14</v>
      </c>
      <c r="F102">
        <v>38</v>
      </c>
      <c r="G102">
        <v>37</v>
      </c>
    </row>
    <row r="103" spans="2:7">
      <c r="B103" s="1">
        <v>42904</v>
      </c>
      <c r="C103" t="s">
        <v>20</v>
      </c>
      <c r="D103" t="s">
        <v>10</v>
      </c>
      <c r="E103" t="s">
        <v>8</v>
      </c>
      <c r="F103">
        <v>22</v>
      </c>
      <c r="G103">
        <v>8</v>
      </c>
    </row>
    <row r="104" spans="2:7">
      <c r="B104" s="1">
        <v>42904</v>
      </c>
      <c r="C104" t="s">
        <v>20</v>
      </c>
      <c r="D104" t="s">
        <v>12</v>
      </c>
      <c r="E104" t="s">
        <v>8</v>
      </c>
      <c r="F104">
        <v>25</v>
      </c>
      <c r="G104">
        <v>20</v>
      </c>
    </row>
    <row r="105" spans="2:7">
      <c r="B105" s="1">
        <v>42904</v>
      </c>
      <c r="C105" t="s">
        <v>20</v>
      </c>
      <c r="D105" t="s">
        <v>9</v>
      </c>
      <c r="E105" t="s">
        <v>8</v>
      </c>
      <c r="F105">
        <v>8</v>
      </c>
      <c r="G105">
        <v>39</v>
      </c>
    </row>
    <row r="106" spans="2:7">
      <c r="B106" s="1">
        <v>42904</v>
      </c>
      <c r="C106" t="s">
        <v>20</v>
      </c>
      <c r="D106" t="s">
        <v>7</v>
      </c>
      <c r="E106" t="s">
        <v>8</v>
      </c>
      <c r="F106">
        <v>45</v>
      </c>
      <c r="G106">
        <v>62</v>
      </c>
    </row>
    <row r="107" spans="2:7">
      <c r="B107" s="1">
        <v>42929</v>
      </c>
      <c r="C107" t="s">
        <v>21</v>
      </c>
      <c r="D107" t="s">
        <v>7</v>
      </c>
      <c r="E107" t="s">
        <v>14</v>
      </c>
      <c r="F107">
        <v>116</v>
      </c>
      <c r="G107">
        <v>100</v>
      </c>
    </row>
    <row r="108" spans="2:7">
      <c r="B108" s="1">
        <v>42929</v>
      </c>
      <c r="C108" t="s">
        <v>21</v>
      </c>
      <c r="D108" t="s">
        <v>12</v>
      </c>
      <c r="E108" t="s">
        <v>8</v>
      </c>
      <c r="F108">
        <v>29</v>
      </c>
      <c r="G108">
        <v>19</v>
      </c>
    </row>
    <row r="109" spans="2:7">
      <c r="B109" s="1">
        <v>42942</v>
      </c>
      <c r="C109" t="s">
        <v>22</v>
      </c>
      <c r="D109" t="s">
        <v>11</v>
      </c>
      <c r="E109" t="s">
        <v>14</v>
      </c>
      <c r="F109">
        <v>5</v>
      </c>
      <c r="G109">
        <v>34</v>
      </c>
    </row>
    <row r="110" spans="2:7">
      <c r="B110" s="1">
        <v>42942</v>
      </c>
      <c r="C110" t="s">
        <v>22</v>
      </c>
      <c r="D110" t="s">
        <v>10</v>
      </c>
      <c r="E110" t="s">
        <v>14</v>
      </c>
      <c r="F110">
        <v>22</v>
      </c>
      <c r="G110">
        <v>11</v>
      </c>
    </row>
    <row r="111" spans="2:7">
      <c r="B111" s="1">
        <v>42942</v>
      </c>
      <c r="C111" t="s">
        <v>22</v>
      </c>
      <c r="D111" t="s">
        <v>12</v>
      </c>
      <c r="E111" t="s">
        <v>8</v>
      </c>
      <c r="F111">
        <v>37</v>
      </c>
      <c r="G111">
        <v>22</v>
      </c>
    </row>
    <row r="112" spans="2:7">
      <c r="B112" s="1">
        <v>42942</v>
      </c>
      <c r="C112" t="s">
        <v>22</v>
      </c>
      <c r="D112" t="s">
        <v>7</v>
      </c>
      <c r="E112" t="s">
        <v>8</v>
      </c>
      <c r="F112">
        <v>10</v>
      </c>
      <c r="G112">
        <v>70</v>
      </c>
    </row>
    <row r="113" spans="2:7">
      <c r="B113" s="1">
        <v>42942</v>
      </c>
      <c r="C113" t="s">
        <v>22</v>
      </c>
      <c r="D113" t="s">
        <v>9</v>
      </c>
      <c r="E113" t="s">
        <v>8</v>
      </c>
      <c r="F113">
        <v>42</v>
      </c>
      <c r="G113">
        <v>44</v>
      </c>
    </row>
    <row r="114" spans="2:7">
      <c r="B114" s="1">
        <v>42959</v>
      </c>
      <c r="C114" t="s">
        <v>6</v>
      </c>
      <c r="D114" t="s">
        <v>7</v>
      </c>
      <c r="E114" t="s">
        <v>14</v>
      </c>
      <c r="F114">
        <v>11</v>
      </c>
      <c r="G114">
        <v>94</v>
      </c>
    </row>
    <row r="115" spans="2:7">
      <c r="B115" s="1">
        <v>42959</v>
      </c>
      <c r="C115" t="s">
        <v>6</v>
      </c>
      <c r="D115" t="s">
        <v>9</v>
      </c>
      <c r="E115" t="s">
        <v>14</v>
      </c>
      <c r="F115">
        <v>48</v>
      </c>
      <c r="G115">
        <v>59</v>
      </c>
    </row>
    <row r="116" spans="2:7">
      <c r="B116" s="1">
        <v>42959</v>
      </c>
      <c r="C116" t="s">
        <v>6</v>
      </c>
      <c r="D116" t="s">
        <v>12</v>
      </c>
      <c r="E116" t="s">
        <v>8</v>
      </c>
      <c r="F116">
        <v>20</v>
      </c>
      <c r="G116">
        <v>21</v>
      </c>
    </row>
    <row r="117" spans="2:7">
      <c r="B117" s="1">
        <v>42959</v>
      </c>
      <c r="C117" t="s">
        <v>6</v>
      </c>
      <c r="D117" t="s">
        <v>11</v>
      </c>
      <c r="E117" t="s">
        <v>8</v>
      </c>
      <c r="F117">
        <v>26</v>
      </c>
      <c r="G117">
        <v>25</v>
      </c>
    </row>
    <row r="118" spans="2:7">
      <c r="B118" s="1">
        <v>42974</v>
      </c>
      <c r="C118" t="s">
        <v>13</v>
      </c>
      <c r="D118" t="s">
        <v>10</v>
      </c>
      <c r="E118" t="s">
        <v>8</v>
      </c>
      <c r="F118">
        <v>24</v>
      </c>
      <c r="G118">
        <v>9</v>
      </c>
    </row>
    <row r="119" spans="2:7">
      <c r="B119" s="1">
        <v>42974</v>
      </c>
      <c r="C119" t="s">
        <v>13</v>
      </c>
      <c r="D119" t="s">
        <v>7</v>
      </c>
      <c r="E119" t="s">
        <v>8</v>
      </c>
      <c r="F119">
        <v>38</v>
      </c>
      <c r="G119">
        <v>68</v>
      </c>
    </row>
    <row r="120" spans="2:7">
      <c r="B120" s="1">
        <v>42974</v>
      </c>
      <c r="C120" t="s">
        <v>13</v>
      </c>
      <c r="D120" t="s">
        <v>12</v>
      </c>
      <c r="E120" t="s">
        <v>8</v>
      </c>
      <c r="F120">
        <v>14</v>
      </c>
      <c r="G120">
        <v>21</v>
      </c>
    </row>
    <row r="121" spans="2:7">
      <c r="B121" s="1">
        <v>42974</v>
      </c>
      <c r="C121" t="s">
        <v>13</v>
      </c>
      <c r="D121" t="s">
        <v>9</v>
      </c>
      <c r="E121" t="s">
        <v>8</v>
      </c>
      <c r="F121">
        <v>4</v>
      </c>
      <c r="G121">
        <v>43</v>
      </c>
    </row>
    <row r="122" spans="2:7">
      <c r="B122" s="1">
        <v>42993</v>
      </c>
      <c r="C122" t="s">
        <v>15</v>
      </c>
      <c r="D122" t="s">
        <v>11</v>
      </c>
      <c r="E122" t="s">
        <v>14</v>
      </c>
      <c r="F122">
        <v>19</v>
      </c>
      <c r="G122">
        <v>36</v>
      </c>
    </row>
    <row r="123" spans="2:7">
      <c r="B123" s="1">
        <v>42993</v>
      </c>
      <c r="C123" t="s">
        <v>15</v>
      </c>
      <c r="D123" t="s">
        <v>7</v>
      </c>
      <c r="E123" t="s">
        <v>8</v>
      </c>
      <c r="F123">
        <v>30</v>
      </c>
      <c r="G123">
        <v>65</v>
      </c>
    </row>
    <row r="124" spans="2:7">
      <c r="B124" s="1">
        <v>43019</v>
      </c>
      <c r="C124" t="s">
        <v>16</v>
      </c>
      <c r="D124" t="s">
        <v>9</v>
      </c>
      <c r="E124" t="s">
        <v>14</v>
      </c>
      <c r="F124">
        <v>6</v>
      </c>
      <c r="G124">
        <v>63</v>
      </c>
    </row>
    <row r="125" spans="2:7">
      <c r="B125" s="1">
        <v>43019</v>
      </c>
      <c r="C125" t="s">
        <v>16</v>
      </c>
      <c r="D125" t="s">
        <v>7</v>
      </c>
      <c r="E125" t="s">
        <v>8</v>
      </c>
      <c r="F125">
        <v>43</v>
      </c>
      <c r="G125">
        <v>59</v>
      </c>
    </row>
    <row r="126" spans="2:7">
      <c r="B126" s="1">
        <v>43040</v>
      </c>
      <c r="C126" t="s">
        <v>17</v>
      </c>
      <c r="D126" t="s">
        <v>9</v>
      </c>
      <c r="E126" t="s">
        <v>14</v>
      </c>
      <c r="F126">
        <v>1</v>
      </c>
      <c r="G126">
        <v>61</v>
      </c>
    </row>
    <row r="127" spans="2:7">
      <c r="B127" s="1">
        <v>43040</v>
      </c>
      <c r="C127" t="s">
        <v>17</v>
      </c>
      <c r="D127" t="s">
        <v>12</v>
      </c>
      <c r="E127" t="s">
        <v>14</v>
      </c>
      <c r="F127">
        <v>147</v>
      </c>
      <c r="G127">
        <v>30</v>
      </c>
    </row>
    <row r="128" spans="2:7">
      <c r="B128" s="1">
        <v>43040</v>
      </c>
      <c r="C128" t="s">
        <v>17</v>
      </c>
      <c r="D128" t="s">
        <v>10</v>
      </c>
      <c r="E128" t="s">
        <v>8</v>
      </c>
      <c r="F128">
        <v>15</v>
      </c>
      <c r="G128">
        <v>8</v>
      </c>
    </row>
    <row r="129" spans="2:7">
      <c r="B129" s="1">
        <v>43040</v>
      </c>
      <c r="C129" t="s">
        <v>17</v>
      </c>
      <c r="D129" t="s">
        <v>7</v>
      </c>
      <c r="E129" t="s">
        <v>8</v>
      </c>
      <c r="F129">
        <v>24</v>
      </c>
      <c r="G129">
        <v>63</v>
      </c>
    </row>
    <row r="130" spans="2:7">
      <c r="B130" s="1">
        <v>43040</v>
      </c>
      <c r="C130" t="s">
        <v>17</v>
      </c>
      <c r="D130" t="s">
        <v>11</v>
      </c>
      <c r="E130" t="s">
        <v>8</v>
      </c>
      <c r="F130">
        <v>19</v>
      </c>
      <c r="G130">
        <v>24</v>
      </c>
    </row>
    <row r="131" spans="2:7">
      <c r="B131" s="1">
        <v>43064</v>
      </c>
      <c r="C131" t="s">
        <v>18</v>
      </c>
      <c r="D131" t="s">
        <v>7</v>
      </c>
      <c r="E131" t="s">
        <v>14</v>
      </c>
      <c r="F131">
        <v>134</v>
      </c>
      <c r="G131">
        <v>99</v>
      </c>
    </row>
    <row r="132" spans="2:7">
      <c r="B132" s="1">
        <v>43064</v>
      </c>
      <c r="C132" t="s">
        <v>18</v>
      </c>
      <c r="D132" t="s">
        <v>9</v>
      </c>
      <c r="E132" t="s">
        <v>8</v>
      </c>
      <c r="F132">
        <v>12</v>
      </c>
      <c r="G132">
        <v>38</v>
      </c>
    </row>
    <row r="133" spans="2:7">
      <c r="B133" s="1">
        <v>43082</v>
      </c>
      <c r="C133" t="s">
        <v>19</v>
      </c>
      <c r="D133" t="s">
        <v>12</v>
      </c>
      <c r="E133" t="s">
        <v>14</v>
      </c>
      <c r="F133">
        <v>4</v>
      </c>
      <c r="G133">
        <v>30</v>
      </c>
    </row>
    <row r="134" spans="2:7">
      <c r="B134" s="1">
        <v>43082</v>
      </c>
      <c r="C134" t="s">
        <v>19</v>
      </c>
      <c r="D134" t="s">
        <v>10</v>
      </c>
      <c r="E134" t="s">
        <v>8</v>
      </c>
      <c r="F134">
        <v>26</v>
      </c>
      <c r="G134">
        <v>8</v>
      </c>
    </row>
    <row r="135" spans="2:7">
      <c r="B135" s="1">
        <v>43082</v>
      </c>
      <c r="C135" t="s">
        <v>19</v>
      </c>
      <c r="D135" t="s">
        <v>7</v>
      </c>
      <c r="E135" t="s">
        <v>8</v>
      </c>
      <c r="F135">
        <v>38</v>
      </c>
      <c r="G135">
        <v>66</v>
      </c>
    </row>
    <row r="136" spans="2:7">
      <c r="B136" s="1">
        <v>43104</v>
      </c>
      <c r="C136" t="s">
        <v>20</v>
      </c>
      <c r="D136" t="s">
        <v>7</v>
      </c>
      <c r="E136" t="s">
        <v>14</v>
      </c>
      <c r="F136">
        <v>38</v>
      </c>
      <c r="G136">
        <v>98</v>
      </c>
    </row>
    <row r="137" spans="2:7">
      <c r="B137" s="1">
        <v>43104</v>
      </c>
      <c r="C137" t="s">
        <v>20</v>
      </c>
      <c r="D137" t="s">
        <v>11</v>
      </c>
      <c r="E137" t="s">
        <v>14</v>
      </c>
      <c r="F137">
        <v>44</v>
      </c>
      <c r="G137">
        <v>37</v>
      </c>
    </row>
    <row r="138" spans="2:7">
      <c r="B138" s="1">
        <v>43104</v>
      </c>
      <c r="C138" t="s">
        <v>20</v>
      </c>
      <c r="D138" t="s">
        <v>10</v>
      </c>
      <c r="E138" t="s">
        <v>8</v>
      </c>
      <c r="F138">
        <v>21</v>
      </c>
      <c r="G138">
        <v>8</v>
      </c>
    </row>
    <row r="139" spans="2:7">
      <c r="B139" s="1">
        <v>43104</v>
      </c>
      <c r="C139" t="s">
        <v>20</v>
      </c>
      <c r="D139" t="s">
        <v>9</v>
      </c>
      <c r="E139" t="s">
        <v>8</v>
      </c>
      <c r="F139">
        <v>10</v>
      </c>
      <c r="G139">
        <v>39</v>
      </c>
    </row>
    <row r="140" spans="2:7">
      <c r="B140" s="1">
        <v>43129</v>
      </c>
      <c r="C140" t="s">
        <v>21</v>
      </c>
      <c r="D140" t="s">
        <v>11</v>
      </c>
      <c r="E140" t="s">
        <v>14</v>
      </c>
      <c r="F140">
        <v>15</v>
      </c>
      <c r="G140">
        <v>38</v>
      </c>
    </row>
    <row r="141" spans="2:7">
      <c r="B141" s="1">
        <v>43129</v>
      </c>
      <c r="C141" t="s">
        <v>21</v>
      </c>
      <c r="D141" t="s">
        <v>9</v>
      </c>
      <c r="E141" t="s">
        <v>14</v>
      </c>
      <c r="F141">
        <v>22</v>
      </c>
      <c r="G141">
        <v>63</v>
      </c>
    </row>
    <row r="142" spans="2:7">
      <c r="B142" s="1">
        <v>43129</v>
      </c>
      <c r="C142" t="s">
        <v>21</v>
      </c>
      <c r="D142" t="s">
        <v>7</v>
      </c>
      <c r="E142" t="s">
        <v>8</v>
      </c>
      <c r="F142">
        <v>9</v>
      </c>
      <c r="G142">
        <v>60</v>
      </c>
    </row>
    <row r="143" spans="2:7">
      <c r="B143" s="1">
        <v>43129</v>
      </c>
      <c r="C143" t="s">
        <v>21</v>
      </c>
      <c r="D143" t="s">
        <v>12</v>
      </c>
      <c r="E143" t="s">
        <v>8</v>
      </c>
      <c r="F143">
        <v>6</v>
      </c>
      <c r="G143">
        <v>19</v>
      </c>
    </row>
    <row r="144" spans="2:7">
      <c r="B144" s="1">
        <v>43129</v>
      </c>
      <c r="C144" t="s">
        <v>21</v>
      </c>
      <c r="D144" t="s">
        <v>10</v>
      </c>
      <c r="E144" t="s">
        <v>8</v>
      </c>
      <c r="F144">
        <v>4</v>
      </c>
      <c r="G144">
        <v>8</v>
      </c>
    </row>
    <row r="145" spans="2:7">
      <c r="B145" s="1">
        <v>43130</v>
      </c>
      <c r="C145" t="s">
        <v>22</v>
      </c>
      <c r="D145" t="s">
        <v>12</v>
      </c>
      <c r="E145" t="s">
        <v>14</v>
      </c>
      <c r="F145">
        <v>6</v>
      </c>
      <c r="G145">
        <v>25</v>
      </c>
    </row>
    <row r="146" spans="2:7">
      <c r="B146" s="1">
        <v>43130</v>
      </c>
      <c r="C146" t="s">
        <v>22</v>
      </c>
      <c r="D146" t="s">
        <v>7</v>
      </c>
      <c r="E146" t="s">
        <v>8</v>
      </c>
      <c r="F146">
        <v>48</v>
      </c>
      <c r="G146">
        <v>79</v>
      </c>
    </row>
    <row r="147" spans="2:7">
      <c r="B147" s="1">
        <v>43147</v>
      </c>
      <c r="C147" t="s">
        <v>6</v>
      </c>
      <c r="D147" t="s">
        <v>9</v>
      </c>
      <c r="E147" t="s">
        <v>8</v>
      </c>
      <c r="F147">
        <v>34</v>
      </c>
      <c r="G147">
        <v>42</v>
      </c>
    </row>
    <row r="148" spans="2:7">
      <c r="B148" s="1">
        <v>43147</v>
      </c>
      <c r="C148" t="s">
        <v>6</v>
      </c>
      <c r="D148" t="s">
        <v>11</v>
      </c>
      <c r="E148" t="s">
        <v>14</v>
      </c>
      <c r="F148">
        <v>49</v>
      </c>
      <c r="G148">
        <v>35</v>
      </c>
    </row>
    <row r="149" spans="2:7">
      <c r="B149" s="1">
        <v>43147</v>
      </c>
      <c r="C149" t="s">
        <v>6</v>
      </c>
      <c r="D149" t="s">
        <v>10</v>
      </c>
      <c r="E149" t="s">
        <v>8</v>
      </c>
      <c r="F149">
        <v>10</v>
      </c>
      <c r="G149">
        <v>8</v>
      </c>
    </row>
    <row r="150" spans="2:7">
      <c r="B150" s="1">
        <v>43147</v>
      </c>
      <c r="C150" t="s">
        <v>6</v>
      </c>
      <c r="D150" t="s">
        <v>12</v>
      </c>
      <c r="E150" t="s">
        <v>8</v>
      </c>
      <c r="F150">
        <v>47</v>
      </c>
      <c r="G150">
        <v>21</v>
      </c>
    </row>
    <row r="151" spans="2:7">
      <c r="B151" s="1">
        <v>43147</v>
      </c>
      <c r="C151" t="s">
        <v>6</v>
      </c>
      <c r="D151" t="s">
        <v>7</v>
      </c>
      <c r="E151" t="s">
        <v>8</v>
      </c>
      <c r="F151">
        <v>48</v>
      </c>
      <c r="G151">
        <v>66</v>
      </c>
    </row>
    <row r="152" spans="2:7">
      <c r="B152" s="1">
        <v>43162</v>
      </c>
      <c r="C152" t="s">
        <v>13</v>
      </c>
      <c r="D152" t="s">
        <v>9</v>
      </c>
      <c r="E152" t="s">
        <v>14</v>
      </c>
      <c r="F152">
        <v>34</v>
      </c>
      <c r="G152">
        <v>58</v>
      </c>
    </row>
    <row r="153" spans="2:7">
      <c r="B153" s="1">
        <v>43162</v>
      </c>
      <c r="C153" t="s">
        <v>13</v>
      </c>
      <c r="D153" t="s">
        <v>10</v>
      </c>
      <c r="E153" t="s">
        <v>8</v>
      </c>
      <c r="F153">
        <v>5</v>
      </c>
      <c r="G153">
        <v>9</v>
      </c>
    </row>
    <row r="154" spans="2:7">
      <c r="B154" s="1">
        <v>43181</v>
      </c>
      <c r="C154" t="s">
        <v>15</v>
      </c>
      <c r="D154" t="s">
        <v>12</v>
      </c>
      <c r="E154" t="s">
        <v>14</v>
      </c>
      <c r="F154">
        <v>46</v>
      </c>
      <c r="G154">
        <v>30</v>
      </c>
    </row>
    <row r="155" spans="2:7">
      <c r="B155" s="1">
        <v>43181</v>
      </c>
      <c r="C155" t="s">
        <v>15</v>
      </c>
      <c r="D155" t="s">
        <v>7</v>
      </c>
      <c r="E155" t="s">
        <v>8</v>
      </c>
      <c r="F155">
        <v>49</v>
      </c>
      <c r="G155">
        <v>65</v>
      </c>
    </row>
    <row r="156" spans="2:7">
      <c r="B156" s="1">
        <v>43181</v>
      </c>
      <c r="C156" t="s">
        <v>15</v>
      </c>
      <c r="D156" t="s">
        <v>10</v>
      </c>
      <c r="E156" t="s">
        <v>8</v>
      </c>
      <c r="F156">
        <v>16</v>
      </c>
      <c r="G156">
        <v>8</v>
      </c>
    </row>
    <row r="157" spans="2:7">
      <c r="B157" s="1">
        <v>43207</v>
      </c>
      <c r="C157" t="s">
        <v>16</v>
      </c>
      <c r="D157" t="s">
        <v>9</v>
      </c>
      <c r="E157" t="s">
        <v>8</v>
      </c>
      <c r="F157">
        <v>5</v>
      </c>
      <c r="G157">
        <v>37</v>
      </c>
    </row>
    <row r="158" spans="2:7">
      <c r="B158" s="1">
        <v>43207</v>
      </c>
      <c r="C158" t="s">
        <v>16</v>
      </c>
      <c r="D158" t="s">
        <v>12</v>
      </c>
      <c r="E158" t="s">
        <v>14</v>
      </c>
      <c r="F158">
        <v>1</v>
      </c>
      <c r="G158">
        <v>32</v>
      </c>
    </row>
    <row r="159" spans="2:7">
      <c r="B159" s="1">
        <v>43207</v>
      </c>
      <c r="C159" t="s">
        <v>16</v>
      </c>
      <c r="D159" t="s">
        <v>10</v>
      </c>
      <c r="E159" t="s">
        <v>8</v>
      </c>
      <c r="F159">
        <v>34</v>
      </c>
      <c r="G159">
        <v>7</v>
      </c>
    </row>
    <row r="160" spans="2:7">
      <c r="B160" s="1">
        <v>43207</v>
      </c>
      <c r="C160" t="s">
        <v>16</v>
      </c>
      <c r="D160" t="s">
        <v>7</v>
      </c>
      <c r="E160" t="s">
        <v>8</v>
      </c>
      <c r="F160">
        <v>29</v>
      </c>
      <c r="G160">
        <v>59</v>
      </c>
    </row>
    <row r="161" spans="2:7">
      <c r="B161" s="1">
        <v>43228</v>
      </c>
      <c r="C161" t="s">
        <v>17</v>
      </c>
      <c r="D161" t="s">
        <v>11</v>
      </c>
      <c r="E161" t="s">
        <v>8</v>
      </c>
      <c r="F161">
        <v>34</v>
      </c>
      <c r="G161">
        <v>24</v>
      </c>
    </row>
    <row r="162" spans="2:7">
      <c r="B162" s="1">
        <v>43228</v>
      </c>
      <c r="C162" t="s">
        <v>17</v>
      </c>
      <c r="D162" t="s">
        <v>12</v>
      </c>
      <c r="E162" t="s">
        <v>8</v>
      </c>
      <c r="F162">
        <v>27</v>
      </c>
      <c r="G162">
        <v>20</v>
      </c>
    </row>
    <row r="163" spans="2:7">
      <c r="B163" s="1">
        <v>43228</v>
      </c>
      <c r="C163" t="s">
        <v>17</v>
      </c>
      <c r="D163" t="s">
        <v>10</v>
      </c>
      <c r="E163" t="s">
        <v>8</v>
      </c>
      <c r="F163">
        <v>40</v>
      </c>
      <c r="G163">
        <v>8</v>
      </c>
    </row>
    <row r="164" spans="2:7">
      <c r="B164" s="1">
        <v>43252</v>
      </c>
      <c r="C164" t="s">
        <v>18</v>
      </c>
      <c r="D164" t="s">
        <v>7</v>
      </c>
      <c r="E164" t="s">
        <v>14</v>
      </c>
      <c r="F164">
        <v>184</v>
      </c>
      <c r="G164">
        <v>99</v>
      </c>
    </row>
    <row r="165" spans="2:7">
      <c r="B165" s="1">
        <v>43252</v>
      </c>
      <c r="C165" t="s">
        <v>18</v>
      </c>
      <c r="D165" t="s">
        <v>9</v>
      </c>
      <c r="E165" t="s">
        <v>8</v>
      </c>
      <c r="F165">
        <v>48</v>
      </c>
      <c r="G165">
        <v>38</v>
      </c>
    </row>
    <row r="166" spans="2:7">
      <c r="B166" s="1">
        <v>43252</v>
      </c>
      <c r="C166" t="s">
        <v>18</v>
      </c>
      <c r="D166" t="s">
        <v>11</v>
      </c>
      <c r="E166" t="s">
        <v>8</v>
      </c>
      <c r="F166">
        <v>21</v>
      </c>
      <c r="G166">
        <v>23</v>
      </c>
    </row>
    <row r="167" spans="2:7">
      <c r="B167" s="1">
        <v>43270</v>
      </c>
      <c r="C167" t="s">
        <v>19</v>
      </c>
      <c r="D167" t="s">
        <v>7</v>
      </c>
      <c r="E167" t="s">
        <v>8</v>
      </c>
      <c r="F167">
        <v>47</v>
      </c>
      <c r="G167">
        <v>66</v>
      </c>
    </row>
    <row r="168" spans="2:7">
      <c r="B168" s="1">
        <v>43270</v>
      </c>
      <c r="C168" t="s">
        <v>19</v>
      </c>
      <c r="D168" t="s">
        <v>11</v>
      </c>
      <c r="E168" t="s">
        <v>8</v>
      </c>
      <c r="F168">
        <v>6</v>
      </c>
      <c r="G168">
        <v>25</v>
      </c>
    </row>
    <row r="169" spans="2:7">
      <c r="B169" s="1">
        <v>43270</v>
      </c>
      <c r="C169" t="s">
        <v>19</v>
      </c>
      <c r="D169" t="s">
        <v>9</v>
      </c>
      <c r="E169" t="s">
        <v>8</v>
      </c>
      <c r="F169">
        <v>47</v>
      </c>
      <c r="G169">
        <v>41</v>
      </c>
    </row>
    <row r="170" spans="2:7">
      <c r="B170" s="1">
        <v>43292</v>
      </c>
      <c r="C170" t="s">
        <v>20</v>
      </c>
      <c r="D170" t="s">
        <v>10</v>
      </c>
      <c r="E170" t="s">
        <v>14</v>
      </c>
      <c r="F170">
        <v>192</v>
      </c>
      <c r="G170">
        <v>12</v>
      </c>
    </row>
    <row r="171" spans="2:7">
      <c r="B171" s="1">
        <v>43292</v>
      </c>
      <c r="C171" t="s">
        <v>20</v>
      </c>
      <c r="D171" t="s">
        <v>11</v>
      </c>
      <c r="E171" t="s">
        <v>14</v>
      </c>
      <c r="F171">
        <v>48</v>
      </c>
      <c r="G171">
        <v>37</v>
      </c>
    </row>
    <row r="172" spans="2:7">
      <c r="B172" s="1">
        <v>43292</v>
      </c>
      <c r="C172" t="s">
        <v>20</v>
      </c>
      <c r="D172" t="s">
        <v>7</v>
      </c>
      <c r="E172" t="s">
        <v>8</v>
      </c>
      <c r="F172">
        <v>18</v>
      </c>
      <c r="G172">
        <v>62</v>
      </c>
    </row>
    <row r="173" spans="2:7">
      <c r="B173" s="1">
        <v>43292</v>
      </c>
      <c r="C173" t="s">
        <v>20</v>
      </c>
      <c r="D173" t="s">
        <v>9</v>
      </c>
      <c r="E173" t="s">
        <v>8</v>
      </c>
      <c r="F173">
        <v>25</v>
      </c>
      <c r="G173">
        <v>39</v>
      </c>
    </row>
    <row r="174" spans="2:7">
      <c r="B174" s="1">
        <v>43292</v>
      </c>
      <c r="C174" t="s">
        <v>20</v>
      </c>
      <c r="D174" t="s">
        <v>12</v>
      </c>
      <c r="E174" t="s">
        <v>8</v>
      </c>
      <c r="F174">
        <v>2</v>
      </c>
      <c r="G174">
        <v>20</v>
      </c>
    </row>
    <row r="175" spans="2:7">
      <c r="B175" s="1">
        <v>43317</v>
      </c>
      <c r="C175" t="s">
        <v>21</v>
      </c>
      <c r="D175" t="s">
        <v>11</v>
      </c>
      <c r="E175" t="s">
        <v>14</v>
      </c>
      <c r="F175">
        <v>13</v>
      </c>
      <c r="G175">
        <v>38</v>
      </c>
    </row>
    <row r="176" spans="2:7">
      <c r="B176" s="1">
        <v>43317</v>
      </c>
      <c r="C176" t="s">
        <v>21</v>
      </c>
      <c r="D176" t="s">
        <v>9</v>
      </c>
      <c r="E176" t="s">
        <v>14</v>
      </c>
      <c r="F176">
        <v>121</v>
      </c>
      <c r="G176">
        <v>63</v>
      </c>
    </row>
    <row r="177" spans="2:7">
      <c r="B177" s="1">
        <v>43317</v>
      </c>
      <c r="C177" t="s">
        <v>21</v>
      </c>
      <c r="D177" t="s">
        <v>12</v>
      </c>
      <c r="E177" t="s">
        <v>8</v>
      </c>
      <c r="F177">
        <v>30</v>
      </c>
      <c r="G177">
        <v>19</v>
      </c>
    </row>
    <row r="178" spans="2:7">
      <c r="B178" s="1">
        <v>43317</v>
      </c>
      <c r="C178" t="s">
        <v>21</v>
      </c>
      <c r="D178" t="s">
        <v>10</v>
      </c>
      <c r="E178" t="s">
        <v>8</v>
      </c>
      <c r="F178">
        <v>46</v>
      </c>
      <c r="G178">
        <v>8</v>
      </c>
    </row>
    <row r="179" spans="2:7">
      <c r="B179" s="1">
        <v>43330</v>
      </c>
      <c r="C179" t="s">
        <v>22</v>
      </c>
      <c r="D179" t="s">
        <v>10</v>
      </c>
      <c r="E179" t="s">
        <v>14</v>
      </c>
      <c r="F179">
        <v>49</v>
      </c>
      <c r="G179">
        <v>11</v>
      </c>
    </row>
    <row r="180" spans="2:7">
      <c r="B180" s="1">
        <v>43330</v>
      </c>
      <c r="C180" t="s">
        <v>22</v>
      </c>
      <c r="D180" t="s">
        <v>7</v>
      </c>
      <c r="E180" t="s">
        <v>14</v>
      </c>
      <c r="F180">
        <v>61</v>
      </c>
      <c r="G180">
        <v>90</v>
      </c>
    </row>
    <row r="181" spans="2:7">
      <c r="B181" s="1">
        <v>43330</v>
      </c>
      <c r="C181" t="s">
        <v>22</v>
      </c>
      <c r="D181" t="s">
        <v>12</v>
      </c>
      <c r="E181" t="s">
        <v>8</v>
      </c>
      <c r="F181">
        <v>19</v>
      </c>
      <c r="G181">
        <v>22</v>
      </c>
    </row>
    <row r="182" spans="2:7">
      <c r="B182" s="1">
        <v>43330</v>
      </c>
      <c r="C182" t="s">
        <v>22</v>
      </c>
      <c r="D182" t="s">
        <v>9</v>
      </c>
      <c r="E182" t="s">
        <v>8</v>
      </c>
      <c r="F182">
        <v>22</v>
      </c>
      <c r="G182">
        <v>44</v>
      </c>
    </row>
    <row r="183" spans="2:7">
      <c r="B183" s="1">
        <v>43347</v>
      </c>
      <c r="C183" t="s">
        <v>6</v>
      </c>
      <c r="D183" t="s">
        <v>11</v>
      </c>
      <c r="E183" t="s">
        <v>8</v>
      </c>
      <c r="F183">
        <v>9</v>
      </c>
      <c r="G183">
        <v>25</v>
      </c>
    </row>
    <row r="184" spans="2:7">
      <c r="B184" s="1">
        <v>43347</v>
      </c>
      <c r="C184" t="s">
        <v>6</v>
      </c>
      <c r="D184" t="s">
        <v>7</v>
      </c>
      <c r="E184" t="s">
        <v>14</v>
      </c>
      <c r="F184">
        <v>4</v>
      </c>
      <c r="G184">
        <v>94</v>
      </c>
    </row>
    <row r="185" spans="2:7">
      <c r="B185" s="1">
        <v>43347</v>
      </c>
      <c r="C185" t="s">
        <v>6</v>
      </c>
      <c r="D185" t="s">
        <v>12</v>
      </c>
      <c r="E185" t="s">
        <v>8</v>
      </c>
      <c r="F185">
        <v>8</v>
      </c>
      <c r="G185">
        <v>21</v>
      </c>
    </row>
    <row r="186" spans="2:7">
      <c r="B186" s="1">
        <v>43347</v>
      </c>
      <c r="C186" t="s">
        <v>6</v>
      </c>
      <c r="D186" t="s">
        <v>10</v>
      </c>
      <c r="E186" t="s">
        <v>8</v>
      </c>
      <c r="F186">
        <v>47</v>
      </c>
      <c r="G186">
        <v>8</v>
      </c>
    </row>
    <row r="187" spans="2:7">
      <c r="B187" s="1">
        <v>43362</v>
      </c>
      <c r="C187" t="s">
        <v>13</v>
      </c>
      <c r="D187" t="s">
        <v>12</v>
      </c>
      <c r="E187" t="s">
        <v>14</v>
      </c>
      <c r="F187">
        <v>82</v>
      </c>
      <c r="G187">
        <v>29</v>
      </c>
    </row>
    <row r="188" spans="2:7">
      <c r="B188" s="1">
        <v>43362</v>
      </c>
      <c r="C188" t="s">
        <v>13</v>
      </c>
      <c r="D188" t="s">
        <v>9</v>
      </c>
      <c r="E188" t="s">
        <v>14</v>
      </c>
      <c r="F188">
        <v>26</v>
      </c>
      <c r="G188">
        <v>58</v>
      </c>
    </row>
    <row r="189" spans="2:7">
      <c r="B189" s="1">
        <v>43362</v>
      </c>
      <c r="C189" t="s">
        <v>13</v>
      </c>
      <c r="D189" t="s">
        <v>10</v>
      </c>
      <c r="E189" t="s">
        <v>8</v>
      </c>
      <c r="F189">
        <v>24</v>
      </c>
      <c r="G189">
        <v>9</v>
      </c>
    </row>
    <row r="190" spans="2:7">
      <c r="B190" s="1">
        <v>43362</v>
      </c>
      <c r="C190" t="s">
        <v>13</v>
      </c>
      <c r="D190" t="s">
        <v>11</v>
      </c>
      <c r="E190" t="s">
        <v>8</v>
      </c>
      <c r="F190">
        <v>36</v>
      </c>
      <c r="G190">
        <v>26</v>
      </c>
    </row>
    <row r="191" spans="2:7">
      <c r="B191" s="1">
        <v>43362</v>
      </c>
      <c r="C191" t="s">
        <v>13</v>
      </c>
      <c r="D191" t="s">
        <v>7</v>
      </c>
      <c r="E191" t="s">
        <v>8</v>
      </c>
      <c r="F191">
        <v>6</v>
      </c>
      <c r="G191">
        <v>68</v>
      </c>
    </row>
    <row r="192" spans="2:7">
      <c r="B192" s="1">
        <v>43381</v>
      </c>
      <c r="C192" t="s">
        <v>15</v>
      </c>
      <c r="D192" t="s">
        <v>11</v>
      </c>
      <c r="E192" t="s">
        <v>14</v>
      </c>
      <c r="F192">
        <v>45</v>
      </c>
      <c r="G192">
        <v>36</v>
      </c>
    </row>
    <row r="193" spans="2:7">
      <c r="B193" s="1">
        <v>43381</v>
      </c>
      <c r="C193" t="s">
        <v>15</v>
      </c>
      <c r="D193" t="s">
        <v>10</v>
      </c>
      <c r="E193" t="s">
        <v>8</v>
      </c>
      <c r="F193">
        <v>18</v>
      </c>
      <c r="G193">
        <v>8</v>
      </c>
    </row>
    <row r="194" spans="2:7">
      <c r="B194" s="1">
        <v>43381</v>
      </c>
      <c r="C194" t="s">
        <v>15</v>
      </c>
      <c r="D194" t="s">
        <v>9</v>
      </c>
      <c r="E194" t="s">
        <v>8</v>
      </c>
      <c r="F194">
        <v>20</v>
      </c>
      <c r="G194">
        <v>41</v>
      </c>
    </row>
    <row r="195" spans="2:7">
      <c r="B195" s="1">
        <v>43407</v>
      </c>
      <c r="C195" t="s">
        <v>16</v>
      </c>
      <c r="D195" t="s">
        <v>12</v>
      </c>
      <c r="E195" t="s">
        <v>14</v>
      </c>
      <c r="F195">
        <v>4</v>
      </c>
      <c r="G195">
        <v>32</v>
      </c>
    </row>
    <row r="196" spans="2:7">
      <c r="B196" s="1">
        <v>43407</v>
      </c>
      <c r="C196" t="s">
        <v>16</v>
      </c>
      <c r="D196" t="s">
        <v>9</v>
      </c>
      <c r="E196" t="s">
        <v>8</v>
      </c>
      <c r="F196">
        <v>48</v>
      </c>
      <c r="G196">
        <v>37</v>
      </c>
    </row>
    <row r="197" spans="2:7">
      <c r="B197" s="1">
        <v>43428</v>
      </c>
      <c r="C197" t="s">
        <v>17</v>
      </c>
      <c r="D197" t="s">
        <v>9</v>
      </c>
      <c r="E197" t="s">
        <v>14</v>
      </c>
      <c r="F197">
        <v>64</v>
      </c>
      <c r="G197">
        <v>61</v>
      </c>
    </row>
    <row r="198" spans="2:7">
      <c r="B198" s="1">
        <v>43428</v>
      </c>
      <c r="C198" t="s">
        <v>17</v>
      </c>
      <c r="D198" t="s">
        <v>7</v>
      </c>
      <c r="E198" t="s">
        <v>8</v>
      </c>
      <c r="F198">
        <v>43</v>
      </c>
      <c r="G198">
        <v>63</v>
      </c>
    </row>
    <row r="199" spans="2:7">
      <c r="B199" s="1">
        <v>43428</v>
      </c>
      <c r="C199" t="s">
        <v>17</v>
      </c>
      <c r="D199" t="s">
        <v>11</v>
      </c>
      <c r="E199" t="s">
        <v>8</v>
      </c>
      <c r="F199">
        <v>24</v>
      </c>
      <c r="G199">
        <v>24</v>
      </c>
    </row>
    <row r="200" spans="2:7">
      <c r="B200" s="1">
        <v>43452</v>
      </c>
      <c r="C200" t="s">
        <v>18</v>
      </c>
      <c r="D200" t="s">
        <v>9</v>
      </c>
      <c r="E200" t="s">
        <v>14</v>
      </c>
      <c r="F200">
        <v>4</v>
      </c>
      <c r="G200">
        <v>62</v>
      </c>
    </row>
    <row r="201" spans="2:7">
      <c r="B201" s="1">
        <v>43452</v>
      </c>
      <c r="C201" t="s">
        <v>18</v>
      </c>
      <c r="D201" t="s">
        <v>12</v>
      </c>
      <c r="E201" t="s">
        <v>8</v>
      </c>
      <c r="F201">
        <v>35</v>
      </c>
      <c r="G201">
        <v>19</v>
      </c>
    </row>
    <row r="202" spans="2:7">
      <c r="B202" s="1">
        <v>43452</v>
      </c>
      <c r="C202" t="s">
        <v>18</v>
      </c>
      <c r="D202" t="s">
        <v>10</v>
      </c>
      <c r="E202" t="s">
        <v>8</v>
      </c>
      <c r="F202">
        <v>41</v>
      </c>
      <c r="G202">
        <v>8</v>
      </c>
    </row>
    <row r="203" spans="2:7">
      <c r="B203" s="1">
        <v>43452</v>
      </c>
      <c r="C203" t="s">
        <v>18</v>
      </c>
      <c r="D203" t="s">
        <v>7</v>
      </c>
      <c r="E203" t="s">
        <v>8</v>
      </c>
      <c r="F203">
        <v>23</v>
      </c>
      <c r="G203">
        <v>61</v>
      </c>
    </row>
    <row r="204" spans="2:7">
      <c r="B204" s="1">
        <v>43452</v>
      </c>
      <c r="C204" t="s">
        <v>18</v>
      </c>
      <c r="D204" t="s">
        <v>11</v>
      </c>
      <c r="E204" t="s">
        <v>8</v>
      </c>
      <c r="F204">
        <v>46</v>
      </c>
      <c r="G204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K204"/>
  <sheetViews>
    <sheetView tabSelected="1" workbookViewId="0">
      <selection activeCell="I12" sqref="I12"/>
    </sheetView>
  </sheetViews>
  <sheetFormatPr defaultRowHeight="15"/>
  <cols>
    <col min="2" max="2" width="10.140625" bestFit="1" customWidth="1"/>
    <col min="7" max="7" width="21.85546875" bestFit="1" customWidth="1"/>
    <col min="9" max="9" width="13.140625" customWidth="1"/>
    <col min="10" max="10" width="13.42578125" customWidth="1"/>
    <col min="11" max="11" width="14.28515625" bestFit="1" customWidth="1"/>
  </cols>
  <sheetData>
    <row r="1" spans="2:11">
      <c r="I1" s="2" t="s">
        <v>3</v>
      </c>
      <c r="J1" t="s">
        <v>8</v>
      </c>
    </row>
    <row r="2" spans="2:11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1">
      <c r="B3" s="1">
        <v>42370</v>
      </c>
      <c r="C3" t="s">
        <v>6</v>
      </c>
      <c r="D3" t="s">
        <v>7</v>
      </c>
      <c r="E3" t="s">
        <v>8</v>
      </c>
      <c r="F3">
        <v>3</v>
      </c>
      <c r="G3">
        <v>80</v>
      </c>
      <c r="J3" s="2" t="s">
        <v>27</v>
      </c>
    </row>
    <row r="4" spans="2:11">
      <c r="B4" s="1">
        <v>42370</v>
      </c>
      <c r="C4" t="s">
        <v>6</v>
      </c>
      <c r="D4" t="s">
        <v>9</v>
      </c>
      <c r="E4" t="s">
        <v>8</v>
      </c>
      <c r="F4">
        <v>32</v>
      </c>
      <c r="G4">
        <v>50</v>
      </c>
      <c r="I4" s="2" t="s">
        <v>23</v>
      </c>
      <c r="J4" t="s">
        <v>25</v>
      </c>
      <c r="K4" t="s">
        <v>26</v>
      </c>
    </row>
    <row r="5" spans="2:11">
      <c r="B5" s="1">
        <v>42370</v>
      </c>
      <c r="C5" t="s">
        <v>6</v>
      </c>
      <c r="D5" t="s">
        <v>10</v>
      </c>
      <c r="E5" t="s">
        <v>8</v>
      </c>
      <c r="F5">
        <v>38</v>
      </c>
      <c r="G5">
        <v>10</v>
      </c>
      <c r="I5" s="3" t="s">
        <v>7</v>
      </c>
      <c r="J5" s="4">
        <v>905</v>
      </c>
      <c r="K5" s="4">
        <v>32</v>
      </c>
    </row>
    <row r="6" spans="2:11">
      <c r="B6" s="1">
        <v>42370</v>
      </c>
      <c r="C6" t="s">
        <v>6</v>
      </c>
      <c r="D6" t="s">
        <v>11</v>
      </c>
      <c r="E6" t="s">
        <v>8</v>
      </c>
      <c r="F6">
        <v>33</v>
      </c>
      <c r="G6">
        <v>30</v>
      </c>
      <c r="I6" s="3" t="s">
        <v>9</v>
      </c>
      <c r="J6" s="4">
        <v>784</v>
      </c>
      <c r="K6" s="4">
        <v>27</v>
      </c>
    </row>
    <row r="7" spans="2:11">
      <c r="B7" s="1">
        <v>42370</v>
      </c>
      <c r="C7" t="s">
        <v>6</v>
      </c>
      <c r="D7" t="s">
        <v>12</v>
      </c>
      <c r="E7" t="s">
        <v>8</v>
      </c>
      <c r="F7">
        <v>43</v>
      </c>
      <c r="G7">
        <v>25</v>
      </c>
      <c r="I7" s="3" t="s">
        <v>12</v>
      </c>
      <c r="J7" s="4">
        <v>633</v>
      </c>
      <c r="K7" s="4">
        <v>27</v>
      </c>
    </row>
    <row r="8" spans="2:11">
      <c r="B8" s="1">
        <v>42385</v>
      </c>
      <c r="C8" t="s">
        <v>13</v>
      </c>
      <c r="D8" t="s">
        <v>9</v>
      </c>
      <c r="E8" t="s">
        <v>14</v>
      </c>
      <c r="F8">
        <v>32</v>
      </c>
      <c r="G8">
        <v>58</v>
      </c>
      <c r="I8" s="3" t="s">
        <v>10</v>
      </c>
      <c r="J8" s="4">
        <v>620</v>
      </c>
      <c r="K8" s="4">
        <v>25</v>
      </c>
    </row>
    <row r="9" spans="2:11">
      <c r="B9" s="1">
        <v>42385</v>
      </c>
      <c r="C9" t="s">
        <v>13</v>
      </c>
      <c r="D9" t="s">
        <v>11</v>
      </c>
      <c r="E9" t="s">
        <v>8</v>
      </c>
      <c r="F9">
        <v>14</v>
      </c>
      <c r="G9">
        <v>26</v>
      </c>
      <c r="I9" s="3" t="s">
        <v>11</v>
      </c>
      <c r="J9" s="4">
        <v>483</v>
      </c>
      <c r="K9" s="4">
        <v>25</v>
      </c>
    </row>
    <row r="10" spans="2:11">
      <c r="B10" s="1">
        <v>42393</v>
      </c>
      <c r="C10" t="s">
        <v>15</v>
      </c>
      <c r="D10" t="s">
        <v>9</v>
      </c>
      <c r="E10" t="s">
        <v>8</v>
      </c>
      <c r="F10">
        <v>44</v>
      </c>
      <c r="G10">
        <v>46</v>
      </c>
    </row>
    <row r="11" spans="2:11">
      <c r="B11" s="1">
        <v>42393</v>
      </c>
      <c r="C11" t="s">
        <v>15</v>
      </c>
      <c r="D11" t="s">
        <v>11</v>
      </c>
      <c r="E11" t="s">
        <v>8</v>
      </c>
      <c r="F11">
        <v>1</v>
      </c>
      <c r="G11">
        <v>28</v>
      </c>
      <c r="I11" s="27" t="s">
        <v>74</v>
      </c>
      <c r="J11" s="27"/>
    </row>
    <row r="12" spans="2:11">
      <c r="B12" s="1">
        <v>42393</v>
      </c>
      <c r="C12" t="s">
        <v>15</v>
      </c>
      <c r="D12" t="s">
        <v>7</v>
      </c>
      <c r="E12" t="s">
        <v>8</v>
      </c>
      <c r="F12">
        <v>21</v>
      </c>
      <c r="G12">
        <v>74</v>
      </c>
      <c r="I12" s="5" t="s">
        <v>7</v>
      </c>
      <c r="J12" s="6">
        <v>905</v>
      </c>
    </row>
    <row r="13" spans="2:11">
      <c r="B13" s="1">
        <v>42419</v>
      </c>
      <c r="C13" t="s">
        <v>16</v>
      </c>
      <c r="D13" t="s">
        <v>12</v>
      </c>
      <c r="E13" t="s">
        <v>14</v>
      </c>
      <c r="F13">
        <v>43</v>
      </c>
      <c r="G13">
        <v>32</v>
      </c>
    </row>
    <row r="14" spans="2:11">
      <c r="B14" s="1">
        <v>42419</v>
      </c>
      <c r="C14" t="s">
        <v>16</v>
      </c>
      <c r="D14" t="s">
        <v>10</v>
      </c>
      <c r="E14" t="s">
        <v>14</v>
      </c>
      <c r="F14">
        <v>38</v>
      </c>
      <c r="G14">
        <v>13</v>
      </c>
    </row>
    <row r="15" spans="2:11">
      <c r="B15" s="1">
        <v>42419</v>
      </c>
      <c r="C15" t="s">
        <v>16</v>
      </c>
      <c r="D15" t="s">
        <v>7</v>
      </c>
      <c r="E15" t="s">
        <v>8</v>
      </c>
      <c r="F15">
        <v>9</v>
      </c>
      <c r="G15">
        <v>59</v>
      </c>
    </row>
    <row r="16" spans="2:11">
      <c r="B16" s="1">
        <v>42419</v>
      </c>
      <c r="C16" t="s">
        <v>16</v>
      </c>
      <c r="D16" t="s">
        <v>9</v>
      </c>
      <c r="E16" t="s">
        <v>8</v>
      </c>
      <c r="F16">
        <v>8</v>
      </c>
      <c r="G16">
        <v>37</v>
      </c>
    </row>
    <row r="17" spans="2:7">
      <c r="B17" s="1">
        <v>42440</v>
      </c>
      <c r="C17" t="s">
        <v>17</v>
      </c>
      <c r="D17" t="s">
        <v>9</v>
      </c>
      <c r="E17" t="s">
        <v>14</v>
      </c>
      <c r="F17">
        <v>50</v>
      </c>
      <c r="G17">
        <v>61</v>
      </c>
    </row>
    <row r="18" spans="2:7">
      <c r="B18" s="1">
        <v>42440</v>
      </c>
      <c r="C18" t="s">
        <v>17</v>
      </c>
      <c r="D18" t="s">
        <v>12</v>
      </c>
      <c r="E18" t="s">
        <v>8</v>
      </c>
      <c r="F18">
        <v>32</v>
      </c>
      <c r="G18">
        <v>20</v>
      </c>
    </row>
    <row r="19" spans="2:7">
      <c r="B19" s="1">
        <v>42440</v>
      </c>
      <c r="C19" t="s">
        <v>17</v>
      </c>
      <c r="D19" t="s">
        <v>10</v>
      </c>
      <c r="E19" t="s">
        <v>8</v>
      </c>
      <c r="F19">
        <v>7</v>
      </c>
      <c r="G19">
        <v>8</v>
      </c>
    </row>
    <row r="20" spans="2:7">
      <c r="B20" s="1">
        <v>42440</v>
      </c>
      <c r="C20" t="s">
        <v>17</v>
      </c>
      <c r="D20" t="s">
        <v>11</v>
      </c>
      <c r="E20" t="s">
        <v>8</v>
      </c>
      <c r="F20">
        <v>10</v>
      </c>
      <c r="G20">
        <v>24</v>
      </c>
    </row>
    <row r="21" spans="2:7">
      <c r="B21" s="1">
        <v>42464</v>
      </c>
      <c r="C21" t="s">
        <v>18</v>
      </c>
      <c r="D21" t="s">
        <v>10</v>
      </c>
      <c r="E21" t="s">
        <v>14</v>
      </c>
      <c r="F21">
        <v>7</v>
      </c>
      <c r="G21">
        <v>12</v>
      </c>
    </row>
    <row r="22" spans="2:7">
      <c r="B22" s="1">
        <v>42464</v>
      </c>
      <c r="C22" t="s">
        <v>18</v>
      </c>
      <c r="D22" t="s">
        <v>12</v>
      </c>
      <c r="E22" t="s">
        <v>8</v>
      </c>
      <c r="F22">
        <v>25</v>
      </c>
      <c r="G22">
        <v>19</v>
      </c>
    </row>
    <row r="23" spans="2:7">
      <c r="B23" s="1">
        <v>42464</v>
      </c>
      <c r="C23" t="s">
        <v>18</v>
      </c>
      <c r="D23" t="s">
        <v>9</v>
      </c>
      <c r="E23" t="s">
        <v>8</v>
      </c>
      <c r="F23">
        <v>33</v>
      </c>
      <c r="G23">
        <v>38</v>
      </c>
    </row>
    <row r="24" spans="2:7">
      <c r="B24" s="1">
        <v>42482</v>
      </c>
      <c r="C24" t="s">
        <v>19</v>
      </c>
      <c r="D24" t="s">
        <v>11</v>
      </c>
      <c r="E24" t="s">
        <v>14</v>
      </c>
      <c r="F24">
        <v>36</v>
      </c>
      <c r="G24">
        <v>35</v>
      </c>
    </row>
    <row r="25" spans="2:7">
      <c r="B25" s="1">
        <v>42482</v>
      </c>
      <c r="C25" t="s">
        <v>19</v>
      </c>
      <c r="D25" t="s">
        <v>7</v>
      </c>
      <c r="E25" t="s">
        <v>8</v>
      </c>
      <c r="F25">
        <v>5</v>
      </c>
      <c r="G25">
        <v>66</v>
      </c>
    </row>
    <row r="26" spans="2:7">
      <c r="B26" s="1">
        <v>42482</v>
      </c>
      <c r="C26" t="s">
        <v>19</v>
      </c>
      <c r="D26" t="s">
        <v>9</v>
      </c>
      <c r="E26" t="s">
        <v>8</v>
      </c>
      <c r="F26">
        <v>35</v>
      </c>
      <c r="G26">
        <v>41</v>
      </c>
    </row>
    <row r="27" spans="2:7">
      <c r="B27" s="1">
        <v>42504</v>
      </c>
      <c r="C27" t="s">
        <v>20</v>
      </c>
      <c r="D27" t="s">
        <v>7</v>
      </c>
      <c r="E27" t="s">
        <v>14</v>
      </c>
      <c r="F27">
        <v>38</v>
      </c>
      <c r="G27">
        <v>98</v>
      </c>
    </row>
    <row r="28" spans="2:7">
      <c r="B28" s="1">
        <v>42504</v>
      </c>
      <c r="C28" t="s">
        <v>20</v>
      </c>
      <c r="D28" t="s">
        <v>11</v>
      </c>
      <c r="E28" t="s">
        <v>8</v>
      </c>
      <c r="F28">
        <v>10</v>
      </c>
      <c r="G28">
        <v>23</v>
      </c>
    </row>
    <row r="29" spans="2:7">
      <c r="B29" s="1">
        <v>42529</v>
      </c>
      <c r="C29" t="s">
        <v>21</v>
      </c>
      <c r="D29" t="s">
        <v>11</v>
      </c>
      <c r="E29" t="s">
        <v>14</v>
      </c>
      <c r="F29">
        <v>4</v>
      </c>
      <c r="G29">
        <v>38</v>
      </c>
    </row>
    <row r="30" spans="2:7">
      <c r="B30" s="1">
        <v>42529</v>
      </c>
      <c r="C30" t="s">
        <v>21</v>
      </c>
      <c r="D30" t="s">
        <v>7</v>
      </c>
      <c r="E30" t="s">
        <v>8</v>
      </c>
      <c r="F30">
        <v>42</v>
      </c>
      <c r="G30">
        <v>60</v>
      </c>
    </row>
    <row r="31" spans="2:7">
      <c r="B31" s="1">
        <v>42529</v>
      </c>
      <c r="C31" t="s">
        <v>21</v>
      </c>
      <c r="D31" t="s">
        <v>10</v>
      </c>
      <c r="E31" t="s">
        <v>8</v>
      </c>
      <c r="F31">
        <v>28</v>
      </c>
      <c r="G31">
        <v>8</v>
      </c>
    </row>
    <row r="32" spans="2:7">
      <c r="B32" s="1">
        <v>42529</v>
      </c>
      <c r="C32" t="s">
        <v>21</v>
      </c>
      <c r="D32" t="s">
        <v>12</v>
      </c>
      <c r="E32" t="s">
        <v>8</v>
      </c>
      <c r="F32">
        <v>19</v>
      </c>
      <c r="G32">
        <v>19</v>
      </c>
    </row>
    <row r="33" spans="2:7">
      <c r="B33" s="1">
        <v>42542</v>
      </c>
      <c r="C33" t="s">
        <v>22</v>
      </c>
      <c r="D33" t="s">
        <v>12</v>
      </c>
      <c r="E33" t="s">
        <v>14</v>
      </c>
      <c r="F33">
        <v>72</v>
      </c>
      <c r="G33">
        <v>28</v>
      </c>
    </row>
    <row r="34" spans="2:7">
      <c r="B34" s="1">
        <v>42542</v>
      </c>
      <c r="C34" t="s">
        <v>22</v>
      </c>
      <c r="D34" t="s">
        <v>7</v>
      </c>
      <c r="E34" t="s">
        <v>14</v>
      </c>
      <c r="F34">
        <v>42</v>
      </c>
      <c r="G34">
        <v>90</v>
      </c>
    </row>
    <row r="35" spans="2:7">
      <c r="B35" s="1">
        <v>42542</v>
      </c>
      <c r="C35" t="s">
        <v>22</v>
      </c>
      <c r="D35" t="s">
        <v>9</v>
      </c>
      <c r="E35" t="s">
        <v>8</v>
      </c>
      <c r="F35">
        <v>42</v>
      </c>
      <c r="G35">
        <v>44</v>
      </c>
    </row>
    <row r="36" spans="2:7">
      <c r="B36" s="1">
        <v>42542</v>
      </c>
      <c r="C36" t="s">
        <v>22</v>
      </c>
      <c r="D36" t="s">
        <v>11</v>
      </c>
      <c r="E36" t="s">
        <v>8</v>
      </c>
      <c r="F36">
        <v>33</v>
      </c>
      <c r="G36">
        <v>26</v>
      </c>
    </row>
    <row r="37" spans="2:7">
      <c r="B37" s="1">
        <v>42542</v>
      </c>
      <c r="C37" t="s">
        <v>22</v>
      </c>
      <c r="D37" t="s">
        <v>10</v>
      </c>
      <c r="E37" t="s">
        <v>8</v>
      </c>
      <c r="F37">
        <v>9</v>
      </c>
      <c r="G37">
        <v>9</v>
      </c>
    </row>
    <row r="38" spans="2:7">
      <c r="B38" s="1">
        <v>42559</v>
      </c>
      <c r="C38" t="s">
        <v>6</v>
      </c>
      <c r="D38" t="s">
        <v>12</v>
      </c>
      <c r="E38" t="s">
        <v>14</v>
      </c>
      <c r="F38">
        <v>4</v>
      </c>
      <c r="G38">
        <v>29</v>
      </c>
    </row>
    <row r="39" spans="2:7">
      <c r="B39" s="1">
        <v>42559</v>
      </c>
      <c r="C39" t="s">
        <v>6</v>
      </c>
      <c r="D39" t="s">
        <v>10</v>
      </c>
      <c r="E39" t="s">
        <v>14</v>
      </c>
      <c r="F39">
        <v>37</v>
      </c>
      <c r="G39">
        <v>12</v>
      </c>
    </row>
    <row r="40" spans="2:7">
      <c r="B40" s="1">
        <v>42559</v>
      </c>
      <c r="C40" t="s">
        <v>6</v>
      </c>
      <c r="D40" t="s">
        <v>9</v>
      </c>
      <c r="E40" t="s">
        <v>8</v>
      </c>
      <c r="F40">
        <v>35</v>
      </c>
      <c r="G40">
        <v>42</v>
      </c>
    </row>
    <row r="41" spans="2:7">
      <c r="B41" s="1">
        <v>42559</v>
      </c>
      <c r="C41" t="s">
        <v>6</v>
      </c>
      <c r="D41" t="s">
        <v>7</v>
      </c>
      <c r="E41" t="s">
        <v>8</v>
      </c>
      <c r="F41">
        <v>32</v>
      </c>
      <c r="G41">
        <v>66</v>
      </c>
    </row>
    <row r="42" spans="2:7">
      <c r="B42" s="1">
        <v>42574</v>
      </c>
      <c r="C42" t="s">
        <v>13</v>
      </c>
      <c r="D42" t="s">
        <v>7</v>
      </c>
      <c r="E42" t="s">
        <v>14</v>
      </c>
      <c r="F42">
        <v>32</v>
      </c>
      <c r="G42">
        <v>92</v>
      </c>
    </row>
    <row r="43" spans="2:7">
      <c r="B43" s="1">
        <v>42574</v>
      </c>
      <c r="C43" t="s">
        <v>13</v>
      </c>
      <c r="D43" t="s">
        <v>9</v>
      </c>
      <c r="E43" t="s">
        <v>8</v>
      </c>
      <c r="F43">
        <v>48</v>
      </c>
      <c r="G43">
        <v>43</v>
      </c>
    </row>
    <row r="44" spans="2:7">
      <c r="B44" s="1">
        <v>42593</v>
      </c>
      <c r="C44" t="s">
        <v>15</v>
      </c>
      <c r="D44" t="s">
        <v>9</v>
      </c>
      <c r="E44" t="s">
        <v>14</v>
      </c>
      <c r="F44">
        <v>191</v>
      </c>
      <c r="G44">
        <v>60</v>
      </c>
    </row>
    <row r="45" spans="2:7">
      <c r="B45" s="1">
        <v>42593</v>
      </c>
      <c r="C45" t="s">
        <v>15</v>
      </c>
      <c r="D45" t="s">
        <v>11</v>
      </c>
      <c r="E45" t="s">
        <v>8</v>
      </c>
      <c r="F45">
        <v>9</v>
      </c>
      <c r="G45">
        <v>24</v>
      </c>
    </row>
    <row r="46" spans="2:7">
      <c r="B46" s="1">
        <v>42593</v>
      </c>
      <c r="C46" t="s">
        <v>15</v>
      </c>
      <c r="D46" t="s">
        <v>7</v>
      </c>
      <c r="E46" t="s">
        <v>8</v>
      </c>
      <c r="F46">
        <v>36</v>
      </c>
      <c r="G46">
        <v>65</v>
      </c>
    </row>
    <row r="47" spans="2:7">
      <c r="B47" s="1">
        <v>42619</v>
      </c>
      <c r="C47" t="s">
        <v>16</v>
      </c>
      <c r="D47" t="s">
        <v>10</v>
      </c>
      <c r="E47" t="s">
        <v>8</v>
      </c>
      <c r="F47">
        <v>47</v>
      </c>
      <c r="G47">
        <v>7</v>
      </c>
    </row>
    <row r="48" spans="2:7">
      <c r="B48" s="1">
        <v>42619</v>
      </c>
      <c r="C48" t="s">
        <v>16</v>
      </c>
      <c r="D48" t="s">
        <v>9</v>
      </c>
      <c r="E48" t="s">
        <v>14</v>
      </c>
      <c r="F48">
        <v>4</v>
      </c>
      <c r="G48">
        <v>63</v>
      </c>
    </row>
    <row r="49" spans="2:7">
      <c r="B49" s="1">
        <v>42619</v>
      </c>
      <c r="C49" t="s">
        <v>16</v>
      </c>
      <c r="D49" t="s">
        <v>12</v>
      </c>
      <c r="E49" t="s">
        <v>8</v>
      </c>
      <c r="F49">
        <v>8</v>
      </c>
      <c r="G49">
        <v>19</v>
      </c>
    </row>
    <row r="50" spans="2:7">
      <c r="B50" s="1">
        <v>42619</v>
      </c>
      <c r="C50" t="s">
        <v>16</v>
      </c>
      <c r="D50" t="s">
        <v>11</v>
      </c>
      <c r="E50" t="s">
        <v>8</v>
      </c>
      <c r="F50">
        <v>3</v>
      </c>
      <c r="G50">
        <v>22</v>
      </c>
    </row>
    <row r="51" spans="2:7">
      <c r="B51" s="1">
        <v>42619</v>
      </c>
      <c r="C51" t="s">
        <v>16</v>
      </c>
      <c r="D51" t="s">
        <v>7</v>
      </c>
      <c r="E51" t="s">
        <v>8</v>
      </c>
      <c r="F51">
        <v>41</v>
      </c>
      <c r="G51">
        <v>59</v>
      </c>
    </row>
    <row r="52" spans="2:7">
      <c r="B52" s="1">
        <v>42640</v>
      </c>
      <c r="C52" t="s">
        <v>17</v>
      </c>
      <c r="D52" t="s">
        <v>9</v>
      </c>
      <c r="E52" t="s">
        <v>8</v>
      </c>
      <c r="F52">
        <v>44</v>
      </c>
      <c r="G52">
        <v>40</v>
      </c>
    </row>
    <row r="53" spans="2:7">
      <c r="B53" s="1">
        <v>42640</v>
      </c>
      <c r="C53" t="s">
        <v>17</v>
      </c>
      <c r="D53" t="s">
        <v>10</v>
      </c>
      <c r="E53" t="s">
        <v>14</v>
      </c>
      <c r="F53">
        <v>45</v>
      </c>
      <c r="G53">
        <v>12</v>
      </c>
    </row>
    <row r="54" spans="2:7">
      <c r="B54" s="1">
        <v>42640</v>
      </c>
      <c r="C54" t="s">
        <v>17</v>
      </c>
      <c r="D54" t="s">
        <v>12</v>
      </c>
      <c r="E54" t="s">
        <v>8</v>
      </c>
      <c r="F54">
        <v>40</v>
      </c>
      <c r="G54">
        <v>20</v>
      </c>
    </row>
    <row r="55" spans="2:7">
      <c r="B55" s="1">
        <v>42640</v>
      </c>
      <c r="C55" t="s">
        <v>17</v>
      </c>
      <c r="D55" t="s">
        <v>7</v>
      </c>
      <c r="E55" t="s">
        <v>8</v>
      </c>
      <c r="F55">
        <v>3</v>
      </c>
      <c r="G55">
        <v>63</v>
      </c>
    </row>
    <row r="56" spans="2:7">
      <c r="B56" s="1">
        <v>42640</v>
      </c>
      <c r="C56" t="s">
        <v>17</v>
      </c>
      <c r="D56" t="s">
        <v>11</v>
      </c>
      <c r="E56" t="s">
        <v>8</v>
      </c>
      <c r="F56">
        <v>17</v>
      </c>
      <c r="G56">
        <v>24</v>
      </c>
    </row>
    <row r="57" spans="2:7">
      <c r="B57" s="1">
        <v>42664</v>
      </c>
      <c r="C57" t="s">
        <v>18</v>
      </c>
      <c r="D57" t="s">
        <v>10</v>
      </c>
      <c r="E57" t="s">
        <v>14</v>
      </c>
      <c r="F57">
        <v>2</v>
      </c>
      <c r="G57">
        <v>12</v>
      </c>
    </row>
    <row r="58" spans="2:7">
      <c r="B58" s="1">
        <v>42664</v>
      </c>
      <c r="C58" t="s">
        <v>18</v>
      </c>
      <c r="D58" t="s">
        <v>12</v>
      </c>
      <c r="E58" t="s">
        <v>8</v>
      </c>
      <c r="F58">
        <v>14</v>
      </c>
      <c r="G58">
        <v>19</v>
      </c>
    </row>
    <row r="59" spans="2:7">
      <c r="B59" s="1">
        <v>42664</v>
      </c>
      <c r="C59" t="s">
        <v>18</v>
      </c>
      <c r="D59" t="s">
        <v>11</v>
      </c>
      <c r="E59" t="s">
        <v>8</v>
      </c>
      <c r="F59">
        <v>23</v>
      </c>
      <c r="G59">
        <v>23</v>
      </c>
    </row>
    <row r="60" spans="2:7">
      <c r="B60" s="1">
        <v>42682</v>
      </c>
      <c r="C60" t="s">
        <v>19</v>
      </c>
      <c r="D60" t="s">
        <v>10</v>
      </c>
      <c r="E60" t="s">
        <v>8</v>
      </c>
      <c r="F60">
        <v>11</v>
      </c>
      <c r="G60">
        <v>8</v>
      </c>
    </row>
    <row r="61" spans="2:7">
      <c r="B61" s="1">
        <v>42682</v>
      </c>
      <c r="C61" t="s">
        <v>19</v>
      </c>
      <c r="D61" t="s">
        <v>7</v>
      </c>
      <c r="E61" t="s">
        <v>8</v>
      </c>
      <c r="F61">
        <v>17</v>
      </c>
      <c r="G61">
        <v>66</v>
      </c>
    </row>
    <row r="62" spans="2:7">
      <c r="B62" s="1">
        <v>42682</v>
      </c>
      <c r="C62" t="s">
        <v>19</v>
      </c>
      <c r="D62" t="s">
        <v>9</v>
      </c>
      <c r="E62" t="s">
        <v>8</v>
      </c>
      <c r="F62">
        <v>30</v>
      </c>
      <c r="G62">
        <v>41</v>
      </c>
    </row>
    <row r="63" spans="2:7">
      <c r="B63" s="1">
        <v>42704</v>
      </c>
      <c r="C63" t="s">
        <v>20</v>
      </c>
      <c r="D63" t="s">
        <v>7</v>
      </c>
      <c r="E63" t="s">
        <v>14</v>
      </c>
      <c r="F63">
        <v>97</v>
      </c>
      <c r="G63">
        <v>98</v>
      </c>
    </row>
    <row r="64" spans="2:7">
      <c r="B64" s="1">
        <v>42704</v>
      </c>
      <c r="C64" t="s">
        <v>20</v>
      </c>
      <c r="D64" t="s">
        <v>10</v>
      </c>
      <c r="E64" t="s">
        <v>14</v>
      </c>
      <c r="F64">
        <v>11</v>
      </c>
      <c r="G64">
        <v>12</v>
      </c>
    </row>
    <row r="65" spans="2:7">
      <c r="B65" s="1">
        <v>42704</v>
      </c>
      <c r="C65" t="s">
        <v>20</v>
      </c>
      <c r="D65" t="s">
        <v>12</v>
      </c>
      <c r="E65" t="s">
        <v>8</v>
      </c>
      <c r="F65">
        <v>17</v>
      </c>
      <c r="G65">
        <v>20</v>
      </c>
    </row>
    <row r="66" spans="2:7">
      <c r="B66" s="1">
        <v>42704</v>
      </c>
      <c r="C66" t="s">
        <v>20</v>
      </c>
      <c r="D66" t="s">
        <v>11</v>
      </c>
      <c r="E66" t="s">
        <v>8</v>
      </c>
      <c r="F66">
        <v>4</v>
      </c>
      <c r="G66">
        <v>23</v>
      </c>
    </row>
    <row r="67" spans="2:7">
      <c r="B67" s="1">
        <v>42729</v>
      </c>
      <c r="C67" t="s">
        <v>21</v>
      </c>
      <c r="D67" t="s">
        <v>12</v>
      </c>
      <c r="E67" t="s">
        <v>14</v>
      </c>
      <c r="F67">
        <v>79</v>
      </c>
      <c r="G67">
        <v>31</v>
      </c>
    </row>
    <row r="68" spans="2:7">
      <c r="B68" s="1">
        <v>42729</v>
      </c>
      <c r="C68" t="s">
        <v>21</v>
      </c>
      <c r="D68" t="s">
        <v>7</v>
      </c>
      <c r="E68" t="s">
        <v>8</v>
      </c>
      <c r="F68">
        <v>33</v>
      </c>
      <c r="G68">
        <v>60</v>
      </c>
    </row>
    <row r="69" spans="2:7">
      <c r="B69" s="1">
        <v>42729</v>
      </c>
      <c r="C69" t="s">
        <v>21</v>
      </c>
      <c r="D69" t="s">
        <v>11</v>
      </c>
      <c r="E69" t="s">
        <v>8</v>
      </c>
      <c r="F69">
        <v>26</v>
      </c>
      <c r="G69">
        <v>23</v>
      </c>
    </row>
    <row r="70" spans="2:7">
      <c r="B70" s="1">
        <v>42742</v>
      </c>
      <c r="C70" t="s">
        <v>22</v>
      </c>
      <c r="D70" t="s">
        <v>12</v>
      </c>
      <c r="E70" t="s">
        <v>8</v>
      </c>
      <c r="F70">
        <v>40</v>
      </c>
      <c r="G70">
        <v>22</v>
      </c>
    </row>
    <row r="71" spans="2:7">
      <c r="B71" s="1">
        <v>42742</v>
      </c>
      <c r="C71" t="s">
        <v>22</v>
      </c>
      <c r="D71" t="s">
        <v>10</v>
      </c>
      <c r="E71" t="s">
        <v>8</v>
      </c>
      <c r="F71">
        <v>42</v>
      </c>
      <c r="G71">
        <v>9</v>
      </c>
    </row>
    <row r="72" spans="2:7">
      <c r="B72" s="1">
        <v>42742</v>
      </c>
      <c r="C72" t="s">
        <v>22</v>
      </c>
      <c r="D72" t="s">
        <v>11</v>
      </c>
      <c r="E72" t="s">
        <v>8</v>
      </c>
      <c r="F72">
        <v>42</v>
      </c>
      <c r="G72">
        <v>26</v>
      </c>
    </row>
    <row r="73" spans="2:7">
      <c r="B73" s="1">
        <v>42742</v>
      </c>
      <c r="C73" t="s">
        <v>22</v>
      </c>
      <c r="D73" t="s">
        <v>7</v>
      </c>
      <c r="E73" t="s">
        <v>8</v>
      </c>
      <c r="F73">
        <v>9</v>
      </c>
      <c r="G73">
        <v>70</v>
      </c>
    </row>
    <row r="74" spans="2:7">
      <c r="B74" s="1">
        <v>42742</v>
      </c>
      <c r="C74" t="s">
        <v>22</v>
      </c>
      <c r="D74" t="s">
        <v>9</v>
      </c>
      <c r="E74" t="s">
        <v>8</v>
      </c>
      <c r="F74">
        <v>39</v>
      </c>
      <c r="G74">
        <v>44</v>
      </c>
    </row>
    <row r="75" spans="2:7">
      <c r="B75" s="1">
        <v>42759</v>
      </c>
      <c r="C75" t="s">
        <v>6</v>
      </c>
      <c r="D75" t="s">
        <v>9</v>
      </c>
      <c r="E75" t="s">
        <v>14</v>
      </c>
      <c r="F75">
        <v>112</v>
      </c>
      <c r="G75">
        <v>59</v>
      </c>
    </row>
    <row r="76" spans="2:7">
      <c r="B76" s="1">
        <v>42759</v>
      </c>
      <c r="C76" t="s">
        <v>6</v>
      </c>
      <c r="D76" t="s">
        <v>7</v>
      </c>
      <c r="E76" t="s">
        <v>8</v>
      </c>
      <c r="F76">
        <v>34</v>
      </c>
      <c r="G76">
        <v>66</v>
      </c>
    </row>
    <row r="77" spans="2:7">
      <c r="B77" s="1">
        <v>42759</v>
      </c>
      <c r="C77" t="s">
        <v>6</v>
      </c>
      <c r="D77" t="s">
        <v>12</v>
      </c>
      <c r="E77" t="s">
        <v>8</v>
      </c>
      <c r="F77">
        <v>5</v>
      </c>
      <c r="G77">
        <v>21</v>
      </c>
    </row>
    <row r="78" spans="2:7">
      <c r="B78" s="1">
        <v>42774</v>
      </c>
      <c r="C78" t="s">
        <v>13</v>
      </c>
      <c r="D78" t="s">
        <v>7</v>
      </c>
      <c r="E78" t="s">
        <v>14</v>
      </c>
      <c r="F78">
        <v>74</v>
      </c>
      <c r="G78">
        <v>92</v>
      </c>
    </row>
    <row r="79" spans="2:7">
      <c r="B79" s="1">
        <v>42774</v>
      </c>
      <c r="C79" t="s">
        <v>13</v>
      </c>
      <c r="D79" t="s">
        <v>11</v>
      </c>
      <c r="E79" t="s">
        <v>8</v>
      </c>
      <c r="F79">
        <v>14</v>
      </c>
      <c r="G79">
        <v>26</v>
      </c>
    </row>
    <row r="80" spans="2:7">
      <c r="B80" s="1">
        <v>42793</v>
      </c>
      <c r="C80" t="s">
        <v>15</v>
      </c>
      <c r="D80" t="s">
        <v>9</v>
      </c>
      <c r="E80" t="s">
        <v>14</v>
      </c>
      <c r="F80">
        <v>1</v>
      </c>
      <c r="G80">
        <v>60</v>
      </c>
    </row>
    <row r="81" spans="2:7">
      <c r="B81" s="1">
        <v>42793</v>
      </c>
      <c r="C81" t="s">
        <v>15</v>
      </c>
      <c r="D81" t="s">
        <v>11</v>
      </c>
      <c r="E81" t="s">
        <v>14</v>
      </c>
      <c r="F81">
        <v>43</v>
      </c>
      <c r="G81">
        <v>36</v>
      </c>
    </row>
    <row r="82" spans="2:7">
      <c r="B82" s="1">
        <v>42793</v>
      </c>
      <c r="C82" t="s">
        <v>15</v>
      </c>
      <c r="D82" t="s">
        <v>10</v>
      </c>
      <c r="E82" t="s">
        <v>8</v>
      </c>
      <c r="F82">
        <v>30</v>
      </c>
      <c r="G82">
        <v>8</v>
      </c>
    </row>
    <row r="83" spans="2:7">
      <c r="B83" s="1">
        <v>42793</v>
      </c>
      <c r="C83" t="s">
        <v>15</v>
      </c>
      <c r="D83" t="s">
        <v>12</v>
      </c>
      <c r="E83" t="s">
        <v>8</v>
      </c>
      <c r="F83">
        <v>14</v>
      </c>
      <c r="G83">
        <v>20</v>
      </c>
    </row>
    <row r="84" spans="2:7">
      <c r="B84" s="1">
        <v>42819</v>
      </c>
      <c r="C84" t="s">
        <v>16</v>
      </c>
      <c r="D84" t="s">
        <v>11</v>
      </c>
      <c r="E84" t="s">
        <v>14</v>
      </c>
      <c r="F84">
        <v>33</v>
      </c>
      <c r="G84">
        <v>38</v>
      </c>
    </row>
    <row r="85" spans="2:7">
      <c r="B85" s="1">
        <v>42819</v>
      </c>
      <c r="C85" t="s">
        <v>16</v>
      </c>
      <c r="D85" t="s">
        <v>9</v>
      </c>
      <c r="E85" t="s">
        <v>8</v>
      </c>
      <c r="F85">
        <v>35</v>
      </c>
      <c r="G85">
        <v>37</v>
      </c>
    </row>
    <row r="86" spans="2:7">
      <c r="B86" s="1">
        <v>42819</v>
      </c>
      <c r="C86" t="s">
        <v>16</v>
      </c>
      <c r="D86" t="s">
        <v>12</v>
      </c>
      <c r="E86" t="s">
        <v>8</v>
      </c>
      <c r="F86">
        <v>40</v>
      </c>
      <c r="G86">
        <v>19</v>
      </c>
    </row>
    <row r="87" spans="2:7">
      <c r="B87" s="1">
        <v>42840</v>
      </c>
      <c r="C87" t="s">
        <v>17</v>
      </c>
      <c r="D87" t="s">
        <v>11</v>
      </c>
      <c r="E87" t="s">
        <v>14</v>
      </c>
      <c r="F87">
        <v>21</v>
      </c>
      <c r="G87">
        <v>36</v>
      </c>
    </row>
    <row r="88" spans="2:7">
      <c r="B88" s="1">
        <v>42840</v>
      </c>
      <c r="C88" t="s">
        <v>17</v>
      </c>
      <c r="D88" t="s">
        <v>7</v>
      </c>
      <c r="E88" t="s">
        <v>14</v>
      </c>
      <c r="F88">
        <v>2</v>
      </c>
      <c r="G88">
        <v>97</v>
      </c>
    </row>
    <row r="89" spans="2:7">
      <c r="B89" s="1">
        <v>42840</v>
      </c>
      <c r="C89" t="s">
        <v>17</v>
      </c>
      <c r="D89" t="s">
        <v>12</v>
      </c>
      <c r="E89" t="s">
        <v>8</v>
      </c>
      <c r="F89">
        <v>12</v>
      </c>
      <c r="G89">
        <v>20</v>
      </c>
    </row>
    <row r="90" spans="2:7">
      <c r="B90" s="1">
        <v>42840</v>
      </c>
      <c r="C90" t="s">
        <v>17</v>
      </c>
      <c r="D90" t="s">
        <v>10</v>
      </c>
      <c r="E90" t="s">
        <v>8</v>
      </c>
      <c r="F90">
        <v>15</v>
      </c>
      <c r="G90">
        <v>8</v>
      </c>
    </row>
    <row r="91" spans="2:7">
      <c r="B91" s="1">
        <v>42840</v>
      </c>
      <c r="C91" t="s">
        <v>17</v>
      </c>
      <c r="D91" t="s">
        <v>9</v>
      </c>
      <c r="E91" t="s">
        <v>8</v>
      </c>
      <c r="F91">
        <v>1</v>
      </c>
      <c r="G91">
        <v>40</v>
      </c>
    </row>
    <row r="92" spans="2:7">
      <c r="B92" s="1">
        <v>42864</v>
      </c>
      <c r="C92" t="s">
        <v>18</v>
      </c>
      <c r="D92" t="s">
        <v>10</v>
      </c>
      <c r="E92" t="s">
        <v>14</v>
      </c>
      <c r="F92">
        <v>86</v>
      </c>
      <c r="G92">
        <v>12</v>
      </c>
    </row>
    <row r="93" spans="2:7">
      <c r="B93" s="1">
        <v>42864</v>
      </c>
      <c r="C93" t="s">
        <v>18</v>
      </c>
      <c r="D93" t="s">
        <v>12</v>
      </c>
      <c r="E93" t="s">
        <v>14</v>
      </c>
      <c r="F93">
        <v>110</v>
      </c>
      <c r="G93">
        <v>31</v>
      </c>
    </row>
    <row r="94" spans="2:7">
      <c r="B94" s="1">
        <v>42864</v>
      </c>
      <c r="C94" t="s">
        <v>18</v>
      </c>
      <c r="D94" t="s">
        <v>9</v>
      </c>
      <c r="E94" t="s">
        <v>8</v>
      </c>
      <c r="F94">
        <v>33</v>
      </c>
      <c r="G94">
        <v>38</v>
      </c>
    </row>
    <row r="95" spans="2:7">
      <c r="B95" s="1">
        <v>42864</v>
      </c>
      <c r="C95" t="s">
        <v>18</v>
      </c>
      <c r="D95" t="s">
        <v>11</v>
      </c>
      <c r="E95" t="s">
        <v>8</v>
      </c>
      <c r="F95">
        <v>13</v>
      </c>
      <c r="G95">
        <v>23</v>
      </c>
    </row>
    <row r="96" spans="2:7">
      <c r="B96" s="1">
        <v>42864</v>
      </c>
      <c r="C96" t="s">
        <v>18</v>
      </c>
      <c r="D96" t="s">
        <v>7</v>
      </c>
      <c r="E96" t="s">
        <v>8</v>
      </c>
      <c r="F96">
        <v>37</v>
      </c>
      <c r="G96">
        <v>61</v>
      </c>
    </row>
    <row r="97" spans="2:7">
      <c r="B97" s="1">
        <v>42882</v>
      </c>
      <c r="C97" t="s">
        <v>19</v>
      </c>
      <c r="D97" t="s">
        <v>10</v>
      </c>
      <c r="E97" t="s">
        <v>14</v>
      </c>
      <c r="F97">
        <v>1</v>
      </c>
      <c r="G97">
        <v>12</v>
      </c>
    </row>
    <row r="98" spans="2:7">
      <c r="B98" s="1">
        <v>42882</v>
      </c>
      <c r="C98" t="s">
        <v>19</v>
      </c>
      <c r="D98" t="s">
        <v>9</v>
      </c>
      <c r="E98" t="s">
        <v>14</v>
      </c>
      <c r="F98">
        <v>68</v>
      </c>
      <c r="G98">
        <v>59</v>
      </c>
    </row>
    <row r="99" spans="2:7">
      <c r="B99" s="1">
        <v>42882</v>
      </c>
      <c r="C99" t="s">
        <v>19</v>
      </c>
      <c r="D99" t="s">
        <v>7</v>
      </c>
      <c r="E99" t="s">
        <v>8</v>
      </c>
      <c r="F99">
        <v>35</v>
      </c>
      <c r="G99">
        <v>66</v>
      </c>
    </row>
    <row r="100" spans="2:7">
      <c r="B100" s="1">
        <v>42882</v>
      </c>
      <c r="C100" t="s">
        <v>19</v>
      </c>
      <c r="D100" t="s">
        <v>12</v>
      </c>
      <c r="E100" t="s">
        <v>8</v>
      </c>
      <c r="F100">
        <v>25</v>
      </c>
      <c r="G100">
        <v>21</v>
      </c>
    </row>
    <row r="101" spans="2:7">
      <c r="B101" s="1">
        <v>42882</v>
      </c>
      <c r="C101" t="s">
        <v>19</v>
      </c>
      <c r="D101" t="s">
        <v>11</v>
      </c>
      <c r="E101" t="s">
        <v>8</v>
      </c>
      <c r="F101">
        <v>10</v>
      </c>
      <c r="G101">
        <v>25</v>
      </c>
    </row>
    <row r="102" spans="2:7">
      <c r="B102" s="1">
        <v>42904</v>
      </c>
      <c r="C102" t="s">
        <v>20</v>
      </c>
      <c r="D102" t="s">
        <v>11</v>
      </c>
      <c r="E102" t="s">
        <v>14</v>
      </c>
      <c r="F102">
        <v>38</v>
      </c>
      <c r="G102">
        <v>37</v>
      </c>
    </row>
    <row r="103" spans="2:7">
      <c r="B103" s="1">
        <v>42904</v>
      </c>
      <c r="C103" t="s">
        <v>20</v>
      </c>
      <c r="D103" t="s">
        <v>10</v>
      </c>
      <c r="E103" t="s">
        <v>8</v>
      </c>
      <c r="F103">
        <v>22</v>
      </c>
      <c r="G103">
        <v>8</v>
      </c>
    </row>
    <row r="104" spans="2:7">
      <c r="B104" s="1">
        <v>42904</v>
      </c>
      <c r="C104" t="s">
        <v>20</v>
      </c>
      <c r="D104" t="s">
        <v>12</v>
      </c>
      <c r="E104" t="s">
        <v>8</v>
      </c>
      <c r="F104">
        <v>25</v>
      </c>
      <c r="G104">
        <v>20</v>
      </c>
    </row>
    <row r="105" spans="2:7">
      <c r="B105" s="1">
        <v>42904</v>
      </c>
      <c r="C105" t="s">
        <v>20</v>
      </c>
      <c r="D105" t="s">
        <v>9</v>
      </c>
      <c r="E105" t="s">
        <v>8</v>
      </c>
      <c r="F105">
        <v>8</v>
      </c>
      <c r="G105">
        <v>39</v>
      </c>
    </row>
    <row r="106" spans="2:7">
      <c r="B106" s="1">
        <v>42904</v>
      </c>
      <c r="C106" t="s">
        <v>20</v>
      </c>
      <c r="D106" t="s">
        <v>7</v>
      </c>
      <c r="E106" t="s">
        <v>8</v>
      </c>
      <c r="F106">
        <v>45</v>
      </c>
      <c r="G106">
        <v>62</v>
      </c>
    </row>
    <row r="107" spans="2:7">
      <c r="B107" s="1">
        <v>42929</v>
      </c>
      <c r="C107" t="s">
        <v>21</v>
      </c>
      <c r="D107" t="s">
        <v>7</v>
      </c>
      <c r="E107" t="s">
        <v>14</v>
      </c>
      <c r="F107">
        <v>116</v>
      </c>
      <c r="G107">
        <v>100</v>
      </c>
    </row>
    <row r="108" spans="2:7">
      <c r="B108" s="1">
        <v>42929</v>
      </c>
      <c r="C108" t="s">
        <v>21</v>
      </c>
      <c r="D108" t="s">
        <v>12</v>
      </c>
      <c r="E108" t="s">
        <v>8</v>
      </c>
      <c r="F108">
        <v>29</v>
      </c>
      <c r="G108">
        <v>19</v>
      </c>
    </row>
    <row r="109" spans="2:7">
      <c r="B109" s="1">
        <v>42942</v>
      </c>
      <c r="C109" t="s">
        <v>22</v>
      </c>
      <c r="D109" t="s">
        <v>11</v>
      </c>
      <c r="E109" t="s">
        <v>14</v>
      </c>
      <c r="F109">
        <v>5</v>
      </c>
      <c r="G109">
        <v>34</v>
      </c>
    </row>
    <row r="110" spans="2:7">
      <c r="B110" s="1">
        <v>42942</v>
      </c>
      <c r="C110" t="s">
        <v>22</v>
      </c>
      <c r="D110" t="s">
        <v>10</v>
      </c>
      <c r="E110" t="s">
        <v>14</v>
      </c>
      <c r="F110">
        <v>22</v>
      </c>
      <c r="G110">
        <v>11</v>
      </c>
    </row>
    <row r="111" spans="2:7">
      <c r="B111" s="1">
        <v>42942</v>
      </c>
      <c r="C111" t="s">
        <v>22</v>
      </c>
      <c r="D111" t="s">
        <v>12</v>
      </c>
      <c r="E111" t="s">
        <v>8</v>
      </c>
      <c r="F111">
        <v>37</v>
      </c>
      <c r="G111">
        <v>22</v>
      </c>
    </row>
    <row r="112" spans="2:7">
      <c r="B112" s="1">
        <v>42942</v>
      </c>
      <c r="C112" t="s">
        <v>22</v>
      </c>
      <c r="D112" t="s">
        <v>7</v>
      </c>
      <c r="E112" t="s">
        <v>8</v>
      </c>
      <c r="F112">
        <v>10</v>
      </c>
      <c r="G112">
        <v>70</v>
      </c>
    </row>
    <row r="113" spans="2:7">
      <c r="B113" s="1">
        <v>42942</v>
      </c>
      <c r="C113" t="s">
        <v>22</v>
      </c>
      <c r="D113" t="s">
        <v>9</v>
      </c>
      <c r="E113" t="s">
        <v>8</v>
      </c>
      <c r="F113">
        <v>42</v>
      </c>
      <c r="G113">
        <v>44</v>
      </c>
    </row>
    <row r="114" spans="2:7">
      <c r="B114" s="1">
        <v>42959</v>
      </c>
      <c r="C114" t="s">
        <v>6</v>
      </c>
      <c r="D114" t="s">
        <v>7</v>
      </c>
      <c r="E114" t="s">
        <v>14</v>
      </c>
      <c r="F114">
        <v>11</v>
      </c>
      <c r="G114">
        <v>94</v>
      </c>
    </row>
    <row r="115" spans="2:7">
      <c r="B115" s="1">
        <v>42959</v>
      </c>
      <c r="C115" t="s">
        <v>6</v>
      </c>
      <c r="D115" t="s">
        <v>9</v>
      </c>
      <c r="E115" t="s">
        <v>14</v>
      </c>
      <c r="F115">
        <v>48</v>
      </c>
      <c r="G115">
        <v>59</v>
      </c>
    </row>
    <row r="116" spans="2:7">
      <c r="B116" s="1">
        <v>42959</v>
      </c>
      <c r="C116" t="s">
        <v>6</v>
      </c>
      <c r="D116" t="s">
        <v>12</v>
      </c>
      <c r="E116" t="s">
        <v>8</v>
      </c>
      <c r="F116">
        <v>20</v>
      </c>
      <c r="G116">
        <v>21</v>
      </c>
    </row>
    <row r="117" spans="2:7">
      <c r="B117" s="1">
        <v>42959</v>
      </c>
      <c r="C117" t="s">
        <v>6</v>
      </c>
      <c r="D117" t="s">
        <v>11</v>
      </c>
      <c r="E117" t="s">
        <v>8</v>
      </c>
      <c r="F117">
        <v>26</v>
      </c>
      <c r="G117">
        <v>25</v>
      </c>
    </row>
    <row r="118" spans="2:7">
      <c r="B118" s="1">
        <v>42974</v>
      </c>
      <c r="C118" t="s">
        <v>13</v>
      </c>
      <c r="D118" t="s">
        <v>10</v>
      </c>
      <c r="E118" t="s">
        <v>8</v>
      </c>
      <c r="F118">
        <v>24</v>
      </c>
      <c r="G118">
        <v>9</v>
      </c>
    </row>
    <row r="119" spans="2:7">
      <c r="B119" s="1">
        <v>42974</v>
      </c>
      <c r="C119" t="s">
        <v>13</v>
      </c>
      <c r="D119" t="s">
        <v>7</v>
      </c>
      <c r="E119" t="s">
        <v>8</v>
      </c>
      <c r="F119">
        <v>38</v>
      </c>
      <c r="G119">
        <v>68</v>
      </c>
    </row>
    <row r="120" spans="2:7">
      <c r="B120" s="1">
        <v>42974</v>
      </c>
      <c r="C120" t="s">
        <v>13</v>
      </c>
      <c r="D120" t="s">
        <v>12</v>
      </c>
      <c r="E120" t="s">
        <v>8</v>
      </c>
      <c r="F120">
        <v>14</v>
      </c>
      <c r="G120">
        <v>21</v>
      </c>
    </row>
    <row r="121" spans="2:7">
      <c r="B121" s="1">
        <v>42974</v>
      </c>
      <c r="C121" t="s">
        <v>13</v>
      </c>
      <c r="D121" t="s">
        <v>9</v>
      </c>
      <c r="E121" t="s">
        <v>8</v>
      </c>
      <c r="F121">
        <v>4</v>
      </c>
      <c r="G121">
        <v>43</v>
      </c>
    </row>
    <row r="122" spans="2:7">
      <c r="B122" s="1">
        <v>42993</v>
      </c>
      <c r="C122" t="s">
        <v>15</v>
      </c>
      <c r="D122" t="s">
        <v>11</v>
      </c>
      <c r="E122" t="s">
        <v>14</v>
      </c>
      <c r="F122">
        <v>19</v>
      </c>
      <c r="G122">
        <v>36</v>
      </c>
    </row>
    <row r="123" spans="2:7">
      <c r="B123" s="1">
        <v>42993</v>
      </c>
      <c r="C123" t="s">
        <v>15</v>
      </c>
      <c r="D123" t="s">
        <v>7</v>
      </c>
      <c r="E123" t="s">
        <v>8</v>
      </c>
      <c r="F123">
        <v>30</v>
      </c>
      <c r="G123">
        <v>65</v>
      </c>
    </row>
    <row r="124" spans="2:7">
      <c r="B124" s="1">
        <v>43019</v>
      </c>
      <c r="C124" t="s">
        <v>16</v>
      </c>
      <c r="D124" t="s">
        <v>9</v>
      </c>
      <c r="E124" t="s">
        <v>14</v>
      </c>
      <c r="F124">
        <v>6</v>
      </c>
      <c r="G124">
        <v>63</v>
      </c>
    </row>
    <row r="125" spans="2:7">
      <c r="B125" s="1">
        <v>43019</v>
      </c>
      <c r="C125" t="s">
        <v>16</v>
      </c>
      <c r="D125" t="s">
        <v>7</v>
      </c>
      <c r="E125" t="s">
        <v>8</v>
      </c>
      <c r="F125">
        <v>43</v>
      </c>
      <c r="G125">
        <v>59</v>
      </c>
    </row>
    <row r="126" spans="2:7">
      <c r="B126" s="1">
        <v>43040</v>
      </c>
      <c r="C126" t="s">
        <v>17</v>
      </c>
      <c r="D126" t="s">
        <v>9</v>
      </c>
      <c r="E126" t="s">
        <v>14</v>
      </c>
      <c r="F126">
        <v>1</v>
      </c>
      <c r="G126">
        <v>61</v>
      </c>
    </row>
    <row r="127" spans="2:7">
      <c r="B127" s="1">
        <v>43040</v>
      </c>
      <c r="C127" t="s">
        <v>17</v>
      </c>
      <c r="D127" t="s">
        <v>12</v>
      </c>
      <c r="E127" t="s">
        <v>14</v>
      </c>
      <c r="F127">
        <v>147</v>
      </c>
      <c r="G127">
        <v>30</v>
      </c>
    </row>
    <row r="128" spans="2:7">
      <c r="B128" s="1">
        <v>43040</v>
      </c>
      <c r="C128" t="s">
        <v>17</v>
      </c>
      <c r="D128" t="s">
        <v>10</v>
      </c>
      <c r="E128" t="s">
        <v>8</v>
      </c>
      <c r="F128">
        <v>15</v>
      </c>
      <c r="G128">
        <v>8</v>
      </c>
    </row>
    <row r="129" spans="2:7">
      <c r="B129" s="1">
        <v>43040</v>
      </c>
      <c r="C129" t="s">
        <v>17</v>
      </c>
      <c r="D129" t="s">
        <v>7</v>
      </c>
      <c r="E129" t="s">
        <v>8</v>
      </c>
      <c r="F129">
        <v>24</v>
      </c>
      <c r="G129">
        <v>63</v>
      </c>
    </row>
    <row r="130" spans="2:7">
      <c r="B130" s="1">
        <v>43040</v>
      </c>
      <c r="C130" t="s">
        <v>17</v>
      </c>
      <c r="D130" t="s">
        <v>11</v>
      </c>
      <c r="E130" t="s">
        <v>8</v>
      </c>
      <c r="F130">
        <v>19</v>
      </c>
      <c r="G130">
        <v>24</v>
      </c>
    </row>
    <row r="131" spans="2:7">
      <c r="B131" s="1">
        <v>43064</v>
      </c>
      <c r="C131" t="s">
        <v>18</v>
      </c>
      <c r="D131" t="s">
        <v>7</v>
      </c>
      <c r="E131" t="s">
        <v>14</v>
      </c>
      <c r="F131">
        <v>134</v>
      </c>
      <c r="G131">
        <v>99</v>
      </c>
    </row>
    <row r="132" spans="2:7">
      <c r="B132" s="1">
        <v>43064</v>
      </c>
      <c r="C132" t="s">
        <v>18</v>
      </c>
      <c r="D132" t="s">
        <v>9</v>
      </c>
      <c r="E132" t="s">
        <v>8</v>
      </c>
      <c r="F132">
        <v>12</v>
      </c>
      <c r="G132">
        <v>38</v>
      </c>
    </row>
    <row r="133" spans="2:7">
      <c r="B133" s="1">
        <v>43082</v>
      </c>
      <c r="C133" t="s">
        <v>19</v>
      </c>
      <c r="D133" t="s">
        <v>12</v>
      </c>
      <c r="E133" t="s">
        <v>14</v>
      </c>
      <c r="F133">
        <v>4</v>
      </c>
      <c r="G133">
        <v>30</v>
      </c>
    </row>
    <row r="134" spans="2:7">
      <c r="B134" s="1">
        <v>43082</v>
      </c>
      <c r="C134" t="s">
        <v>19</v>
      </c>
      <c r="D134" t="s">
        <v>10</v>
      </c>
      <c r="E134" t="s">
        <v>8</v>
      </c>
      <c r="F134">
        <v>26</v>
      </c>
      <c r="G134">
        <v>8</v>
      </c>
    </row>
    <row r="135" spans="2:7">
      <c r="B135" s="1">
        <v>43082</v>
      </c>
      <c r="C135" t="s">
        <v>19</v>
      </c>
      <c r="D135" t="s">
        <v>7</v>
      </c>
      <c r="E135" t="s">
        <v>8</v>
      </c>
      <c r="F135">
        <v>38</v>
      </c>
      <c r="G135">
        <v>66</v>
      </c>
    </row>
    <row r="136" spans="2:7">
      <c r="B136" s="1">
        <v>43104</v>
      </c>
      <c r="C136" t="s">
        <v>20</v>
      </c>
      <c r="D136" t="s">
        <v>7</v>
      </c>
      <c r="E136" t="s">
        <v>14</v>
      </c>
      <c r="F136">
        <v>38</v>
      </c>
      <c r="G136">
        <v>98</v>
      </c>
    </row>
    <row r="137" spans="2:7">
      <c r="B137" s="1">
        <v>43104</v>
      </c>
      <c r="C137" t="s">
        <v>20</v>
      </c>
      <c r="D137" t="s">
        <v>11</v>
      </c>
      <c r="E137" t="s">
        <v>14</v>
      </c>
      <c r="F137">
        <v>44</v>
      </c>
      <c r="G137">
        <v>37</v>
      </c>
    </row>
    <row r="138" spans="2:7">
      <c r="B138" s="1">
        <v>43104</v>
      </c>
      <c r="C138" t="s">
        <v>20</v>
      </c>
      <c r="D138" t="s">
        <v>10</v>
      </c>
      <c r="E138" t="s">
        <v>8</v>
      </c>
      <c r="F138">
        <v>21</v>
      </c>
      <c r="G138">
        <v>8</v>
      </c>
    </row>
    <row r="139" spans="2:7">
      <c r="B139" s="1">
        <v>43104</v>
      </c>
      <c r="C139" t="s">
        <v>20</v>
      </c>
      <c r="D139" t="s">
        <v>9</v>
      </c>
      <c r="E139" t="s">
        <v>8</v>
      </c>
      <c r="F139">
        <v>10</v>
      </c>
      <c r="G139">
        <v>39</v>
      </c>
    </row>
    <row r="140" spans="2:7">
      <c r="B140" s="1">
        <v>43129</v>
      </c>
      <c r="C140" t="s">
        <v>21</v>
      </c>
      <c r="D140" t="s">
        <v>11</v>
      </c>
      <c r="E140" t="s">
        <v>14</v>
      </c>
      <c r="F140">
        <v>15</v>
      </c>
      <c r="G140">
        <v>38</v>
      </c>
    </row>
    <row r="141" spans="2:7">
      <c r="B141" s="1">
        <v>43129</v>
      </c>
      <c r="C141" t="s">
        <v>21</v>
      </c>
      <c r="D141" t="s">
        <v>9</v>
      </c>
      <c r="E141" t="s">
        <v>14</v>
      </c>
      <c r="F141">
        <v>22</v>
      </c>
      <c r="G141">
        <v>63</v>
      </c>
    </row>
    <row r="142" spans="2:7">
      <c r="B142" s="1">
        <v>43129</v>
      </c>
      <c r="C142" t="s">
        <v>21</v>
      </c>
      <c r="D142" t="s">
        <v>7</v>
      </c>
      <c r="E142" t="s">
        <v>8</v>
      </c>
      <c r="F142">
        <v>9</v>
      </c>
      <c r="G142">
        <v>60</v>
      </c>
    </row>
    <row r="143" spans="2:7">
      <c r="B143" s="1">
        <v>43129</v>
      </c>
      <c r="C143" t="s">
        <v>21</v>
      </c>
      <c r="D143" t="s">
        <v>12</v>
      </c>
      <c r="E143" t="s">
        <v>8</v>
      </c>
      <c r="F143">
        <v>6</v>
      </c>
      <c r="G143">
        <v>19</v>
      </c>
    </row>
    <row r="144" spans="2:7">
      <c r="B144" s="1">
        <v>43129</v>
      </c>
      <c r="C144" t="s">
        <v>21</v>
      </c>
      <c r="D144" t="s">
        <v>10</v>
      </c>
      <c r="E144" t="s">
        <v>8</v>
      </c>
      <c r="F144">
        <v>4</v>
      </c>
      <c r="G144">
        <v>8</v>
      </c>
    </row>
    <row r="145" spans="2:7">
      <c r="B145" s="1">
        <v>43130</v>
      </c>
      <c r="C145" t="s">
        <v>22</v>
      </c>
      <c r="D145" t="s">
        <v>12</v>
      </c>
      <c r="E145" t="s">
        <v>14</v>
      </c>
      <c r="F145">
        <v>6</v>
      </c>
      <c r="G145">
        <v>25</v>
      </c>
    </row>
    <row r="146" spans="2:7">
      <c r="B146" s="1">
        <v>43130</v>
      </c>
      <c r="C146" t="s">
        <v>22</v>
      </c>
      <c r="D146" t="s">
        <v>7</v>
      </c>
      <c r="E146" t="s">
        <v>8</v>
      </c>
      <c r="F146">
        <v>48</v>
      </c>
      <c r="G146">
        <v>79</v>
      </c>
    </row>
    <row r="147" spans="2:7">
      <c r="B147" s="1">
        <v>43147</v>
      </c>
      <c r="C147" t="s">
        <v>6</v>
      </c>
      <c r="D147" t="s">
        <v>9</v>
      </c>
      <c r="E147" t="s">
        <v>8</v>
      </c>
      <c r="F147">
        <v>34</v>
      </c>
      <c r="G147">
        <v>42</v>
      </c>
    </row>
    <row r="148" spans="2:7">
      <c r="B148" s="1">
        <v>43147</v>
      </c>
      <c r="C148" t="s">
        <v>6</v>
      </c>
      <c r="D148" t="s">
        <v>11</v>
      </c>
      <c r="E148" t="s">
        <v>14</v>
      </c>
      <c r="F148">
        <v>49</v>
      </c>
      <c r="G148">
        <v>35</v>
      </c>
    </row>
    <row r="149" spans="2:7">
      <c r="B149" s="1">
        <v>43147</v>
      </c>
      <c r="C149" t="s">
        <v>6</v>
      </c>
      <c r="D149" t="s">
        <v>10</v>
      </c>
      <c r="E149" t="s">
        <v>8</v>
      </c>
      <c r="F149">
        <v>10</v>
      </c>
      <c r="G149">
        <v>8</v>
      </c>
    </row>
    <row r="150" spans="2:7">
      <c r="B150" s="1">
        <v>43147</v>
      </c>
      <c r="C150" t="s">
        <v>6</v>
      </c>
      <c r="D150" t="s">
        <v>12</v>
      </c>
      <c r="E150" t="s">
        <v>8</v>
      </c>
      <c r="F150">
        <v>47</v>
      </c>
      <c r="G150">
        <v>21</v>
      </c>
    </row>
    <row r="151" spans="2:7">
      <c r="B151" s="1">
        <v>43147</v>
      </c>
      <c r="C151" t="s">
        <v>6</v>
      </c>
      <c r="D151" t="s">
        <v>7</v>
      </c>
      <c r="E151" t="s">
        <v>8</v>
      </c>
      <c r="F151">
        <v>48</v>
      </c>
      <c r="G151">
        <v>66</v>
      </c>
    </row>
    <row r="152" spans="2:7">
      <c r="B152" s="1">
        <v>43162</v>
      </c>
      <c r="C152" t="s">
        <v>13</v>
      </c>
      <c r="D152" t="s">
        <v>9</v>
      </c>
      <c r="E152" t="s">
        <v>14</v>
      </c>
      <c r="F152">
        <v>34</v>
      </c>
      <c r="G152">
        <v>58</v>
      </c>
    </row>
    <row r="153" spans="2:7">
      <c r="B153" s="1">
        <v>43162</v>
      </c>
      <c r="C153" t="s">
        <v>13</v>
      </c>
      <c r="D153" t="s">
        <v>10</v>
      </c>
      <c r="E153" t="s">
        <v>8</v>
      </c>
      <c r="F153">
        <v>5</v>
      </c>
      <c r="G153">
        <v>9</v>
      </c>
    </row>
    <row r="154" spans="2:7">
      <c r="B154" s="1">
        <v>43181</v>
      </c>
      <c r="C154" t="s">
        <v>15</v>
      </c>
      <c r="D154" t="s">
        <v>12</v>
      </c>
      <c r="E154" t="s">
        <v>14</v>
      </c>
      <c r="F154">
        <v>46</v>
      </c>
      <c r="G154">
        <v>30</v>
      </c>
    </row>
    <row r="155" spans="2:7">
      <c r="B155" s="1">
        <v>43181</v>
      </c>
      <c r="C155" t="s">
        <v>15</v>
      </c>
      <c r="D155" t="s">
        <v>7</v>
      </c>
      <c r="E155" t="s">
        <v>8</v>
      </c>
      <c r="F155">
        <v>49</v>
      </c>
      <c r="G155">
        <v>65</v>
      </c>
    </row>
    <row r="156" spans="2:7">
      <c r="B156" s="1">
        <v>43181</v>
      </c>
      <c r="C156" t="s">
        <v>15</v>
      </c>
      <c r="D156" t="s">
        <v>10</v>
      </c>
      <c r="E156" t="s">
        <v>8</v>
      </c>
      <c r="F156">
        <v>16</v>
      </c>
      <c r="G156">
        <v>8</v>
      </c>
    </row>
    <row r="157" spans="2:7">
      <c r="B157" s="1">
        <v>43207</v>
      </c>
      <c r="C157" t="s">
        <v>16</v>
      </c>
      <c r="D157" t="s">
        <v>9</v>
      </c>
      <c r="E157" t="s">
        <v>8</v>
      </c>
      <c r="F157">
        <v>5</v>
      </c>
      <c r="G157">
        <v>37</v>
      </c>
    </row>
    <row r="158" spans="2:7">
      <c r="B158" s="1">
        <v>43207</v>
      </c>
      <c r="C158" t="s">
        <v>16</v>
      </c>
      <c r="D158" t="s">
        <v>12</v>
      </c>
      <c r="E158" t="s">
        <v>14</v>
      </c>
      <c r="F158">
        <v>1</v>
      </c>
      <c r="G158">
        <v>32</v>
      </c>
    </row>
    <row r="159" spans="2:7">
      <c r="B159" s="1">
        <v>43207</v>
      </c>
      <c r="C159" t="s">
        <v>16</v>
      </c>
      <c r="D159" t="s">
        <v>10</v>
      </c>
      <c r="E159" t="s">
        <v>8</v>
      </c>
      <c r="F159">
        <v>34</v>
      </c>
      <c r="G159">
        <v>7</v>
      </c>
    </row>
    <row r="160" spans="2:7">
      <c r="B160" s="1">
        <v>43207</v>
      </c>
      <c r="C160" t="s">
        <v>16</v>
      </c>
      <c r="D160" t="s">
        <v>7</v>
      </c>
      <c r="E160" t="s">
        <v>8</v>
      </c>
      <c r="F160">
        <v>29</v>
      </c>
      <c r="G160">
        <v>59</v>
      </c>
    </row>
    <row r="161" spans="2:7">
      <c r="B161" s="1">
        <v>43228</v>
      </c>
      <c r="C161" t="s">
        <v>17</v>
      </c>
      <c r="D161" t="s">
        <v>11</v>
      </c>
      <c r="E161" t="s">
        <v>8</v>
      </c>
      <c r="F161">
        <v>34</v>
      </c>
      <c r="G161">
        <v>24</v>
      </c>
    </row>
    <row r="162" spans="2:7">
      <c r="B162" s="1">
        <v>43228</v>
      </c>
      <c r="C162" t="s">
        <v>17</v>
      </c>
      <c r="D162" t="s">
        <v>12</v>
      </c>
      <c r="E162" t="s">
        <v>8</v>
      </c>
      <c r="F162">
        <v>27</v>
      </c>
      <c r="G162">
        <v>20</v>
      </c>
    </row>
    <row r="163" spans="2:7">
      <c r="B163" s="1">
        <v>43228</v>
      </c>
      <c r="C163" t="s">
        <v>17</v>
      </c>
      <c r="D163" t="s">
        <v>10</v>
      </c>
      <c r="E163" t="s">
        <v>8</v>
      </c>
      <c r="F163">
        <v>40</v>
      </c>
      <c r="G163">
        <v>8</v>
      </c>
    </row>
    <row r="164" spans="2:7">
      <c r="B164" s="1">
        <v>43252</v>
      </c>
      <c r="C164" t="s">
        <v>18</v>
      </c>
      <c r="D164" t="s">
        <v>7</v>
      </c>
      <c r="E164" t="s">
        <v>14</v>
      </c>
      <c r="F164">
        <v>184</v>
      </c>
      <c r="G164">
        <v>99</v>
      </c>
    </row>
    <row r="165" spans="2:7">
      <c r="B165" s="1">
        <v>43252</v>
      </c>
      <c r="C165" t="s">
        <v>18</v>
      </c>
      <c r="D165" t="s">
        <v>9</v>
      </c>
      <c r="E165" t="s">
        <v>8</v>
      </c>
      <c r="F165">
        <v>48</v>
      </c>
      <c r="G165">
        <v>38</v>
      </c>
    </row>
    <row r="166" spans="2:7">
      <c r="B166" s="1">
        <v>43252</v>
      </c>
      <c r="C166" t="s">
        <v>18</v>
      </c>
      <c r="D166" t="s">
        <v>11</v>
      </c>
      <c r="E166" t="s">
        <v>8</v>
      </c>
      <c r="F166">
        <v>21</v>
      </c>
      <c r="G166">
        <v>23</v>
      </c>
    </row>
    <row r="167" spans="2:7">
      <c r="B167" s="1">
        <v>43270</v>
      </c>
      <c r="C167" t="s">
        <v>19</v>
      </c>
      <c r="D167" t="s">
        <v>7</v>
      </c>
      <c r="E167" t="s">
        <v>8</v>
      </c>
      <c r="F167">
        <v>47</v>
      </c>
      <c r="G167">
        <v>66</v>
      </c>
    </row>
    <row r="168" spans="2:7">
      <c r="B168" s="1">
        <v>43270</v>
      </c>
      <c r="C168" t="s">
        <v>19</v>
      </c>
      <c r="D168" t="s">
        <v>11</v>
      </c>
      <c r="E168" t="s">
        <v>8</v>
      </c>
      <c r="F168">
        <v>6</v>
      </c>
      <c r="G168">
        <v>25</v>
      </c>
    </row>
    <row r="169" spans="2:7">
      <c r="B169" s="1">
        <v>43270</v>
      </c>
      <c r="C169" t="s">
        <v>19</v>
      </c>
      <c r="D169" t="s">
        <v>9</v>
      </c>
      <c r="E169" t="s">
        <v>8</v>
      </c>
      <c r="F169">
        <v>47</v>
      </c>
      <c r="G169">
        <v>41</v>
      </c>
    </row>
    <row r="170" spans="2:7">
      <c r="B170" s="1">
        <v>43292</v>
      </c>
      <c r="C170" t="s">
        <v>20</v>
      </c>
      <c r="D170" t="s">
        <v>10</v>
      </c>
      <c r="E170" t="s">
        <v>14</v>
      </c>
      <c r="F170">
        <v>192</v>
      </c>
      <c r="G170">
        <v>12</v>
      </c>
    </row>
    <row r="171" spans="2:7">
      <c r="B171" s="1">
        <v>43292</v>
      </c>
      <c r="C171" t="s">
        <v>20</v>
      </c>
      <c r="D171" t="s">
        <v>11</v>
      </c>
      <c r="E171" t="s">
        <v>14</v>
      </c>
      <c r="F171">
        <v>48</v>
      </c>
      <c r="G171">
        <v>37</v>
      </c>
    </row>
    <row r="172" spans="2:7">
      <c r="B172" s="1">
        <v>43292</v>
      </c>
      <c r="C172" t="s">
        <v>20</v>
      </c>
      <c r="D172" t="s">
        <v>7</v>
      </c>
      <c r="E172" t="s">
        <v>8</v>
      </c>
      <c r="F172">
        <v>18</v>
      </c>
      <c r="G172">
        <v>62</v>
      </c>
    </row>
    <row r="173" spans="2:7">
      <c r="B173" s="1">
        <v>43292</v>
      </c>
      <c r="C173" t="s">
        <v>20</v>
      </c>
      <c r="D173" t="s">
        <v>9</v>
      </c>
      <c r="E173" t="s">
        <v>8</v>
      </c>
      <c r="F173">
        <v>25</v>
      </c>
      <c r="G173">
        <v>39</v>
      </c>
    </row>
    <row r="174" spans="2:7">
      <c r="B174" s="1">
        <v>43292</v>
      </c>
      <c r="C174" t="s">
        <v>20</v>
      </c>
      <c r="D174" t="s">
        <v>12</v>
      </c>
      <c r="E174" t="s">
        <v>8</v>
      </c>
      <c r="F174">
        <v>2</v>
      </c>
      <c r="G174">
        <v>20</v>
      </c>
    </row>
    <row r="175" spans="2:7">
      <c r="B175" s="1">
        <v>43317</v>
      </c>
      <c r="C175" t="s">
        <v>21</v>
      </c>
      <c r="D175" t="s">
        <v>11</v>
      </c>
      <c r="E175" t="s">
        <v>14</v>
      </c>
      <c r="F175">
        <v>13</v>
      </c>
      <c r="G175">
        <v>38</v>
      </c>
    </row>
    <row r="176" spans="2:7">
      <c r="B176" s="1">
        <v>43317</v>
      </c>
      <c r="C176" t="s">
        <v>21</v>
      </c>
      <c r="D176" t="s">
        <v>9</v>
      </c>
      <c r="E176" t="s">
        <v>14</v>
      </c>
      <c r="F176">
        <v>121</v>
      </c>
      <c r="G176">
        <v>63</v>
      </c>
    </row>
    <row r="177" spans="2:7">
      <c r="B177" s="1">
        <v>43317</v>
      </c>
      <c r="C177" t="s">
        <v>21</v>
      </c>
      <c r="D177" t="s">
        <v>12</v>
      </c>
      <c r="E177" t="s">
        <v>8</v>
      </c>
      <c r="F177">
        <v>30</v>
      </c>
      <c r="G177">
        <v>19</v>
      </c>
    </row>
    <row r="178" spans="2:7">
      <c r="B178" s="1">
        <v>43317</v>
      </c>
      <c r="C178" t="s">
        <v>21</v>
      </c>
      <c r="D178" t="s">
        <v>10</v>
      </c>
      <c r="E178" t="s">
        <v>8</v>
      </c>
      <c r="F178">
        <v>46</v>
      </c>
      <c r="G178">
        <v>8</v>
      </c>
    </row>
    <row r="179" spans="2:7">
      <c r="B179" s="1">
        <v>43330</v>
      </c>
      <c r="C179" t="s">
        <v>22</v>
      </c>
      <c r="D179" t="s">
        <v>10</v>
      </c>
      <c r="E179" t="s">
        <v>14</v>
      </c>
      <c r="F179">
        <v>49</v>
      </c>
      <c r="G179">
        <v>11</v>
      </c>
    </row>
    <row r="180" spans="2:7">
      <c r="B180" s="1">
        <v>43330</v>
      </c>
      <c r="C180" t="s">
        <v>22</v>
      </c>
      <c r="D180" t="s">
        <v>7</v>
      </c>
      <c r="E180" t="s">
        <v>14</v>
      </c>
      <c r="F180">
        <v>61</v>
      </c>
      <c r="G180">
        <v>90</v>
      </c>
    </row>
    <row r="181" spans="2:7">
      <c r="B181" s="1">
        <v>43330</v>
      </c>
      <c r="C181" t="s">
        <v>22</v>
      </c>
      <c r="D181" t="s">
        <v>12</v>
      </c>
      <c r="E181" t="s">
        <v>8</v>
      </c>
      <c r="F181">
        <v>19</v>
      </c>
      <c r="G181">
        <v>22</v>
      </c>
    </row>
    <row r="182" spans="2:7">
      <c r="B182" s="1">
        <v>43330</v>
      </c>
      <c r="C182" t="s">
        <v>22</v>
      </c>
      <c r="D182" t="s">
        <v>9</v>
      </c>
      <c r="E182" t="s">
        <v>8</v>
      </c>
      <c r="F182">
        <v>22</v>
      </c>
      <c r="G182">
        <v>44</v>
      </c>
    </row>
    <row r="183" spans="2:7">
      <c r="B183" s="1">
        <v>43347</v>
      </c>
      <c r="C183" t="s">
        <v>6</v>
      </c>
      <c r="D183" t="s">
        <v>11</v>
      </c>
      <c r="E183" t="s">
        <v>8</v>
      </c>
      <c r="F183">
        <v>9</v>
      </c>
      <c r="G183">
        <v>25</v>
      </c>
    </row>
    <row r="184" spans="2:7">
      <c r="B184" s="1">
        <v>43347</v>
      </c>
      <c r="C184" t="s">
        <v>6</v>
      </c>
      <c r="D184" t="s">
        <v>7</v>
      </c>
      <c r="E184" t="s">
        <v>14</v>
      </c>
      <c r="F184">
        <v>4</v>
      </c>
      <c r="G184">
        <v>94</v>
      </c>
    </row>
    <row r="185" spans="2:7">
      <c r="B185" s="1">
        <v>43347</v>
      </c>
      <c r="C185" t="s">
        <v>6</v>
      </c>
      <c r="D185" t="s">
        <v>12</v>
      </c>
      <c r="E185" t="s">
        <v>8</v>
      </c>
      <c r="F185">
        <v>8</v>
      </c>
      <c r="G185">
        <v>21</v>
      </c>
    </row>
    <row r="186" spans="2:7">
      <c r="B186" s="1">
        <v>43347</v>
      </c>
      <c r="C186" t="s">
        <v>6</v>
      </c>
      <c r="D186" t="s">
        <v>10</v>
      </c>
      <c r="E186" t="s">
        <v>8</v>
      </c>
      <c r="F186">
        <v>47</v>
      </c>
      <c r="G186">
        <v>8</v>
      </c>
    </row>
    <row r="187" spans="2:7">
      <c r="B187" s="1">
        <v>43362</v>
      </c>
      <c r="C187" t="s">
        <v>13</v>
      </c>
      <c r="D187" t="s">
        <v>12</v>
      </c>
      <c r="E187" t="s">
        <v>14</v>
      </c>
      <c r="F187">
        <v>82</v>
      </c>
      <c r="G187">
        <v>29</v>
      </c>
    </row>
    <row r="188" spans="2:7">
      <c r="B188" s="1">
        <v>43362</v>
      </c>
      <c r="C188" t="s">
        <v>13</v>
      </c>
      <c r="D188" t="s">
        <v>9</v>
      </c>
      <c r="E188" t="s">
        <v>14</v>
      </c>
      <c r="F188">
        <v>26</v>
      </c>
      <c r="G188">
        <v>58</v>
      </c>
    </row>
    <row r="189" spans="2:7">
      <c r="B189" s="1">
        <v>43362</v>
      </c>
      <c r="C189" t="s">
        <v>13</v>
      </c>
      <c r="D189" t="s">
        <v>10</v>
      </c>
      <c r="E189" t="s">
        <v>8</v>
      </c>
      <c r="F189">
        <v>24</v>
      </c>
      <c r="G189">
        <v>9</v>
      </c>
    </row>
    <row r="190" spans="2:7">
      <c r="B190" s="1">
        <v>43362</v>
      </c>
      <c r="C190" t="s">
        <v>13</v>
      </c>
      <c r="D190" t="s">
        <v>11</v>
      </c>
      <c r="E190" t="s">
        <v>8</v>
      </c>
      <c r="F190">
        <v>36</v>
      </c>
      <c r="G190">
        <v>26</v>
      </c>
    </row>
    <row r="191" spans="2:7">
      <c r="B191" s="1">
        <v>43362</v>
      </c>
      <c r="C191" t="s">
        <v>13</v>
      </c>
      <c r="D191" t="s">
        <v>7</v>
      </c>
      <c r="E191" t="s">
        <v>8</v>
      </c>
      <c r="F191">
        <v>6</v>
      </c>
      <c r="G191">
        <v>68</v>
      </c>
    </row>
    <row r="192" spans="2:7">
      <c r="B192" s="1">
        <v>43381</v>
      </c>
      <c r="C192" t="s">
        <v>15</v>
      </c>
      <c r="D192" t="s">
        <v>11</v>
      </c>
      <c r="E192" t="s">
        <v>14</v>
      </c>
      <c r="F192">
        <v>45</v>
      </c>
      <c r="G192">
        <v>36</v>
      </c>
    </row>
    <row r="193" spans="2:7">
      <c r="B193" s="1">
        <v>43381</v>
      </c>
      <c r="C193" t="s">
        <v>15</v>
      </c>
      <c r="D193" t="s">
        <v>10</v>
      </c>
      <c r="E193" t="s">
        <v>8</v>
      </c>
      <c r="F193">
        <v>18</v>
      </c>
      <c r="G193">
        <v>8</v>
      </c>
    </row>
    <row r="194" spans="2:7">
      <c r="B194" s="1">
        <v>43381</v>
      </c>
      <c r="C194" t="s">
        <v>15</v>
      </c>
      <c r="D194" t="s">
        <v>9</v>
      </c>
      <c r="E194" t="s">
        <v>8</v>
      </c>
      <c r="F194">
        <v>20</v>
      </c>
      <c r="G194">
        <v>41</v>
      </c>
    </row>
    <row r="195" spans="2:7">
      <c r="B195" s="1">
        <v>43407</v>
      </c>
      <c r="C195" t="s">
        <v>16</v>
      </c>
      <c r="D195" t="s">
        <v>12</v>
      </c>
      <c r="E195" t="s">
        <v>14</v>
      </c>
      <c r="F195">
        <v>4</v>
      </c>
      <c r="G195">
        <v>32</v>
      </c>
    </row>
    <row r="196" spans="2:7">
      <c r="B196" s="1">
        <v>43407</v>
      </c>
      <c r="C196" t="s">
        <v>16</v>
      </c>
      <c r="D196" t="s">
        <v>9</v>
      </c>
      <c r="E196" t="s">
        <v>8</v>
      </c>
      <c r="F196">
        <v>48</v>
      </c>
      <c r="G196">
        <v>37</v>
      </c>
    </row>
    <row r="197" spans="2:7">
      <c r="B197" s="1">
        <v>43428</v>
      </c>
      <c r="C197" t="s">
        <v>17</v>
      </c>
      <c r="D197" t="s">
        <v>9</v>
      </c>
      <c r="E197" t="s">
        <v>14</v>
      </c>
      <c r="F197">
        <v>64</v>
      </c>
      <c r="G197">
        <v>61</v>
      </c>
    </row>
    <row r="198" spans="2:7">
      <c r="B198" s="1">
        <v>43428</v>
      </c>
      <c r="C198" t="s">
        <v>17</v>
      </c>
      <c r="D198" t="s">
        <v>7</v>
      </c>
      <c r="E198" t="s">
        <v>8</v>
      </c>
      <c r="F198">
        <v>43</v>
      </c>
      <c r="G198">
        <v>63</v>
      </c>
    </row>
    <row r="199" spans="2:7">
      <c r="B199" s="1">
        <v>43428</v>
      </c>
      <c r="C199" t="s">
        <v>17</v>
      </c>
      <c r="D199" t="s">
        <v>11</v>
      </c>
      <c r="E199" t="s">
        <v>8</v>
      </c>
      <c r="F199">
        <v>24</v>
      </c>
      <c r="G199">
        <v>24</v>
      </c>
    </row>
    <row r="200" spans="2:7">
      <c r="B200" s="1">
        <v>43452</v>
      </c>
      <c r="C200" t="s">
        <v>18</v>
      </c>
      <c r="D200" t="s">
        <v>9</v>
      </c>
      <c r="E200" t="s">
        <v>14</v>
      </c>
      <c r="F200">
        <v>4</v>
      </c>
      <c r="G200">
        <v>62</v>
      </c>
    </row>
    <row r="201" spans="2:7">
      <c r="B201" s="1">
        <v>43452</v>
      </c>
      <c r="C201" t="s">
        <v>18</v>
      </c>
      <c r="D201" t="s">
        <v>12</v>
      </c>
      <c r="E201" t="s">
        <v>8</v>
      </c>
      <c r="F201">
        <v>35</v>
      </c>
      <c r="G201">
        <v>19</v>
      </c>
    </row>
    <row r="202" spans="2:7">
      <c r="B202" s="1">
        <v>43452</v>
      </c>
      <c r="C202" t="s">
        <v>18</v>
      </c>
      <c r="D202" t="s">
        <v>10</v>
      </c>
      <c r="E202" t="s">
        <v>8</v>
      </c>
      <c r="F202">
        <v>41</v>
      </c>
      <c r="G202">
        <v>8</v>
      </c>
    </row>
    <row r="203" spans="2:7">
      <c r="B203" s="1">
        <v>43452</v>
      </c>
      <c r="C203" t="s">
        <v>18</v>
      </c>
      <c r="D203" t="s">
        <v>7</v>
      </c>
      <c r="E203" t="s">
        <v>8</v>
      </c>
      <c r="F203">
        <v>23</v>
      </c>
      <c r="G203">
        <v>61</v>
      </c>
    </row>
    <row r="204" spans="2:7">
      <c r="B204" s="1">
        <v>43452</v>
      </c>
      <c r="C204" t="s">
        <v>18</v>
      </c>
      <c r="D204" t="s">
        <v>11</v>
      </c>
      <c r="E204" t="s">
        <v>8</v>
      </c>
      <c r="F204">
        <v>46</v>
      </c>
      <c r="G204">
        <v>23</v>
      </c>
    </row>
  </sheetData>
  <mergeCells count="1">
    <mergeCell ref="I11:J11"/>
  </mergeCells>
  <pageMargins left="0.7" right="0.7" top="0.75" bottom="0.75" header="0.3" footer="0.3"/>
  <pageSetup paperSize="9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2:J204"/>
  <sheetViews>
    <sheetView workbookViewId="0">
      <selection activeCell="J3" sqref="J3"/>
    </sheetView>
  </sheetViews>
  <sheetFormatPr defaultRowHeight="15"/>
  <cols>
    <col min="2" max="2" width="10.140625" bestFit="1" customWidth="1"/>
    <col min="7" max="7" width="21.85546875" bestFit="1" customWidth="1"/>
    <col min="10" max="10" width="11" bestFit="1" customWidth="1"/>
  </cols>
  <sheetData>
    <row r="2" spans="2:10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28</v>
      </c>
      <c r="J2" s="9" t="s">
        <v>73</v>
      </c>
    </row>
    <row r="3" spans="2:10">
      <c r="B3" s="1">
        <v>42370</v>
      </c>
      <c r="C3" t="s">
        <v>6</v>
      </c>
      <c r="D3" t="s">
        <v>7</v>
      </c>
      <c r="E3" t="s">
        <v>8</v>
      </c>
      <c r="F3">
        <v>3</v>
      </c>
      <c r="G3">
        <v>80</v>
      </c>
      <c r="H3">
        <f>0</f>
        <v>0</v>
      </c>
      <c r="J3" s="8">
        <f>COUNTIF(H3:H204,"&gt;20")</f>
        <v>22</v>
      </c>
    </row>
    <row r="4" spans="2:10">
      <c r="B4" s="1">
        <v>42370</v>
      </c>
      <c r="C4" t="s">
        <v>6</v>
      </c>
      <c r="D4" t="s">
        <v>9</v>
      </c>
      <c r="E4" t="s">
        <v>8</v>
      </c>
      <c r="F4">
        <v>32</v>
      </c>
      <c r="G4">
        <v>50</v>
      </c>
      <c r="H4">
        <f>B4-B3-1</f>
        <v>-1</v>
      </c>
    </row>
    <row r="5" spans="2:10">
      <c r="B5" s="1">
        <v>42370</v>
      </c>
      <c r="C5" t="s">
        <v>6</v>
      </c>
      <c r="D5" t="s">
        <v>10</v>
      </c>
      <c r="E5" t="s">
        <v>8</v>
      </c>
      <c r="F5">
        <v>38</v>
      </c>
      <c r="G5">
        <v>10</v>
      </c>
      <c r="H5">
        <f t="shared" ref="H5:H68" si="0">B5-B4-1</f>
        <v>-1</v>
      </c>
    </row>
    <row r="6" spans="2:10">
      <c r="B6" s="1">
        <v>42370</v>
      </c>
      <c r="C6" t="s">
        <v>6</v>
      </c>
      <c r="D6" t="s">
        <v>11</v>
      </c>
      <c r="E6" t="s">
        <v>8</v>
      </c>
      <c r="F6">
        <v>33</v>
      </c>
      <c r="G6">
        <v>30</v>
      </c>
      <c r="H6">
        <f t="shared" si="0"/>
        <v>-1</v>
      </c>
    </row>
    <row r="7" spans="2:10">
      <c r="B7" s="1">
        <v>42370</v>
      </c>
      <c r="C7" t="s">
        <v>6</v>
      </c>
      <c r="D7" t="s">
        <v>12</v>
      </c>
      <c r="E7" t="s">
        <v>8</v>
      </c>
      <c r="F7">
        <v>43</v>
      </c>
      <c r="G7">
        <v>25</v>
      </c>
      <c r="H7">
        <f t="shared" si="0"/>
        <v>-1</v>
      </c>
    </row>
    <row r="8" spans="2:10">
      <c r="B8" s="1">
        <v>42385</v>
      </c>
      <c r="C8" t="s">
        <v>13</v>
      </c>
      <c r="D8" t="s">
        <v>9</v>
      </c>
      <c r="E8" t="s">
        <v>14</v>
      </c>
      <c r="F8">
        <v>32</v>
      </c>
      <c r="G8">
        <v>58</v>
      </c>
      <c r="H8">
        <f t="shared" si="0"/>
        <v>14</v>
      </c>
    </row>
    <row r="9" spans="2:10">
      <c r="B9" s="1">
        <v>42385</v>
      </c>
      <c r="C9" t="s">
        <v>13</v>
      </c>
      <c r="D9" t="s">
        <v>11</v>
      </c>
      <c r="E9" t="s">
        <v>8</v>
      </c>
      <c r="F9">
        <v>14</v>
      </c>
      <c r="G9">
        <v>26</v>
      </c>
      <c r="H9">
        <f t="shared" si="0"/>
        <v>-1</v>
      </c>
    </row>
    <row r="10" spans="2:10">
      <c r="B10" s="1">
        <v>42393</v>
      </c>
      <c r="C10" t="s">
        <v>15</v>
      </c>
      <c r="D10" t="s">
        <v>9</v>
      </c>
      <c r="E10" t="s">
        <v>8</v>
      </c>
      <c r="F10">
        <v>44</v>
      </c>
      <c r="G10">
        <v>46</v>
      </c>
      <c r="H10">
        <f t="shared" si="0"/>
        <v>7</v>
      </c>
    </row>
    <row r="11" spans="2:10">
      <c r="B11" s="1">
        <v>42393</v>
      </c>
      <c r="C11" t="s">
        <v>15</v>
      </c>
      <c r="D11" t="s">
        <v>11</v>
      </c>
      <c r="E11" t="s">
        <v>8</v>
      </c>
      <c r="F11">
        <v>1</v>
      </c>
      <c r="G11">
        <v>28</v>
      </c>
      <c r="H11">
        <f t="shared" si="0"/>
        <v>-1</v>
      </c>
    </row>
    <row r="12" spans="2:10">
      <c r="B12" s="1">
        <v>42393</v>
      </c>
      <c r="C12" t="s">
        <v>15</v>
      </c>
      <c r="D12" t="s">
        <v>7</v>
      </c>
      <c r="E12" t="s">
        <v>8</v>
      </c>
      <c r="F12">
        <v>21</v>
      </c>
      <c r="G12">
        <v>74</v>
      </c>
      <c r="H12">
        <f t="shared" si="0"/>
        <v>-1</v>
      </c>
    </row>
    <row r="13" spans="2:10">
      <c r="B13" s="1">
        <v>42419</v>
      </c>
      <c r="C13" t="s">
        <v>16</v>
      </c>
      <c r="D13" t="s">
        <v>12</v>
      </c>
      <c r="E13" t="s">
        <v>14</v>
      </c>
      <c r="F13">
        <v>43</v>
      </c>
      <c r="G13">
        <v>32</v>
      </c>
      <c r="H13">
        <f t="shared" si="0"/>
        <v>25</v>
      </c>
    </row>
    <row r="14" spans="2:10">
      <c r="B14" s="1">
        <v>42419</v>
      </c>
      <c r="C14" t="s">
        <v>16</v>
      </c>
      <c r="D14" t="s">
        <v>10</v>
      </c>
      <c r="E14" t="s">
        <v>14</v>
      </c>
      <c r="F14">
        <v>38</v>
      </c>
      <c r="G14">
        <v>13</v>
      </c>
      <c r="H14">
        <f t="shared" si="0"/>
        <v>-1</v>
      </c>
    </row>
    <row r="15" spans="2:10">
      <c r="B15" s="1">
        <v>42419</v>
      </c>
      <c r="C15" t="s">
        <v>16</v>
      </c>
      <c r="D15" t="s">
        <v>7</v>
      </c>
      <c r="E15" t="s">
        <v>8</v>
      </c>
      <c r="F15">
        <v>9</v>
      </c>
      <c r="G15">
        <v>59</v>
      </c>
      <c r="H15">
        <f t="shared" si="0"/>
        <v>-1</v>
      </c>
    </row>
    <row r="16" spans="2:10">
      <c r="B16" s="1">
        <v>42419</v>
      </c>
      <c r="C16" t="s">
        <v>16</v>
      </c>
      <c r="D16" t="s">
        <v>9</v>
      </c>
      <c r="E16" t="s">
        <v>8</v>
      </c>
      <c r="F16">
        <v>8</v>
      </c>
      <c r="G16">
        <v>37</v>
      </c>
      <c r="H16">
        <f t="shared" si="0"/>
        <v>-1</v>
      </c>
    </row>
    <row r="17" spans="2:8">
      <c r="B17" s="1">
        <v>42440</v>
      </c>
      <c r="C17" t="s">
        <v>17</v>
      </c>
      <c r="D17" t="s">
        <v>9</v>
      </c>
      <c r="E17" t="s">
        <v>14</v>
      </c>
      <c r="F17">
        <v>50</v>
      </c>
      <c r="G17">
        <v>61</v>
      </c>
      <c r="H17">
        <f t="shared" si="0"/>
        <v>20</v>
      </c>
    </row>
    <row r="18" spans="2:8">
      <c r="B18" s="1">
        <v>42440</v>
      </c>
      <c r="C18" t="s">
        <v>17</v>
      </c>
      <c r="D18" t="s">
        <v>12</v>
      </c>
      <c r="E18" t="s">
        <v>8</v>
      </c>
      <c r="F18">
        <v>32</v>
      </c>
      <c r="G18">
        <v>20</v>
      </c>
      <c r="H18">
        <f t="shared" si="0"/>
        <v>-1</v>
      </c>
    </row>
    <row r="19" spans="2:8">
      <c r="B19" s="1">
        <v>42440</v>
      </c>
      <c r="C19" t="s">
        <v>17</v>
      </c>
      <c r="D19" t="s">
        <v>10</v>
      </c>
      <c r="E19" t="s">
        <v>8</v>
      </c>
      <c r="F19">
        <v>7</v>
      </c>
      <c r="G19">
        <v>8</v>
      </c>
      <c r="H19">
        <f t="shared" si="0"/>
        <v>-1</v>
      </c>
    </row>
    <row r="20" spans="2:8">
      <c r="B20" s="1">
        <v>42440</v>
      </c>
      <c r="C20" t="s">
        <v>17</v>
      </c>
      <c r="D20" t="s">
        <v>11</v>
      </c>
      <c r="E20" t="s">
        <v>8</v>
      </c>
      <c r="F20">
        <v>10</v>
      </c>
      <c r="G20">
        <v>24</v>
      </c>
      <c r="H20">
        <f t="shared" si="0"/>
        <v>-1</v>
      </c>
    </row>
    <row r="21" spans="2:8">
      <c r="B21" s="1">
        <v>42464</v>
      </c>
      <c r="C21" t="s">
        <v>18</v>
      </c>
      <c r="D21" t="s">
        <v>10</v>
      </c>
      <c r="E21" t="s">
        <v>14</v>
      </c>
      <c r="F21">
        <v>7</v>
      </c>
      <c r="G21">
        <v>12</v>
      </c>
      <c r="H21">
        <f t="shared" si="0"/>
        <v>23</v>
      </c>
    </row>
    <row r="22" spans="2:8">
      <c r="B22" s="1">
        <v>42464</v>
      </c>
      <c r="C22" t="s">
        <v>18</v>
      </c>
      <c r="D22" t="s">
        <v>12</v>
      </c>
      <c r="E22" t="s">
        <v>8</v>
      </c>
      <c r="F22">
        <v>25</v>
      </c>
      <c r="G22">
        <v>19</v>
      </c>
      <c r="H22">
        <f t="shared" si="0"/>
        <v>-1</v>
      </c>
    </row>
    <row r="23" spans="2:8">
      <c r="B23" s="1">
        <v>42464</v>
      </c>
      <c r="C23" t="s">
        <v>18</v>
      </c>
      <c r="D23" t="s">
        <v>9</v>
      </c>
      <c r="E23" t="s">
        <v>8</v>
      </c>
      <c r="F23">
        <v>33</v>
      </c>
      <c r="G23">
        <v>38</v>
      </c>
      <c r="H23">
        <f t="shared" si="0"/>
        <v>-1</v>
      </c>
    </row>
    <row r="24" spans="2:8">
      <c r="B24" s="1">
        <v>42482</v>
      </c>
      <c r="C24" t="s">
        <v>19</v>
      </c>
      <c r="D24" t="s">
        <v>11</v>
      </c>
      <c r="E24" t="s">
        <v>14</v>
      </c>
      <c r="F24">
        <v>36</v>
      </c>
      <c r="G24">
        <v>35</v>
      </c>
      <c r="H24">
        <f t="shared" si="0"/>
        <v>17</v>
      </c>
    </row>
    <row r="25" spans="2:8">
      <c r="B25" s="1">
        <v>42482</v>
      </c>
      <c r="C25" t="s">
        <v>19</v>
      </c>
      <c r="D25" t="s">
        <v>7</v>
      </c>
      <c r="E25" t="s">
        <v>8</v>
      </c>
      <c r="F25">
        <v>5</v>
      </c>
      <c r="G25">
        <v>66</v>
      </c>
      <c r="H25">
        <f t="shared" si="0"/>
        <v>-1</v>
      </c>
    </row>
    <row r="26" spans="2:8">
      <c r="B26" s="1">
        <v>42482</v>
      </c>
      <c r="C26" t="s">
        <v>19</v>
      </c>
      <c r="D26" t="s">
        <v>9</v>
      </c>
      <c r="E26" t="s">
        <v>8</v>
      </c>
      <c r="F26">
        <v>35</v>
      </c>
      <c r="G26">
        <v>41</v>
      </c>
      <c r="H26">
        <f t="shared" si="0"/>
        <v>-1</v>
      </c>
    </row>
    <row r="27" spans="2:8">
      <c r="B27" s="1">
        <v>42504</v>
      </c>
      <c r="C27" t="s">
        <v>20</v>
      </c>
      <c r="D27" t="s">
        <v>7</v>
      </c>
      <c r="E27" t="s">
        <v>14</v>
      </c>
      <c r="F27">
        <v>38</v>
      </c>
      <c r="G27">
        <v>98</v>
      </c>
      <c r="H27">
        <f t="shared" si="0"/>
        <v>21</v>
      </c>
    </row>
    <row r="28" spans="2:8">
      <c r="B28" s="1">
        <v>42504</v>
      </c>
      <c r="C28" t="s">
        <v>20</v>
      </c>
      <c r="D28" t="s">
        <v>11</v>
      </c>
      <c r="E28" t="s">
        <v>8</v>
      </c>
      <c r="F28">
        <v>10</v>
      </c>
      <c r="G28">
        <v>23</v>
      </c>
      <c r="H28">
        <f t="shared" si="0"/>
        <v>-1</v>
      </c>
    </row>
    <row r="29" spans="2:8">
      <c r="B29" s="1">
        <v>42529</v>
      </c>
      <c r="C29" t="s">
        <v>21</v>
      </c>
      <c r="D29" t="s">
        <v>11</v>
      </c>
      <c r="E29" t="s">
        <v>14</v>
      </c>
      <c r="F29">
        <v>4</v>
      </c>
      <c r="G29">
        <v>38</v>
      </c>
      <c r="H29">
        <f t="shared" si="0"/>
        <v>24</v>
      </c>
    </row>
    <row r="30" spans="2:8">
      <c r="B30" s="1">
        <v>42529</v>
      </c>
      <c r="C30" t="s">
        <v>21</v>
      </c>
      <c r="D30" t="s">
        <v>7</v>
      </c>
      <c r="E30" t="s">
        <v>8</v>
      </c>
      <c r="F30">
        <v>42</v>
      </c>
      <c r="G30">
        <v>60</v>
      </c>
      <c r="H30">
        <f t="shared" si="0"/>
        <v>-1</v>
      </c>
    </row>
    <row r="31" spans="2:8">
      <c r="B31" s="1">
        <v>42529</v>
      </c>
      <c r="C31" t="s">
        <v>21</v>
      </c>
      <c r="D31" t="s">
        <v>10</v>
      </c>
      <c r="E31" t="s">
        <v>8</v>
      </c>
      <c r="F31">
        <v>28</v>
      </c>
      <c r="G31">
        <v>8</v>
      </c>
      <c r="H31">
        <f t="shared" si="0"/>
        <v>-1</v>
      </c>
    </row>
    <row r="32" spans="2:8">
      <c r="B32" s="1">
        <v>42529</v>
      </c>
      <c r="C32" t="s">
        <v>21</v>
      </c>
      <c r="D32" t="s">
        <v>12</v>
      </c>
      <c r="E32" t="s">
        <v>8</v>
      </c>
      <c r="F32">
        <v>19</v>
      </c>
      <c r="G32">
        <v>19</v>
      </c>
      <c r="H32">
        <f t="shared" si="0"/>
        <v>-1</v>
      </c>
    </row>
    <row r="33" spans="2:8">
      <c r="B33" s="1">
        <v>42542</v>
      </c>
      <c r="C33" t="s">
        <v>22</v>
      </c>
      <c r="D33" t="s">
        <v>12</v>
      </c>
      <c r="E33" t="s">
        <v>14</v>
      </c>
      <c r="F33">
        <v>72</v>
      </c>
      <c r="G33">
        <v>28</v>
      </c>
      <c r="H33">
        <f t="shared" si="0"/>
        <v>12</v>
      </c>
    </row>
    <row r="34" spans="2:8">
      <c r="B34" s="1">
        <v>42542</v>
      </c>
      <c r="C34" t="s">
        <v>22</v>
      </c>
      <c r="D34" t="s">
        <v>7</v>
      </c>
      <c r="E34" t="s">
        <v>14</v>
      </c>
      <c r="F34">
        <v>42</v>
      </c>
      <c r="G34">
        <v>90</v>
      </c>
      <c r="H34">
        <f t="shared" si="0"/>
        <v>-1</v>
      </c>
    </row>
    <row r="35" spans="2:8">
      <c r="B35" s="1">
        <v>42542</v>
      </c>
      <c r="C35" t="s">
        <v>22</v>
      </c>
      <c r="D35" t="s">
        <v>9</v>
      </c>
      <c r="E35" t="s">
        <v>8</v>
      </c>
      <c r="F35">
        <v>42</v>
      </c>
      <c r="G35">
        <v>44</v>
      </c>
      <c r="H35">
        <f t="shared" si="0"/>
        <v>-1</v>
      </c>
    </row>
    <row r="36" spans="2:8">
      <c r="B36" s="1">
        <v>42542</v>
      </c>
      <c r="C36" t="s">
        <v>22</v>
      </c>
      <c r="D36" t="s">
        <v>11</v>
      </c>
      <c r="E36" t="s">
        <v>8</v>
      </c>
      <c r="F36">
        <v>33</v>
      </c>
      <c r="G36">
        <v>26</v>
      </c>
      <c r="H36">
        <f t="shared" si="0"/>
        <v>-1</v>
      </c>
    </row>
    <row r="37" spans="2:8">
      <c r="B37" s="1">
        <v>42542</v>
      </c>
      <c r="C37" t="s">
        <v>22</v>
      </c>
      <c r="D37" t="s">
        <v>10</v>
      </c>
      <c r="E37" t="s">
        <v>8</v>
      </c>
      <c r="F37">
        <v>9</v>
      </c>
      <c r="G37">
        <v>9</v>
      </c>
      <c r="H37">
        <f t="shared" si="0"/>
        <v>-1</v>
      </c>
    </row>
    <row r="38" spans="2:8">
      <c r="B38" s="1">
        <v>42559</v>
      </c>
      <c r="C38" t="s">
        <v>6</v>
      </c>
      <c r="D38" t="s">
        <v>12</v>
      </c>
      <c r="E38" t="s">
        <v>14</v>
      </c>
      <c r="F38">
        <v>4</v>
      </c>
      <c r="G38">
        <v>29</v>
      </c>
      <c r="H38">
        <f t="shared" si="0"/>
        <v>16</v>
      </c>
    </row>
    <row r="39" spans="2:8">
      <c r="B39" s="1">
        <v>42559</v>
      </c>
      <c r="C39" t="s">
        <v>6</v>
      </c>
      <c r="D39" t="s">
        <v>10</v>
      </c>
      <c r="E39" t="s">
        <v>14</v>
      </c>
      <c r="F39">
        <v>37</v>
      </c>
      <c r="G39">
        <v>12</v>
      </c>
      <c r="H39">
        <f t="shared" si="0"/>
        <v>-1</v>
      </c>
    </row>
    <row r="40" spans="2:8">
      <c r="B40" s="1">
        <v>42559</v>
      </c>
      <c r="C40" t="s">
        <v>6</v>
      </c>
      <c r="D40" t="s">
        <v>9</v>
      </c>
      <c r="E40" t="s">
        <v>8</v>
      </c>
      <c r="F40">
        <v>35</v>
      </c>
      <c r="G40">
        <v>42</v>
      </c>
      <c r="H40">
        <f t="shared" si="0"/>
        <v>-1</v>
      </c>
    </row>
    <row r="41" spans="2:8">
      <c r="B41" s="1">
        <v>42559</v>
      </c>
      <c r="C41" t="s">
        <v>6</v>
      </c>
      <c r="D41" t="s">
        <v>7</v>
      </c>
      <c r="E41" t="s">
        <v>8</v>
      </c>
      <c r="F41">
        <v>32</v>
      </c>
      <c r="G41">
        <v>66</v>
      </c>
      <c r="H41">
        <f t="shared" si="0"/>
        <v>-1</v>
      </c>
    </row>
    <row r="42" spans="2:8">
      <c r="B42" s="1">
        <v>42574</v>
      </c>
      <c r="C42" t="s">
        <v>13</v>
      </c>
      <c r="D42" t="s">
        <v>7</v>
      </c>
      <c r="E42" t="s">
        <v>14</v>
      </c>
      <c r="F42">
        <v>32</v>
      </c>
      <c r="G42">
        <v>92</v>
      </c>
      <c r="H42">
        <f t="shared" si="0"/>
        <v>14</v>
      </c>
    </row>
    <row r="43" spans="2:8">
      <c r="B43" s="1">
        <v>42574</v>
      </c>
      <c r="C43" t="s">
        <v>13</v>
      </c>
      <c r="D43" t="s">
        <v>9</v>
      </c>
      <c r="E43" t="s">
        <v>8</v>
      </c>
      <c r="F43">
        <v>48</v>
      </c>
      <c r="G43">
        <v>43</v>
      </c>
      <c r="H43">
        <f t="shared" si="0"/>
        <v>-1</v>
      </c>
    </row>
    <row r="44" spans="2:8">
      <c r="B44" s="1">
        <v>42593</v>
      </c>
      <c r="C44" t="s">
        <v>15</v>
      </c>
      <c r="D44" t="s">
        <v>9</v>
      </c>
      <c r="E44" t="s">
        <v>14</v>
      </c>
      <c r="F44">
        <v>191</v>
      </c>
      <c r="G44">
        <v>60</v>
      </c>
      <c r="H44">
        <f t="shared" si="0"/>
        <v>18</v>
      </c>
    </row>
    <row r="45" spans="2:8">
      <c r="B45" s="1">
        <v>42593</v>
      </c>
      <c r="C45" t="s">
        <v>15</v>
      </c>
      <c r="D45" t="s">
        <v>11</v>
      </c>
      <c r="E45" t="s">
        <v>8</v>
      </c>
      <c r="F45">
        <v>9</v>
      </c>
      <c r="G45">
        <v>24</v>
      </c>
      <c r="H45">
        <f t="shared" si="0"/>
        <v>-1</v>
      </c>
    </row>
    <row r="46" spans="2:8">
      <c r="B46" s="1">
        <v>42593</v>
      </c>
      <c r="C46" t="s">
        <v>15</v>
      </c>
      <c r="D46" t="s">
        <v>7</v>
      </c>
      <c r="E46" t="s">
        <v>8</v>
      </c>
      <c r="F46">
        <v>36</v>
      </c>
      <c r="G46">
        <v>65</v>
      </c>
      <c r="H46">
        <f t="shared" si="0"/>
        <v>-1</v>
      </c>
    </row>
    <row r="47" spans="2:8">
      <c r="B47" s="1">
        <v>42619</v>
      </c>
      <c r="C47" t="s">
        <v>16</v>
      </c>
      <c r="D47" t="s">
        <v>10</v>
      </c>
      <c r="E47" t="s">
        <v>8</v>
      </c>
      <c r="F47">
        <v>47</v>
      </c>
      <c r="G47">
        <v>7</v>
      </c>
      <c r="H47">
        <f t="shared" si="0"/>
        <v>25</v>
      </c>
    </row>
    <row r="48" spans="2:8">
      <c r="B48" s="1">
        <v>42619</v>
      </c>
      <c r="C48" t="s">
        <v>16</v>
      </c>
      <c r="D48" t="s">
        <v>9</v>
      </c>
      <c r="E48" t="s">
        <v>14</v>
      </c>
      <c r="F48">
        <v>4</v>
      </c>
      <c r="G48">
        <v>63</v>
      </c>
      <c r="H48">
        <f t="shared" si="0"/>
        <v>-1</v>
      </c>
    </row>
    <row r="49" spans="2:8">
      <c r="B49" s="1">
        <v>42619</v>
      </c>
      <c r="C49" t="s">
        <v>16</v>
      </c>
      <c r="D49" t="s">
        <v>12</v>
      </c>
      <c r="E49" t="s">
        <v>8</v>
      </c>
      <c r="F49">
        <v>8</v>
      </c>
      <c r="G49">
        <v>19</v>
      </c>
      <c r="H49">
        <f t="shared" si="0"/>
        <v>-1</v>
      </c>
    </row>
    <row r="50" spans="2:8">
      <c r="B50" s="1">
        <v>42619</v>
      </c>
      <c r="C50" t="s">
        <v>16</v>
      </c>
      <c r="D50" t="s">
        <v>11</v>
      </c>
      <c r="E50" t="s">
        <v>8</v>
      </c>
      <c r="F50">
        <v>3</v>
      </c>
      <c r="G50">
        <v>22</v>
      </c>
      <c r="H50">
        <f t="shared" si="0"/>
        <v>-1</v>
      </c>
    </row>
    <row r="51" spans="2:8">
      <c r="B51" s="1">
        <v>42619</v>
      </c>
      <c r="C51" t="s">
        <v>16</v>
      </c>
      <c r="D51" t="s">
        <v>7</v>
      </c>
      <c r="E51" t="s">
        <v>8</v>
      </c>
      <c r="F51">
        <v>41</v>
      </c>
      <c r="G51">
        <v>59</v>
      </c>
      <c r="H51">
        <f t="shared" si="0"/>
        <v>-1</v>
      </c>
    </row>
    <row r="52" spans="2:8">
      <c r="B52" s="1">
        <v>42640</v>
      </c>
      <c r="C52" t="s">
        <v>17</v>
      </c>
      <c r="D52" t="s">
        <v>9</v>
      </c>
      <c r="E52" t="s">
        <v>8</v>
      </c>
      <c r="F52">
        <v>44</v>
      </c>
      <c r="G52">
        <v>40</v>
      </c>
      <c r="H52">
        <f t="shared" si="0"/>
        <v>20</v>
      </c>
    </row>
    <row r="53" spans="2:8">
      <c r="B53" s="1">
        <v>42640</v>
      </c>
      <c r="C53" t="s">
        <v>17</v>
      </c>
      <c r="D53" t="s">
        <v>10</v>
      </c>
      <c r="E53" t="s">
        <v>14</v>
      </c>
      <c r="F53">
        <v>45</v>
      </c>
      <c r="G53">
        <v>12</v>
      </c>
      <c r="H53">
        <f t="shared" si="0"/>
        <v>-1</v>
      </c>
    </row>
    <row r="54" spans="2:8">
      <c r="B54" s="1">
        <v>42640</v>
      </c>
      <c r="C54" t="s">
        <v>17</v>
      </c>
      <c r="D54" t="s">
        <v>12</v>
      </c>
      <c r="E54" t="s">
        <v>8</v>
      </c>
      <c r="F54">
        <v>40</v>
      </c>
      <c r="G54">
        <v>20</v>
      </c>
      <c r="H54">
        <f t="shared" si="0"/>
        <v>-1</v>
      </c>
    </row>
    <row r="55" spans="2:8">
      <c r="B55" s="1">
        <v>42640</v>
      </c>
      <c r="C55" t="s">
        <v>17</v>
      </c>
      <c r="D55" t="s">
        <v>7</v>
      </c>
      <c r="E55" t="s">
        <v>8</v>
      </c>
      <c r="F55">
        <v>3</v>
      </c>
      <c r="G55">
        <v>63</v>
      </c>
      <c r="H55">
        <f t="shared" si="0"/>
        <v>-1</v>
      </c>
    </row>
    <row r="56" spans="2:8">
      <c r="B56" s="1">
        <v>42640</v>
      </c>
      <c r="C56" t="s">
        <v>17</v>
      </c>
      <c r="D56" t="s">
        <v>11</v>
      </c>
      <c r="E56" t="s">
        <v>8</v>
      </c>
      <c r="F56">
        <v>17</v>
      </c>
      <c r="G56">
        <v>24</v>
      </c>
      <c r="H56">
        <f t="shared" si="0"/>
        <v>-1</v>
      </c>
    </row>
    <row r="57" spans="2:8">
      <c r="B57" s="1">
        <v>42664</v>
      </c>
      <c r="C57" t="s">
        <v>18</v>
      </c>
      <c r="D57" t="s">
        <v>10</v>
      </c>
      <c r="E57" t="s">
        <v>14</v>
      </c>
      <c r="F57">
        <v>2</v>
      </c>
      <c r="G57">
        <v>12</v>
      </c>
      <c r="H57">
        <f t="shared" si="0"/>
        <v>23</v>
      </c>
    </row>
    <row r="58" spans="2:8">
      <c r="B58" s="1">
        <v>42664</v>
      </c>
      <c r="C58" t="s">
        <v>18</v>
      </c>
      <c r="D58" t="s">
        <v>12</v>
      </c>
      <c r="E58" t="s">
        <v>8</v>
      </c>
      <c r="F58">
        <v>14</v>
      </c>
      <c r="G58">
        <v>19</v>
      </c>
      <c r="H58">
        <f t="shared" si="0"/>
        <v>-1</v>
      </c>
    </row>
    <row r="59" spans="2:8">
      <c r="B59" s="1">
        <v>42664</v>
      </c>
      <c r="C59" t="s">
        <v>18</v>
      </c>
      <c r="D59" t="s">
        <v>11</v>
      </c>
      <c r="E59" t="s">
        <v>8</v>
      </c>
      <c r="F59">
        <v>23</v>
      </c>
      <c r="G59">
        <v>23</v>
      </c>
      <c r="H59">
        <f t="shared" si="0"/>
        <v>-1</v>
      </c>
    </row>
    <row r="60" spans="2:8">
      <c r="B60" s="1">
        <v>42682</v>
      </c>
      <c r="C60" t="s">
        <v>19</v>
      </c>
      <c r="D60" t="s">
        <v>10</v>
      </c>
      <c r="E60" t="s">
        <v>8</v>
      </c>
      <c r="F60">
        <v>11</v>
      </c>
      <c r="G60">
        <v>8</v>
      </c>
      <c r="H60">
        <f t="shared" si="0"/>
        <v>17</v>
      </c>
    </row>
    <row r="61" spans="2:8">
      <c r="B61" s="1">
        <v>42682</v>
      </c>
      <c r="C61" t="s">
        <v>19</v>
      </c>
      <c r="D61" t="s">
        <v>7</v>
      </c>
      <c r="E61" t="s">
        <v>8</v>
      </c>
      <c r="F61">
        <v>17</v>
      </c>
      <c r="G61">
        <v>66</v>
      </c>
      <c r="H61">
        <f t="shared" si="0"/>
        <v>-1</v>
      </c>
    </row>
    <row r="62" spans="2:8">
      <c r="B62" s="1">
        <v>42682</v>
      </c>
      <c r="C62" t="s">
        <v>19</v>
      </c>
      <c r="D62" t="s">
        <v>9</v>
      </c>
      <c r="E62" t="s">
        <v>8</v>
      </c>
      <c r="F62">
        <v>30</v>
      </c>
      <c r="G62">
        <v>41</v>
      </c>
      <c r="H62">
        <f t="shared" si="0"/>
        <v>-1</v>
      </c>
    </row>
    <row r="63" spans="2:8">
      <c r="B63" s="1">
        <v>42704</v>
      </c>
      <c r="C63" t="s">
        <v>20</v>
      </c>
      <c r="D63" t="s">
        <v>7</v>
      </c>
      <c r="E63" t="s">
        <v>14</v>
      </c>
      <c r="F63">
        <v>97</v>
      </c>
      <c r="G63">
        <v>98</v>
      </c>
      <c r="H63">
        <f t="shared" si="0"/>
        <v>21</v>
      </c>
    </row>
    <row r="64" spans="2:8">
      <c r="B64" s="1">
        <v>42704</v>
      </c>
      <c r="C64" t="s">
        <v>20</v>
      </c>
      <c r="D64" t="s">
        <v>10</v>
      </c>
      <c r="E64" t="s">
        <v>14</v>
      </c>
      <c r="F64">
        <v>11</v>
      </c>
      <c r="G64">
        <v>12</v>
      </c>
      <c r="H64">
        <f t="shared" si="0"/>
        <v>-1</v>
      </c>
    </row>
    <row r="65" spans="2:8">
      <c r="B65" s="1">
        <v>42704</v>
      </c>
      <c r="C65" t="s">
        <v>20</v>
      </c>
      <c r="D65" t="s">
        <v>12</v>
      </c>
      <c r="E65" t="s">
        <v>8</v>
      </c>
      <c r="F65">
        <v>17</v>
      </c>
      <c r="G65">
        <v>20</v>
      </c>
      <c r="H65">
        <f t="shared" si="0"/>
        <v>-1</v>
      </c>
    </row>
    <row r="66" spans="2:8">
      <c r="B66" s="1">
        <v>42704</v>
      </c>
      <c r="C66" t="s">
        <v>20</v>
      </c>
      <c r="D66" t="s">
        <v>11</v>
      </c>
      <c r="E66" t="s">
        <v>8</v>
      </c>
      <c r="F66">
        <v>4</v>
      </c>
      <c r="G66">
        <v>23</v>
      </c>
      <c r="H66">
        <f t="shared" si="0"/>
        <v>-1</v>
      </c>
    </row>
    <row r="67" spans="2:8">
      <c r="B67" s="1">
        <v>42729</v>
      </c>
      <c r="C67" t="s">
        <v>21</v>
      </c>
      <c r="D67" t="s">
        <v>12</v>
      </c>
      <c r="E67" t="s">
        <v>14</v>
      </c>
      <c r="F67">
        <v>79</v>
      </c>
      <c r="G67">
        <v>31</v>
      </c>
      <c r="H67">
        <f t="shared" si="0"/>
        <v>24</v>
      </c>
    </row>
    <row r="68" spans="2:8">
      <c r="B68" s="1">
        <v>42729</v>
      </c>
      <c r="C68" t="s">
        <v>21</v>
      </c>
      <c r="D68" t="s">
        <v>7</v>
      </c>
      <c r="E68" t="s">
        <v>8</v>
      </c>
      <c r="F68">
        <v>33</v>
      </c>
      <c r="G68">
        <v>60</v>
      </c>
      <c r="H68">
        <f t="shared" si="0"/>
        <v>-1</v>
      </c>
    </row>
    <row r="69" spans="2:8">
      <c r="B69" s="1">
        <v>42729</v>
      </c>
      <c r="C69" t="s">
        <v>21</v>
      </c>
      <c r="D69" t="s">
        <v>11</v>
      </c>
      <c r="E69" t="s">
        <v>8</v>
      </c>
      <c r="F69">
        <v>26</v>
      </c>
      <c r="G69">
        <v>23</v>
      </c>
      <c r="H69">
        <f t="shared" ref="H69:H132" si="1">B69-B68-1</f>
        <v>-1</v>
      </c>
    </row>
    <row r="70" spans="2:8">
      <c r="B70" s="1">
        <v>42742</v>
      </c>
      <c r="C70" t="s">
        <v>22</v>
      </c>
      <c r="D70" t="s">
        <v>12</v>
      </c>
      <c r="E70" t="s">
        <v>8</v>
      </c>
      <c r="F70">
        <v>40</v>
      </c>
      <c r="G70">
        <v>22</v>
      </c>
      <c r="H70">
        <f t="shared" si="1"/>
        <v>12</v>
      </c>
    </row>
    <row r="71" spans="2:8">
      <c r="B71" s="1">
        <v>42742</v>
      </c>
      <c r="C71" t="s">
        <v>22</v>
      </c>
      <c r="D71" t="s">
        <v>10</v>
      </c>
      <c r="E71" t="s">
        <v>8</v>
      </c>
      <c r="F71">
        <v>42</v>
      </c>
      <c r="G71">
        <v>9</v>
      </c>
      <c r="H71">
        <f t="shared" si="1"/>
        <v>-1</v>
      </c>
    </row>
    <row r="72" spans="2:8">
      <c r="B72" s="1">
        <v>42742</v>
      </c>
      <c r="C72" t="s">
        <v>22</v>
      </c>
      <c r="D72" t="s">
        <v>11</v>
      </c>
      <c r="E72" t="s">
        <v>8</v>
      </c>
      <c r="F72">
        <v>42</v>
      </c>
      <c r="G72">
        <v>26</v>
      </c>
      <c r="H72">
        <f t="shared" si="1"/>
        <v>-1</v>
      </c>
    </row>
    <row r="73" spans="2:8">
      <c r="B73" s="1">
        <v>42742</v>
      </c>
      <c r="C73" t="s">
        <v>22</v>
      </c>
      <c r="D73" t="s">
        <v>7</v>
      </c>
      <c r="E73" t="s">
        <v>8</v>
      </c>
      <c r="F73">
        <v>9</v>
      </c>
      <c r="G73">
        <v>70</v>
      </c>
      <c r="H73">
        <f t="shared" si="1"/>
        <v>-1</v>
      </c>
    </row>
    <row r="74" spans="2:8">
      <c r="B74" s="1">
        <v>42742</v>
      </c>
      <c r="C74" t="s">
        <v>22</v>
      </c>
      <c r="D74" t="s">
        <v>9</v>
      </c>
      <c r="E74" t="s">
        <v>8</v>
      </c>
      <c r="F74">
        <v>39</v>
      </c>
      <c r="G74">
        <v>44</v>
      </c>
      <c r="H74">
        <f t="shared" si="1"/>
        <v>-1</v>
      </c>
    </row>
    <row r="75" spans="2:8">
      <c r="B75" s="1">
        <v>42759</v>
      </c>
      <c r="C75" t="s">
        <v>6</v>
      </c>
      <c r="D75" t="s">
        <v>9</v>
      </c>
      <c r="E75" t="s">
        <v>14</v>
      </c>
      <c r="F75">
        <v>112</v>
      </c>
      <c r="G75">
        <v>59</v>
      </c>
      <c r="H75">
        <f t="shared" si="1"/>
        <v>16</v>
      </c>
    </row>
    <row r="76" spans="2:8">
      <c r="B76" s="1">
        <v>42759</v>
      </c>
      <c r="C76" t="s">
        <v>6</v>
      </c>
      <c r="D76" t="s">
        <v>7</v>
      </c>
      <c r="E76" t="s">
        <v>8</v>
      </c>
      <c r="F76">
        <v>34</v>
      </c>
      <c r="G76">
        <v>66</v>
      </c>
      <c r="H76">
        <f t="shared" si="1"/>
        <v>-1</v>
      </c>
    </row>
    <row r="77" spans="2:8">
      <c r="B77" s="1">
        <v>42759</v>
      </c>
      <c r="C77" t="s">
        <v>6</v>
      </c>
      <c r="D77" t="s">
        <v>12</v>
      </c>
      <c r="E77" t="s">
        <v>8</v>
      </c>
      <c r="F77">
        <v>5</v>
      </c>
      <c r="G77">
        <v>21</v>
      </c>
      <c r="H77">
        <f t="shared" si="1"/>
        <v>-1</v>
      </c>
    </row>
    <row r="78" spans="2:8">
      <c r="B78" s="1">
        <v>42774</v>
      </c>
      <c r="C78" t="s">
        <v>13</v>
      </c>
      <c r="D78" t="s">
        <v>7</v>
      </c>
      <c r="E78" t="s">
        <v>14</v>
      </c>
      <c r="F78">
        <v>74</v>
      </c>
      <c r="G78">
        <v>92</v>
      </c>
      <c r="H78">
        <f t="shared" si="1"/>
        <v>14</v>
      </c>
    </row>
    <row r="79" spans="2:8">
      <c r="B79" s="1">
        <v>42774</v>
      </c>
      <c r="C79" t="s">
        <v>13</v>
      </c>
      <c r="D79" t="s">
        <v>11</v>
      </c>
      <c r="E79" t="s">
        <v>8</v>
      </c>
      <c r="F79">
        <v>14</v>
      </c>
      <c r="G79">
        <v>26</v>
      </c>
      <c r="H79">
        <f t="shared" si="1"/>
        <v>-1</v>
      </c>
    </row>
    <row r="80" spans="2:8">
      <c r="B80" s="1">
        <v>42793</v>
      </c>
      <c r="C80" t="s">
        <v>15</v>
      </c>
      <c r="D80" t="s">
        <v>9</v>
      </c>
      <c r="E80" t="s">
        <v>14</v>
      </c>
      <c r="F80">
        <v>1</v>
      </c>
      <c r="G80">
        <v>60</v>
      </c>
      <c r="H80">
        <f t="shared" si="1"/>
        <v>18</v>
      </c>
    </row>
    <row r="81" spans="2:8">
      <c r="B81" s="1">
        <v>42793</v>
      </c>
      <c r="C81" t="s">
        <v>15</v>
      </c>
      <c r="D81" t="s">
        <v>11</v>
      </c>
      <c r="E81" t="s">
        <v>14</v>
      </c>
      <c r="F81">
        <v>43</v>
      </c>
      <c r="G81">
        <v>36</v>
      </c>
      <c r="H81">
        <f t="shared" si="1"/>
        <v>-1</v>
      </c>
    </row>
    <row r="82" spans="2:8">
      <c r="B82" s="1">
        <v>42793</v>
      </c>
      <c r="C82" t="s">
        <v>15</v>
      </c>
      <c r="D82" t="s">
        <v>10</v>
      </c>
      <c r="E82" t="s">
        <v>8</v>
      </c>
      <c r="F82">
        <v>30</v>
      </c>
      <c r="G82">
        <v>8</v>
      </c>
      <c r="H82">
        <f t="shared" si="1"/>
        <v>-1</v>
      </c>
    </row>
    <row r="83" spans="2:8">
      <c r="B83" s="1">
        <v>42793</v>
      </c>
      <c r="C83" t="s">
        <v>15</v>
      </c>
      <c r="D83" t="s">
        <v>12</v>
      </c>
      <c r="E83" t="s">
        <v>8</v>
      </c>
      <c r="F83">
        <v>14</v>
      </c>
      <c r="G83">
        <v>20</v>
      </c>
      <c r="H83">
        <f t="shared" si="1"/>
        <v>-1</v>
      </c>
    </row>
    <row r="84" spans="2:8">
      <c r="B84" s="1">
        <v>42819</v>
      </c>
      <c r="C84" t="s">
        <v>16</v>
      </c>
      <c r="D84" t="s">
        <v>11</v>
      </c>
      <c r="E84" t="s">
        <v>14</v>
      </c>
      <c r="F84">
        <v>33</v>
      </c>
      <c r="G84">
        <v>38</v>
      </c>
      <c r="H84">
        <f t="shared" si="1"/>
        <v>25</v>
      </c>
    </row>
    <row r="85" spans="2:8">
      <c r="B85" s="1">
        <v>42819</v>
      </c>
      <c r="C85" t="s">
        <v>16</v>
      </c>
      <c r="D85" t="s">
        <v>9</v>
      </c>
      <c r="E85" t="s">
        <v>8</v>
      </c>
      <c r="F85">
        <v>35</v>
      </c>
      <c r="G85">
        <v>37</v>
      </c>
      <c r="H85">
        <f t="shared" si="1"/>
        <v>-1</v>
      </c>
    </row>
    <row r="86" spans="2:8">
      <c r="B86" s="1">
        <v>42819</v>
      </c>
      <c r="C86" t="s">
        <v>16</v>
      </c>
      <c r="D86" t="s">
        <v>12</v>
      </c>
      <c r="E86" t="s">
        <v>8</v>
      </c>
      <c r="F86">
        <v>40</v>
      </c>
      <c r="G86">
        <v>19</v>
      </c>
      <c r="H86">
        <f t="shared" si="1"/>
        <v>-1</v>
      </c>
    </row>
    <row r="87" spans="2:8">
      <c r="B87" s="1">
        <v>42840</v>
      </c>
      <c r="C87" t="s">
        <v>17</v>
      </c>
      <c r="D87" t="s">
        <v>11</v>
      </c>
      <c r="E87" t="s">
        <v>14</v>
      </c>
      <c r="F87">
        <v>21</v>
      </c>
      <c r="G87">
        <v>36</v>
      </c>
      <c r="H87">
        <f t="shared" si="1"/>
        <v>20</v>
      </c>
    </row>
    <row r="88" spans="2:8">
      <c r="B88" s="1">
        <v>42840</v>
      </c>
      <c r="C88" t="s">
        <v>17</v>
      </c>
      <c r="D88" t="s">
        <v>7</v>
      </c>
      <c r="E88" t="s">
        <v>14</v>
      </c>
      <c r="F88">
        <v>2</v>
      </c>
      <c r="G88">
        <v>97</v>
      </c>
      <c r="H88">
        <f t="shared" si="1"/>
        <v>-1</v>
      </c>
    </row>
    <row r="89" spans="2:8">
      <c r="B89" s="1">
        <v>42840</v>
      </c>
      <c r="C89" t="s">
        <v>17</v>
      </c>
      <c r="D89" t="s">
        <v>12</v>
      </c>
      <c r="E89" t="s">
        <v>8</v>
      </c>
      <c r="F89">
        <v>12</v>
      </c>
      <c r="G89">
        <v>20</v>
      </c>
      <c r="H89">
        <f t="shared" si="1"/>
        <v>-1</v>
      </c>
    </row>
    <row r="90" spans="2:8">
      <c r="B90" s="1">
        <v>42840</v>
      </c>
      <c r="C90" t="s">
        <v>17</v>
      </c>
      <c r="D90" t="s">
        <v>10</v>
      </c>
      <c r="E90" t="s">
        <v>8</v>
      </c>
      <c r="F90">
        <v>15</v>
      </c>
      <c r="G90">
        <v>8</v>
      </c>
      <c r="H90">
        <f t="shared" si="1"/>
        <v>-1</v>
      </c>
    </row>
    <row r="91" spans="2:8">
      <c r="B91" s="1">
        <v>42840</v>
      </c>
      <c r="C91" t="s">
        <v>17</v>
      </c>
      <c r="D91" t="s">
        <v>9</v>
      </c>
      <c r="E91" t="s">
        <v>8</v>
      </c>
      <c r="F91">
        <v>1</v>
      </c>
      <c r="G91">
        <v>40</v>
      </c>
      <c r="H91">
        <f t="shared" si="1"/>
        <v>-1</v>
      </c>
    </row>
    <row r="92" spans="2:8">
      <c r="B92" s="1">
        <v>42864</v>
      </c>
      <c r="C92" t="s">
        <v>18</v>
      </c>
      <c r="D92" t="s">
        <v>10</v>
      </c>
      <c r="E92" t="s">
        <v>14</v>
      </c>
      <c r="F92">
        <v>86</v>
      </c>
      <c r="G92">
        <v>12</v>
      </c>
      <c r="H92">
        <f t="shared" si="1"/>
        <v>23</v>
      </c>
    </row>
    <row r="93" spans="2:8">
      <c r="B93" s="1">
        <v>42864</v>
      </c>
      <c r="C93" t="s">
        <v>18</v>
      </c>
      <c r="D93" t="s">
        <v>12</v>
      </c>
      <c r="E93" t="s">
        <v>14</v>
      </c>
      <c r="F93">
        <v>110</v>
      </c>
      <c r="G93">
        <v>31</v>
      </c>
      <c r="H93">
        <f t="shared" si="1"/>
        <v>-1</v>
      </c>
    </row>
    <row r="94" spans="2:8">
      <c r="B94" s="1">
        <v>42864</v>
      </c>
      <c r="C94" t="s">
        <v>18</v>
      </c>
      <c r="D94" t="s">
        <v>9</v>
      </c>
      <c r="E94" t="s">
        <v>8</v>
      </c>
      <c r="F94">
        <v>33</v>
      </c>
      <c r="G94">
        <v>38</v>
      </c>
      <c r="H94">
        <f t="shared" si="1"/>
        <v>-1</v>
      </c>
    </row>
    <row r="95" spans="2:8">
      <c r="B95" s="1">
        <v>42864</v>
      </c>
      <c r="C95" t="s">
        <v>18</v>
      </c>
      <c r="D95" t="s">
        <v>11</v>
      </c>
      <c r="E95" t="s">
        <v>8</v>
      </c>
      <c r="F95">
        <v>13</v>
      </c>
      <c r="G95">
        <v>23</v>
      </c>
      <c r="H95">
        <f t="shared" si="1"/>
        <v>-1</v>
      </c>
    </row>
    <row r="96" spans="2:8">
      <c r="B96" s="1">
        <v>42864</v>
      </c>
      <c r="C96" t="s">
        <v>18</v>
      </c>
      <c r="D96" t="s">
        <v>7</v>
      </c>
      <c r="E96" t="s">
        <v>8</v>
      </c>
      <c r="F96">
        <v>37</v>
      </c>
      <c r="G96">
        <v>61</v>
      </c>
      <c r="H96">
        <f t="shared" si="1"/>
        <v>-1</v>
      </c>
    </row>
    <row r="97" spans="2:8">
      <c r="B97" s="1">
        <v>42882</v>
      </c>
      <c r="C97" t="s">
        <v>19</v>
      </c>
      <c r="D97" t="s">
        <v>10</v>
      </c>
      <c r="E97" t="s">
        <v>14</v>
      </c>
      <c r="F97">
        <v>1</v>
      </c>
      <c r="G97">
        <v>12</v>
      </c>
      <c r="H97">
        <f t="shared" si="1"/>
        <v>17</v>
      </c>
    </row>
    <row r="98" spans="2:8">
      <c r="B98" s="1">
        <v>42882</v>
      </c>
      <c r="C98" t="s">
        <v>19</v>
      </c>
      <c r="D98" t="s">
        <v>9</v>
      </c>
      <c r="E98" t="s">
        <v>14</v>
      </c>
      <c r="F98">
        <v>68</v>
      </c>
      <c r="G98">
        <v>59</v>
      </c>
      <c r="H98">
        <f t="shared" si="1"/>
        <v>-1</v>
      </c>
    </row>
    <row r="99" spans="2:8">
      <c r="B99" s="1">
        <v>42882</v>
      </c>
      <c r="C99" t="s">
        <v>19</v>
      </c>
      <c r="D99" t="s">
        <v>7</v>
      </c>
      <c r="E99" t="s">
        <v>8</v>
      </c>
      <c r="F99">
        <v>35</v>
      </c>
      <c r="G99">
        <v>66</v>
      </c>
      <c r="H99">
        <f t="shared" si="1"/>
        <v>-1</v>
      </c>
    </row>
    <row r="100" spans="2:8">
      <c r="B100" s="1">
        <v>42882</v>
      </c>
      <c r="C100" t="s">
        <v>19</v>
      </c>
      <c r="D100" t="s">
        <v>12</v>
      </c>
      <c r="E100" t="s">
        <v>8</v>
      </c>
      <c r="F100">
        <v>25</v>
      </c>
      <c r="G100">
        <v>21</v>
      </c>
      <c r="H100">
        <f t="shared" si="1"/>
        <v>-1</v>
      </c>
    </row>
    <row r="101" spans="2:8">
      <c r="B101" s="1">
        <v>42882</v>
      </c>
      <c r="C101" t="s">
        <v>19</v>
      </c>
      <c r="D101" t="s">
        <v>11</v>
      </c>
      <c r="E101" t="s">
        <v>8</v>
      </c>
      <c r="F101">
        <v>10</v>
      </c>
      <c r="G101">
        <v>25</v>
      </c>
      <c r="H101">
        <f t="shared" si="1"/>
        <v>-1</v>
      </c>
    </row>
    <row r="102" spans="2:8">
      <c r="B102" s="1">
        <v>42904</v>
      </c>
      <c r="C102" t="s">
        <v>20</v>
      </c>
      <c r="D102" t="s">
        <v>11</v>
      </c>
      <c r="E102" t="s">
        <v>14</v>
      </c>
      <c r="F102">
        <v>38</v>
      </c>
      <c r="G102">
        <v>37</v>
      </c>
      <c r="H102">
        <f t="shared" si="1"/>
        <v>21</v>
      </c>
    </row>
    <row r="103" spans="2:8">
      <c r="B103" s="1">
        <v>42904</v>
      </c>
      <c r="C103" t="s">
        <v>20</v>
      </c>
      <c r="D103" t="s">
        <v>10</v>
      </c>
      <c r="E103" t="s">
        <v>8</v>
      </c>
      <c r="F103">
        <v>22</v>
      </c>
      <c r="G103">
        <v>8</v>
      </c>
      <c r="H103">
        <f t="shared" si="1"/>
        <v>-1</v>
      </c>
    </row>
    <row r="104" spans="2:8">
      <c r="B104" s="1">
        <v>42904</v>
      </c>
      <c r="C104" t="s">
        <v>20</v>
      </c>
      <c r="D104" t="s">
        <v>12</v>
      </c>
      <c r="E104" t="s">
        <v>8</v>
      </c>
      <c r="F104">
        <v>25</v>
      </c>
      <c r="G104">
        <v>20</v>
      </c>
      <c r="H104">
        <f t="shared" si="1"/>
        <v>-1</v>
      </c>
    </row>
    <row r="105" spans="2:8">
      <c r="B105" s="1">
        <v>42904</v>
      </c>
      <c r="C105" t="s">
        <v>20</v>
      </c>
      <c r="D105" t="s">
        <v>9</v>
      </c>
      <c r="E105" t="s">
        <v>8</v>
      </c>
      <c r="F105">
        <v>8</v>
      </c>
      <c r="G105">
        <v>39</v>
      </c>
      <c r="H105">
        <f t="shared" si="1"/>
        <v>-1</v>
      </c>
    </row>
    <row r="106" spans="2:8">
      <c r="B106" s="1">
        <v>42904</v>
      </c>
      <c r="C106" t="s">
        <v>20</v>
      </c>
      <c r="D106" t="s">
        <v>7</v>
      </c>
      <c r="E106" t="s">
        <v>8</v>
      </c>
      <c r="F106">
        <v>45</v>
      </c>
      <c r="G106">
        <v>62</v>
      </c>
      <c r="H106">
        <f t="shared" si="1"/>
        <v>-1</v>
      </c>
    </row>
    <row r="107" spans="2:8">
      <c r="B107" s="1">
        <v>42929</v>
      </c>
      <c r="C107" t="s">
        <v>21</v>
      </c>
      <c r="D107" t="s">
        <v>7</v>
      </c>
      <c r="E107" t="s">
        <v>14</v>
      </c>
      <c r="F107">
        <v>116</v>
      </c>
      <c r="G107">
        <v>100</v>
      </c>
      <c r="H107">
        <f t="shared" si="1"/>
        <v>24</v>
      </c>
    </row>
    <row r="108" spans="2:8">
      <c r="B108" s="1">
        <v>42929</v>
      </c>
      <c r="C108" t="s">
        <v>21</v>
      </c>
      <c r="D108" t="s">
        <v>12</v>
      </c>
      <c r="E108" t="s">
        <v>8</v>
      </c>
      <c r="F108">
        <v>29</v>
      </c>
      <c r="G108">
        <v>19</v>
      </c>
      <c r="H108">
        <f t="shared" si="1"/>
        <v>-1</v>
      </c>
    </row>
    <row r="109" spans="2:8">
      <c r="B109" s="1">
        <v>42942</v>
      </c>
      <c r="C109" t="s">
        <v>22</v>
      </c>
      <c r="D109" t="s">
        <v>11</v>
      </c>
      <c r="E109" t="s">
        <v>14</v>
      </c>
      <c r="F109">
        <v>5</v>
      </c>
      <c r="G109">
        <v>34</v>
      </c>
      <c r="H109">
        <f t="shared" si="1"/>
        <v>12</v>
      </c>
    </row>
    <row r="110" spans="2:8">
      <c r="B110" s="1">
        <v>42942</v>
      </c>
      <c r="C110" t="s">
        <v>22</v>
      </c>
      <c r="D110" t="s">
        <v>10</v>
      </c>
      <c r="E110" t="s">
        <v>14</v>
      </c>
      <c r="F110">
        <v>22</v>
      </c>
      <c r="G110">
        <v>11</v>
      </c>
      <c r="H110">
        <f t="shared" si="1"/>
        <v>-1</v>
      </c>
    </row>
    <row r="111" spans="2:8">
      <c r="B111" s="1">
        <v>42942</v>
      </c>
      <c r="C111" t="s">
        <v>22</v>
      </c>
      <c r="D111" t="s">
        <v>12</v>
      </c>
      <c r="E111" t="s">
        <v>8</v>
      </c>
      <c r="F111">
        <v>37</v>
      </c>
      <c r="G111">
        <v>22</v>
      </c>
      <c r="H111">
        <f t="shared" si="1"/>
        <v>-1</v>
      </c>
    </row>
    <row r="112" spans="2:8">
      <c r="B112" s="1">
        <v>42942</v>
      </c>
      <c r="C112" t="s">
        <v>22</v>
      </c>
      <c r="D112" t="s">
        <v>7</v>
      </c>
      <c r="E112" t="s">
        <v>8</v>
      </c>
      <c r="F112">
        <v>10</v>
      </c>
      <c r="G112">
        <v>70</v>
      </c>
      <c r="H112">
        <f t="shared" si="1"/>
        <v>-1</v>
      </c>
    </row>
    <row r="113" spans="2:8">
      <c r="B113" s="1">
        <v>42942</v>
      </c>
      <c r="C113" t="s">
        <v>22</v>
      </c>
      <c r="D113" t="s">
        <v>9</v>
      </c>
      <c r="E113" t="s">
        <v>8</v>
      </c>
      <c r="F113">
        <v>42</v>
      </c>
      <c r="G113">
        <v>44</v>
      </c>
      <c r="H113">
        <f t="shared" si="1"/>
        <v>-1</v>
      </c>
    </row>
    <row r="114" spans="2:8">
      <c r="B114" s="1">
        <v>42959</v>
      </c>
      <c r="C114" t="s">
        <v>6</v>
      </c>
      <c r="D114" t="s">
        <v>7</v>
      </c>
      <c r="E114" t="s">
        <v>14</v>
      </c>
      <c r="F114">
        <v>11</v>
      </c>
      <c r="G114">
        <v>94</v>
      </c>
      <c r="H114">
        <f t="shared" si="1"/>
        <v>16</v>
      </c>
    </row>
    <row r="115" spans="2:8">
      <c r="B115" s="1">
        <v>42959</v>
      </c>
      <c r="C115" t="s">
        <v>6</v>
      </c>
      <c r="D115" t="s">
        <v>9</v>
      </c>
      <c r="E115" t="s">
        <v>14</v>
      </c>
      <c r="F115">
        <v>48</v>
      </c>
      <c r="G115">
        <v>59</v>
      </c>
      <c r="H115">
        <f t="shared" si="1"/>
        <v>-1</v>
      </c>
    </row>
    <row r="116" spans="2:8">
      <c r="B116" s="1">
        <v>42959</v>
      </c>
      <c r="C116" t="s">
        <v>6</v>
      </c>
      <c r="D116" t="s">
        <v>12</v>
      </c>
      <c r="E116" t="s">
        <v>8</v>
      </c>
      <c r="F116">
        <v>20</v>
      </c>
      <c r="G116">
        <v>21</v>
      </c>
      <c r="H116">
        <f t="shared" si="1"/>
        <v>-1</v>
      </c>
    </row>
    <row r="117" spans="2:8">
      <c r="B117" s="1">
        <v>42959</v>
      </c>
      <c r="C117" t="s">
        <v>6</v>
      </c>
      <c r="D117" t="s">
        <v>11</v>
      </c>
      <c r="E117" t="s">
        <v>8</v>
      </c>
      <c r="F117">
        <v>26</v>
      </c>
      <c r="G117">
        <v>25</v>
      </c>
      <c r="H117">
        <f t="shared" si="1"/>
        <v>-1</v>
      </c>
    </row>
    <row r="118" spans="2:8">
      <c r="B118" s="1">
        <v>42974</v>
      </c>
      <c r="C118" t="s">
        <v>13</v>
      </c>
      <c r="D118" t="s">
        <v>10</v>
      </c>
      <c r="E118" t="s">
        <v>8</v>
      </c>
      <c r="F118">
        <v>24</v>
      </c>
      <c r="G118">
        <v>9</v>
      </c>
      <c r="H118">
        <f t="shared" si="1"/>
        <v>14</v>
      </c>
    </row>
    <row r="119" spans="2:8">
      <c r="B119" s="1">
        <v>42974</v>
      </c>
      <c r="C119" t="s">
        <v>13</v>
      </c>
      <c r="D119" t="s">
        <v>7</v>
      </c>
      <c r="E119" t="s">
        <v>8</v>
      </c>
      <c r="F119">
        <v>38</v>
      </c>
      <c r="G119">
        <v>68</v>
      </c>
      <c r="H119">
        <f t="shared" si="1"/>
        <v>-1</v>
      </c>
    </row>
    <row r="120" spans="2:8">
      <c r="B120" s="1">
        <v>42974</v>
      </c>
      <c r="C120" t="s">
        <v>13</v>
      </c>
      <c r="D120" t="s">
        <v>12</v>
      </c>
      <c r="E120" t="s">
        <v>8</v>
      </c>
      <c r="F120">
        <v>14</v>
      </c>
      <c r="G120">
        <v>21</v>
      </c>
      <c r="H120">
        <f t="shared" si="1"/>
        <v>-1</v>
      </c>
    </row>
    <row r="121" spans="2:8">
      <c r="B121" s="1">
        <v>42974</v>
      </c>
      <c r="C121" t="s">
        <v>13</v>
      </c>
      <c r="D121" t="s">
        <v>9</v>
      </c>
      <c r="E121" t="s">
        <v>8</v>
      </c>
      <c r="F121">
        <v>4</v>
      </c>
      <c r="G121">
        <v>43</v>
      </c>
      <c r="H121">
        <f t="shared" si="1"/>
        <v>-1</v>
      </c>
    </row>
    <row r="122" spans="2:8">
      <c r="B122" s="1">
        <v>42993</v>
      </c>
      <c r="C122" t="s">
        <v>15</v>
      </c>
      <c r="D122" t="s">
        <v>11</v>
      </c>
      <c r="E122" t="s">
        <v>14</v>
      </c>
      <c r="F122">
        <v>19</v>
      </c>
      <c r="G122">
        <v>36</v>
      </c>
      <c r="H122">
        <f t="shared" si="1"/>
        <v>18</v>
      </c>
    </row>
    <row r="123" spans="2:8">
      <c r="B123" s="1">
        <v>42993</v>
      </c>
      <c r="C123" t="s">
        <v>15</v>
      </c>
      <c r="D123" t="s">
        <v>7</v>
      </c>
      <c r="E123" t="s">
        <v>8</v>
      </c>
      <c r="F123">
        <v>30</v>
      </c>
      <c r="G123">
        <v>65</v>
      </c>
      <c r="H123">
        <f t="shared" si="1"/>
        <v>-1</v>
      </c>
    </row>
    <row r="124" spans="2:8">
      <c r="B124" s="1">
        <v>43019</v>
      </c>
      <c r="C124" t="s">
        <v>16</v>
      </c>
      <c r="D124" t="s">
        <v>9</v>
      </c>
      <c r="E124" t="s">
        <v>14</v>
      </c>
      <c r="F124">
        <v>6</v>
      </c>
      <c r="G124">
        <v>63</v>
      </c>
      <c r="H124">
        <f t="shared" si="1"/>
        <v>25</v>
      </c>
    </row>
    <row r="125" spans="2:8">
      <c r="B125" s="1">
        <v>43019</v>
      </c>
      <c r="C125" t="s">
        <v>16</v>
      </c>
      <c r="D125" t="s">
        <v>7</v>
      </c>
      <c r="E125" t="s">
        <v>8</v>
      </c>
      <c r="F125">
        <v>43</v>
      </c>
      <c r="G125">
        <v>59</v>
      </c>
      <c r="H125">
        <f t="shared" si="1"/>
        <v>-1</v>
      </c>
    </row>
    <row r="126" spans="2:8">
      <c r="B126" s="1">
        <v>43040</v>
      </c>
      <c r="C126" t="s">
        <v>17</v>
      </c>
      <c r="D126" t="s">
        <v>9</v>
      </c>
      <c r="E126" t="s">
        <v>14</v>
      </c>
      <c r="F126">
        <v>1</v>
      </c>
      <c r="G126">
        <v>61</v>
      </c>
      <c r="H126">
        <f t="shared" si="1"/>
        <v>20</v>
      </c>
    </row>
    <row r="127" spans="2:8">
      <c r="B127" s="1">
        <v>43040</v>
      </c>
      <c r="C127" t="s">
        <v>17</v>
      </c>
      <c r="D127" t="s">
        <v>12</v>
      </c>
      <c r="E127" t="s">
        <v>14</v>
      </c>
      <c r="F127">
        <v>147</v>
      </c>
      <c r="G127">
        <v>30</v>
      </c>
      <c r="H127">
        <f t="shared" si="1"/>
        <v>-1</v>
      </c>
    </row>
    <row r="128" spans="2:8">
      <c r="B128" s="1">
        <v>43040</v>
      </c>
      <c r="C128" t="s">
        <v>17</v>
      </c>
      <c r="D128" t="s">
        <v>10</v>
      </c>
      <c r="E128" t="s">
        <v>8</v>
      </c>
      <c r="F128">
        <v>15</v>
      </c>
      <c r="G128">
        <v>8</v>
      </c>
      <c r="H128">
        <f t="shared" si="1"/>
        <v>-1</v>
      </c>
    </row>
    <row r="129" spans="2:8">
      <c r="B129" s="1">
        <v>43040</v>
      </c>
      <c r="C129" t="s">
        <v>17</v>
      </c>
      <c r="D129" t="s">
        <v>7</v>
      </c>
      <c r="E129" t="s">
        <v>8</v>
      </c>
      <c r="F129">
        <v>24</v>
      </c>
      <c r="G129">
        <v>63</v>
      </c>
      <c r="H129">
        <f t="shared" si="1"/>
        <v>-1</v>
      </c>
    </row>
    <row r="130" spans="2:8">
      <c r="B130" s="1">
        <v>43040</v>
      </c>
      <c r="C130" t="s">
        <v>17</v>
      </c>
      <c r="D130" t="s">
        <v>11</v>
      </c>
      <c r="E130" t="s">
        <v>8</v>
      </c>
      <c r="F130">
        <v>19</v>
      </c>
      <c r="G130">
        <v>24</v>
      </c>
      <c r="H130">
        <f t="shared" si="1"/>
        <v>-1</v>
      </c>
    </row>
    <row r="131" spans="2:8">
      <c r="B131" s="1">
        <v>43064</v>
      </c>
      <c r="C131" t="s">
        <v>18</v>
      </c>
      <c r="D131" t="s">
        <v>7</v>
      </c>
      <c r="E131" t="s">
        <v>14</v>
      </c>
      <c r="F131">
        <v>134</v>
      </c>
      <c r="G131">
        <v>99</v>
      </c>
      <c r="H131">
        <f t="shared" si="1"/>
        <v>23</v>
      </c>
    </row>
    <row r="132" spans="2:8">
      <c r="B132" s="1">
        <v>43064</v>
      </c>
      <c r="C132" t="s">
        <v>18</v>
      </c>
      <c r="D132" t="s">
        <v>9</v>
      </c>
      <c r="E132" t="s">
        <v>8</v>
      </c>
      <c r="F132">
        <v>12</v>
      </c>
      <c r="G132">
        <v>38</v>
      </c>
      <c r="H132">
        <f t="shared" si="1"/>
        <v>-1</v>
      </c>
    </row>
    <row r="133" spans="2:8">
      <c r="B133" s="1">
        <v>43082</v>
      </c>
      <c r="C133" t="s">
        <v>19</v>
      </c>
      <c r="D133" t="s">
        <v>12</v>
      </c>
      <c r="E133" t="s">
        <v>14</v>
      </c>
      <c r="F133">
        <v>4</v>
      </c>
      <c r="G133">
        <v>30</v>
      </c>
      <c r="H133">
        <f t="shared" ref="H133:H196" si="2">B133-B132-1</f>
        <v>17</v>
      </c>
    </row>
    <row r="134" spans="2:8">
      <c r="B134" s="1">
        <v>43082</v>
      </c>
      <c r="C134" t="s">
        <v>19</v>
      </c>
      <c r="D134" t="s">
        <v>10</v>
      </c>
      <c r="E134" t="s">
        <v>8</v>
      </c>
      <c r="F134">
        <v>26</v>
      </c>
      <c r="G134">
        <v>8</v>
      </c>
      <c r="H134">
        <f t="shared" si="2"/>
        <v>-1</v>
      </c>
    </row>
    <row r="135" spans="2:8">
      <c r="B135" s="1">
        <v>43082</v>
      </c>
      <c r="C135" t="s">
        <v>19</v>
      </c>
      <c r="D135" t="s">
        <v>7</v>
      </c>
      <c r="E135" t="s">
        <v>8</v>
      </c>
      <c r="F135">
        <v>38</v>
      </c>
      <c r="G135">
        <v>66</v>
      </c>
      <c r="H135">
        <f t="shared" si="2"/>
        <v>-1</v>
      </c>
    </row>
    <row r="136" spans="2:8">
      <c r="B136" s="1">
        <v>43104</v>
      </c>
      <c r="C136" t="s">
        <v>20</v>
      </c>
      <c r="D136" t="s">
        <v>7</v>
      </c>
      <c r="E136" t="s">
        <v>14</v>
      </c>
      <c r="F136">
        <v>38</v>
      </c>
      <c r="G136">
        <v>98</v>
      </c>
      <c r="H136">
        <f t="shared" si="2"/>
        <v>21</v>
      </c>
    </row>
    <row r="137" spans="2:8">
      <c r="B137" s="1">
        <v>43104</v>
      </c>
      <c r="C137" t="s">
        <v>20</v>
      </c>
      <c r="D137" t="s">
        <v>11</v>
      </c>
      <c r="E137" t="s">
        <v>14</v>
      </c>
      <c r="F137">
        <v>44</v>
      </c>
      <c r="G137">
        <v>37</v>
      </c>
      <c r="H137">
        <f t="shared" si="2"/>
        <v>-1</v>
      </c>
    </row>
    <row r="138" spans="2:8">
      <c r="B138" s="1">
        <v>43104</v>
      </c>
      <c r="C138" t="s">
        <v>20</v>
      </c>
      <c r="D138" t="s">
        <v>10</v>
      </c>
      <c r="E138" t="s">
        <v>8</v>
      </c>
      <c r="F138">
        <v>21</v>
      </c>
      <c r="G138">
        <v>8</v>
      </c>
      <c r="H138">
        <f t="shared" si="2"/>
        <v>-1</v>
      </c>
    </row>
    <row r="139" spans="2:8">
      <c r="B139" s="1">
        <v>43104</v>
      </c>
      <c r="C139" t="s">
        <v>20</v>
      </c>
      <c r="D139" t="s">
        <v>9</v>
      </c>
      <c r="E139" t="s">
        <v>8</v>
      </c>
      <c r="F139">
        <v>10</v>
      </c>
      <c r="G139">
        <v>39</v>
      </c>
      <c r="H139">
        <f t="shared" si="2"/>
        <v>-1</v>
      </c>
    </row>
    <row r="140" spans="2:8">
      <c r="B140" s="1">
        <v>43129</v>
      </c>
      <c r="C140" t="s">
        <v>21</v>
      </c>
      <c r="D140" t="s">
        <v>11</v>
      </c>
      <c r="E140" t="s">
        <v>14</v>
      </c>
      <c r="F140">
        <v>15</v>
      </c>
      <c r="G140">
        <v>38</v>
      </c>
      <c r="H140">
        <f t="shared" si="2"/>
        <v>24</v>
      </c>
    </row>
    <row r="141" spans="2:8">
      <c r="B141" s="1">
        <v>43129</v>
      </c>
      <c r="C141" t="s">
        <v>21</v>
      </c>
      <c r="D141" t="s">
        <v>9</v>
      </c>
      <c r="E141" t="s">
        <v>14</v>
      </c>
      <c r="F141">
        <v>22</v>
      </c>
      <c r="G141">
        <v>63</v>
      </c>
      <c r="H141">
        <f t="shared" si="2"/>
        <v>-1</v>
      </c>
    </row>
    <row r="142" spans="2:8">
      <c r="B142" s="1">
        <v>43129</v>
      </c>
      <c r="C142" t="s">
        <v>21</v>
      </c>
      <c r="D142" t="s">
        <v>7</v>
      </c>
      <c r="E142" t="s">
        <v>8</v>
      </c>
      <c r="F142">
        <v>9</v>
      </c>
      <c r="G142">
        <v>60</v>
      </c>
      <c r="H142">
        <f t="shared" si="2"/>
        <v>-1</v>
      </c>
    </row>
    <row r="143" spans="2:8">
      <c r="B143" s="1">
        <v>43129</v>
      </c>
      <c r="C143" t="s">
        <v>21</v>
      </c>
      <c r="D143" t="s">
        <v>12</v>
      </c>
      <c r="E143" t="s">
        <v>8</v>
      </c>
      <c r="F143">
        <v>6</v>
      </c>
      <c r="G143">
        <v>19</v>
      </c>
      <c r="H143">
        <f t="shared" si="2"/>
        <v>-1</v>
      </c>
    </row>
    <row r="144" spans="2:8">
      <c r="B144" s="1">
        <v>43129</v>
      </c>
      <c r="C144" t="s">
        <v>21</v>
      </c>
      <c r="D144" t="s">
        <v>10</v>
      </c>
      <c r="E144" t="s">
        <v>8</v>
      </c>
      <c r="F144">
        <v>4</v>
      </c>
      <c r="G144">
        <v>8</v>
      </c>
      <c r="H144">
        <f t="shared" si="2"/>
        <v>-1</v>
      </c>
    </row>
    <row r="145" spans="2:8">
      <c r="B145" s="1">
        <v>43130</v>
      </c>
      <c r="C145" t="s">
        <v>22</v>
      </c>
      <c r="D145" t="s">
        <v>12</v>
      </c>
      <c r="E145" t="s">
        <v>14</v>
      </c>
      <c r="F145">
        <v>6</v>
      </c>
      <c r="G145">
        <v>25</v>
      </c>
      <c r="H145">
        <f t="shared" si="2"/>
        <v>0</v>
      </c>
    </row>
    <row r="146" spans="2:8">
      <c r="B146" s="1">
        <v>43130</v>
      </c>
      <c r="C146" t="s">
        <v>22</v>
      </c>
      <c r="D146" t="s">
        <v>7</v>
      </c>
      <c r="E146" t="s">
        <v>8</v>
      </c>
      <c r="F146">
        <v>48</v>
      </c>
      <c r="G146">
        <v>79</v>
      </c>
      <c r="H146">
        <f t="shared" si="2"/>
        <v>-1</v>
      </c>
    </row>
    <row r="147" spans="2:8">
      <c r="B147" s="1">
        <v>43147</v>
      </c>
      <c r="C147" t="s">
        <v>6</v>
      </c>
      <c r="D147" t="s">
        <v>9</v>
      </c>
      <c r="E147" t="s">
        <v>8</v>
      </c>
      <c r="F147">
        <v>34</v>
      </c>
      <c r="G147">
        <v>42</v>
      </c>
      <c r="H147">
        <f t="shared" si="2"/>
        <v>16</v>
      </c>
    </row>
    <row r="148" spans="2:8">
      <c r="B148" s="1">
        <v>43147</v>
      </c>
      <c r="C148" t="s">
        <v>6</v>
      </c>
      <c r="D148" t="s">
        <v>11</v>
      </c>
      <c r="E148" t="s">
        <v>14</v>
      </c>
      <c r="F148">
        <v>49</v>
      </c>
      <c r="G148">
        <v>35</v>
      </c>
      <c r="H148">
        <f t="shared" si="2"/>
        <v>-1</v>
      </c>
    </row>
    <row r="149" spans="2:8">
      <c r="B149" s="1">
        <v>43147</v>
      </c>
      <c r="C149" t="s">
        <v>6</v>
      </c>
      <c r="D149" t="s">
        <v>10</v>
      </c>
      <c r="E149" t="s">
        <v>8</v>
      </c>
      <c r="F149">
        <v>10</v>
      </c>
      <c r="G149">
        <v>8</v>
      </c>
      <c r="H149">
        <f t="shared" si="2"/>
        <v>-1</v>
      </c>
    </row>
    <row r="150" spans="2:8">
      <c r="B150" s="1">
        <v>43147</v>
      </c>
      <c r="C150" t="s">
        <v>6</v>
      </c>
      <c r="D150" t="s">
        <v>12</v>
      </c>
      <c r="E150" t="s">
        <v>8</v>
      </c>
      <c r="F150">
        <v>47</v>
      </c>
      <c r="G150">
        <v>21</v>
      </c>
      <c r="H150">
        <f t="shared" si="2"/>
        <v>-1</v>
      </c>
    </row>
    <row r="151" spans="2:8">
      <c r="B151" s="1">
        <v>43147</v>
      </c>
      <c r="C151" t="s">
        <v>6</v>
      </c>
      <c r="D151" t="s">
        <v>7</v>
      </c>
      <c r="E151" t="s">
        <v>8</v>
      </c>
      <c r="F151">
        <v>48</v>
      </c>
      <c r="G151">
        <v>66</v>
      </c>
      <c r="H151">
        <f t="shared" si="2"/>
        <v>-1</v>
      </c>
    </row>
    <row r="152" spans="2:8">
      <c r="B152" s="1">
        <v>43162</v>
      </c>
      <c r="C152" t="s">
        <v>13</v>
      </c>
      <c r="D152" t="s">
        <v>9</v>
      </c>
      <c r="E152" t="s">
        <v>14</v>
      </c>
      <c r="F152">
        <v>34</v>
      </c>
      <c r="G152">
        <v>58</v>
      </c>
      <c r="H152">
        <f t="shared" si="2"/>
        <v>14</v>
      </c>
    </row>
    <row r="153" spans="2:8">
      <c r="B153" s="1">
        <v>43162</v>
      </c>
      <c r="C153" t="s">
        <v>13</v>
      </c>
      <c r="D153" t="s">
        <v>10</v>
      </c>
      <c r="E153" t="s">
        <v>8</v>
      </c>
      <c r="F153">
        <v>5</v>
      </c>
      <c r="G153">
        <v>9</v>
      </c>
      <c r="H153">
        <f t="shared" si="2"/>
        <v>-1</v>
      </c>
    </row>
    <row r="154" spans="2:8">
      <c r="B154" s="1">
        <v>43181</v>
      </c>
      <c r="C154" t="s">
        <v>15</v>
      </c>
      <c r="D154" t="s">
        <v>12</v>
      </c>
      <c r="E154" t="s">
        <v>14</v>
      </c>
      <c r="F154">
        <v>46</v>
      </c>
      <c r="G154">
        <v>30</v>
      </c>
      <c r="H154">
        <f t="shared" si="2"/>
        <v>18</v>
      </c>
    </row>
    <row r="155" spans="2:8">
      <c r="B155" s="1">
        <v>43181</v>
      </c>
      <c r="C155" t="s">
        <v>15</v>
      </c>
      <c r="D155" t="s">
        <v>7</v>
      </c>
      <c r="E155" t="s">
        <v>8</v>
      </c>
      <c r="F155">
        <v>49</v>
      </c>
      <c r="G155">
        <v>65</v>
      </c>
      <c r="H155">
        <f t="shared" si="2"/>
        <v>-1</v>
      </c>
    </row>
    <row r="156" spans="2:8">
      <c r="B156" s="1">
        <v>43181</v>
      </c>
      <c r="C156" t="s">
        <v>15</v>
      </c>
      <c r="D156" t="s">
        <v>10</v>
      </c>
      <c r="E156" t="s">
        <v>8</v>
      </c>
      <c r="F156">
        <v>16</v>
      </c>
      <c r="G156">
        <v>8</v>
      </c>
      <c r="H156">
        <f t="shared" si="2"/>
        <v>-1</v>
      </c>
    </row>
    <row r="157" spans="2:8">
      <c r="B157" s="1">
        <v>43207</v>
      </c>
      <c r="C157" t="s">
        <v>16</v>
      </c>
      <c r="D157" t="s">
        <v>9</v>
      </c>
      <c r="E157" t="s">
        <v>8</v>
      </c>
      <c r="F157">
        <v>5</v>
      </c>
      <c r="G157">
        <v>37</v>
      </c>
      <c r="H157">
        <f t="shared" si="2"/>
        <v>25</v>
      </c>
    </row>
    <row r="158" spans="2:8">
      <c r="B158" s="1">
        <v>43207</v>
      </c>
      <c r="C158" t="s">
        <v>16</v>
      </c>
      <c r="D158" t="s">
        <v>12</v>
      </c>
      <c r="E158" t="s">
        <v>14</v>
      </c>
      <c r="F158">
        <v>1</v>
      </c>
      <c r="G158">
        <v>32</v>
      </c>
      <c r="H158">
        <f t="shared" si="2"/>
        <v>-1</v>
      </c>
    </row>
    <row r="159" spans="2:8">
      <c r="B159" s="1">
        <v>43207</v>
      </c>
      <c r="C159" t="s">
        <v>16</v>
      </c>
      <c r="D159" t="s">
        <v>10</v>
      </c>
      <c r="E159" t="s">
        <v>8</v>
      </c>
      <c r="F159">
        <v>34</v>
      </c>
      <c r="G159">
        <v>7</v>
      </c>
      <c r="H159">
        <f t="shared" si="2"/>
        <v>-1</v>
      </c>
    </row>
    <row r="160" spans="2:8">
      <c r="B160" s="1">
        <v>43207</v>
      </c>
      <c r="C160" t="s">
        <v>16</v>
      </c>
      <c r="D160" t="s">
        <v>7</v>
      </c>
      <c r="E160" t="s">
        <v>8</v>
      </c>
      <c r="F160">
        <v>29</v>
      </c>
      <c r="G160">
        <v>59</v>
      </c>
      <c r="H160">
        <f t="shared" si="2"/>
        <v>-1</v>
      </c>
    </row>
    <row r="161" spans="2:8">
      <c r="B161" s="1">
        <v>43228</v>
      </c>
      <c r="C161" t="s">
        <v>17</v>
      </c>
      <c r="D161" t="s">
        <v>11</v>
      </c>
      <c r="E161" t="s">
        <v>8</v>
      </c>
      <c r="F161">
        <v>34</v>
      </c>
      <c r="G161">
        <v>24</v>
      </c>
      <c r="H161">
        <f t="shared" si="2"/>
        <v>20</v>
      </c>
    </row>
    <row r="162" spans="2:8">
      <c r="B162" s="1">
        <v>43228</v>
      </c>
      <c r="C162" t="s">
        <v>17</v>
      </c>
      <c r="D162" t="s">
        <v>12</v>
      </c>
      <c r="E162" t="s">
        <v>8</v>
      </c>
      <c r="F162">
        <v>27</v>
      </c>
      <c r="G162">
        <v>20</v>
      </c>
      <c r="H162">
        <f t="shared" si="2"/>
        <v>-1</v>
      </c>
    </row>
    <row r="163" spans="2:8">
      <c r="B163" s="1">
        <v>43228</v>
      </c>
      <c r="C163" t="s">
        <v>17</v>
      </c>
      <c r="D163" t="s">
        <v>10</v>
      </c>
      <c r="E163" t="s">
        <v>8</v>
      </c>
      <c r="F163">
        <v>40</v>
      </c>
      <c r="G163">
        <v>8</v>
      </c>
      <c r="H163">
        <f t="shared" si="2"/>
        <v>-1</v>
      </c>
    </row>
    <row r="164" spans="2:8">
      <c r="B164" s="1">
        <v>43252</v>
      </c>
      <c r="C164" t="s">
        <v>18</v>
      </c>
      <c r="D164" t="s">
        <v>7</v>
      </c>
      <c r="E164" t="s">
        <v>14</v>
      </c>
      <c r="F164">
        <v>184</v>
      </c>
      <c r="G164">
        <v>99</v>
      </c>
      <c r="H164">
        <f t="shared" si="2"/>
        <v>23</v>
      </c>
    </row>
    <row r="165" spans="2:8">
      <c r="B165" s="1">
        <v>43252</v>
      </c>
      <c r="C165" t="s">
        <v>18</v>
      </c>
      <c r="D165" t="s">
        <v>9</v>
      </c>
      <c r="E165" t="s">
        <v>8</v>
      </c>
      <c r="F165">
        <v>48</v>
      </c>
      <c r="G165">
        <v>38</v>
      </c>
      <c r="H165">
        <f t="shared" si="2"/>
        <v>-1</v>
      </c>
    </row>
    <row r="166" spans="2:8">
      <c r="B166" s="1">
        <v>43252</v>
      </c>
      <c r="C166" t="s">
        <v>18</v>
      </c>
      <c r="D166" t="s">
        <v>11</v>
      </c>
      <c r="E166" t="s">
        <v>8</v>
      </c>
      <c r="F166">
        <v>21</v>
      </c>
      <c r="G166">
        <v>23</v>
      </c>
      <c r="H166">
        <f t="shared" si="2"/>
        <v>-1</v>
      </c>
    </row>
    <row r="167" spans="2:8">
      <c r="B167" s="1">
        <v>43270</v>
      </c>
      <c r="C167" t="s">
        <v>19</v>
      </c>
      <c r="D167" t="s">
        <v>7</v>
      </c>
      <c r="E167" t="s">
        <v>8</v>
      </c>
      <c r="F167">
        <v>47</v>
      </c>
      <c r="G167">
        <v>66</v>
      </c>
      <c r="H167">
        <f t="shared" si="2"/>
        <v>17</v>
      </c>
    </row>
    <row r="168" spans="2:8">
      <c r="B168" s="1">
        <v>43270</v>
      </c>
      <c r="C168" t="s">
        <v>19</v>
      </c>
      <c r="D168" t="s">
        <v>11</v>
      </c>
      <c r="E168" t="s">
        <v>8</v>
      </c>
      <c r="F168">
        <v>6</v>
      </c>
      <c r="G168">
        <v>25</v>
      </c>
      <c r="H168">
        <f t="shared" si="2"/>
        <v>-1</v>
      </c>
    </row>
    <row r="169" spans="2:8">
      <c r="B169" s="1">
        <v>43270</v>
      </c>
      <c r="C169" t="s">
        <v>19</v>
      </c>
      <c r="D169" t="s">
        <v>9</v>
      </c>
      <c r="E169" t="s">
        <v>8</v>
      </c>
      <c r="F169">
        <v>47</v>
      </c>
      <c r="G169">
        <v>41</v>
      </c>
      <c r="H169">
        <f t="shared" si="2"/>
        <v>-1</v>
      </c>
    </row>
    <row r="170" spans="2:8">
      <c r="B170" s="1">
        <v>43292</v>
      </c>
      <c r="C170" t="s">
        <v>20</v>
      </c>
      <c r="D170" t="s">
        <v>10</v>
      </c>
      <c r="E170" t="s">
        <v>14</v>
      </c>
      <c r="F170">
        <v>192</v>
      </c>
      <c r="G170">
        <v>12</v>
      </c>
      <c r="H170">
        <f t="shared" si="2"/>
        <v>21</v>
      </c>
    </row>
    <row r="171" spans="2:8">
      <c r="B171" s="1">
        <v>43292</v>
      </c>
      <c r="C171" t="s">
        <v>20</v>
      </c>
      <c r="D171" t="s">
        <v>11</v>
      </c>
      <c r="E171" t="s">
        <v>14</v>
      </c>
      <c r="F171">
        <v>48</v>
      </c>
      <c r="G171">
        <v>37</v>
      </c>
      <c r="H171">
        <f t="shared" si="2"/>
        <v>-1</v>
      </c>
    </row>
    <row r="172" spans="2:8">
      <c r="B172" s="1">
        <v>43292</v>
      </c>
      <c r="C172" t="s">
        <v>20</v>
      </c>
      <c r="D172" t="s">
        <v>7</v>
      </c>
      <c r="E172" t="s">
        <v>8</v>
      </c>
      <c r="F172">
        <v>18</v>
      </c>
      <c r="G172">
        <v>62</v>
      </c>
      <c r="H172">
        <f t="shared" si="2"/>
        <v>-1</v>
      </c>
    </row>
    <row r="173" spans="2:8">
      <c r="B173" s="1">
        <v>43292</v>
      </c>
      <c r="C173" t="s">
        <v>20</v>
      </c>
      <c r="D173" t="s">
        <v>9</v>
      </c>
      <c r="E173" t="s">
        <v>8</v>
      </c>
      <c r="F173">
        <v>25</v>
      </c>
      <c r="G173">
        <v>39</v>
      </c>
      <c r="H173">
        <f t="shared" si="2"/>
        <v>-1</v>
      </c>
    </row>
    <row r="174" spans="2:8">
      <c r="B174" s="1">
        <v>43292</v>
      </c>
      <c r="C174" t="s">
        <v>20</v>
      </c>
      <c r="D174" t="s">
        <v>12</v>
      </c>
      <c r="E174" t="s">
        <v>8</v>
      </c>
      <c r="F174">
        <v>2</v>
      </c>
      <c r="G174">
        <v>20</v>
      </c>
      <c r="H174">
        <f t="shared" si="2"/>
        <v>-1</v>
      </c>
    </row>
    <row r="175" spans="2:8">
      <c r="B175" s="1">
        <v>43317</v>
      </c>
      <c r="C175" t="s">
        <v>21</v>
      </c>
      <c r="D175" t="s">
        <v>11</v>
      </c>
      <c r="E175" t="s">
        <v>14</v>
      </c>
      <c r="F175">
        <v>13</v>
      </c>
      <c r="G175">
        <v>38</v>
      </c>
      <c r="H175">
        <f t="shared" si="2"/>
        <v>24</v>
      </c>
    </row>
    <row r="176" spans="2:8">
      <c r="B176" s="1">
        <v>43317</v>
      </c>
      <c r="C176" t="s">
        <v>21</v>
      </c>
      <c r="D176" t="s">
        <v>9</v>
      </c>
      <c r="E176" t="s">
        <v>14</v>
      </c>
      <c r="F176">
        <v>121</v>
      </c>
      <c r="G176">
        <v>63</v>
      </c>
      <c r="H176">
        <f t="shared" si="2"/>
        <v>-1</v>
      </c>
    </row>
    <row r="177" spans="2:8">
      <c r="B177" s="1">
        <v>43317</v>
      </c>
      <c r="C177" t="s">
        <v>21</v>
      </c>
      <c r="D177" t="s">
        <v>12</v>
      </c>
      <c r="E177" t="s">
        <v>8</v>
      </c>
      <c r="F177">
        <v>30</v>
      </c>
      <c r="G177">
        <v>19</v>
      </c>
      <c r="H177">
        <f t="shared" si="2"/>
        <v>-1</v>
      </c>
    </row>
    <row r="178" spans="2:8">
      <c r="B178" s="1">
        <v>43317</v>
      </c>
      <c r="C178" t="s">
        <v>21</v>
      </c>
      <c r="D178" t="s">
        <v>10</v>
      </c>
      <c r="E178" t="s">
        <v>8</v>
      </c>
      <c r="F178">
        <v>46</v>
      </c>
      <c r="G178">
        <v>8</v>
      </c>
      <c r="H178">
        <f t="shared" si="2"/>
        <v>-1</v>
      </c>
    </row>
    <row r="179" spans="2:8">
      <c r="B179" s="1">
        <v>43330</v>
      </c>
      <c r="C179" t="s">
        <v>22</v>
      </c>
      <c r="D179" t="s">
        <v>10</v>
      </c>
      <c r="E179" t="s">
        <v>14</v>
      </c>
      <c r="F179">
        <v>49</v>
      </c>
      <c r="G179">
        <v>11</v>
      </c>
      <c r="H179">
        <f t="shared" si="2"/>
        <v>12</v>
      </c>
    </row>
    <row r="180" spans="2:8">
      <c r="B180" s="1">
        <v>43330</v>
      </c>
      <c r="C180" t="s">
        <v>22</v>
      </c>
      <c r="D180" t="s">
        <v>7</v>
      </c>
      <c r="E180" t="s">
        <v>14</v>
      </c>
      <c r="F180">
        <v>61</v>
      </c>
      <c r="G180">
        <v>90</v>
      </c>
      <c r="H180">
        <f t="shared" si="2"/>
        <v>-1</v>
      </c>
    </row>
    <row r="181" spans="2:8">
      <c r="B181" s="1">
        <v>43330</v>
      </c>
      <c r="C181" t="s">
        <v>22</v>
      </c>
      <c r="D181" t="s">
        <v>12</v>
      </c>
      <c r="E181" t="s">
        <v>8</v>
      </c>
      <c r="F181">
        <v>19</v>
      </c>
      <c r="G181">
        <v>22</v>
      </c>
      <c r="H181">
        <f t="shared" si="2"/>
        <v>-1</v>
      </c>
    </row>
    <row r="182" spans="2:8">
      <c r="B182" s="1">
        <v>43330</v>
      </c>
      <c r="C182" t="s">
        <v>22</v>
      </c>
      <c r="D182" t="s">
        <v>9</v>
      </c>
      <c r="E182" t="s">
        <v>8</v>
      </c>
      <c r="F182">
        <v>22</v>
      </c>
      <c r="G182">
        <v>44</v>
      </c>
      <c r="H182">
        <f t="shared" si="2"/>
        <v>-1</v>
      </c>
    </row>
    <row r="183" spans="2:8">
      <c r="B183" s="1">
        <v>43347</v>
      </c>
      <c r="C183" t="s">
        <v>6</v>
      </c>
      <c r="D183" t="s">
        <v>11</v>
      </c>
      <c r="E183" t="s">
        <v>8</v>
      </c>
      <c r="F183">
        <v>9</v>
      </c>
      <c r="G183">
        <v>25</v>
      </c>
      <c r="H183">
        <f t="shared" si="2"/>
        <v>16</v>
      </c>
    </row>
    <row r="184" spans="2:8">
      <c r="B184" s="1">
        <v>43347</v>
      </c>
      <c r="C184" t="s">
        <v>6</v>
      </c>
      <c r="D184" t="s">
        <v>7</v>
      </c>
      <c r="E184" t="s">
        <v>14</v>
      </c>
      <c r="F184">
        <v>4</v>
      </c>
      <c r="G184">
        <v>94</v>
      </c>
      <c r="H184">
        <f t="shared" si="2"/>
        <v>-1</v>
      </c>
    </row>
    <row r="185" spans="2:8">
      <c r="B185" s="1">
        <v>43347</v>
      </c>
      <c r="C185" t="s">
        <v>6</v>
      </c>
      <c r="D185" t="s">
        <v>12</v>
      </c>
      <c r="E185" t="s">
        <v>8</v>
      </c>
      <c r="F185">
        <v>8</v>
      </c>
      <c r="G185">
        <v>21</v>
      </c>
      <c r="H185">
        <f t="shared" si="2"/>
        <v>-1</v>
      </c>
    </row>
    <row r="186" spans="2:8">
      <c r="B186" s="1">
        <v>43347</v>
      </c>
      <c r="C186" t="s">
        <v>6</v>
      </c>
      <c r="D186" t="s">
        <v>10</v>
      </c>
      <c r="E186" t="s">
        <v>8</v>
      </c>
      <c r="F186">
        <v>47</v>
      </c>
      <c r="G186">
        <v>8</v>
      </c>
      <c r="H186">
        <f t="shared" si="2"/>
        <v>-1</v>
      </c>
    </row>
    <row r="187" spans="2:8">
      <c r="B187" s="1">
        <v>43362</v>
      </c>
      <c r="C187" t="s">
        <v>13</v>
      </c>
      <c r="D187" t="s">
        <v>12</v>
      </c>
      <c r="E187" t="s">
        <v>14</v>
      </c>
      <c r="F187">
        <v>82</v>
      </c>
      <c r="G187">
        <v>29</v>
      </c>
      <c r="H187">
        <f t="shared" si="2"/>
        <v>14</v>
      </c>
    </row>
    <row r="188" spans="2:8">
      <c r="B188" s="1">
        <v>43362</v>
      </c>
      <c r="C188" t="s">
        <v>13</v>
      </c>
      <c r="D188" t="s">
        <v>9</v>
      </c>
      <c r="E188" t="s">
        <v>14</v>
      </c>
      <c r="F188">
        <v>26</v>
      </c>
      <c r="G188">
        <v>58</v>
      </c>
      <c r="H188">
        <f t="shared" si="2"/>
        <v>-1</v>
      </c>
    </row>
    <row r="189" spans="2:8">
      <c r="B189" s="1">
        <v>43362</v>
      </c>
      <c r="C189" t="s">
        <v>13</v>
      </c>
      <c r="D189" t="s">
        <v>10</v>
      </c>
      <c r="E189" t="s">
        <v>8</v>
      </c>
      <c r="F189">
        <v>24</v>
      </c>
      <c r="G189">
        <v>9</v>
      </c>
      <c r="H189">
        <f t="shared" si="2"/>
        <v>-1</v>
      </c>
    </row>
    <row r="190" spans="2:8">
      <c r="B190" s="1">
        <v>43362</v>
      </c>
      <c r="C190" t="s">
        <v>13</v>
      </c>
      <c r="D190" t="s">
        <v>11</v>
      </c>
      <c r="E190" t="s">
        <v>8</v>
      </c>
      <c r="F190">
        <v>36</v>
      </c>
      <c r="G190">
        <v>26</v>
      </c>
      <c r="H190">
        <f t="shared" si="2"/>
        <v>-1</v>
      </c>
    </row>
    <row r="191" spans="2:8">
      <c r="B191" s="1">
        <v>43362</v>
      </c>
      <c r="C191" t="s">
        <v>13</v>
      </c>
      <c r="D191" t="s">
        <v>7</v>
      </c>
      <c r="E191" t="s">
        <v>8</v>
      </c>
      <c r="F191">
        <v>6</v>
      </c>
      <c r="G191">
        <v>68</v>
      </c>
      <c r="H191">
        <f t="shared" si="2"/>
        <v>-1</v>
      </c>
    </row>
    <row r="192" spans="2:8">
      <c r="B192" s="1">
        <v>43381</v>
      </c>
      <c r="C192" t="s">
        <v>15</v>
      </c>
      <c r="D192" t="s">
        <v>11</v>
      </c>
      <c r="E192" t="s">
        <v>14</v>
      </c>
      <c r="F192">
        <v>45</v>
      </c>
      <c r="G192">
        <v>36</v>
      </c>
      <c r="H192">
        <f t="shared" si="2"/>
        <v>18</v>
      </c>
    </row>
    <row r="193" spans="2:8">
      <c r="B193" s="1">
        <v>43381</v>
      </c>
      <c r="C193" t="s">
        <v>15</v>
      </c>
      <c r="D193" t="s">
        <v>10</v>
      </c>
      <c r="E193" t="s">
        <v>8</v>
      </c>
      <c r="F193">
        <v>18</v>
      </c>
      <c r="G193">
        <v>8</v>
      </c>
      <c r="H193">
        <f t="shared" si="2"/>
        <v>-1</v>
      </c>
    </row>
    <row r="194" spans="2:8">
      <c r="B194" s="1">
        <v>43381</v>
      </c>
      <c r="C194" t="s">
        <v>15</v>
      </c>
      <c r="D194" t="s">
        <v>9</v>
      </c>
      <c r="E194" t="s">
        <v>8</v>
      </c>
      <c r="F194">
        <v>20</v>
      </c>
      <c r="G194">
        <v>41</v>
      </c>
      <c r="H194">
        <f t="shared" si="2"/>
        <v>-1</v>
      </c>
    </row>
    <row r="195" spans="2:8">
      <c r="B195" s="1">
        <v>43407</v>
      </c>
      <c r="C195" t="s">
        <v>16</v>
      </c>
      <c r="D195" t="s">
        <v>12</v>
      </c>
      <c r="E195" t="s">
        <v>14</v>
      </c>
      <c r="F195">
        <v>4</v>
      </c>
      <c r="G195">
        <v>32</v>
      </c>
      <c r="H195">
        <f t="shared" si="2"/>
        <v>25</v>
      </c>
    </row>
    <row r="196" spans="2:8">
      <c r="B196" s="1">
        <v>43407</v>
      </c>
      <c r="C196" t="s">
        <v>16</v>
      </c>
      <c r="D196" t="s">
        <v>9</v>
      </c>
      <c r="E196" t="s">
        <v>8</v>
      </c>
      <c r="F196">
        <v>48</v>
      </c>
      <c r="G196">
        <v>37</v>
      </c>
      <c r="H196">
        <f t="shared" si="2"/>
        <v>-1</v>
      </c>
    </row>
    <row r="197" spans="2:8">
      <c r="B197" s="1">
        <v>43428</v>
      </c>
      <c r="C197" t="s">
        <v>17</v>
      </c>
      <c r="D197" t="s">
        <v>9</v>
      </c>
      <c r="E197" t="s">
        <v>14</v>
      </c>
      <c r="F197">
        <v>64</v>
      </c>
      <c r="G197">
        <v>61</v>
      </c>
      <c r="H197">
        <f t="shared" ref="H197:H204" si="3">B197-B196-1</f>
        <v>20</v>
      </c>
    </row>
    <row r="198" spans="2:8">
      <c r="B198" s="1">
        <v>43428</v>
      </c>
      <c r="C198" t="s">
        <v>17</v>
      </c>
      <c r="D198" t="s">
        <v>7</v>
      </c>
      <c r="E198" t="s">
        <v>8</v>
      </c>
      <c r="F198">
        <v>43</v>
      </c>
      <c r="G198">
        <v>63</v>
      </c>
      <c r="H198">
        <f t="shared" si="3"/>
        <v>-1</v>
      </c>
    </row>
    <row r="199" spans="2:8">
      <c r="B199" s="1">
        <v>43428</v>
      </c>
      <c r="C199" t="s">
        <v>17</v>
      </c>
      <c r="D199" t="s">
        <v>11</v>
      </c>
      <c r="E199" t="s">
        <v>8</v>
      </c>
      <c r="F199">
        <v>24</v>
      </c>
      <c r="G199">
        <v>24</v>
      </c>
      <c r="H199">
        <f t="shared" si="3"/>
        <v>-1</v>
      </c>
    </row>
    <row r="200" spans="2:8">
      <c r="B200" s="1">
        <v>43452</v>
      </c>
      <c r="C200" t="s">
        <v>18</v>
      </c>
      <c r="D200" t="s">
        <v>9</v>
      </c>
      <c r="E200" t="s">
        <v>14</v>
      </c>
      <c r="F200">
        <v>4</v>
      </c>
      <c r="G200">
        <v>62</v>
      </c>
      <c r="H200">
        <f t="shared" si="3"/>
        <v>23</v>
      </c>
    </row>
    <row r="201" spans="2:8">
      <c r="B201" s="1">
        <v>43452</v>
      </c>
      <c r="C201" t="s">
        <v>18</v>
      </c>
      <c r="D201" t="s">
        <v>12</v>
      </c>
      <c r="E201" t="s">
        <v>8</v>
      </c>
      <c r="F201">
        <v>35</v>
      </c>
      <c r="G201">
        <v>19</v>
      </c>
      <c r="H201">
        <f t="shared" si="3"/>
        <v>-1</v>
      </c>
    </row>
    <row r="202" spans="2:8">
      <c r="B202" s="1">
        <v>43452</v>
      </c>
      <c r="C202" t="s">
        <v>18</v>
      </c>
      <c r="D202" t="s">
        <v>10</v>
      </c>
      <c r="E202" t="s">
        <v>8</v>
      </c>
      <c r="F202">
        <v>41</v>
      </c>
      <c r="G202">
        <v>8</v>
      </c>
      <c r="H202">
        <f t="shared" si="3"/>
        <v>-1</v>
      </c>
    </row>
    <row r="203" spans="2:8">
      <c r="B203" s="1">
        <v>43452</v>
      </c>
      <c r="C203" t="s">
        <v>18</v>
      </c>
      <c r="D203" t="s">
        <v>7</v>
      </c>
      <c r="E203" t="s">
        <v>8</v>
      </c>
      <c r="F203">
        <v>23</v>
      </c>
      <c r="G203">
        <v>61</v>
      </c>
      <c r="H203">
        <f t="shared" si="3"/>
        <v>-1</v>
      </c>
    </row>
    <row r="204" spans="2:8">
      <c r="B204" s="1">
        <v>43452</v>
      </c>
      <c r="C204" t="s">
        <v>18</v>
      </c>
      <c r="D204" t="s">
        <v>11</v>
      </c>
      <c r="E204" t="s">
        <v>8</v>
      </c>
      <c r="F204">
        <v>46</v>
      </c>
      <c r="G204">
        <v>23</v>
      </c>
      <c r="H204">
        <f t="shared" si="3"/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Y204"/>
  <sheetViews>
    <sheetView topLeftCell="F1" workbookViewId="0">
      <selection activeCell="W6" sqref="U3:W6"/>
    </sheetView>
  </sheetViews>
  <sheetFormatPr defaultRowHeight="15"/>
  <cols>
    <col min="2" max="2" width="10.140625" bestFit="1" customWidth="1"/>
    <col min="3" max="3" width="11.42578125" bestFit="1" customWidth="1"/>
    <col min="7" max="7" width="21.85546875" bestFit="1" customWidth="1"/>
    <col min="8" max="8" width="4.7109375" bestFit="1" customWidth="1"/>
    <col min="9" max="9" width="3.7109375" bestFit="1" customWidth="1"/>
    <col min="10" max="12" width="4.7109375" bestFit="1" customWidth="1"/>
    <col min="13" max="13" width="4.85546875" customWidth="1"/>
    <col min="14" max="14" width="13.140625" customWidth="1"/>
    <col min="15" max="19" width="9.5703125" customWidth="1"/>
    <col min="20" max="68" width="10.140625" bestFit="1" customWidth="1"/>
    <col min="69" max="69" width="11.28515625" bestFit="1" customWidth="1"/>
  </cols>
  <sheetData>
    <row r="2" spans="2: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10</v>
      </c>
      <c r="I2" t="s">
        <v>11</v>
      </c>
      <c r="J2" s="1" t="s">
        <v>12</v>
      </c>
      <c r="K2" t="s">
        <v>7</v>
      </c>
      <c r="L2" t="s">
        <v>9</v>
      </c>
    </row>
    <row r="3" spans="2:25">
      <c r="B3" s="1">
        <v>42370</v>
      </c>
      <c r="C3" t="s">
        <v>6</v>
      </c>
      <c r="D3" t="s">
        <v>7</v>
      </c>
      <c r="E3" t="s">
        <v>8</v>
      </c>
      <c r="F3">
        <v>3</v>
      </c>
      <c r="G3">
        <v>80</v>
      </c>
      <c r="H3">
        <f>IF($D3&lt;&gt;H$2,0,IF($E3="Z",$F3,-$F3))</f>
        <v>0</v>
      </c>
      <c r="I3">
        <f t="shared" ref="I3:L18" si="0">IF($D3&lt;&gt;I$2,0,IF($E3="Z",$F3,-$F3))</f>
        <v>0</v>
      </c>
      <c r="J3">
        <f t="shared" si="0"/>
        <v>0</v>
      </c>
      <c r="K3">
        <f t="shared" si="0"/>
        <v>3</v>
      </c>
      <c r="L3">
        <f t="shared" si="0"/>
        <v>0</v>
      </c>
      <c r="O3" s="2" t="s">
        <v>27</v>
      </c>
      <c r="U3" s="28" t="s">
        <v>75</v>
      </c>
      <c r="V3" s="28"/>
      <c r="W3" s="28"/>
    </row>
    <row r="4" spans="2:25">
      <c r="B4" s="1">
        <v>42370</v>
      </c>
      <c r="C4" t="s">
        <v>6</v>
      </c>
      <c r="D4" t="s">
        <v>9</v>
      </c>
      <c r="E4" t="s">
        <v>8</v>
      </c>
      <c r="F4">
        <v>32</v>
      </c>
      <c r="G4">
        <v>50</v>
      </c>
      <c r="H4">
        <f t="shared" ref="H4:L66" si="1">IF($D4&lt;&gt;H$2,0,IF($E4="Z",$F4,-$F4))</f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32</v>
      </c>
      <c r="N4" s="2" t="s">
        <v>23</v>
      </c>
      <c r="O4" t="s">
        <v>30</v>
      </c>
      <c r="P4" t="s">
        <v>31</v>
      </c>
      <c r="Q4" t="s">
        <v>32</v>
      </c>
      <c r="R4" t="s">
        <v>33</v>
      </c>
      <c r="S4" t="s">
        <v>34</v>
      </c>
      <c r="U4" s="12" t="s">
        <v>35</v>
      </c>
      <c r="V4" s="12" t="s">
        <v>36</v>
      </c>
      <c r="W4" s="12" t="s">
        <v>37</v>
      </c>
    </row>
    <row r="5" spans="2:25">
      <c r="B5" s="1">
        <v>42370</v>
      </c>
      <c r="C5" t="s">
        <v>6</v>
      </c>
      <c r="D5" t="s">
        <v>10</v>
      </c>
      <c r="E5" t="s">
        <v>8</v>
      </c>
      <c r="F5">
        <v>38</v>
      </c>
      <c r="G5">
        <v>10</v>
      </c>
      <c r="H5">
        <f t="shared" si="1"/>
        <v>38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 s="4"/>
      <c r="N5" s="7">
        <v>42370</v>
      </c>
      <c r="O5" s="4">
        <v>38</v>
      </c>
      <c r="P5" s="4">
        <v>33</v>
      </c>
      <c r="Q5" s="4">
        <v>43</v>
      </c>
      <c r="R5" s="4">
        <v>3</v>
      </c>
      <c r="S5" s="4">
        <v>32</v>
      </c>
      <c r="U5" s="11">
        <v>42401</v>
      </c>
      <c r="V5" s="8" t="s">
        <v>85</v>
      </c>
      <c r="W5" s="8" t="s">
        <v>83</v>
      </c>
    </row>
    <row r="6" spans="2:25">
      <c r="B6" s="1">
        <v>42370</v>
      </c>
      <c r="C6" t="s">
        <v>6</v>
      </c>
      <c r="D6" t="s">
        <v>11</v>
      </c>
      <c r="E6" t="s">
        <v>8</v>
      </c>
      <c r="F6">
        <v>33</v>
      </c>
      <c r="G6">
        <v>30</v>
      </c>
      <c r="H6">
        <f t="shared" si="1"/>
        <v>0</v>
      </c>
      <c r="I6">
        <f t="shared" si="0"/>
        <v>33</v>
      </c>
      <c r="J6">
        <f t="shared" si="0"/>
        <v>0</v>
      </c>
      <c r="K6">
        <f t="shared" si="0"/>
        <v>0</v>
      </c>
      <c r="L6">
        <f t="shared" si="0"/>
        <v>0</v>
      </c>
      <c r="M6" s="4"/>
      <c r="N6" s="7">
        <v>42385</v>
      </c>
      <c r="O6" s="4">
        <v>0</v>
      </c>
      <c r="P6" s="4">
        <v>14</v>
      </c>
      <c r="Q6" s="4">
        <v>0</v>
      </c>
      <c r="R6" s="4">
        <v>0</v>
      </c>
      <c r="S6" s="4">
        <v>-32</v>
      </c>
      <c r="U6" s="11">
        <v>43313</v>
      </c>
      <c r="V6" s="8" t="s">
        <v>86</v>
      </c>
      <c r="W6" s="8" t="s">
        <v>84</v>
      </c>
    </row>
    <row r="7" spans="2:25">
      <c r="B7" s="1">
        <v>42370</v>
      </c>
      <c r="C7" t="s">
        <v>6</v>
      </c>
      <c r="D7" t="s">
        <v>12</v>
      </c>
      <c r="E7" t="s">
        <v>8</v>
      </c>
      <c r="F7">
        <v>43</v>
      </c>
      <c r="G7">
        <v>25</v>
      </c>
      <c r="H7">
        <f t="shared" si="1"/>
        <v>0</v>
      </c>
      <c r="I7">
        <f t="shared" si="0"/>
        <v>0</v>
      </c>
      <c r="J7">
        <f t="shared" si="0"/>
        <v>43</v>
      </c>
      <c r="K7">
        <f t="shared" si="0"/>
        <v>0</v>
      </c>
      <c r="L7">
        <f t="shared" si="0"/>
        <v>0</v>
      </c>
      <c r="M7" s="4"/>
      <c r="N7" s="7">
        <v>42393</v>
      </c>
      <c r="O7" s="4">
        <v>0</v>
      </c>
      <c r="P7" s="4">
        <v>1</v>
      </c>
      <c r="Q7" s="4">
        <v>0</v>
      </c>
      <c r="R7" s="4">
        <v>21</v>
      </c>
      <c r="S7" s="4">
        <v>44</v>
      </c>
    </row>
    <row r="8" spans="2:25">
      <c r="B8" s="1">
        <v>42385</v>
      </c>
      <c r="C8" t="s">
        <v>13</v>
      </c>
      <c r="D8" t="s">
        <v>9</v>
      </c>
      <c r="E8" t="s">
        <v>14</v>
      </c>
      <c r="F8">
        <v>32</v>
      </c>
      <c r="G8">
        <v>58</v>
      </c>
      <c r="H8">
        <f t="shared" si="1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-32</v>
      </c>
      <c r="M8" s="4"/>
      <c r="N8" s="7" t="s">
        <v>24</v>
      </c>
      <c r="O8" s="4">
        <v>38</v>
      </c>
      <c r="P8" s="4">
        <v>48</v>
      </c>
      <c r="Q8" s="4">
        <v>43</v>
      </c>
      <c r="R8" s="4">
        <v>24</v>
      </c>
      <c r="S8" s="4">
        <v>44</v>
      </c>
    </row>
    <row r="9" spans="2:25">
      <c r="B9" s="1">
        <v>42385</v>
      </c>
      <c r="C9" t="s">
        <v>13</v>
      </c>
      <c r="D9" t="s">
        <v>11</v>
      </c>
      <c r="E9" t="s">
        <v>8</v>
      </c>
      <c r="F9">
        <v>14</v>
      </c>
      <c r="G9">
        <v>26</v>
      </c>
      <c r="H9">
        <f t="shared" si="1"/>
        <v>0</v>
      </c>
      <c r="I9">
        <f t="shared" si="0"/>
        <v>14</v>
      </c>
      <c r="J9">
        <f t="shared" si="0"/>
        <v>0</v>
      </c>
      <c r="K9">
        <f t="shared" si="0"/>
        <v>0</v>
      </c>
      <c r="L9">
        <f t="shared" si="0"/>
        <v>0</v>
      </c>
      <c r="M9" s="4"/>
    </row>
    <row r="10" spans="2:25">
      <c r="B10" s="1">
        <v>42393</v>
      </c>
      <c r="C10" t="s">
        <v>15</v>
      </c>
      <c r="D10" t="s">
        <v>9</v>
      </c>
      <c r="E10" t="s">
        <v>8</v>
      </c>
      <c r="F10">
        <v>44</v>
      </c>
      <c r="G10">
        <v>46</v>
      </c>
      <c r="H10">
        <f t="shared" si="1"/>
        <v>0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44</v>
      </c>
      <c r="M10" s="4"/>
      <c r="O10" s="2" t="s">
        <v>27</v>
      </c>
      <c r="Y10" s="13"/>
    </row>
    <row r="11" spans="2:25">
      <c r="B11" s="1">
        <v>42393</v>
      </c>
      <c r="C11" t="s">
        <v>15</v>
      </c>
      <c r="D11" t="s">
        <v>11</v>
      </c>
      <c r="E11" t="s">
        <v>8</v>
      </c>
      <c r="F11">
        <v>1</v>
      </c>
      <c r="G11">
        <v>28</v>
      </c>
      <c r="H11">
        <f t="shared" si="1"/>
        <v>0</v>
      </c>
      <c r="I11">
        <f t="shared" si="0"/>
        <v>1</v>
      </c>
      <c r="J11">
        <f t="shared" si="0"/>
        <v>0</v>
      </c>
      <c r="K11">
        <f t="shared" si="0"/>
        <v>0</v>
      </c>
      <c r="L11">
        <f t="shared" si="0"/>
        <v>0</v>
      </c>
      <c r="M11" s="4"/>
      <c r="N11" s="2" t="s">
        <v>23</v>
      </c>
      <c r="O11" t="s">
        <v>30</v>
      </c>
      <c r="P11" t="s">
        <v>31</v>
      </c>
      <c r="Q11" t="s">
        <v>32</v>
      </c>
      <c r="R11" t="s">
        <v>33</v>
      </c>
      <c r="S11" t="s">
        <v>34</v>
      </c>
    </row>
    <row r="12" spans="2:25">
      <c r="B12" s="1">
        <v>42393</v>
      </c>
      <c r="C12" t="s">
        <v>15</v>
      </c>
      <c r="D12" t="s">
        <v>7</v>
      </c>
      <c r="E12" t="s">
        <v>8</v>
      </c>
      <c r="F12">
        <v>21</v>
      </c>
      <c r="G12">
        <v>74</v>
      </c>
      <c r="H12">
        <f t="shared" si="1"/>
        <v>0</v>
      </c>
      <c r="I12">
        <f t="shared" si="0"/>
        <v>0</v>
      </c>
      <c r="J12">
        <f t="shared" si="0"/>
        <v>0</v>
      </c>
      <c r="K12">
        <f t="shared" si="0"/>
        <v>21</v>
      </c>
      <c r="L12">
        <f t="shared" si="0"/>
        <v>0</v>
      </c>
      <c r="M12" s="4"/>
      <c r="N12" s="7">
        <v>42370</v>
      </c>
      <c r="O12" s="4">
        <v>38</v>
      </c>
      <c r="P12" s="4">
        <v>33</v>
      </c>
      <c r="Q12" s="4">
        <v>43</v>
      </c>
      <c r="R12" s="4">
        <v>3</v>
      </c>
      <c r="S12" s="4">
        <v>32</v>
      </c>
    </row>
    <row r="13" spans="2:25">
      <c r="B13" s="1">
        <v>42419</v>
      </c>
      <c r="C13" t="s">
        <v>16</v>
      </c>
      <c r="D13" t="s">
        <v>12</v>
      </c>
      <c r="E13" t="s">
        <v>14</v>
      </c>
      <c r="F13">
        <v>43</v>
      </c>
      <c r="G13">
        <v>32</v>
      </c>
      <c r="H13">
        <f t="shared" si="1"/>
        <v>0</v>
      </c>
      <c r="I13">
        <f t="shared" si="0"/>
        <v>0</v>
      </c>
      <c r="J13">
        <f t="shared" si="0"/>
        <v>-43</v>
      </c>
      <c r="K13">
        <f t="shared" si="0"/>
        <v>0</v>
      </c>
      <c r="L13">
        <f t="shared" si="0"/>
        <v>0</v>
      </c>
      <c r="M13" s="4"/>
      <c r="N13" s="7">
        <v>42385</v>
      </c>
      <c r="O13" s="4">
        <v>0</v>
      </c>
      <c r="P13" s="4">
        <v>14</v>
      </c>
      <c r="Q13" s="4">
        <v>0</v>
      </c>
      <c r="R13" s="4">
        <v>0</v>
      </c>
      <c r="S13" s="4">
        <v>-32</v>
      </c>
    </row>
    <row r="14" spans="2:25">
      <c r="B14" s="1">
        <v>42419</v>
      </c>
      <c r="C14" t="s">
        <v>16</v>
      </c>
      <c r="D14" t="s">
        <v>10</v>
      </c>
      <c r="E14" t="s">
        <v>14</v>
      </c>
      <c r="F14">
        <v>38</v>
      </c>
      <c r="G14">
        <v>13</v>
      </c>
      <c r="H14">
        <f t="shared" si="1"/>
        <v>-38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 s="4"/>
      <c r="N14" s="7">
        <v>42393</v>
      </c>
      <c r="O14" s="4">
        <v>0</v>
      </c>
      <c r="P14" s="4">
        <v>1</v>
      </c>
      <c r="Q14" s="4">
        <v>0</v>
      </c>
      <c r="R14" s="4">
        <v>21</v>
      </c>
      <c r="S14" s="4">
        <v>44</v>
      </c>
    </row>
    <row r="15" spans="2:25">
      <c r="B15" s="1">
        <v>42419</v>
      </c>
      <c r="C15" t="s">
        <v>16</v>
      </c>
      <c r="D15" t="s">
        <v>7</v>
      </c>
      <c r="E15" t="s">
        <v>8</v>
      </c>
      <c r="F15">
        <v>9</v>
      </c>
      <c r="G15">
        <v>59</v>
      </c>
      <c r="H15">
        <f t="shared" si="1"/>
        <v>0</v>
      </c>
      <c r="I15">
        <f t="shared" si="0"/>
        <v>0</v>
      </c>
      <c r="J15">
        <f t="shared" si="0"/>
        <v>0</v>
      </c>
      <c r="K15">
        <f t="shared" si="0"/>
        <v>9</v>
      </c>
      <c r="L15">
        <f t="shared" si="0"/>
        <v>0</v>
      </c>
      <c r="M15" s="4"/>
      <c r="N15" s="7">
        <v>42419</v>
      </c>
      <c r="O15" s="4">
        <v>-38</v>
      </c>
      <c r="P15" s="4">
        <v>0</v>
      </c>
      <c r="Q15" s="4">
        <v>-43</v>
      </c>
      <c r="R15" s="4">
        <v>9</v>
      </c>
      <c r="S15" s="4">
        <v>8</v>
      </c>
    </row>
    <row r="16" spans="2:25">
      <c r="B16" s="1">
        <v>42419</v>
      </c>
      <c r="C16" t="s">
        <v>16</v>
      </c>
      <c r="D16" t="s">
        <v>9</v>
      </c>
      <c r="E16" t="s">
        <v>8</v>
      </c>
      <c r="F16">
        <v>8</v>
      </c>
      <c r="G16">
        <v>37</v>
      </c>
      <c r="H16">
        <f t="shared" si="1"/>
        <v>0</v>
      </c>
      <c r="I16">
        <f t="shared" si="0"/>
        <v>0</v>
      </c>
      <c r="J16">
        <f t="shared" si="0"/>
        <v>0</v>
      </c>
      <c r="K16">
        <f t="shared" si="0"/>
        <v>0</v>
      </c>
      <c r="L16">
        <f t="shared" si="0"/>
        <v>8</v>
      </c>
      <c r="M16" s="4"/>
      <c r="N16" s="7">
        <v>42440</v>
      </c>
      <c r="O16" s="4">
        <v>7</v>
      </c>
      <c r="P16" s="4">
        <v>10</v>
      </c>
      <c r="Q16" s="4">
        <v>32</v>
      </c>
      <c r="R16" s="4">
        <v>0</v>
      </c>
      <c r="S16" s="4">
        <v>-50</v>
      </c>
    </row>
    <row r="17" spans="2:19">
      <c r="B17" s="1">
        <v>42440</v>
      </c>
      <c r="C17" t="s">
        <v>17</v>
      </c>
      <c r="D17" t="s">
        <v>9</v>
      </c>
      <c r="E17" t="s">
        <v>14</v>
      </c>
      <c r="F17">
        <v>50</v>
      </c>
      <c r="G17">
        <v>61</v>
      </c>
      <c r="H17">
        <f t="shared" si="1"/>
        <v>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-50</v>
      </c>
      <c r="M17" s="4"/>
      <c r="N17" s="7">
        <v>42464</v>
      </c>
      <c r="O17" s="4">
        <v>-7</v>
      </c>
      <c r="P17" s="4">
        <v>0</v>
      </c>
      <c r="Q17" s="4">
        <v>25</v>
      </c>
      <c r="R17" s="4">
        <v>0</v>
      </c>
      <c r="S17" s="4">
        <v>33</v>
      </c>
    </row>
    <row r="18" spans="2:19">
      <c r="B18" s="1">
        <v>42440</v>
      </c>
      <c r="C18" t="s">
        <v>17</v>
      </c>
      <c r="D18" t="s">
        <v>12</v>
      </c>
      <c r="E18" t="s">
        <v>8</v>
      </c>
      <c r="F18">
        <v>32</v>
      </c>
      <c r="G18">
        <v>20</v>
      </c>
      <c r="H18">
        <f t="shared" si="1"/>
        <v>0</v>
      </c>
      <c r="I18">
        <f t="shared" si="0"/>
        <v>0</v>
      </c>
      <c r="J18">
        <f t="shared" si="0"/>
        <v>32</v>
      </c>
      <c r="K18">
        <f t="shared" si="0"/>
        <v>0</v>
      </c>
      <c r="L18">
        <f t="shared" si="0"/>
        <v>0</v>
      </c>
      <c r="M18" s="4"/>
      <c r="N18" s="7">
        <v>42482</v>
      </c>
      <c r="O18" s="4">
        <v>0</v>
      </c>
      <c r="P18" s="4">
        <v>-36</v>
      </c>
      <c r="Q18" s="4">
        <v>0</v>
      </c>
      <c r="R18" s="4">
        <v>5</v>
      </c>
      <c r="S18" s="4">
        <v>35</v>
      </c>
    </row>
    <row r="19" spans="2:19">
      <c r="B19" s="1">
        <v>42440</v>
      </c>
      <c r="C19" t="s">
        <v>17</v>
      </c>
      <c r="D19" t="s">
        <v>10</v>
      </c>
      <c r="E19" t="s">
        <v>8</v>
      </c>
      <c r="F19">
        <v>7</v>
      </c>
      <c r="G19">
        <v>8</v>
      </c>
      <c r="H19">
        <f t="shared" si="1"/>
        <v>7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 s="4"/>
      <c r="N19" s="7">
        <v>42504</v>
      </c>
      <c r="O19" s="4">
        <v>0</v>
      </c>
      <c r="P19" s="4">
        <v>10</v>
      </c>
      <c r="Q19" s="4">
        <v>0</v>
      </c>
      <c r="R19" s="4">
        <v>-38</v>
      </c>
      <c r="S19" s="4">
        <v>0</v>
      </c>
    </row>
    <row r="20" spans="2:19">
      <c r="B20" s="1">
        <v>42440</v>
      </c>
      <c r="C20" t="s">
        <v>17</v>
      </c>
      <c r="D20" t="s">
        <v>11</v>
      </c>
      <c r="E20" t="s">
        <v>8</v>
      </c>
      <c r="F20">
        <v>10</v>
      </c>
      <c r="G20">
        <v>24</v>
      </c>
      <c r="H20">
        <f t="shared" si="1"/>
        <v>0</v>
      </c>
      <c r="I20">
        <f t="shared" si="1"/>
        <v>10</v>
      </c>
      <c r="J20">
        <f t="shared" si="1"/>
        <v>0</v>
      </c>
      <c r="K20">
        <f t="shared" si="1"/>
        <v>0</v>
      </c>
      <c r="L20">
        <f t="shared" si="1"/>
        <v>0</v>
      </c>
      <c r="M20" s="4"/>
      <c r="N20" s="7">
        <v>42529</v>
      </c>
      <c r="O20" s="4">
        <v>28</v>
      </c>
      <c r="P20" s="4">
        <v>-4</v>
      </c>
      <c r="Q20" s="4">
        <v>19</v>
      </c>
      <c r="R20" s="4">
        <v>42</v>
      </c>
      <c r="S20" s="4">
        <v>0</v>
      </c>
    </row>
    <row r="21" spans="2:19">
      <c r="B21" s="1">
        <v>42464</v>
      </c>
      <c r="C21" t="s">
        <v>18</v>
      </c>
      <c r="D21" t="s">
        <v>10</v>
      </c>
      <c r="E21" t="s">
        <v>14</v>
      </c>
      <c r="F21">
        <v>7</v>
      </c>
      <c r="G21">
        <v>12</v>
      </c>
      <c r="H21">
        <f t="shared" si="1"/>
        <v>-7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 s="4"/>
      <c r="N21" s="7">
        <v>42542</v>
      </c>
      <c r="O21" s="4">
        <v>9</v>
      </c>
      <c r="P21" s="4">
        <v>33</v>
      </c>
      <c r="Q21" s="4">
        <v>-72</v>
      </c>
      <c r="R21" s="4">
        <v>-42</v>
      </c>
      <c r="S21" s="4">
        <v>42</v>
      </c>
    </row>
    <row r="22" spans="2:19">
      <c r="B22" s="1">
        <v>42464</v>
      </c>
      <c r="C22" t="s">
        <v>18</v>
      </c>
      <c r="D22" t="s">
        <v>12</v>
      </c>
      <c r="E22" t="s">
        <v>8</v>
      </c>
      <c r="F22">
        <v>25</v>
      </c>
      <c r="G22">
        <v>19</v>
      </c>
      <c r="H22">
        <f t="shared" si="1"/>
        <v>0</v>
      </c>
      <c r="I22">
        <f t="shared" si="1"/>
        <v>0</v>
      </c>
      <c r="J22">
        <f t="shared" si="1"/>
        <v>25</v>
      </c>
      <c r="K22">
        <f t="shared" si="1"/>
        <v>0</v>
      </c>
      <c r="L22">
        <f t="shared" si="1"/>
        <v>0</v>
      </c>
      <c r="M22" s="4"/>
      <c r="N22" s="7">
        <v>42559</v>
      </c>
      <c r="O22" s="4">
        <v>-37</v>
      </c>
      <c r="P22" s="4">
        <v>0</v>
      </c>
      <c r="Q22" s="4">
        <v>-4</v>
      </c>
      <c r="R22" s="4">
        <v>32</v>
      </c>
      <c r="S22" s="4">
        <v>35</v>
      </c>
    </row>
    <row r="23" spans="2:19">
      <c r="B23" s="1">
        <v>42464</v>
      </c>
      <c r="C23" t="s">
        <v>18</v>
      </c>
      <c r="D23" t="s">
        <v>9</v>
      </c>
      <c r="E23" t="s">
        <v>8</v>
      </c>
      <c r="F23">
        <v>33</v>
      </c>
      <c r="G23">
        <v>38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33</v>
      </c>
      <c r="M23" s="4"/>
      <c r="N23" s="7">
        <v>42574</v>
      </c>
      <c r="O23" s="4">
        <v>0</v>
      </c>
      <c r="P23" s="4">
        <v>0</v>
      </c>
      <c r="Q23" s="4">
        <v>0</v>
      </c>
      <c r="R23" s="4">
        <v>-32</v>
      </c>
      <c r="S23" s="4">
        <v>48</v>
      </c>
    </row>
    <row r="24" spans="2:19">
      <c r="B24" s="1">
        <v>42482</v>
      </c>
      <c r="C24" t="s">
        <v>19</v>
      </c>
      <c r="D24" t="s">
        <v>11</v>
      </c>
      <c r="E24" t="s">
        <v>14</v>
      </c>
      <c r="F24">
        <v>36</v>
      </c>
      <c r="G24">
        <v>35</v>
      </c>
      <c r="H24">
        <f t="shared" si="1"/>
        <v>0</v>
      </c>
      <c r="I24">
        <f t="shared" si="1"/>
        <v>-36</v>
      </c>
      <c r="J24">
        <f t="shared" si="1"/>
        <v>0</v>
      </c>
      <c r="K24">
        <f t="shared" si="1"/>
        <v>0</v>
      </c>
      <c r="L24">
        <f t="shared" si="1"/>
        <v>0</v>
      </c>
      <c r="M24" s="4"/>
      <c r="N24" s="7">
        <v>42593</v>
      </c>
      <c r="O24" s="4">
        <v>0</v>
      </c>
      <c r="P24" s="4">
        <v>9</v>
      </c>
      <c r="Q24" s="4">
        <v>0</v>
      </c>
      <c r="R24" s="4">
        <v>36</v>
      </c>
      <c r="S24" s="4">
        <v>-191</v>
      </c>
    </row>
    <row r="25" spans="2:19">
      <c r="B25" s="1">
        <v>42482</v>
      </c>
      <c r="C25" t="s">
        <v>19</v>
      </c>
      <c r="D25" t="s">
        <v>7</v>
      </c>
      <c r="E25" t="s">
        <v>8</v>
      </c>
      <c r="F25">
        <v>5</v>
      </c>
      <c r="G25">
        <v>66</v>
      </c>
      <c r="H25">
        <f t="shared" si="1"/>
        <v>0</v>
      </c>
      <c r="I25">
        <f t="shared" si="1"/>
        <v>0</v>
      </c>
      <c r="J25">
        <f t="shared" si="1"/>
        <v>0</v>
      </c>
      <c r="K25">
        <f t="shared" si="1"/>
        <v>5</v>
      </c>
      <c r="L25">
        <f t="shared" si="1"/>
        <v>0</v>
      </c>
      <c r="M25" s="4"/>
      <c r="N25" s="7">
        <v>42619</v>
      </c>
      <c r="O25" s="4">
        <v>47</v>
      </c>
      <c r="P25" s="4">
        <v>3</v>
      </c>
      <c r="Q25" s="4">
        <v>8</v>
      </c>
      <c r="R25" s="4">
        <v>41</v>
      </c>
      <c r="S25" s="4">
        <v>-4</v>
      </c>
    </row>
    <row r="26" spans="2:19">
      <c r="B26" s="1">
        <v>42482</v>
      </c>
      <c r="C26" t="s">
        <v>19</v>
      </c>
      <c r="D26" t="s">
        <v>9</v>
      </c>
      <c r="E26" t="s">
        <v>8</v>
      </c>
      <c r="F26">
        <v>35</v>
      </c>
      <c r="G26">
        <v>41</v>
      </c>
      <c r="H26">
        <f t="shared" si="1"/>
        <v>0</v>
      </c>
      <c r="I26">
        <f t="shared" si="1"/>
        <v>0</v>
      </c>
      <c r="J26">
        <f t="shared" si="1"/>
        <v>0</v>
      </c>
      <c r="K26">
        <f t="shared" si="1"/>
        <v>0</v>
      </c>
      <c r="L26">
        <f t="shared" si="1"/>
        <v>35</v>
      </c>
      <c r="M26" s="4"/>
      <c r="N26" s="7">
        <v>42640</v>
      </c>
      <c r="O26" s="4">
        <v>-45</v>
      </c>
      <c r="P26" s="4">
        <v>17</v>
      </c>
      <c r="Q26" s="4">
        <v>40</v>
      </c>
      <c r="R26" s="4">
        <v>3</v>
      </c>
      <c r="S26" s="4">
        <v>44</v>
      </c>
    </row>
    <row r="27" spans="2:19">
      <c r="B27" s="1">
        <v>42504</v>
      </c>
      <c r="C27" t="s">
        <v>20</v>
      </c>
      <c r="D27" t="s">
        <v>7</v>
      </c>
      <c r="E27" t="s">
        <v>14</v>
      </c>
      <c r="F27">
        <v>38</v>
      </c>
      <c r="G27">
        <v>98</v>
      </c>
      <c r="H27">
        <f t="shared" si="1"/>
        <v>0</v>
      </c>
      <c r="I27">
        <f t="shared" si="1"/>
        <v>0</v>
      </c>
      <c r="J27">
        <f t="shared" si="1"/>
        <v>0</v>
      </c>
      <c r="K27">
        <f t="shared" si="1"/>
        <v>-38</v>
      </c>
      <c r="L27">
        <f t="shared" si="1"/>
        <v>0</v>
      </c>
      <c r="M27" s="4"/>
      <c r="N27" s="7">
        <v>42664</v>
      </c>
      <c r="O27" s="4">
        <v>-2</v>
      </c>
      <c r="P27" s="4">
        <v>23</v>
      </c>
      <c r="Q27" s="4">
        <v>14</v>
      </c>
      <c r="R27" s="4">
        <v>0</v>
      </c>
      <c r="S27" s="4">
        <v>0</v>
      </c>
    </row>
    <row r="28" spans="2:19">
      <c r="B28" s="1">
        <v>42504</v>
      </c>
      <c r="C28" t="s">
        <v>20</v>
      </c>
      <c r="D28" t="s">
        <v>11</v>
      </c>
      <c r="E28" t="s">
        <v>8</v>
      </c>
      <c r="F28">
        <v>10</v>
      </c>
      <c r="G28">
        <v>23</v>
      </c>
      <c r="H28">
        <f t="shared" si="1"/>
        <v>0</v>
      </c>
      <c r="I28">
        <f t="shared" si="1"/>
        <v>10</v>
      </c>
      <c r="J28">
        <f t="shared" si="1"/>
        <v>0</v>
      </c>
      <c r="K28">
        <f t="shared" si="1"/>
        <v>0</v>
      </c>
      <c r="L28">
        <f t="shared" si="1"/>
        <v>0</v>
      </c>
      <c r="M28" s="4"/>
      <c r="N28" s="7">
        <v>42682</v>
      </c>
      <c r="O28" s="4">
        <v>11</v>
      </c>
      <c r="P28" s="4">
        <v>0</v>
      </c>
      <c r="Q28" s="4">
        <v>0</v>
      </c>
      <c r="R28" s="4">
        <v>17</v>
      </c>
      <c r="S28" s="4">
        <v>30</v>
      </c>
    </row>
    <row r="29" spans="2:19">
      <c r="B29" s="1">
        <v>42529</v>
      </c>
      <c r="C29" t="s">
        <v>21</v>
      </c>
      <c r="D29" t="s">
        <v>11</v>
      </c>
      <c r="E29" t="s">
        <v>14</v>
      </c>
      <c r="F29">
        <v>4</v>
      </c>
      <c r="G29">
        <v>38</v>
      </c>
      <c r="H29">
        <f t="shared" si="1"/>
        <v>0</v>
      </c>
      <c r="I29">
        <f t="shared" si="1"/>
        <v>-4</v>
      </c>
      <c r="J29">
        <f t="shared" si="1"/>
        <v>0</v>
      </c>
      <c r="K29">
        <f t="shared" si="1"/>
        <v>0</v>
      </c>
      <c r="L29">
        <f t="shared" si="1"/>
        <v>0</v>
      </c>
      <c r="M29" s="4"/>
      <c r="N29" s="7">
        <v>42704</v>
      </c>
      <c r="O29" s="4">
        <v>-11</v>
      </c>
      <c r="P29" s="4">
        <v>4</v>
      </c>
      <c r="Q29" s="4">
        <v>17</v>
      </c>
      <c r="R29" s="4">
        <v>-97</v>
      </c>
      <c r="S29" s="4">
        <v>0</v>
      </c>
    </row>
    <row r="30" spans="2:19">
      <c r="B30" s="1">
        <v>42529</v>
      </c>
      <c r="C30" t="s">
        <v>21</v>
      </c>
      <c r="D30" t="s">
        <v>7</v>
      </c>
      <c r="E30" t="s">
        <v>8</v>
      </c>
      <c r="F30">
        <v>42</v>
      </c>
      <c r="G30">
        <v>60</v>
      </c>
      <c r="H30">
        <f t="shared" si="1"/>
        <v>0</v>
      </c>
      <c r="I30">
        <f t="shared" si="1"/>
        <v>0</v>
      </c>
      <c r="J30">
        <f t="shared" si="1"/>
        <v>0</v>
      </c>
      <c r="K30">
        <f t="shared" si="1"/>
        <v>42</v>
      </c>
      <c r="L30">
        <f t="shared" si="1"/>
        <v>0</v>
      </c>
      <c r="M30" s="4"/>
      <c r="N30" s="7">
        <v>42729</v>
      </c>
      <c r="O30" s="4">
        <v>0</v>
      </c>
      <c r="P30" s="4">
        <v>26</v>
      </c>
      <c r="Q30" s="4">
        <v>-79</v>
      </c>
      <c r="R30" s="4">
        <v>33</v>
      </c>
      <c r="S30" s="4">
        <v>0</v>
      </c>
    </row>
    <row r="31" spans="2:19">
      <c r="B31" s="1">
        <v>42529</v>
      </c>
      <c r="C31" t="s">
        <v>21</v>
      </c>
      <c r="D31" t="s">
        <v>10</v>
      </c>
      <c r="E31" t="s">
        <v>8</v>
      </c>
      <c r="F31">
        <v>28</v>
      </c>
      <c r="G31">
        <v>8</v>
      </c>
      <c r="H31">
        <f t="shared" si="1"/>
        <v>28</v>
      </c>
      <c r="I31">
        <f t="shared" si="1"/>
        <v>0</v>
      </c>
      <c r="J31">
        <f t="shared" si="1"/>
        <v>0</v>
      </c>
      <c r="K31">
        <f t="shared" si="1"/>
        <v>0</v>
      </c>
      <c r="L31">
        <f t="shared" si="1"/>
        <v>0</v>
      </c>
      <c r="M31" s="4"/>
      <c r="N31" s="7">
        <v>42742</v>
      </c>
      <c r="O31" s="4">
        <v>42</v>
      </c>
      <c r="P31" s="4">
        <v>42</v>
      </c>
      <c r="Q31" s="4">
        <v>40</v>
      </c>
      <c r="R31" s="4">
        <v>9</v>
      </c>
      <c r="S31" s="4">
        <v>39</v>
      </c>
    </row>
    <row r="32" spans="2:19">
      <c r="B32" s="1">
        <v>42529</v>
      </c>
      <c r="C32" t="s">
        <v>21</v>
      </c>
      <c r="D32" t="s">
        <v>12</v>
      </c>
      <c r="E32" t="s">
        <v>8</v>
      </c>
      <c r="F32">
        <v>19</v>
      </c>
      <c r="G32">
        <v>19</v>
      </c>
      <c r="H32">
        <f t="shared" si="1"/>
        <v>0</v>
      </c>
      <c r="I32">
        <f t="shared" si="1"/>
        <v>0</v>
      </c>
      <c r="J32">
        <f t="shared" si="1"/>
        <v>19</v>
      </c>
      <c r="K32">
        <f t="shared" si="1"/>
        <v>0</v>
      </c>
      <c r="L32">
        <f t="shared" si="1"/>
        <v>0</v>
      </c>
      <c r="M32" s="4"/>
      <c r="N32" s="7">
        <v>42759</v>
      </c>
      <c r="O32" s="4">
        <v>0</v>
      </c>
      <c r="P32" s="4">
        <v>0</v>
      </c>
      <c r="Q32" s="4">
        <v>5</v>
      </c>
      <c r="R32" s="4">
        <v>34</v>
      </c>
      <c r="S32" s="4">
        <v>-112</v>
      </c>
    </row>
    <row r="33" spans="2:19">
      <c r="B33" s="1">
        <v>42542</v>
      </c>
      <c r="C33" t="s">
        <v>22</v>
      </c>
      <c r="D33" t="s">
        <v>12</v>
      </c>
      <c r="E33" t="s">
        <v>14</v>
      </c>
      <c r="F33">
        <v>72</v>
      </c>
      <c r="G33">
        <v>28</v>
      </c>
      <c r="H33">
        <f t="shared" si="1"/>
        <v>0</v>
      </c>
      <c r="I33">
        <f t="shared" si="1"/>
        <v>0</v>
      </c>
      <c r="J33">
        <f t="shared" si="1"/>
        <v>-72</v>
      </c>
      <c r="K33">
        <f t="shared" si="1"/>
        <v>0</v>
      </c>
      <c r="L33">
        <f t="shared" si="1"/>
        <v>0</v>
      </c>
      <c r="M33" s="4"/>
      <c r="N33" s="7">
        <v>42774</v>
      </c>
      <c r="O33" s="4">
        <v>0</v>
      </c>
      <c r="P33" s="4">
        <v>14</v>
      </c>
      <c r="Q33" s="4">
        <v>0</v>
      </c>
      <c r="R33" s="4">
        <v>-74</v>
      </c>
      <c r="S33" s="4">
        <v>0</v>
      </c>
    </row>
    <row r="34" spans="2:19">
      <c r="B34" s="1">
        <v>42542</v>
      </c>
      <c r="C34" t="s">
        <v>22</v>
      </c>
      <c r="D34" t="s">
        <v>7</v>
      </c>
      <c r="E34" t="s">
        <v>14</v>
      </c>
      <c r="F34">
        <v>42</v>
      </c>
      <c r="G34">
        <v>90</v>
      </c>
      <c r="H34">
        <f t="shared" si="1"/>
        <v>0</v>
      </c>
      <c r="I34">
        <f t="shared" si="1"/>
        <v>0</v>
      </c>
      <c r="J34">
        <f t="shared" si="1"/>
        <v>0</v>
      </c>
      <c r="K34">
        <f t="shared" si="1"/>
        <v>-42</v>
      </c>
      <c r="L34">
        <f t="shared" si="1"/>
        <v>0</v>
      </c>
      <c r="M34" s="4"/>
      <c r="N34" s="7">
        <v>42793</v>
      </c>
      <c r="O34" s="4">
        <v>30</v>
      </c>
      <c r="P34" s="4">
        <v>-43</v>
      </c>
      <c r="Q34" s="4">
        <v>14</v>
      </c>
      <c r="R34" s="4">
        <v>0</v>
      </c>
      <c r="S34" s="4">
        <v>-1</v>
      </c>
    </row>
    <row r="35" spans="2:19">
      <c r="B35" s="1">
        <v>42542</v>
      </c>
      <c r="C35" t="s">
        <v>22</v>
      </c>
      <c r="D35" t="s">
        <v>9</v>
      </c>
      <c r="E35" t="s">
        <v>8</v>
      </c>
      <c r="F35">
        <v>42</v>
      </c>
      <c r="G35">
        <v>44</v>
      </c>
      <c r="H35">
        <f t="shared" si="1"/>
        <v>0</v>
      </c>
      <c r="I35">
        <f t="shared" si="1"/>
        <v>0</v>
      </c>
      <c r="J35">
        <f t="shared" si="1"/>
        <v>0</v>
      </c>
      <c r="K35">
        <f t="shared" si="1"/>
        <v>0</v>
      </c>
      <c r="L35">
        <f t="shared" si="1"/>
        <v>42</v>
      </c>
      <c r="M35" s="4"/>
      <c r="N35" s="7">
        <v>42819</v>
      </c>
      <c r="O35" s="4">
        <v>0</v>
      </c>
      <c r="P35" s="4">
        <v>-33</v>
      </c>
      <c r="Q35" s="4">
        <v>40</v>
      </c>
      <c r="R35" s="4">
        <v>0</v>
      </c>
      <c r="S35" s="4">
        <v>35</v>
      </c>
    </row>
    <row r="36" spans="2:19">
      <c r="B36" s="1">
        <v>42542</v>
      </c>
      <c r="C36" t="s">
        <v>22</v>
      </c>
      <c r="D36" t="s">
        <v>11</v>
      </c>
      <c r="E36" t="s">
        <v>8</v>
      </c>
      <c r="F36">
        <v>33</v>
      </c>
      <c r="G36">
        <v>26</v>
      </c>
      <c r="H36">
        <f t="shared" si="1"/>
        <v>0</v>
      </c>
      <c r="I36">
        <f t="shared" si="1"/>
        <v>33</v>
      </c>
      <c r="J36">
        <f t="shared" si="1"/>
        <v>0</v>
      </c>
      <c r="K36">
        <f t="shared" si="1"/>
        <v>0</v>
      </c>
      <c r="L36">
        <f t="shared" si="1"/>
        <v>0</v>
      </c>
      <c r="M36" s="4"/>
      <c r="N36" s="7">
        <v>42840</v>
      </c>
      <c r="O36" s="4">
        <v>15</v>
      </c>
      <c r="P36" s="4">
        <v>-21</v>
      </c>
      <c r="Q36" s="4">
        <v>12</v>
      </c>
      <c r="R36" s="4">
        <v>-2</v>
      </c>
      <c r="S36" s="4">
        <v>1</v>
      </c>
    </row>
    <row r="37" spans="2:19">
      <c r="B37" s="1">
        <v>42542</v>
      </c>
      <c r="C37" t="s">
        <v>22</v>
      </c>
      <c r="D37" t="s">
        <v>10</v>
      </c>
      <c r="E37" t="s">
        <v>8</v>
      </c>
      <c r="F37">
        <v>9</v>
      </c>
      <c r="G37">
        <v>9</v>
      </c>
      <c r="H37">
        <f t="shared" si="1"/>
        <v>9</v>
      </c>
      <c r="I37">
        <f t="shared" si="1"/>
        <v>0</v>
      </c>
      <c r="J37">
        <f t="shared" si="1"/>
        <v>0</v>
      </c>
      <c r="K37">
        <f t="shared" si="1"/>
        <v>0</v>
      </c>
      <c r="L37">
        <f t="shared" si="1"/>
        <v>0</v>
      </c>
      <c r="M37" s="4"/>
      <c r="N37" s="7">
        <v>42864</v>
      </c>
      <c r="O37" s="4">
        <v>-86</v>
      </c>
      <c r="P37" s="4">
        <v>13</v>
      </c>
      <c r="Q37" s="4">
        <v>-110</v>
      </c>
      <c r="R37" s="4">
        <v>37</v>
      </c>
      <c r="S37" s="4">
        <v>33</v>
      </c>
    </row>
    <row r="38" spans="2:19">
      <c r="B38" s="1">
        <v>42559</v>
      </c>
      <c r="C38" t="s">
        <v>6</v>
      </c>
      <c r="D38" t="s">
        <v>12</v>
      </c>
      <c r="E38" t="s">
        <v>14</v>
      </c>
      <c r="F38">
        <v>4</v>
      </c>
      <c r="G38">
        <v>29</v>
      </c>
      <c r="H38">
        <f t="shared" si="1"/>
        <v>0</v>
      </c>
      <c r="I38">
        <f t="shared" si="1"/>
        <v>0</v>
      </c>
      <c r="J38">
        <f t="shared" si="1"/>
        <v>-4</v>
      </c>
      <c r="K38">
        <f t="shared" si="1"/>
        <v>0</v>
      </c>
      <c r="L38">
        <f t="shared" si="1"/>
        <v>0</v>
      </c>
      <c r="M38" s="4"/>
      <c r="N38" s="7">
        <v>42882</v>
      </c>
      <c r="O38" s="4">
        <v>-1</v>
      </c>
      <c r="P38" s="4">
        <v>10</v>
      </c>
      <c r="Q38" s="4">
        <v>25</v>
      </c>
      <c r="R38" s="4">
        <v>35</v>
      </c>
      <c r="S38" s="4">
        <v>-68</v>
      </c>
    </row>
    <row r="39" spans="2:19">
      <c r="B39" s="1">
        <v>42559</v>
      </c>
      <c r="C39" t="s">
        <v>6</v>
      </c>
      <c r="D39" t="s">
        <v>10</v>
      </c>
      <c r="E39" t="s">
        <v>14</v>
      </c>
      <c r="F39">
        <v>37</v>
      </c>
      <c r="G39">
        <v>12</v>
      </c>
      <c r="H39">
        <f t="shared" si="1"/>
        <v>-37</v>
      </c>
      <c r="I39">
        <f t="shared" si="1"/>
        <v>0</v>
      </c>
      <c r="J39">
        <f t="shared" si="1"/>
        <v>0</v>
      </c>
      <c r="K39">
        <f t="shared" si="1"/>
        <v>0</v>
      </c>
      <c r="L39">
        <f t="shared" si="1"/>
        <v>0</v>
      </c>
      <c r="M39" s="4"/>
      <c r="N39" s="7">
        <v>42904</v>
      </c>
      <c r="O39" s="4">
        <v>22</v>
      </c>
      <c r="P39" s="4">
        <v>-38</v>
      </c>
      <c r="Q39" s="4">
        <v>25</v>
      </c>
      <c r="R39" s="4">
        <v>45</v>
      </c>
      <c r="S39" s="4">
        <v>8</v>
      </c>
    </row>
    <row r="40" spans="2:19">
      <c r="B40" s="1">
        <v>42559</v>
      </c>
      <c r="C40" t="s">
        <v>6</v>
      </c>
      <c r="D40" t="s">
        <v>9</v>
      </c>
      <c r="E40" t="s">
        <v>8</v>
      </c>
      <c r="F40">
        <v>35</v>
      </c>
      <c r="G40">
        <v>42</v>
      </c>
      <c r="H40">
        <f t="shared" si="1"/>
        <v>0</v>
      </c>
      <c r="I40">
        <f t="shared" si="1"/>
        <v>0</v>
      </c>
      <c r="J40">
        <f t="shared" si="1"/>
        <v>0</v>
      </c>
      <c r="K40">
        <f t="shared" si="1"/>
        <v>0</v>
      </c>
      <c r="L40">
        <f t="shared" si="1"/>
        <v>35</v>
      </c>
      <c r="M40" s="4"/>
      <c r="N40" s="7">
        <v>42929</v>
      </c>
      <c r="O40" s="4">
        <v>0</v>
      </c>
      <c r="P40" s="4">
        <v>0</v>
      </c>
      <c r="Q40" s="4">
        <v>29</v>
      </c>
      <c r="R40" s="4">
        <v>-116</v>
      </c>
      <c r="S40" s="4">
        <v>0</v>
      </c>
    </row>
    <row r="41" spans="2:19">
      <c r="B41" s="1">
        <v>42559</v>
      </c>
      <c r="C41" t="s">
        <v>6</v>
      </c>
      <c r="D41" t="s">
        <v>7</v>
      </c>
      <c r="E41" t="s">
        <v>8</v>
      </c>
      <c r="F41">
        <v>32</v>
      </c>
      <c r="G41">
        <v>66</v>
      </c>
      <c r="H41">
        <f t="shared" si="1"/>
        <v>0</v>
      </c>
      <c r="I41">
        <f t="shared" si="1"/>
        <v>0</v>
      </c>
      <c r="J41">
        <f t="shared" si="1"/>
        <v>0</v>
      </c>
      <c r="K41">
        <f t="shared" si="1"/>
        <v>32</v>
      </c>
      <c r="L41">
        <f t="shared" si="1"/>
        <v>0</v>
      </c>
      <c r="M41" s="4"/>
      <c r="N41" s="7">
        <v>42942</v>
      </c>
      <c r="O41" s="4">
        <v>-22</v>
      </c>
      <c r="P41" s="4">
        <v>-5</v>
      </c>
      <c r="Q41" s="4">
        <v>37</v>
      </c>
      <c r="R41" s="4">
        <v>10</v>
      </c>
      <c r="S41" s="4">
        <v>42</v>
      </c>
    </row>
    <row r="42" spans="2:19">
      <c r="B42" s="1">
        <v>42574</v>
      </c>
      <c r="C42" t="s">
        <v>13</v>
      </c>
      <c r="D42" t="s">
        <v>7</v>
      </c>
      <c r="E42" t="s">
        <v>14</v>
      </c>
      <c r="F42">
        <v>32</v>
      </c>
      <c r="G42">
        <v>92</v>
      </c>
      <c r="H42">
        <f t="shared" si="1"/>
        <v>0</v>
      </c>
      <c r="I42">
        <f t="shared" si="1"/>
        <v>0</v>
      </c>
      <c r="J42">
        <f t="shared" si="1"/>
        <v>0</v>
      </c>
      <c r="K42">
        <f t="shared" si="1"/>
        <v>-32</v>
      </c>
      <c r="L42">
        <f t="shared" si="1"/>
        <v>0</v>
      </c>
      <c r="M42" s="4"/>
      <c r="N42" s="7">
        <v>42959</v>
      </c>
      <c r="O42" s="4">
        <v>0</v>
      </c>
      <c r="P42" s="4">
        <v>26</v>
      </c>
      <c r="Q42" s="4">
        <v>20</v>
      </c>
      <c r="R42" s="4">
        <v>-11</v>
      </c>
      <c r="S42" s="4">
        <v>-48</v>
      </c>
    </row>
    <row r="43" spans="2:19">
      <c r="B43" s="1">
        <v>42574</v>
      </c>
      <c r="C43" t="s">
        <v>13</v>
      </c>
      <c r="D43" t="s">
        <v>9</v>
      </c>
      <c r="E43" t="s">
        <v>8</v>
      </c>
      <c r="F43">
        <v>48</v>
      </c>
      <c r="G43">
        <v>43</v>
      </c>
      <c r="H43">
        <f t="shared" si="1"/>
        <v>0</v>
      </c>
      <c r="I43">
        <f t="shared" si="1"/>
        <v>0</v>
      </c>
      <c r="J43">
        <f t="shared" si="1"/>
        <v>0</v>
      </c>
      <c r="K43">
        <f t="shared" si="1"/>
        <v>0</v>
      </c>
      <c r="L43">
        <f t="shared" si="1"/>
        <v>48</v>
      </c>
      <c r="M43" s="4"/>
      <c r="N43" s="7">
        <v>42974</v>
      </c>
      <c r="O43" s="4">
        <v>24</v>
      </c>
      <c r="P43" s="4">
        <v>0</v>
      </c>
      <c r="Q43" s="4">
        <v>14</v>
      </c>
      <c r="R43" s="4">
        <v>38</v>
      </c>
      <c r="S43" s="4">
        <v>4</v>
      </c>
    </row>
    <row r="44" spans="2:19">
      <c r="B44" s="1">
        <v>42593</v>
      </c>
      <c r="C44" t="s">
        <v>15</v>
      </c>
      <c r="D44" t="s">
        <v>9</v>
      </c>
      <c r="E44" t="s">
        <v>14</v>
      </c>
      <c r="F44">
        <v>191</v>
      </c>
      <c r="G44">
        <v>60</v>
      </c>
      <c r="H44">
        <f t="shared" si="1"/>
        <v>0</v>
      </c>
      <c r="I44">
        <f t="shared" si="1"/>
        <v>0</v>
      </c>
      <c r="J44">
        <f t="shared" si="1"/>
        <v>0</v>
      </c>
      <c r="K44">
        <f t="shared" si="1"/>
        <v>0</v>
      </c>
      <c r="L44">
        <f t="shared" si="1"/>
        <v>-191</v>
      </c>
      <c r="M44" s="4"/>
      <c r="N44" s="7">
        <v>42993</v>
      </c>
      <c r="O44" s="4">
        <v>0</v>
      </c>
      <c r="P44" s="4">
        <v>-19</v>
      </c>
      <c r="Q44" s="4">
        <v>0</v>
      </c>
      <c r="R44" s="4">
        <v>30</v>
      </c>
      <c r="S44" s="4">
        <v>0</v>
      </c>
    </row>
    <row r="45" spans="2:19">
      <c r="B45" s="1">
        <v>42593</v>
      </c>
      <c r="C45" t="s">
        <v>15</v>
      </c>
      <c r="D45" t="s">
        <v>11</v>
      </c>
      <c r="E45" t="s">
        <v>8</v>
      </c>
      <c r="F45">
        <v>9</v>
      </c>
      <c r="G45">
        <v>24</v>
      </c>
      <c r="H45">
        <f t="shared" si="1"/>
        <v>0</v>
      </c>
      <c r="I45">
        <f t="shared" si="1"/>
        <v>9</v>
      </c>
      <c r="J45">
        <f t="shared" si="1"/>
        <v>0</v>
      </c>
      <c r="K45">
        <f t="shared" si="1"/>
        <v>0</v>
      </c>
      <c r="L45">
        <f t="shared" si="1"/>
        <v>0</v>
      </c>
      <c r="M45" s="4"/>
      <c r="N45" s="7">
        <v>43019</v>
      </c>
      <c r="O45" s="4">
        <v>0</v>
      </c>
      <c r="P45" s="4">
        <v>0</v>
      </c>
      <c r="Q45" s="4">
        <v>0</v>
      </c>
      <c r="R45" s="4">
        <v>43</v>
      </c>
      <c r="S45" s="4">
        <v>-6</v>
      </c>
    </row>
    <row r="46" spans="2:19">
      <c r="B46" s="1">
        <v>42593</v>
      </c>
      <c r="C46" t="s">
        <v>15</v>
      </c>
      <c r="D46" t="s">
        <v>7</v>
      </c>
      <c r="E46" t="s">
        <v>8</v>
      </c>
      <c r="F46">
        <v>36</v>
      </c>
      <c r="G46">
        <v>65</v>
      </c>
      <c r="H46">
        <f t="shared" si="1"/>
        <v>0</v>
      </c>
      <c r="I46">
        <f t="shared" si="1"/>
        <v>0</v>
      </c>
      <c r="J46">
        <f t="shared" si="1"/>
        <v>0</v>
      </c>
      <c r="K46">
        <f t="shared" si="1"/>
        <v>36</v>
      </c>
      <c r="L46">
        <f t="shared" si="1"/>
        <v>0</v>
      </c>
      <c r="M46" s="4"/>
      <c r="N46" s="7">
        <v>43040</v>
      </c>
      <c r="O46" s="4">
        <v>15</v>
      </c>
      <c r="P46" s="4">
        <v>19</v>
      </c>
      <c r="Q46" s="4">
        <v>-147</v>
      </c>
      <c r="R46" s="4">
        <v>24</v>
      </c>
      <c r="S46" s="4">
        <v>-1</v>
      </c>
    </row>
    <row r="47" spans="2:19">
      <c r="B47" s="1">
        <v>42619</v>
      </c>
      <c r="C47" t="s">
        <v>16</v>
      </c>
      <c r="D47" t="s">
        <v>10</v>
      </c>
      <c r="E47" t="s">
        <v>8</v>
      </c>
      <c r="F47">
        <v>47</v>
      </c>
      <c r="G47">
        <v>7</v>
      </c>
      <c r="H47">
        <f t="shared" si="1"/>
        <v>47</v>
      </c>
      <c r="I47">
        <f t="shared" si="1"/>
        <v>0</v>
      </c>
      <c r="J47">
        <f t="shared" si="1"/>
        <v>0</v>
      </c>
      <c r="K47">
        <f t="shared" si="1"/>
        <v>0</v>
      </c>
      <c r="L47">
        <f t="shared" si="1"/>
        <v>0</v>
      </c>
      <c r="M47" s="4"/>
      <c r="N47" s="7">
        <v>43064</v>
      </c>
      <c r="O47" s="4">
        <v>0</v>
      </c>
      <c r="P47" s="4">
        <v>0</v>
      </c>
      <c r="Q47" s="4">
        <v>0</v>
      </c>
      <c r="R47" s="4">
        <v>-134</v>
      </c>
      <c r="S47" s="4">
        <v>12</v>
      </c>
    </row>
    <row r="48" spans="2:19">
      <c r="B48" s="1">
        <v>42619</v>
      </c>
      <c r="C48" t="s">
        <v>16</v>
      </c>
      <c r="D48" t="s">
        <v>9</v>
      </c>
      <c r="E48" t="s">
        <v>14</v>
      </c>
      <c r="F48">
        <v>4</v>
      </c>
      <c r="G48">
        <v>63</v>
      </c>
      <c r="H48">
        <f t="shared" si="1"/>
        <v>0</v>
      </c>
      <c r="I48">
        <f t="shared" si="1"/>
        <v>0</v>
      </c>
      <c r="J48">
        <f t="shared" si="1"/>
        <v>0</v>
      </c>
      <c r="K48">
        <f t="shared" si="1"/>
        <v>0</v>
      </c>
      <c r="L48">
        <f t="shared" si="1"/>
        <v>-4</v>
      </c>
      <c r="M48" s="4"/>
      <c r="N48" s="7">
        <v>43082</v>
      </c>
      <c r="O48" s="4">
        <v>26</v>
      </c>
      <c r="P48" s="4">
        <v>0</v>
      </c>
      <c r="Q48" s="4">
        <v>-4</v>
      </c>
      <c r="R48" s="4">
        <v>38</v>
      </c>
      <c r="S48" s="4">
        <v>0</v>
      </c>
    </row>
    <row r="49" spans="2:19">
      <c r="B49" s="1">
        <v>42619</v>
      </c>
      <c r="C49" t="s">
        <v>16</v>
      </c>
      <c r="D49" t="s">
        <v>12</v>
      </c>
      <c r="E49" t="s">
        <v>8</v>
      </c>
      <c r="F49">
        <v>8</v>
      </c>
      <c r="G49">
        <v>19</v>
      </c>
      <c r="H49">
        <f t="shared" si="1"/>
        <v>0</v>
      </c>
      <c r="I49">
        <f t="shared" si="1"/>
        <v>0</v>
      </c>
      <c r="J49">
        <f t="shared" si="1"/>
        <v>8</v>
      </c>
      <c r="K49">
        <f t="shared" si="1"/>
        <v>0</v>
      </c>
      <c r="L49">
        <f t="shared" si="1"/>
        <v>0</v>
      </c>
      <c r="M49" s="4"/>
      <c r="N49" s="7">
        <v>43104</v>
      </c>
      <c r="O49" s="4">
        <v>21</v>
      </c>
      <c r="P49" s="4">
        <v>-44</v>
      </c>
      <c r="Q49" s="4">
        <v>0</v>
      </c>
      <c r="R49" s="4">
        <v>-38</v>
      </c>
      <c r="S49" s="4">
        <v>10</v>
      </c>
    </row>
    <row r="50" spans="2:19">
      <c r="B50" s="1">
        <v>42619</v>
      </c>
      <c r="C50" t="s">
        <v>16</v>
      </c>
      <c r="D50" t="s">
        <v>11</v>
      </c>
      <c r="E50" t="s">
        <v>8</v>
      </c>
      <c r="F50">
        <v>3</v>
      </c>
      <c r="G50">
        <v>22</v>
      </c>
      <c r="H50">
        <f t="shared" si="1"/>
        <v>0</v>
      </c>
      <c r="I50">
        <f t="shared" si="1"/>
        <v>3</v>
      </c>
      <c r="J50">
        <f t="shared" si="1"/>
        <v>0</v>
      </c>
      <c r="K50">
        <f t="shared" si="1"/>
        <v>0</v>
      </c>
      <c r="L50">
        <f t="shared" si="1"/>
        <v>0</v>
      </c>
      <c r="M50" s="4"/>
      <c r="N50" s="7">
        <v>43129</v>
      </c>
      <c r="O50" s="4">
        <v>4</v>
      </c>
      <c r="P50" s="4">
        <v>-15</v>
      </c>
      <c r="Q50" s="4">
        <v>6</v>
      </c>
      <c r="R50" s="4">
        <v>9</v>
      </c>
      <c r="S50" s="4">
        <v>-22</v>
      </c>
    </row>
    <row r="51" spans="2:19">
      <c r="B51" s="1">
        <v>42619</v>
      </c>
      <c r="C51" t="s">
        <v>16</v>
      </c>
      <c r="D51" t="s">
        <v>7</v>
      </c>
      <c r="E51" t="s">
        <v>8</v>
      </c>
      <c r="F51">
        <v>41</v>
      </c>
      <c r="G51">
        <v>59</v>
      </c>
      <c r="H51">
        <f t="shared" si="1"/>
        <v>0</v>
      </c>
      <c r="I51">
        <f t="shared" si="1"/>
        <v>0</v>
      </c>
      <c r="J51">
        <f t="shared" si="1"/>
        <v>0</v>
      </c>
      <c r="K51">
        <f t="shared" si="1"/>
        <v>41</v>
      </c>
      <c r="L51">
        <f t="shared" si="1"/>
        <v>0</v>
      </c>
      <c r="M51" s="4"/>
      <c r="N51" s="7">
        <v>43130</v>
      </c>
      <c r="O51" s="4">
        <v>0</v>
      </c>
      <c r="P51" s="4">
        <v>0</v>
      </c>
      <c r="Q51" s="4">
        <v>-6</v>
      </c>
      <c r="R51" s="4">
        <v>48</v>
      </c>
      <c r="S51" s="4">
        <v>0</v>
      </c>
    </row>
    <row r="52" spans="2:19">
      <c r="B52" s="1">
        <v>42640</v>
      </c>
      <c r="C52" t="s">
        <v>17</v>
      </c>
      <c r="D52" t="s">
        <v>9</v>
      </c>
      <c r="E52" t="s">
        <v>8</v>
      </c>
      <c r="F52">
        <v>44</v>
      </c>
      <c r="G52">
        <v>40</v>
      </c>
      <c r="H52">
        <f t="shared" si="1"/>
        <v>0</v>
      </c>
      <c r="I52">
        <f t="shared" si="1"/>
        <v>0</v>
      </c>
      <c r="J52">
        <f t="shared" si="1"/>
        <v>0</v>
      </c>
      <c r="K52">
        <f t="shared" si="1"/>
        <v>0</v>
      </c>
      <c r="L52">
        <f t="shared" si="1"/>
        <v>44</v>
      </c>
      <c r="M52" s="4"/>
      <c r="N52" s="7">
        <v>43147</v>
      </c>
      <c r="O52" s="4">
        <v>10</v>
      </c>
      <c r="P52" s="4">
        <v>-49</v>
      </c>
      <c r="Q52" s="4">
        <v>47</v>
      </c>
      <c r="R52" s="4">
        <v>48</v>
      </c>
      <c r="S52" s="4">
        <v>34</v>
      </c>
    </row>
    <row r="53" spans="2:19">
      <c r="B53" s="1">
        <v>42640</v>
      </c>
      <c r="C53" t="s">
        <v>17</v>
      </c>
      <c r="D53" t="s">
        <v>10</v>
      </c>
      <c r="E53" t="s">
        <v>14</v>
      </c>
      <c r="F53">
        <v>45</v>
      </c>
      <c r="G53">
        <v>12</v>
      </c>
      <c r="H53">
        <f t="shared" si="1"/>
        <v>-45</v>
      </c>
      <c r="I53">
        <f t="shared" si="1"/>
        <v>0</v>
      </c>
      <c r="J53">
        <f t="shared" si="1"/>
        <v>0</v>
      </c>
      <c r="K53">
        <f t="shared" si="1"/>
        <v>0</v>
      </c>
      <c r="L53">
        <f t="shared" si="1"/>
        <v>0</v>
      </c>
      <c r="M53" s="4"/>
      <c r="N53" s="7">
        <v>43162</v>
      </c>
      <c r="O53" s="4">
        <v>5</v>
      </c>
      <c r="P53" s="4">
        <v>0</v>
      </c>
      <c r="Q53" s="4">
        <v>0</v>
      </c>
      <c r="R53" s="4">
        <v>0</v>
      </c>
      <c r="S53" s="4">
        <v>-34</v>
      </c>
    </row>
    <row r="54" spans="2:19">
      <c r="B54" s="1">
        <v>42640</v>
      </c>
      <c r="C54" t="s">
        <v>17</v>
      </c>
      <c r="D54" t="s">
        <v>12</v>
      </c>
      <c r="E54" t="s">
        <v>8</v>
      </c>
      <c r="F54">
        <v>40</v>
      </c>
      <c r="G54">
        <v>20</v>
      </c>
      <c r="H54">
        <f t="shared" si="1"/>
        <v>0</v>
      </c>
      <c r="I54">
        <f t="shared" si="1"/>
        <v>0</v>
      </c>
      <c r="J54">
        <f t="shared" si="1"/>
        <v>40</v>
      </c>
      <c r="K54">
        <f t="shared" si="1"/>
        <v>0</v>
      </c>
      <c r="L54">
        <f t="shared" si="1"/>
        <v>0</v>
      </c>
      <c r="M54" s="4"/>
      <c r="N54" s="7">
        <v>43181</v>
      </c>
      <c r="O54" s="4">
        <v>16</v>
      </c>
      <c r="P54" s="4">
        <v>0</v>
      </c>
      <c r="Q54" s="4">
        <v>-46</v>
      </c>
      <c r="R54" s="4">
        <v>49</v>
      </c>
      <c r="S54" s="4">
        <v>0</v>
      </c>
    </row>
    <row r="55" spans="2:19">
      <c r="B55" s="1">
        <v>42640</v>
      </c>
      <c r="C55" t="s">
        <v>17</v>
      </c>
      <c r="D55" t="s">
        <v>7</v>
      </c>
      <c r="E55" t="s">
        <v>8</v>
      </c>
      <c r="F55">
        <v>3</v>
      </c>
      <c r="G55">
        <v>63</v>
      </c>
      <c r="H55">
        <f t="shared" si="1"/>
        <v>0</v>
      </c>
      <c r="I55">
        <f t="shared" si="1"/>
        <v>0</v>
      </c>
      <c r="J55">
        <f t="shared" si="1"/>
        <v>0</v>
      </c>
      <c r="K55">
        <f t="shared" si="1"/>
        <v>3</v>
      </c>
      <c r="L55">
        <f t="shared" si="1"/>
        <v>0</v>
      </c>
      <c r="M55" s="4"/>
      <c r="N55" s="7">
        <v>43207</v>
      </c>
      <c r="O55" s="4">
        <v>34</v>
      </c>
      <c r="P55" s="4">
        <v>0</v>
      </c>
      <c r="Q55" s="4">
        <v>-1</v>
      </c>
      <c r="R55" s="4">
        <v>29</v>
      </c>
      <c r="S55" s="4">
        <v>5</v>
      </c>
    </row>
    <row r="56" spans="2:19">
      <c r="B56" s="1">
        <v>42640</v>
      </c>
      <c r="C56" t="s">
        <v>17</v>
      </c>
      <c r="D56" t="s">
        <v>11</v>
      </c>
      <c r="E56" t="s">
        <v>8</v>
      </c>
      <c r="F56">
        <v>17</v>
      </c>
      <c r="G56">
        <v>24</v>
      </c>
      <c r="H56">
        <f t="shared" si="1"/>
        <v>0</v>
      </c>
      <c r="I56">
        <f t="shared" si="1"/>
        <v>17</v>
      </c>
      <c r="J56">
        <f t="shared" si="1"/>
        <v>0</v>
      </c>
      <c r="K56">
        <f t="shared" si="1"/>
        <v>0</v>
      </c>
      <c r="L56">
        <f t="shared" si="1"/>
        <v>0</v>
      </c>
      <c r="M56" s="4"/>
      <c r="N56" s="7">
        <v>43228</v>
      </c>
      <c r="O56" s="4">
        <v>40</v>
      </c>
      <c r="P56" s="4">
        <v>34</v>
      </c>
      <c r="Q56" s="4">
        <v>27</v>
      </c>
      <c r="R56" s="4">
        <v>0</v>
      </c>
      <c r="S56" s="4">
        <v>0</v>
      </c>
    </row>
    <row r="57" spans="2:19">
      <c r="B57" s="1">
        <v>42664</v>
      </c>
      <c r="C57" t="s">
        <v>18</v>
      </c>
      <c r="D57" t="s">
        <v>10</v>
      </c>
      <c r="E57" t="s">
        <v>14</v>
      </c>
      <c r="F57">
        <v>2</v>
      </c>
      <c r="G57">
        <v>12</v>
      </c>
      <c r="H57">
        <f t="shared" si="1"/>
        <v>-2</v>
      </c>
      <c r="I57">
        <f t="shared" si="1"/>
        <v>0</v>
      </c>
      <c r="J57">
        <f t="shared" si="1"/>
        <v>0</v>
      </c>
      <c r="K57">
        <f t="shared" si="1"/>
        <v>0</v>
      </c>
      <c r="L57">
        <f t="shared" si="1"/>
        <v>0</v>
      </c>
      <c r="M57" s="4"/>
      <c r="N57" s="7">
        <v>43252</v>
      </c>
      <c r="O57" s="4">
        <v>0</v>
      </c>
      <c r="P57" s="4">
        <v>21</v>
      </c>
      <c r="Q57" s="4">
        <v>0</v>
      </c>
      <c r="R57" s="4">
        <v>-184</v>
      </c>
      <c r="S57" s="4">
        <v>48</v>
      </c>
    </row>
    <row r="58" spans="2:19">
      <c r="B58" s="1">
        <v>42664</v>
      </c>
      <c r="C58" t="s">
        <v>18</v>
      </c>
      <c r="D58" t="s">
        <v>12</v>
      </c>
      <c r="E58" t="s">
        <v>8</v>
      </c>
      <c r="F58">
        <v>14</v>
      </c>
      <c r="G58">
        <v>19</v>
      </c>
      <c r="H58">
        <f t="shared" si="1"/>
        <v>0</v>
      </c>
      <c r="I58">
        <f t="shared" si="1"/>
        <v>0</v>
      </c>
      <c r="J58">
        <f t="shared" si="1"/>
        <v>14</v>
      </c>
      <c r="K58">
        <f t="shared" si="1"/>
        <v>0</v>
      </c>
      <c r="L58">
        <f t="shared" si="1"/>
        <v>0</v>
      </c>
      <c r="M58" s="4"/>
      <c r="N58" s="7">
        <v>43270</v>
      </c>
      <c r="O58" s="4">
        <v>0</v>
      </c>
      <c r="P58" s="4">
        <v>6</v>
      </c>
      <c r="Q58" s="4">
        <v>0</v>
      </c>
      <c r="R58" s="4">
        <v>47</v>
      </c>
      <c r="S58" s="4">
        <v>47</v>
      </c>
    </row>
    <row r="59" spans="2:19">
      <c r="B59" s="1">
        <v>42664</v>
      </c>
      <c r="C59" t="s">
        <v>18</v>
      </c>
      <c r="D59" t="s">
        <v>11</v>
      </c>
      <c r="E59" t="s">
        <v>8</v>
      </c>
      <c r="F59">
        <v>23</v>
      </c>
      <c r="G59">
        <v>23</v>
      </c>
      <c r="H59">
        <f t="shared" si="1"/>
        <v>0</v>
      </c>
      <c r="I59">
        <f t="shared" si="1"/>
        <v>23</v>
      </c>
      <c r="J59">
        <f t="shared" si="1"/>
        <v>0</v>
      </c>
      <c r="K59">
        <f t="shared" si="1"/>
        <v>0</v>
      </c>
      <c r="L59">
        <f t="shared" si="1"/>
        <v>0</v>
      </c>
      <c r="M59" s="4"/>
      <c r="N59" s="7">
        <v>43292</v>
      </c>
      <c r="O59" s="4">
        <v>-192</v>
      </c>
      <c r="P59" s="4">
        <v>-48</v>
      </c>
      <c r="Q59" s="4">
        <v>2</v>
      </c>
      <c r="R59" s="4">
        <v>18</v>
      </c>
      <c r="S59" s="4">
        <v>25</v>
      </c>
    </row>
    <row r="60" spans="2:19">
      <c r="B60" s="1">
        <v>42682</v>
      </c>
      <c r="C60" t="s">
        <v>19</v>
      </c>
      <c r="D60" t="s">
        <v>10</v>
      </c>
      <c r="E60" t="s">
        <v>8</v>
      </c>
      <c r="F60">
        <v>11</v>
      </c>
      <c r="G60">
        <v>8</v>
      </c>
      <c r="H60">
        <f t="shared" si="1"/>
        <v>11</v>
      </c>
      <c r="I60">
        <f t="shared" si="1"/>
        <v>0</v>
      </c>
      <c r="J60">
        <f t="shared" si="1"/>
        <v>0</v>
      </c>
      <c r="K60">
        <f t="shared" si="1"/>
        <v>0</v>
      </c>
      <c r="L60">
        <f t="shared" si="1"/>
        <v>0</v>
      </c>
      <c r="M60" s="4"/>
      <c r="N60" s="7" t="s">
        <v>24</v>
      </c>
      <c r="O60" s="4">
        <v>3</v>
      </c>
      <c r="P60" s="4">
        <v>13</v>
      </c>
      <c r="Q60" s="4">
        <v>29</v>
      </c>
      <c r="R60" s="4">
        <v>65</v>
      </c>
      <c r="S60" s="4">
        <v>125</v>
      </c>
    </row>
    <row r="61" spans="2:19">
      <c r="B61" s="1">
        <v>42682</v>
      </c>
      <c r="C61" t="s">
        <v>19</v>
      </c>
      <c r="D61" t="s">
        <v>7</v>
      </c>
      <c r="E61" t="s">
        <v>8</v>
      </c>
      <c r="F61">
        <v>17</v>
      </c>
      <c r="G61">
        <v>66</v>
      </c>
      <c r="H61">
        <f t="shared" si="1"/>
        <v>0</v>
      </c>
      <c r="I61">
        <f t="shared" si="1"/>
        <v>0</v>
      </c>
      <c r="J61">
        <f t="shared" si="1"/>
        <v>0</v>
      </c>
      <c r="K61">
        <f t="shared" si="1"/>
        <v>17</v>
      </c>
      <c r="L61">
        <f t="shared" si="1"/>
        <v>0</v>
      </c>
      <c r="M61" s="4"/>
    </row>
    <row r="62" spans="2:19">
      <c r="B62" s="1">
        <v>42682</v>
      </c>
      <c r="C62" t="s">
        <v>19</v>
      </c>
      <c r="D62" t="s">
        <v>9</v>
      </c>
      <c r="E62" t="s">
        <v>8</v>
      </c>
      <c r="F62">
        <v>30</v>
      </c>
      <c r="G62">
        <v>41</v>
      </c>
      <c r="H62">
        <f t="shared" si="1"/>
        <v>0</v>
      </c>
      <c r="I62">
        <f t="shared" si="1"/>
        <v>0</v>
      </c>
      <c r="J62">
        <f t="shared" si="1"/>
        <v>0</v>
      </c>
      <c r="K62">
        <f t="shared" si="1"/>
        <v>0</v>
      </c>
      <c r="L62">
        <f t="shared" si="1"/>
        <v>30</v>
      </c>
    </row>
    <row r="63" spans="2:19">
      <c r="B63" s="1">
        <v>42704</v>
      </c>
      <c r="C63" t="s">
        <v>20</v>
      </c>
      <c r="D63" t="s">
        <v>7</v>
      </c>
      <c r="E63" t="s">
        <v>14</v>
      </c>
      <c r="F63">
        <v>97</v>
      </c>
      <c r="G63">
        <v>98</v>
      </c>
      <c r="H63">
        <f t="shared" si="1"/>
        <v>0</v>
      </c>
      <c r="I63">
        <f t="shared" si="1"/>
        <v>0</v>
      </c>
      <c r="J63">
        <f t="shared" si="1"/>
        <v>0</v>
      </c>
      <c r="K63">
        <f t="shared" si="1"/>
        <v>-97</v>
      </c>
      <c r="L63">
        <f t="shared" si="1"/>
        <v>0</v>
      </c>
    </row>
    <row r="64" spans="2:19">
      <c r="B64" s="1">
        <v>42704</v>
      </c>
      <c r="C64" t="s">
        <v>20</v>
      </c>
      <c r="D64" t="s">
        <v>10</v>
      </c>
      <c r="E64" t="s">
        <v>14</v>
      </c>
      <c r="F64">
        <v>11</v>
      </c>
      <c r="G64">
        <v>12</v>
      </c>
      <c r="H64">
        <f t="shared" si="1"/>
        <v>-11</v>
      </c>
      <c r="I64">
        <f t="shared" si="1"/>
        <v>0</v>
      </c>
      <c r="J64">
        <f t="shared" si="1"/>
        <v>0</v>
      </c>
      <c r="K64">
        <f t="shared" si="1"/>
        <v>0</v>
      </c>
      <c r="L64">
        <f t="shared" si="1"/>
        <v>0</v>
      </c>
    </row>
    <row r="65" spans="2:12">
      <c r="B65" s="1">
        <v>42704</v>
      </c>
      <c r="C65" t="s">
        <v>20</v>
      </c>
      <c r="D65" t="s">
        <v>12</v>
      </c>
      <c r="E65" t="s">
        <v>8</v>
      </c>
      <c r="F65">
        <v>17</v>
      </c>
      <c r="G65">
        <v>20</v>
      </c>
      <c r="H65">
        <f t="shared" si="1"/>
        <v>0</v>
      </c>
      <c r="I65">
        <f t="shared" si="1"/>
        <v>0</v>
      </c>
      <c r="J65">
        <f t="shared" si="1"/>
        <v>17</v>
      </c>
      <c r="K65">
        <f t="shared" si="1"/>
        <v>0</v>
      </c>
      <c r="L65">
        <f t="shared" si="1"/>
        <v>0</v>
      </c>
    </row>
    <row r="66" spans="2:12">
      <c r="B66" s="1">
        <v>42704</v>
      </c>
      <c r="C66" t="s">
        <v>20</v>
      </c>
      <c r="D66" t="s">
        <v>11</v>
      </c>
      <c r="E66" t="s">
        <v>8</v>
      </c>
      <c r="F66">
        <v>4</v>
      </c>
      <c r="G66">
        <v>23</v>
      </c>
      <c r="H66">
        <f t="shared" si="1"/>
        <v>0</v>
      </c>
      <c r="I66">
        <f t="shared" si="1"/>
        <v>4</v>
      </c>
      <c r="J66">
        <f t="shared" si="1"/>
        <v>0</v>
      </c>
      <c r="K66">
        <f t="shared" si="1"/>
        <v>0</v>
      </c>
      <c r="L66">
        <f t="shared" si="1"/>
        <v>0</v>
      </c>
    </row>
    <row r="67" spans="2:12">
      <c r="B67" s="1">
        <v>42729</v>
      </c>
      <c r="C67" t="s">
        <v>21</v>
      </c>
      <c r="D67" t="s">
        <v>12</v>
      </c>
      <c r="E67" t="s">
        <v>14</v>
      </c>
      <c r="F67">
        <v>79</v>
      </c>
      <c r="G67">
        <v>31</v>
      </c>
      <c r="H67">
        <f t="shared" ref="H67:L98" si="2">IF($D67&lt;&gt;H$2,0,IF($E67="Z",$F67,-$F67))</f>
        <v>0</v>
      </c>
      <c r="I67">
        <f t="shared" si="2"/>
        <v>0</v>
      </c>
      <c r="J67">
        <f t="shared" si="2"/>
        <v>-79</v>
      </c>
      <c r="K67">
        <f t="shared" si="2"/>
        <v>0</v>
      </c>
      <c r="L67">
        <f t="shared" si="2"/>
        <v>0</v>
      </c>
    </row>
    <row r="68" spans="2:12">
      <c r="B68" s="1">
        <v>42729</v>
      </c>
      <c r="C68" t="s">
        <v>21</v>
      </c>
      <c r="D68" t="s">
        <v>7</v>
      </c>
      <c r="E68" t="s">
        <v>8</v>
      </c>
      <c r="F68">
        <v>33</v>
      </c>
      <c r="G68">
        <v>60</v>
      </c>
      <c r="H68">
        <f t="shared" si="2"/>
        <v>0</v>
      </c>
      <c r="I68">
        <f t="shared" si="2"/>
        <v>0</v>
      </c>
      <c r="J68">
        <f t="shared" si="2"/>
        <v>0</v>
      </c>
      <c r="K68">
        <f t="shared" si="2"/>
        <v>33</v>
      </c>
      <c r="L68">
        <f t="shared" si="2"/>
        <v>0</v>
      </c>
    </row>
    <row r="69" spans="2:12">
      <c r="B69" s="1">
        <v>42729</v>
      </c>
      <c r="C69" t="s">
        <v>21</v>
      </c>
      <c r="D69" t="s">
        <v>11</v>
      </c>
      <c r="E69" t="s">
        <v>8</v>
      </c>
      <c r="F69">
        <v>26</v>
      </c>
      <c r="G69">
        <v>23</v>
      </c>
      <c r="H69">
        <f t="shared" si="2"/>
        <v>0</v>
      </c>
      <c r="I69">
        <f t="shared" si="2"/>
        <v>26</v>
      </c>
      <c r="J69">
        <f t="shared" si="2"/>
        <v>0</v>
      </c>
      <c r="K69">
        <f t="shared" si="2"/>
        <v>0</v>
      </c>
      <c r="L69">
        <f t="shared" si="2"/>
        <v>0</v>
      </c>
    </row>
    <row r="70" spans="2:12">
      <c r="B70" s="1">
        <v>42742</v>
      </c>
      <c r="C70" t="s">
        <v>22</v>
      </c>
      <c r="D70" t="s">
        <v>12</v>
      </c>
      <c r="E70" t="s">
        <v>8</v>
      </c>
      <c r="F70">
        <v>40</v>
      </c>
      <c r="G70">
        <v>22</v>
      </c>
      <c r="H70">
        <f t="shared" si="2"/>
        <v>0</v>
      </c>
      <c r="I70">
        <f t="shared" si="2"/>
        <v>0</v>
      </c>
      <c r="J70">
        <f t="shared" si="2"/>
        <v>40</v>
      </c>
      <c r="K70">
        <f t="shared" si="2"/>
        <v>0</v>
      </c>
      <c r="L70">
        <f t="shared" si="2"/>
        <v>0</v>
      </c>
    </row>
    <row r="71" spans="2:12">
      <c r="B71" s="1">
        <v>42742</v>
      </c>
      <c r="C71" t="s">
        <v>22</v>
      </c>
      <c r="D71" t="s">
        <v>10</v>
      </c>
      <c r="E71" t="s">
        <v>8</v>
      </c>
      <c r="F71">
        <v>42</v>
      </c>
      <c r="G71">
        <v>9</v>
      </c>
      <c r="H71">
        <f t="shared" si="2"/>
        <v>42</v>
      </c>
      <c r="I71">
        <f t="shared" si="2"/>
        <v>0</v>
      </c>
      <c r="J71">
        <f t="shared" si="2"/>
        <v>0</v>
      </c>
      <c r="K71">
        <f t="shared" si="2"/>
        <v>0</v>
      </c>
      <c r="L71">
        <f t="shared" si="2"/>
        <v>0</v>
      </c>
    </row>
    <row r="72" spans="2:12">
      <c r="B72" s="1">
        <v>42742</v>
      </c>
      <c r="C72" t="s">
        <v>22</v>
      </c>
      <c r="D72" t="s">
        <v>11</v>
      </c>
      <c r="E72" t="s">
        <v>8</v>
      </c>
      <c r="F72">
        <v>42</v>
      </c>
      <c r="G72">
        <v>26</v>
      </c>
      <c r="H72">
        <f t="shared" si="2"/>
        <v>0</v>
      </c>
      <c r="I72">
        <f t="shared" si="2"/>
        <v>42</v>
      </c>
      <c r="J72">
        <f t="shared" si="2"/>
        <v>0</v>
      </c>
      <c r="K72">
        <f t="shared" si="2"/>
        <v>0</v>
      </c>
      <c r="L72">
        <f t="shared" si="2"/>
        <v>0</v>
      </c>
    </row>
    <row r="73" spans="2:12">
      <c r="B73" s="1">
        <v>42742</v>
      </c>
      <c r="C73" t="s">
        <v>22</v>
      </c>
      <c r="D73" t="s">
        <v>7</v>
      </c>
      <c r="E73" t="s">
        <v>8</v>
      </c>
      <c r="F73">
        <v>9</v>
      </c>
      <c r="G73">
        <v>70</v>
      </c>
      <c r="H73">
        <f t="shared" si="2"/>
        <v>0</v>
      </c>
      <c r="I73">
        <f t="shared" si="2"/>
        <v>0</v>
      </c>
      <c r="J73">
        <f t="shared" si="2"/>
        <v>0</v>
      </c>
      <c r="K73">
        <f t="shared" si="2"/>
        <v>9</v>
      </c>
      <c r="L73">
        <f t="shared" si="2"/>
        <v>0</v>
      </c>
    </row>
    <row r="74" spans="2:12">
      <c r="B74" s="1">
        <v>42742</v>
      </c>
      <c r="C74" t="s">
        <v>22</v>
      </c>
      <c r="D74" t="s">
        <v>9</v>
      </c>
      <c r="E74" t="s">
        <v>8</v>
      </c>
      <c r="F74">
        <v>39</v>
      </c>
      <c r="G74">
        <v>44</v>
      </c>
      <c r="H74">
        <f t="shared" si="2"/>
        <v>0</v>
      </c>
      <c r="I74">
        <f t="shared" si="2"/>
        <v>0</v>
      </c>
      <c r="J74">
        <f t="shared" si="2"/>
        <v>0</v>
      </c>
      <c r="K74">
        <f t="shared" si="2"/>
        <v>0</v>
      </c>
      <c r="L74">
        <f t="shared" si="2"/>
        <v>39</v>
      </c>
    </row>
    <row r="75" spans="2:12">
      <c r="B75" s="1">
        <v>42759</v>
      </c>
      <c r="C75" t="s">
        <v>6</v>
      </c>
      <c r="D75" t="s">
        <v>9</v>
      </c>
      <c r="E75" t="s">
        <v>14</v>
      </c>
      <c r="F75">
        <v>112</v>
      </c>
      <c r="G75">
        <v>59</v>
      </c>
      <c r="H75">
        <f t="shared" si="2"/>
        <v>0</v>
      </c>
      <c r="I75">
        <f t="shared" si="2"/>
        <v>0</v>
      </c>
      <c r="J75">
        <f t="shared" si="2"/>
        <v>0</v>
      </c>
      <c r="K75">
        <f t="shared" si="2"/>
        <v>0</v>
      </c>
      <c r="L75">
        <f t="shared" si="2"/>
        <v>-112</v>
      </c>
    </row>
    <row r="76" spans="2:12">
      <c r="B76" s="1">
        <v>42759</v>
      </c>
      <c r="C76" t="s">
        <v>6</v>
      </c>
      <c r="D76" t="s">
        <v>7</v>
      </c>
      <c r="E76" t="s">
        <v>8</v>
      </c>
      <c r="F76">
        <v>34</v>
      </c>
      <c r="G76">
        <v>66</v>
      </c>
      <c r="H76">
        <f t="shared" si="2"/>
        <v>0</v>
      </c>
      <c r="I76">
        <f t="shared" si="2"/>
        <v>0</v>
      </c>
      <c r="J76">
        <f t="shared" si="2"/>
        <v>0</v>
      </c>
      <c r="K76">
        <f t="shared" si="2"/>
        <v>34</v>
      </c>
      <c r="L76">
        <f t="shared" si="2"/>
        <v>0</v>
      </c>
    </row>
    <row r="77" spans="2:12">
      <c r="B77" s="1">
        <v>42759</v>
      </c>
      <c r="C77" t="s">
        <v>6</v>
      </c>
      <c r="D77" t="s">
        <v>12</v>
      </c>
      <c r="E77" t="s">
        <v>8</v>
      </c>
      <c r="F77">
        <v>5</v>
      </c>
      <c r="G77">
        <v>21</v>
      </c>
      <c r="H77">
        <f t="shared" si="2"/>
        <v>0</v>
      </c>
      <c r="I77">
        <f t="shared" si="2"/>
        <v>0</v>
      </c>
      <c r="J77">
        <f t="shared" si="2"/>
        <v>5</v>
      </c>
      <c r="K77">
        <f t="shared" si="2"/>
        <v>0</v>
      </c>
      <c r="L77">
        <f t="shared" si="2"/>
        <v>0</v>
      </c>
    </row>
    <row r="78" spans="2:12">
      <c r="B78" s="1">
        <v>42774</v>
      </c>
      <c r="C78" t="s">
        <v>13</v>
      </c>
      <c r="D78" t="s">
        <v>7</v>
      </c>
      <c r="E78" t="s">
        <v>14</v>
      </c>
      <c r="F78">
        <v>74</v>
      </c>
      <c r="G78">
        <v>92</v>
      </c>
      <c r="H78">
        <f t="shared" si="2"/>
        <v>0</v>
      </c>
      <c r="I78">
        <f t="shared" si="2"/>
        <v>0</v>
      </c>
      <c r="J78">
        <f t="shared" si="2"/>
        <v>0</v>
      </c>
      <c r="K78">
        <f t="shared" si="2"/>
        <v>-74</v>
      </c>
      <c r="L78">
        <f t="shared" si="2"/>
        <v>0</v>
      </c>
    </row>
    <row r="79" spans="2:12">
      <c r="B79" s="1">
        <v>42774</v>
      </c>
      <c r="C79" t="s">
        <v>13</v>
      </c>
      <c r="D79" t="s">
        <v>11</v>
      </c>
      <c r="E79" t="s">
        <v>8</v>
      </c>
      <c r="F79">
        <v>14</v>
      </c>
      <c r="G79">
        <v>26</v>
      </c>
      <c r="H79">
        <f t="shared" si="2"/>
        <v>0</v>
      </c>
      <c r="I79">
        <f t="shared" si="2"/>
        <v>14</v>
      </c>
      <c r="J79">
        <f t="shared" si="2"/>
        <v>0</v>
      </c>
      <c r="K79">
        <f t="shared" si="2"/>
        <v>0</v>
      </c>
      <c r="L79">
        <f t="shared" si="2"/>
        <v>0</v>
      </c>
    </row>
    <row r="80" spans="2:12">
      <c r="B80" s="1">
        <v>42793</v>
      </c>
      <c r="C80" t="s">
        <v>15</v>
      </c>
      <c r="D80" t="s">
        <v>9</v>
      </c>
      <c r="E80" t="s">
        <v>14</v>
      </c>
      <c r="F80">
        <v>1</v>
      </c>
      <c r="G80">
        <v>60</v>
      </c>
      <c r="H80">
        <f t="shared" si="2"/>
        <v>0</v>
      </c>
      <c r="I80">
        <f t="shared" si="2"/>
        <v>0</v>
      </c>
      <c r="J80">
        <f t="shared" si="2"/>
        <v>0</v>
      </c>
      <c r="K80">
        <f t="shared" si="2"/>
        <v>0</v>
      </c>
      <c r="L80">
        <f t="shared" si="2"/>
        <v>-1</v>
      </c>
    </row>
    <row r="81" spans="2:12">
      <c r="B81" s="1">
        <v>42793</v>
      </c>
      <c r="C81" t="s">
        <v>15</v>
      </c>
      <c r="D81" t="s">
        <v>11</v>
      </c>
      <c r="E81" t="s">
        <v>14</v>
      </c>
      <c r="F81">
        <v>43</v>
      </c>
      <c r="G81">
        <v>36</v>
      </c>
      <c r="H81">
        <f t="shared" si="2"/>
        <v>0</v>
      </c>
      <c r="I81">
        <f t="shared" si="2"/>
        <v>-43</v>
      </c>
      <c r="J81">
        <f t="shared" si="2"/>
        <v>0</v>
      </c>
      <c r="K81">
        <f t="shared" si="2"/>
        <v>0</v>
      </c>
      <c r="L81">
        <f t="shared" si="2"/>
        <v>0</v>
      </c>
    </row>
    <row r="82" spans="2:12">
      <c r="B82" s="1">
        <v>42793</v>
      </c>
      <c r="C82" t="s">
        <v>15</v>
      </c>
      <c r="D82" t="s">
        <v>10</v>
      </c>
      <c r="E82" t="s">
        <v>8</v>
      </c>
      <c r="F82">
        <v>30</v>
      </c>
      <c r="G82">
        <v>8</v>
      </c>
      <c r="H82">
        <f t="shared" si="2"/>
        <v>30</v>
      </c>
      <c r="I82">
        <f t="shared" si="2"/>
        <v>0</v>
      </c>
      <c r="J82">
        <f t="shared" si="2"/>
        <v>0</v>
      </c>
      <c r="K82">
        <f t="shared" si="2"/>
        <v>0</v>
      </c>
      <c r="L82">
        <f t="shared" si="2"/>
        <v>0</v>
      </c>
    </row>
    <row r="83" spans="2:12">
      <c r="B83" s="1">
        <v>42793</v>
      </c>
      <c r="C83" t="s">
        <v>15</v>
      </c>
      <c r="D83" t="s">
        <v>12</v>
      </c>
      <c r="E83" t="s">
        <v>8</v>
      </c>
      <c r="F83">
        <v>14</v>
      </c>
      <c r="G83">
        <v>20</v>
      </c>
      <c r="H83">
        <f t="shared" si="2"/>
        <v>0</v>
      </c>
      <c r="I83">
        <f t="shared" si="2"/>
        <v>0</v>
      </c>
      <c r="J83">
        <f t="shared" si="2"/>
        <v>14</v>
      </c>
      <c r="K83">
        <f t="shared" si="2"/>
        <v>0</v>
      </c>
      <c r="L83">
        <f t="shared" si="2"/>
        <v>0</v>
      </c>
    </row>
    <row r="84" spans="2:12">
      <c r="B84" s="1">
        <v>42819</v>
      </c>
      <c r="C84" t="s">
        <v>16</v>
      </c>
      <c r="D84" t="s">
        <v>11</v>
      </c>
      <c r="E84" t="s">
        <v>14</v>
      </c>
      <c r="F84">
        <v>33</v>
      </c>
      <c r="G84">
        <v>38</v>
      </c>
      <c r="H84">
        <f t="shared" si="2"/>
        <v>0</v>
      </c>
      <c r="I84">
        <f t="shared" si="2"/>
        <v>-33</v>
      </c>
      <c r="J84">
        <f t="shared" si="2"/>
        <v>0</v>
      </c>
      <c r="K84">
        <f t="shared" si="2"/>
        <v>0</v>
      </c>
      <c r="L84">
        <f t="shared" si="2"/>
        <v>0</v>
      </c>
    </row>
    <row r="85" spans="2:12">
      <c r="B85" s="1">
        <v>42819</v>
      </c>
      <c r="C85" t="s">
        <v>16</v>
      </c>
      <c r="D85" t="s">
        <v>9</v>
      </c>
      <c r="E85" t="s">
        <v>8</v>
      </c>
      <c r="F85">
        <v>35</v>
      </c>
      <c r="G85">
        <v>37</v>
      </c>
      <c r="H85">
        <f t="shared" si="2"/>
        <v>0</v>
      </c>
      <c r="I85">
        <f t="shared" si="2"/>
        <v>0</v>
      </c>
      <c r="J85">
        <f t="shared" si="2"/>
        <v>0</v>
      </c>
      <c r="K85">
        <f t="shared" si="2"/>
        <v>0</v>
      </c>
      <c r="L85">
        <f t="shared" si="2"/>
        <v>35</v>
      </c>
    </row>
    <row r="86" spans="2:12">
      <c r="B86" s="1">
        <v>42819</v>
      </c>
      <c r="C86" t="s">
        <v>16</v>
      </c>
      <c r="D86" t="s">
        <v>12</v>
      </c>
      <c r="E86" t="s">
        <v>8</v>
      </c>
      <c r="F86">
        <v>40</v>
      </c>
      <c r="G86">
        <v>19</v>
      </c>
      <c r="H86">
        <f t="shared" si="2"/>
        <v>0</v>
      </c>
      <c r="I86">
        <f t="shared" si="2"/>
        <v>0</v>
      </c>
      <c r="J86">
        <f t="shared" si="2"/>
        <v>40</v>
      </c>
      <c r="K86">
        <f t="shared" si="2"/>
        <v>0</v>
      </c>
      <c r="L86">
        <f t="shared" si="2"/>
        <v>0</v>
      </c>
    </row>
    <row r="87" spans="2:12">
      <c r="B87" s="1">
        <v>42840</v>
      </c>
      <c r="C87" t="s">
        <v>17</v>
      </c>
      <c r="D87" t="s">
        <v>11</v>
      </c>
      <c r="E87" t="s">
        <v>14</v>
      </c>
      <c r="F87">
        <v>21</v>
      </c>
      <c r="G87">
        <v>36</v>
      </c>
      <c r="H87">
        <f t="shared" si="2"/>
        <v>0</v>
      </c>
      <c r="I87">
        <f t="shared" si="2"/>
        <v>-21</v>
      </c>
      <c r="J87">
        <f t="shared" si="2"/>
        <v>0</v>
      </c>
      <c r="K87">
        <f t="shared" si="2"/>
        <v>0</v>
      </c>
      <c r="L87">
        <f t="shared" si="2"/>
        <v>0</v>
      </c>
    </row>
    <row r="88" spans="2:12">
      <c r="B88" s="1">
        <v>42840</v>
      </c>
      <c r="C88" t="s">
        <v>17</v>
      </c>
      <c r="D88" t="s">
        <v>7</v>
      </c>
      <c r="E88" t="s">
        <v>14</v>
      </c>
      <c r="F88">
        <v>2</v>
      </c>
      <c r="G88">
        <v>97</v>
      </c>
      <c r="H88">
        <f t="shared" si="2"/>
        <v>0</v>
      </c>
      <c r="I88">
        <f t="shared" si="2"/>
        <v>0</v>
      </c>
      <c r="J88">
        <f t="shared" si="2"/>
        <v>0</v>
      </c>
      <c r="K88">
        <f t="shared" si="2"/>
        <v>-2</v>
      </c>
      <c r="L88">
        <f t="shared" si="2"/>
        <v>0</v>
      </c>
    </row>
    <row r="89" spans="2:12">
      <c r="B89" s="1">
        <v>42840</v>
      </c>
      <c r="C89" t="s">
        <v>17</v>
      </c>
      <c r="D89" t="s">
        <v>12</v>
      </c>
      <c r="E89" t="s">
        <v>8</v>
      </c>
      <c r="F89">
        <v>12</v>
      </c>
      <c r="G89">
        <v>20</v>
      </c>
      <c r="H89">
        <f t="shared" si="2"/>
        <v>0</v>
      </c>
      <c r="I89">
        <f t="shared" si="2"/>
        <v>0</v>
      </c>
      <c r="J89">
        <f t="shared" si="2"/>
        <v>12</v>
      </c>
      <c r="K89">
        <f t="shared" si="2"/>
        <v>0</v>
      </c>
      <c r="L89">
        <f t="shared" si="2"/>
        <v>0</v>
      </c>
    </row>
    <row r="90" spans="2:12">
      <c r="B90" s="1">
        <v>42840</v>
      </c>
      <c r="C90" t="s">
        <v>17</v>
      </c>
      <c r="D90" t="s">
        <v>10</v>
      </c>
      <c r="E90" t="s">
        <v>8</v>
      </c>
      <c r="F90">
        <v>15</v>
      </c>
      <c r="G90">
        <v>8</v>
      </c>
      <c r="H90">
        <f t="shared" si="2"/>
        <v>15</v>
      </c>
      <c r="I90">
        <f t="shared" si="2"/>
        <v>0</v>
      </c>
      <c r="J90">
        <f t="shared" si="2"/>
        <v>0</v>
      </c>
      <c r="K90">
        <f t="shared" si="2"/>
        <v>0</v>
      </c>
      <c r="L90">
        <f t="shared" si="2"/>
        <v>0</v>
      </c>
    </row>
    <row r="91" spans="2:12">
      <c r="B91" s="1">
        <v>42840</v>
      </c>
      <c r="C91" t="s">
        <v>17</v>
      </c>
      <c r="D91" t="s">
        <v>9</v>
      </c>
      <c r="E91" t="s">
        <v>8</v>
      </c>
      <c r="F91">
        <v>1</v>
      </c>
      <c r="G91">
        <v>40</v>
      </c>
      <c r="H91">
        <f t="shared" si="2"/>
        <v>0</v>
      </c>
      <c r="I91">
        <f t="shared" si="2"/>
        <v>0</v>
      </c>
      <c r="J91">
        <f t="shared" si="2"/>
        <v>0</v>
      </c>
      <c r="K91">
        <f t="shared" si="2"/>
        <v>0</v>
      </c>
      <c r="L91">
        <f t="shared" si="2"/>
        <v>1</v>
      </c>
    </row>
    <row r="92" spans="2:12">
      <c r="B92" s="1">
        <v>42864</v>
      </c>
      <c r="C92" t="s">
        <v>18</v>
      </c>
      <c r="D92" t="s">
        <v>10</v>
      </c>
      <c r="E92" t="s">
        <v>14</v>
      </c>
      <c r="F92">
        <v>86</v>
      </c>
      <c r="G92">
        <v>12</v>
      </c>
      <c r="H92">
        <f t="shared" si="2"/>
        <v>-86</v>
      </c>
      <c r="I92">
        <f t="shared" si="2"/>
        <v>0</v>
      </c>
      <c r="J92">
        <f t="shared" si="2"/>
        <v>0</v>
      </c>
      <c r="K92">
        <f t="shared" si="2"/>
        <v>0</v>
      </c>
      <c r="L92">
        <f t="shared" si="2"/>
        <v>0</v>
      </c>
    </row>
    <row r="93" spans="2:12">
      <c r="B93" s="1">
        <v>42864</v>
      </c>
      <c r="C93" t="s">
        <v>18</v>
      </c>
      <c r="D93" t="s">
        <v>12</v>
      </c>
      <c r="E93" t="s">
        <v>14</v>
      </c>
      <c r="F93">
        <v>110</v>
      </c>
      <c r="G93">
        <v>31</v>
      </c>
      <c r="H93">
        <f t="shared" si="2"/>
        <v>0</v>
      </c>
      <c r="I93">
        <f t="shared" si="2"/>
        <v>0</v>
      </c>
      <c r="J93">
        <f t="shared" si="2"/>
        <v>-110</v>
      </c>
      <c r="K93">
        <f t="shared" si="2"/>
        <v>0</v>
      </c>
      <c r="L93">
        <f t="shared" si="2"/>
        <v>0</v>
      </c>
    </row>
    <row r="94" spans="2:12">
      <c r="B94" s="1">
        <v>42864</v>
      </c>
      <c r="C94" t="s">
        <v>18</v>
      </c>
      <c r="D94" t="s">
        <v>9</v>
      </c>
      <c r="E94" t="s">
        <v>8</v>
      </c>
      <c r="F94">
        <v>33</v>
      </c>
      <c r="G94">
        <v>38</v>
      </c>
      <c r="H94">
        <f t="shared" si="2"/>
        <v>0</v>
      </c>
      <c r="I94">
        <f t="shared" si="2"/>
        <v>0</v>
      </c>
      <c r="J94">
        <f t="shared" si="2"/>
        <v>0</v>
      </c>
      <c r="K94">
        <f t="shared" si="2"/>
        <v>0</v>
      </c>
      <c r="L94">
        <f t="shared" si="2"/>
        <v>33</v>
      </c>
    </row>
    <row r="95" spans="2:12">
      <c r="B95" s="1">
        <v>42864</v>
      </c>
      <c r="C95" t="s">
        <v>18</v>
      </c>
      <c r="D95" t="s">
        <v>11</v>
      </c>
      <c r="E95" t="s">
        <v>8</v>
      </c>
      <c r="F95">
        <v>13</v>
      </c>
      <c r="G95">
        <v>23</v>
      </c>
      <c r="H95">
        <f t="shared" si="2"/>
        <v>0</v>
      </c>
      <c r="I95">
        <f t="shared" si="2"/>
        <v>13</v>
      </c>
      <c r="J95">
        <f t="shared" si="2"/>
        <v>0</v>
      </c>
      <c r="K95">
        <f t="shared" si="2"/>
        <v>0</v>
      </c>
      <c r="L95">
        <f t="shared" si="2"/>
        <v>0</v>
      </c>
    </row>
    <row r="96" spans="2:12">
      <c r="B96" s="1">
        <v>42864</v>
      </c>
      <c r="C96" t="s">
        <v>18</v>
      </c>
      <c r="D96" t="s">
        <v>7</v>
      </c>
      <c r="E96" t="s">
        <v>8</v>
      </c>
      <c r="F96">
        <v>37</v>
      </c>
      <c r="G96">
        <v>61</v>
      </c>
      <c r="H96">
        <f t="shared" si="2"/>
        <v>0</v>
      </c>
      <c r="I96">
        <f t="shared" si="2"/>
        <v>0</v>
      </c>
      <c r="J96">
        <f t="shared" si="2"/>
        <v>0</v>
      </c>
      <c r="K96">
        <f t="shared" si="2"/>
        <v>37</v>
      </c>
      <c r="L96">
        <f t="shared" si="2"/>
        <v>0</v>
      </c>
    </row>
    <row r="97" spans="2:12">
      <c r="B97" s="1">
        <v>42882</v>
      </c>
      <c r="C97" t="s">
        <v>19</v>
      </c>
      <c r="D97" t="s">
        <v>10</v>
      </c>
      <c r="E97" t="s">
        <v>14</v>
      </c>
      <c r="F97">
        <v>1</v>
      </c>
      <c r="G97">
        <v>12</v>
      </c>
      <c r="H97">
        <f t="shared" si="2"/>
        <v>-1</v>
      </c>
      <c r="I97">
        <f t="shared" si="2"/>
        <v>0</v>
      </c>
      <c r="J97">
        <f t="shared" si="2"/>
        <v>0</v>
      </c>
      <c r="K97">
        <f t="shared" si="2"/>
        <v>0</v>
      </c>
      <c r="L97">
        <f t="shared" si="2"/>
        <v>0</v>
      </c>
    </row>
    <row r="98" spans="2:12">
      <c r="B98" s="1">
        <v>42882</v>
      </c>
      <c r="C98" t="s">
        <v>19</v>
      </c>
      <c r="D98" t="s">
        <v>9</v>
      </c>
      <c r="E98" t="s">
        <v>14</v>
      </c>
      <c r="F98">
        <v>68</v>
      </c>
      <c r="G98">
        <v>59</v>
      </c>
      <c r="H98">
        <f t="shared" si="2"/>
        <v>0</v>
      </c>
      <c r="I98">
        <f t="shared" si="2"/>
        <v>0</v>
      </c>
      <c r="J98">
        <f t="shared" si="2"/>
        <v>0</v>
      </c>
      <c r="K98">
        <f t="shared" si="2"/>
        <v>0</v>
      </c>
      <c r="L98">
        <f t="shared" si="2"/>
        <v>-68</v>
      </c>
    </row>
    <row r="99" spans="2:12">
      <c r="B99" s="1">
        <v>42882</v>
      </c>
      <c r="C99" t="s">
        <v>19</v>
      </c>
      <c r="D99" t="s">
        <v>7</v>
      </c>
      <c r="E99" t="s">
        <v>8</v>
      </c>
      <c r="F99">
        <v>35</v>
      </c>
      <c r="G99">
        <v>66</v>
      </c>
      <c r="H99">
        <f t="shared" ref="H99:L130" si="3">IF($D99&lt;&gt;H$2,0,IF($E99="Z",$F99,-$F99))</f>
        <v>0</v>
      </c>
      <c r="I99">
        <f t="shared" si="3"/>
        <v>0</v>
      </c>
      <c r="J99">
        <f t="shared" si="3"/>
        <v>0</v>
      </c>
      <c r="K99">
        <f t="shared" si="3"/>
        <v>35</v>
      </c>
      <c r="L99">
        <f t="shared" si="3"/>
        <v>0</v>
      </c>
    </row>
    <row r="100" spans="2:12">
      <c r="B100" s="1">
        <v>42882</v>
      </c>
      <c r="C100" t="s">
        <v>19</v>
      </c>
      <c r="D100" t="s">
        <v>12</v>
      </c>
      <c r="E100" t="s">
        <v>8</v>
      </c>
      <c r="F100">
        <v>25</v>
      </c>
      <c r="G100">
        <v>21</v>
      </c>
      <c r="H100">
        <f t="shared" si="3"/>
        <v>0</v>
      </c>
      <c r="I100">
        <f t="shared" si="3"/>
        <v>0</v>
      </c>
      <c r="J100">
        <f t="shared" si="3"/>
        <v>25</v>
      </c>
      <c r="K100">
        <f t="shared" si="3"/>
        <v>0</v>
      </c>
      <c r="L100">
        <f t="shared" si="3"/>
        <v>0</v>
      </c>
    </row>
    <row r="101" spans="2:12">
      <c r="B101" s="1">
        <v>42882</v>
      </c>
      <c r="C101" t="s">
        <v>19</v>
      </c>
      <c r="D101" t="s">
        <v>11</v>
      </c>
      <c r="E101" t="s">
        <v>8</v>
      </c>
      <c r="F101">
        <v>10</v>
      </c>
      <c r="G101">
        <v>25</v>
      </c>
      <c r="H101">
        <f t="shared" si="3"/>
        <v>0</v>
      </c>
      <c r="I101">
        <f t="shared" si="3"/>
        <v>10</v>
      </c>
      <c r="J101">
        <f t="shared" si="3"/>
        <v>0</v>
      </c>
      <c r="K101">
        <f t="shared" si="3"/>
        <v>0</v>
      </c>
      <c r="L101">
        <f t="shared" si="3"/>
        <v>0</v>
      </c>
    </row>
    <row r="102" spans="2:12">
      <c r="B102" s="1">
        <v>42904</v>
      </c>
      <c r="C102" t="s">
        <v>20</v>
      </c>
      <c r="D102" t="s">
        <v>11</v>
      </c>
      <c r="E102" t="s">
        <v>14</v>
      </c>
      <c r="F102">
        <v>38</v>
      </c>
      <c r="G102">
        <v>37</v>
      </c>
      <c r="H102">
        <f t="shared" si="3"/>
        <v>0</v>
      </c>
      <c r="I102">
        <f t="shared" si="3"/>
        <v>-38</v>
      </c>
      <c r="J102">
        <f t="shared" si="3"/>
        <v>0</v>
      </c>
      <c r="K102">
        <f t="shared" si="3"/>
        <v>0</v>
      </c>
      <c r="L102">
        <f t="shared" si="3"/>
        <v>0</v>
      </c>
    </row>
    <row r="103" spans="2:12">
      <c r="B103" s="1">
        <v>42904</v>
      </c>
      <c r="C103" t="s">
        <v>20</v>
      </c>
      <c r="D103" t="s">
        <v>10</v>
      </c>
      <c r="E103" t="s">
        <v>8</v>
      </c>
      <c r="F103">
        <v>22</v>
      </c>
      <c r="G103">
        <v>8</v>
      </c>
      <c r="H103">
        <f t="shared" si="3"/>
        <v>22</v>
      </c>
      <c r="I103">
        <f t="shared" si="3"/>
        <v>0</v>
      </c>
      <c r="J103">
        <f t="shared" si="3"/>
        <v>0</v>
      </c>
      <c r="K103">
        <f t="shared" si="3"/>
        <v>0</v>
      </c>
      <c r="L103">
        <f t="shared" si="3"/>
        <v>0</v>
      </c>
    </row>
    <row r="104" spans="2:12">
      <c r="B104" s="1">
        <v>42904</v>
      </c>
      <c r="C104" t="s">
        <v>20</v>
      </c>
      <c r="D104" t="s">
        <v>12</v>
      </c>
      <c r="E104" t="s">
        <v>8</v>
      </c>
      <c r="F104">
        <v>25</v>
      </c>
      <c r="G104">
        <v>20</v>
      </c>
      <c r="H104">
        <f t="shared" si="3"/>
        <v>0</v>
      </c>
      <c r="I104">
        <f t="shared" si="3"/>
        <v>0</v>
      </c>
      <c r="J104">
        <f t="shared" si="3"/>
        <v>25</v>
      </c>
      <c r="K104">
        <f t="shared" si="3"/>
        <v>0</v>
      </c>
      <c r="L104">
        <f t="shared" si="3"/>
        <v>0</v>
      </c>
    </row>
    <row r="105" spans="2:12">
      <c r="B105" s="1">
        <v>42904</v>
      </c>
      <c r="C105" t="s">
        <v>20</v>
      </c>
      <c r="D105" t="s">
        <v>9</v>
      </c>
      <c r="E105" t="s">
        <v>8</v>
      </c>
      <c r="F105">
        <v>8</v>
      </c>
      <c r="G105">
        <v>39</v>
      </c>
      <c r="H105">
        <f t="shared" si="3"/>
        <v>0</v>
      </c>
      <c r="I105">
        <f t="shared" si="3"/>
        <v>0</v>
      </c>
      <c r="J105">
        <f t="shared" si="3"/>
        <v>0</v>
      </c>
      <c r="K105">
        <f t="shared" si="3"/>
        <v>0</v>
      </c>
      <c r="L105">
        <f t="shared" si="3"/>
        <v>8</v>
      </c>
    </row>
    <row r="106" spans="2:12">
      <c r="B106" s="1">
        <v>42904</v>
      </c>
      <c r="C106" t="s">
        <v>20</v>
      </c>
      <c r="D106" t="s">
        <v>7</v>
      </c>
      <c r="E106" t="s">
        <v>8</v>
      </c>
      <c r="F106">
        <v>45</v>
      </c>
      <c r="G106">
        <v>62</v>
      </c>
      <c r="H106">
        <f t="shared" si="3"/>
        <v>0</v>
      </c>
      <c r="I106">
        <f t="shared" si="3"/>
        <v>0</v>
      </c>
      <c r="J106">
        <f t="shared" si="3"/>
        <v>0</v>
      </c>
      <c r="K106">
        <f t="shared" si="3"/>
        <v>45</v>
      </c>
      <c r="L106">
        <f t="shared" si="3"/>
        <v>0</v>
      </c>
    </row>
    <row r="107" spans="2:12">
      <c r="B107" s="1">
        <v>42929</v>
      </c>
      <c r="C107" t="s">
        <v>21</v>
      </c>
      <c r="D107" t="s">
        <v>7</v>
      </c>
      <c r="E107" t="s">
        <v>14</v>
      </c>
      <c r="F107">
        <v>116</v>
      </c>
      <c r="G107">
        <v>100</v>
      </c>
      <c r="H107">
        <f t="shared" si="3"/>
        <v>0</v>
      </c>
      <c r="I107">
        <f t="shared" si="3"/>
        <v>0</v>
      </c>
      <c r="J107">
        <f t="shared" si="3"/>
        <v>0</v>
      </c>
      <c r="K107">
        <f t="shared" si="3"/>
        <v>-116</v>
      </c>
      <c r="L107">
        <f t="shared" si="3"/>
        <v>0</v>
      </c>
    </row>
    <row r="108" spans="2:12">
      <c r="B108" s="1">
        <v>42929</v>
      </c>
      <c r="C108" t="s">
        <v>21</v>
      </c>
      <c r="D108" t="s">
        <v>12</v>
      </c>
      <c r="E108" t="s">
        <v>8</v>
      </c>
      <c r="F108">
        <v>29</v>
      </c>
      <c r="G108">
        <v>19</v>
      </c>
      <c r="H108">
        <f t="shared" si="3"/>
        <v>0</v>
      </c>
      <c r="I108">
        <f t="shared" si="3"/>
        <v>0</v>
      </c>
      <c r="J108">
        <f t="shared" si="3"/>
        <v>29</v>
      </c>
      <c r="K108">
        <f t="shared" si="3"/>
        <v>0</v>
      </c>
      <c r="L108">
        <f t="shared" si="3"/>
        <v>0</v>
      </c>
    </row>
    <row r="109" spans="2:12">
      <c r="B109" s="1">
        <v>42942</v>
      </c>
      <c r="C109" t="s">
        <v>22</v>
      </c>
      <c r="D109" t="s">
        <v>11</v>
      </c>
      <c r="E109" t="s">
        <v>14</v>
      </c>
      <c r="F109">
        <v>5</v>
      </c>
      <c r="G109">
        <v>34</v>
      </c>
      <c r="H109">
        <f t="shared" si="3"/>
        <v>0</v>
      </c>
      <c r="I109">
        <f t="shared" si="3"/>
        <v>-5</v>
      </c>
      <c r="J109">
        <f t="shared" si="3"/>
        <v>0</v>
      </c>
      <c r="K109">
        <f t="shared" si="3"/>
        <v>0</v>
      </c>
      <c r="L109">
        <f t="shared" si="3"/>
        <v>0</v>
      </c>
    </row>
    <row r="110" spans="2:12">
      <c r="B110" s="1">
        <v>42942</v>
      </c>
      <c r="C110" t="s">
        <v>22</v>
      </c>
      <c r="D110" t="s">
        <v>10</v>
      </c>
      <c r="E110" t="s">
        <v>14</v>
      </c>
      <c r="F110">
        <v>22</v>
      </c>
      <c r="G110">
        <v>11</v>
      </c>
      <c r="H110">
        <f t="shared" si="3"/>
        <v>-22</v>
      </c>
      <c r="I110">
        <f t="shared" si="3"/>
        <v>0</v>
      </c>
      <c r="J110">
        <f t="shared" si="3"/>
        <v>0</v>
      </c>
      <c r="K110">
        <f t="shared" si="3"/>
        <v>0</v>
      </c>
      <c r="L110">
        <f t="shared" si="3"/>
        <v>0</v>
      </c>
    </row>
    <row r="111" spans="2:12">
      <c r="B111" s="1">
        <v>42942</v>
      </c>
      <c r="C111" t="s">
        <v>22</v>
      </c>
      <c r="D111" t="s">
        <v>12</v>
      </c>
      <c r="E111" t="s">
        <v>8</v>
      </c>
      <c r="F111">
        <v>37</v>
      </c>
      <c r="G111">
        <v>22</v>
      </c>
      <c r="H111">
        <f t="shared" si="3"/>
        <v>0</v>
      </c>
      <c r="I111">
        <f t="shared" si="3"/>
        <v>0</v>
      </c>
      <c r="J111">
        <f t="shared" si="3"/>
        <v>37</v>
      </c>
      <c r="K111">
        <f t="shared" si="3"/>
        <v>0</v>
      </c>
      <c r="L111">
        <f t="shared" si="3"/>
        <v>0</v>
      </c>
    </row>
    <row r="112" spans="2:12">
      <c r="B112" s="1">
        <v>42942</v>
      </c>
      <c r="C112" t="s">
        <v>22</v>
      </c>
      <c r="D112" t="s">
        <v>7</v>
      </c>
      <c r="E112" t="s">
        <v>8</v>
      </c>
      <c r="F112">
        <v>10</v>
      </c>
      <c r="G112">
        <v>70</v>
      </c>
      <c r="H112">
        <f t="shared" si="3"/>
        <v>0</v>
      </c>
      <c r="I112">
        <f t="shared" si="3"/>
        <v>0</v>
      </c>
      <c r="J112">
        <f t="shared" si="3"/>
        <v>0</v>
      </c>
      <c r="K112">
        <f t="shared" si="3"/>
        <v>10</v>
      </c>
      <c r="L112">
        <f t="shared" si="3"/>
        <v>0</v>
      </c>
    </row>
    <row r="113" spans="2:12">
      <c r="B113" s="1">
        <v>42942</v>
      </c>
      <c r="C113" t="s">
        <v>22</v>
      </c>
      <c r="D113" t="s">
        <v>9</v>
      </c>
      <c r="E113" t="s">
        <v>8</v>
      </c>
      <c r="F113">
        <v>42</v>
      </c>
      <c r="G113">
        <v>44</v>
      </c>
      <c r="H113">
        <f t="shared" si="3"/>
        <v>0</v>
      </c>
      <c r="I113">
        <f t="shared" si="3"/>
        <v>0</v>
      </c>
      <c r="J113">
        <f t="shared" si="3"/>
        <v>0</v>
      </c>
      <c r="K113">
        <f t="shared" si="3"/>
        <v>0</v>
      </c>
      <c r="L113">
        <f t="shared" si="3"/>
        <v>42</v>
      </c>
    </row>
    <row r="114" spans="2:12">
      <c r="B114" s="1">
        <v>42959</v>
      </c>
      <c r="C114" t="s">
        <v>6</v>
      </c>
      <c r="D114" t="s">
        <v>7</v>
      </c>
      <c r="E114" t="s">
        <v>14</v>
      </c>
      <c r="F114">
        <v>11</v>
      </c>
      <c r="G114">
        <v>94</v>
      </c>
      <c r="H114">
        <f t="shared" si="3"/>
        <v>0</v>
      </c>
      <c r="I114">
        <f t="shared" si="3"/>
        <v>0</v>
      </c>
      <c r="J114">
        <f t="shared" si="3"/>
        <v>0</v>
      </c>
      <c r="K114">
        <f t="shared" si="3"/>
        <v>-11</v>
      </c>
      <c r="L114">
        <f t="shared" si="3"/>
        <v>0</v>
      </c>
    </row>
    <row r="115" spans="2:12">
      <c r="B115" s="1">
        <v>42959</v>
      </c>
      <c r="C115" t="s">
        <v>6</v>
      </c>
      <c r="D115" t="s">
        <v>9</v>
      </c>
      <c r="E115" t="s">
        <v>14</v>
      </c>
      <c r="F115">
        <v>48</v>
      </c>
      <c r="G115">
        <v>59</v>
      </c>
      <c r="H115">
        <f t="shared" si="3"/>
        <v>0</v>
      </c>
      <c r="I115">
        <f t="shared" si="3"/>
        <v>0</v>
      </c>
      <c r="J115">
        <f t="shared" si="3"/>
        <v>0</v>
      </c>
      <c r="K115">
        <f t="shared" si="3"/>
        <v>0</v>
      </c>
      <c r="L115">
        <f t="shared" si="3"/>
        <v>-48</v>
      </c>
    </row>
    <row r="116" spans="2:12">
      <c r="B116" s="1">
        <v>42959</v>
      </c>
      <c r="C116" t="s">
        <v>6</v>
      </c>
      <c r="D116" t="s">
        <v>12</v>
      </c>
      <c r="E116" t="s">
        <v>8</v>
      </c>
      <c r="F116">
        <v>20</v>
      </c>
      <c r="G116">
        <v>21</v>
      </c>
      <c r="H116">
        <f t="shared" si="3"/>
        <v>0</v>
      </c>
      <c r="I116">
        <f t="shared" si="3"/>
        <v>0</v>
      </c>
      <c r="J116">
        <f t="shared" si="3"/>
        <v>20</v>
      </c>
      <c r="K116">
        <f t="shared" si="3"/>
        <v>0</v>
      </c>
      <c r="L116">
        <f t="shared" si="3"/>
        <v>0</v>
      </c>
    </row>
    <row r="117" spans="2:12">
      <c r="B117" s="1">
        <v>42959</v>
      </c>
      <c r="C117" t="s">
        <v>6</v>
      </c>
      <c r="D117" t="s">
        <v>11</v>
      </c>
      <c r="E117" t="s">
        <v>8</v>
      </c>
      <c r="F117">
        <v>26</v>
      </c>
      <c r="G117">
        <v>25</v>
      </c>
      <c r="H117">
        <f t="shared" si="3"/>
        <v>0</v>
      </c>
      <c r="I117">
        <f t="shared" si="3"/>
        <v>26</v>
      </c>
      <c r="J117">
        <f t="shared" si="3"/>
        <v>0</v>
      </c>
      <c r="K117">
        <f t="shared" si="3"/>
        <v>0</v>
      </c>
      <c r="L117">
        <f t="shared" si="3"/>
        <v>0</v>
      </c>
    </row>
    <row r="118" spans="2:12">
      <c r="B118" s="1">
        <v>42974</v>
      </c>
      <c r="C118" t="s">
        <v>13</v>
      </c>
      <c r="D118" t="s">
        <v>10</v>
      </c>
      <c r="E118" t="s">
        <v>8</v>
      </c>
      <c r="F118">
        <v>24</v>
      </c>
      <c r="G118">
        <v>9</v>
      </c>
      <c r="H118">
        <f t="shared" si="3"/>
        <v>24</v>
      </c>
      <c r="I118">
        <f t="shared" si="3"/>
        <v>0</v>
      </c>
      <c r="J118">
        <f t="shared" si="3"/>
        <v>0</v>
      </c>
      <c r="K118">
        <f t="shared" si="3"/>
        <v>0</v>
      </c>
      <c r="L118">
        <f t="shared" si="3"/>
        <v>0</v>
      </c>
    </row>
    <row r="119" spans="2:12">
      <c r="B119" s="1">
        <v>42974</v>
      </c>
      <c r="C119" t="s">
        <v>13</v>
      </c>
      <c r="D119" t="s">
        <v>7</v>
      </c>
      <c r="E119" t="s">
        <v>8</v>
      </c>
      <c r="F119">
        <v>38</v>
      </c>
      <c r="G119">
        <v>68</v>
      </c>
      <c r="H119">
        <f t="shared" si="3"/>
        <v>0</v>
      </c>
      <c r="I119">
        <f t="shared" si="3"/>
        <v>0</v>
      </c>
      <c r="J119">
        <f t="shared" si="3"/>
        <v>0</v>
      </c>
      <c r="K119">
        <f t="shared" si="3"/>
        <v>38</v>
      </c>
      <c r="L119">
        <f t="shared" si="3"/>
        <v>0</v>
      </c>
    </row>
    <row r="120" spans="2:12">
      <c r="B120" s="1">
        <v>42974</v>
      </c>
      <c r="C120" t="s">
        <v>13</v>
      </c>
      <c r="D120" t="s">
        <v>12</v>
      </c>
      <c r="E120" t="s">
        <v>8</v>
      </c>
      <c r="F120">
        <v>14</v>
      </c>
      <c r="G120">
        <v>21</v>
      </c>
      <c r="H120">
        <f t="shared" si="3"/>
        <v>0</v>
      </c>
      <c r="I120">
        <f t="shared" si="3"/>
        <v>0</v>
      </c>
      <c r="J120">
        <f t="shared" si="3"/>
        <v>14</v>
      </c>
      <c r="K120">
        <f t="shared" si="3"/>
        <v>0</v>
      </c>
      <c r="L120">
        <f t="shared" si="3"/>
        <v>0</v>
      </c>
    </row>
    <row r="121" spans="2:12">
      <c r="B121" s="1">
        <v>42974</v>
      </c>
      <c r="C121" t="s">
        <v>13</v>
      </c>
      <c r="D121" t="s">
        <v>9</v>
      </c>
      <c r="E121" t="s">
        <v>8</v>
      </c>
      <c r="F121">
        <v>4</v>
      </c>
      <c r="G121">
        <v>43</v>
      </c>
      <c r="H121">
        <f t="shared" si="3"/>
        <v>0</v>
      </c>
      <c r="I121">
        <f t="shared" si="3"/>
        <v>0</v>
      </c>
      <c r="J121">
        <f t="shared" si="3"/>
        <v>0</v>
      </c>
      <c r="K121">
        <f t="shared" si="3"/>
        <v>0</v>
      </c>
      <c r="L121">
        <f t="shared" si="3"/>
        <v>4</v>
      </c>
    </row>
    <row r="122" spans="2:12">
      <c r="B122" s="1">
        <v>42993</v>
      </c>
      <c r="C122" t="s">
        <v>15</v>
      </c>
      <c r="D122" t="s">
        <v>11</v>
      </c>
      <c r="E122" t="s">
        <v>14</v>
      </c>
      <c r="F122">
        <v>19</v>
      </c>
      <c r="G122">
        <v>36</v>
      </c>
      <c r="H122">
        <f t="shared" si="3"/>
        <v>0</v>
      </c>
      <c r="I122">
        <f t="shared" si="3"/>
        <v>-19</v>
      </c>
      <c r="J122">
        <f t="shared" si="3"/>
        <v>0</v>
      </c>
      <c r="K122">
        <f t="shared" si="3"/>
        <v>0</v>
      </c>
      <c r="L122">
        <f t="shared" si="3"/>
        <v>0</v>
      </c>
    </row>
    <row r="123" spans="2:12">
      <c r="B123" s="1">
        <v>42993</v>
      </c>
      <c r="C123" t="s">
        <v>15</v>
      </c>
      <c r="D123" t="s">
        <v>7</v>
      </c>
      <c r="E123" t="s">
        <v>8</v>
      </c>
      <c r="F123">
        <v>30</v>
      </c>
      <c r="G123">
        <v>65</v>
      </c>
      <c r="H123">
        <f t="shared" si="3"/>
        <v>0</v>
      </c>
      <c r="I123">
        <f t="shared" si="3"/>
        <v>0</v>
      </c>
      <c r="J123">
        <f t="shared" si="3"/>
        <v>0</v>
      </c>
      <c r="K123">
        <f t="shared" si="3"/>
        <v>30</v>
      </c>
      <c r="L123">
        <f t="shared" si="3"/>
        <v>0</v>
      </c>
    </row>
    <row r="124" spans="2:12">
      <c r="B124" s="1">
        <v>43019</v>
      </c>
      <c r="C124" t="s">
        <v>16</v>
      </c>
      <c r="D124" t="s">
        <v>9</v>
      </c>
      <c r="E124" t="s">
        <v>14</v>
      </c>
      <c r="F124">
        <v>6</v>
      </c>
      <c r="G124">
        <v>63</v>
      </c>
      <c r="H124">
        <f t="shared" si="3"/>
        <v>0</v>
      </c>
      <c r="I124">
        <f t="shared" si="3"/>
        <v>0</v>
      </c>
      <c r="J124">
        <f t="shared" si="3"/>
        <v>0</v>
      </c>
      <c r="K124">
        <f t="shared" si="3"/>
        <v>0</v>
      </c>
      <c r="L124">
        <f t="shared" si="3"/>
        <v>-6</v>
      </c>
    </row>
    <row r="125" spans="2:12">
      <c r="B125" s="1">
        <v>43019</v>
      </c>
      <c r="C125" t="s">
        <v>16</v>
      </c>
      <c r="D125" t="s">
        <v>7</v>
      </c>
      <c r="E125" t="s">
        <v>8</v>
      </c>
      <c r="F125">
        <v>43</v>
      </c>
      <c r="G125">
        <v>59</v>
      </c>
      <c r="H125">
        <f t="shared" si="3"/>
        <v>0</v>
      </c>
      <c r="I125">
        <f t="shared" si="3"/>
        <v>0</v>
      </c>
      <c r="J125">
        <f t="shared" si="3"/>
        <v>0</v>
      </c>
      <c r="K125">
        <f t="shared" si="3"/>
        <v>43</v>
      </c>
      <c r="L125">
        <f t="shared" si="3"/>
        <v>0</v>
      </c>
    </row>
    <row r="126" spans="2:12">
      <c r="B126" s="1">
        <v>43040</v>
      </c>
      <c r="C126" t="s">
        <v>17</v>
      </c>
      <c r="D126" t="s">
        <v>9</v>
      </c>
      <c r="E126" t="s">
        <v>14</v>
      </c>
      <c r="F126">
        <v>1</v>
      </c>
      <c r="G126">
        <v>61</v>
      </c>
      <c r="H126">
        <f t="shared" si="3"/>
        <v>0</v>
      </c>
      <c r="I126">
        <f t="shared" si="3"/>
        <v>0</v>
      </c>
      <c r="J126">
        <f t="shared" si="3"/>
        <v>0</v>
      </c>
      <c r="K126">
        <f t="shared" si="3"/>
        <v>0</v>
      </c>
      <c r="L126">
        <f t="shared" si="3"/>
        <v>-1</v>
      </c>
    </row>
    <row r="127" spans="2:12">
      <c r="B127" s="1">
        <v>43040</v>
      </c>
      <c r="C127" t="s">
        <v>17</v>
      </c>
      <c r="D127" t="s">
        <v>12</v>
      </c>
      <c r="E127" t="s">
        <v>14</v>
      </c>
      <c r="F127">
        <v>147</v>
      </c>
      <c r="G127">
        <v>30</v>
      </c>
      <c r="H127">
        <f t="shared" si="3"/>
        <v>0</v>
      </c>
      <c r="I127">
        <f t="shared" si="3"/>
        <v>0</v>
      </c>
      <c r="J127">
        <f t="shared" si="3"/>
        <v>-147</v>
      </c>
      <c r="K127">
        <f t="shared" si="3"/>
        <v>0</v>
      </c>
      <c r="L127">
        <f t="shared" si="3"/>
        <v>0</v>
      </c>
    </row>
    <row r="128" spans="2:12">
      <c r="B128" s="1">
        <v>43040</v>
      </c>
      <c r="C128" t="s">
        <v>17</v>
      </c>
      <c r="D128" t="s">
        <v>10</v>
      </c>
      <c r="E128" t="s">
        <v>8</v>
      </c>
      <c r="F128">
        <v>15</v>
      </c>
      <c r="G128">
        <v>8</v>
      </c>
      <c r="H128">
        <f t="shared" si="3"/>
        <v>15</v>
      </c>
      <c r="I128">
        <f t="shared" si="3"/>
        <v>0</v>
      </c>
      <c r="J128">
        <f t="shared" si="3"/>
        <v>0</v>
      </c>
      <c r="K128">
        <f t="shared" si="3"/>
        <v>0</v>
      </c>
      <c r="L128">
        <f t="shared" si="3"/>
        <v>0</v>
      </c>
    </row>
    <row r="129" spans="2:12">
      <c r="B129" s="1">
        <v>43040</v>
      </c>
      <c r="C129" t="s">
        <v>17</v>
      </c>
      <c r="D129" t="s">
        <v>7</v>
      </c>
      <c r="E129" t="s">
        <v>8</v>
      </c>
      <c r="F129">
        <v>24</v>
      </c>
      <c r="G129">
        <v>63</v>
      </c>
      <c r="H129">
        <f t="shared" si="3"/>
        <v>0</v>
      </c>
      <c r="I129">
        <f t="shared" si="3"/>
        <v>0</v>
      </c>
      <c r="J129">
        <f t="shared" si="3"/>
        <v>0</v>
      </c>
      <c r="K129">
        <f t="shared" si="3"/>
        <v>24</v>
      </c>
      <c r="L129">
        <f t="shared" si="3"/>
        <v>0</v>
      </c>
    </row>
    <row r="130" spans="2:12">
      <c r="B130" s="1">
        <v>43040</v>
      </c>
      <c r="C130" t="s">
        <v>17</v>
      </c>
      <c r="D130" t="s">
        <v>11</v>
      </c>
      <c r="E130" t="s">
        <v>8</v>
      </c>
      <c r="F130">
        <v>19</v>
      </c>
      <c r="G130">
        <v>24</v>
      </c>
      <c r="H130">
        <f t="shared" si="3"/>
        <v>0</v>
      </c>
      <c r="I130">
        <f t="shared" si="3"/>
        <v>19</v>
      </c>
      <c r="J130">
        <f t="shared" si="3"/>
        <v>0</v>
      </c>
      <c r="K130">
        <f t="shared" si="3"/>
        <v>0</v>
      </c>
      <c r="L130">
        <f t="shared" si="3"/>
        <v>0</v>
      </c>
    </row>
    <row r="131" spans="2:12">
      <c r="B131" s="1">
        <v>43064</v>
      </c>
      <c r="C131" t="s">
        <v>18</v>
      </c>
      <c r="D131" t="s">
        <v>7</v>
      </c>
      <c r="E131" t="s">
        <v>14</v>
      </c>
      <c r="F131">
        <v>134</v>
      </c>
      <c r="G131">
        <v>99</v>
      </c>
      <c r="H131">
        <f t="shared" ref="H131:L162" si="4">IF($D131&lt;&gt;H$2,0,IF($E131="Z",$F131,-$F131))</f>
        <v>0</v>
      </c>
      <c r="I131">
        <f t="shared" si="4"/>
        <v>0</v>
      </c>
      <c r="J131">
        <f t="shared" si="4"/>
        <v>0</v>
      </c>
      <c r="K131">
        <f t="shared" si="4"/>
        <v>-134</v>
      </c>
      <c r="L131">
        <f t="shared" si="4"/>
        <v>0</v>
      </c>
    </row>
    <row r="132" spans="2:12">
      <c r="B132" s="1">
        <v>43064</v>
      </c>
      <c r="C132" t="s">
        <v>18</v>
      </c>
      <c r="D132" t="s">
        <v>9</v>
      </c>
      <c r="E132" t="s">
        <v>8</v>
      </c>
      <c r="F132">
        <v>12</v>
      </c>
      <c r="G132">
        <v>38</v>
      </c>
      <c r="H132">
        <f t="shared" si="4"/>
        <v>0</v>
      </c>
      <c r="I132">
        <f t="shared" si="4"/>
        <v>0</v>
      </c>
      <c r="J132">
        <f t="shared" si="4"/>
        <v>0</v>
      </c>
      <c r="K132">
        <f t="shared" si="4"/>
        <v>0</v>
      </c>
      <c r="L132">
        <f t="shared" si="4"/>
        <v>12</v>
      </c>
    </row>
    <row r="133" spans="2:12">
      <c r="B133" s="1">
        <v>43082</v>
      </c>
      <c r="C133" t="s">
        <v>19</v>
      </c>
      <c r="D133" t="s">
        <v>12</v>
      </c>
      <c r="E133" t="s">
        <v>14</v>
      </c>
      <c r="F133">
        <v>4</v>
      </c>
      <c r="G133">
        <v>30</v>
      </c>
      <c r="H133">
        <f t="shared" si="4"/>
        <v>0</v>
      </c>
      <c r="I133">
        <f t="shared" si="4"/>
        <v>0</v>
      </c>
      <c r="J133">
        <f t="shared" si="4"/>
        <v>-4</v>
      </c>
      <c r="K133">
        <f t="shared" si="4"/>
        <v>0</v>
      </c>
      <c r="L133">
        <f t="shared" si="4"/>
        <v>0</v>
      </c>
    </row>
    <row r="134" spans="2:12">
      <c r="B134" s="1">
        <v>43082</v>
      </c>
      <c r="C134" t="s">
        <v>19</v>
      </c>
      <c r="D134" t="s">
        <v>10</v>
      </c>
      <c r="E134" t="s">
        <v>8</v>
      </c>
      <c r="F134">
        <v>26</v>
      </c>
      <c r="G134">
        <v>8</v>
      </c>
      <c r="H134">
        <f t="shared" si="4"/>
        <v>26</v>
      </c>
      <c r="I134">
        <f t="shared" si="4"/>
        <v>0</v>
      </c>
      <c r="J134">
        <f t="shared" si="4"/>
        <v>0</v>
      </c>
      <c r="K134">
        <f t="shared" si="4"/>
        <v>0</v>
      </c>
      <c r="L134">
        <f t="shared" si="4"/>
        <v>0</v>
      </c>
    </row>
    <row r="135" spans="2:12">
      <c r="B135" s="1">
        <v>43082</v>
      </c>
      <c r="C135" t="s">
        <v>19</v>
      </c>
      <c r="D135" t="s">
        <v>7</v>
      </c>
      <c r="E135" t="s">
        <v>8</v>
      </c>
      <c r="F135">
        <v>38</v>
      </c>
      <c r="G135">
        <v>66</v>
      </c>
      <c r="H135">
        <f t="shared" si="4"/>
        <v>0</v>
      </c>
      <c r="I135">
        <f t="shared" si="4"/>
        <v>0</v>
      </c>
      <c r="J135">
        <f t="shared" si="4"/>
        <v>0</v>
      </c>
      <c r="K135">
        <f t="shared" si="4"/>
        <v>38</v>
      </c>
      <c r="L135">
        <f t="shared" si="4"/>
        <v>0</v>
      </c>
    </row>
    <row r="136" spans="2:12">
      <c r="B136" s="1">
        <v>43104</v>
      </c>
      <c r="C136" t="s">
        <v>20</v>
      </c>
      <c r="D136" t="s">
        <v>7</v>
      </c>
      <c r="E136" t="s">
        <v>14</v>
      </c>
      <c r="F136">
        <v>38</v>
      </c>
      <c r="G136">
        <v>98</v>
      </c>
      <c r="H136">
        <f t="shared" si="4"/>
        <v>0</v>
      </c>
      <c r="I136">
        <f t="shared" si="4"/>
        <v>0</v>
      </c>
      <c r="J136">
        <f t="shared" si="4"/>
        <v>0</v>
      </c>
      <c r="K136">
        <f t="shared" si="4"/>
        <v>-38</v>
      </c>
      <c r="L136">
        <f t="shared" si="4"/>
        <v>0</v>
      </c>
    </row>
    <row r="137" spans="2:12">
      <c r="B137" s="1">
        <v>43104</v>
      </c>
      <c r="C137" t="s">
        <v>20</v>
      </c>
      <c r="D137" t="s">
        <v>11</v>
      </c>
      <c r="E137" t="s">
        <v>14</v>
      </c>
      <c r="F137">
        <v>44</v>
      </c>
      <c r="G137">
        <v>37</v>
      </c>
      <c r="H137">
        <f t="shared" si="4"/>
        <v>0</v>
      </c>
      <c r="I137">
        <f t="shared" si="4"/>
        <v>-44</v>
      </c>
      <c r="J137">
        <f t="shared" si="4"/>
        <v>0</v>
      </c>
      <c r="K137">
        <f t="shared" si="4"/>
        <v>0</v>
      </c>
      <c r="L137">
        <f t="shared" si="4"/>
        <v>0</v>
      </c>
    </row>
    <row r="138" spans="2:12">
      <c r="B138" s="1">
        <v>43104</v>
      </c>
      <c r="C138" t="s">
        <v>20</v>
      </c>
      <c r="D138" t="s">
        <v>10</v>
      </c>
      <c r="E138" t="s">
        <v>8</v>
      </c>
      <c r="F138">
        <v>21</v>
      </c>
      <c r="G138">
        <v>8</v>
      </c>
      <c r="H138">
        <f t="shared" si="4"/>
        <v>21</v>
      </c>
      <c r="I138">
        <f t="shared" si="4"/>
        <v>0</v>
      </c>
      <c r="J138">
        <f t="shared" si="4"/>
        <v>0</v>
      </c>
      <c r="K138">
        <f t="shared" si="4"/>
        <v>0</v>
      </c>
      <c r="L138">
        <f t="shared" si="4"/>
        <v>0</v>
      </c>
    </row>
    <row r="139" spans="2:12">
      <c r="B139" s="1">
        <v>43104</v>
      </c>
      <c r="C139" t="s">
        <v>20</v>
      </c>
      <c r="D139" t="s">
        <v>9</v>
      </c>
      <c r="E139" t="s">
        <v>8</v>
      </c>
      <c r="F139">
        <v>10</v>
      </c>
      <c r="G139">
        <v>39</v>
      </c>
      <c r="H139">
        <f t="shared" si="4"/>
        <v>0</v>
      </c>
      <c r="I139">
        <f t="shared" si="4"/>
        <v>0</v>
      </c>
      <c r="J139">
        <f t="shared" si="4"/>
        <v>0</v>
      </c>
      <c r="K139">
        <f t="shared" si="4"/>
        <v>0</v>
      </c>
      <c r="L139">
        <f t="shared" si="4"/>
        <v>10</v>
      </c>
    </row>
    <row r="140" spans="2:12">
      <c r="B140" s="1">
        <v>43129</v>
      </c>
      <c r="C140" t="s">
        <v>21</v>
      </c>
      <c r="D140" t="s">
        <v>11</v>
      </c>
      <c r="E140" t="s">
        <v>14</v>
      </c>
      <c r="F140">
        <v>15</v>
      </c>
      <c r="G140">
        <v>38</v>
      </c>
      <c r="H140">
        <f t="shared" si="4"/>
        <v>0</v>
      </c>
      <c r="I140">
        <f t="shared" si="4"/>
        <v>-15</v>
      </c>
      <c r="J140">
        <f t="shared" si="4"/>
        <v>0</v>
      </c>
      <c r="K140">
        <f t="shared" si="4"/>
        <v>0</v>
      </c>
      <c r="L140">
        <f t="shared" si="4"/>
        <v>0</v>
      </c>
    </row>
    <row r="141" spans="2:12">
      <c r="B141" s="1">
        <v>43129</v>
      </c>
      <c r="C141" t="s">
        <v>21</v>
      </c>
      <c r="D141" t="s">
        <v>9</v>
      </c>
      <c r="E141" t="s">
        <v>14</v>
      </c>
      <c r="F141">
        <v>22</v>
      </c>
      <c r="G141">
        <v>63</v>
      </c>
      <c r="H141">
        <f t="shared" si="4"/>
        <v>0</v>
      </c>
      <c r="I141">
        <f t="shared" si="4"/>
        <v>0</v>
      </c>
      <c r="J141">
        <f t="shared" si="4"/>
        <v>0</v>
      </c>
      <c r="K141">
        <f t="shared" si="4"/>
        <v>0</v>
      </c>
      <c r="L141">
        <f t="shared" si="4"/>
        <v>-22</v>
      </c>
    </row>
    <row r="142" spans="2:12">
      <c r="B142" s="1">
        <v>43129</v>
      </c>
      <c r="C142" t="s">
        <v>21</v>
      </c>
      <c r="D142" t="s">
        <v>7</v>
      </c>
      <c r="E142" t="s">
        <v>8</v>
      </c>
      <c r="F142">
        <v>9</v>
      </c>
      <c r="G142">
        <v>60</v>
      </c>
      <c r="H142">
        <f t="shared" si="4"/>
        <v>0</v>
      </c>
      <c r="I142">
        <f t="shared" si="4"/>
        <v>0</v>
      </c>
      <c r="J142">
        <f t="shared" si="4"/>
        <v>0</v>
      </c>
      <c r="K142">
        <f t="shared" si="4"/>
        <v>9</v>
      </c>
      <c r="L142">
        <f t="shared" si="4"/>
        <v>0</v>
      </c>
    </row>
    <row r="143" spans="2:12">
      <c r="B143" s="1">
        <v>43129</v>
      </c>
      <c r="C143" t="s">
        <v>21</v>
      </c>
      <c r="D143" t="s">
        <v>12</v>
      </c>
      <c r="E143" t="s">
        <v>8</v>
      </c>
      <c r="F143">
        <v>6</v>
      </c>
      <c r="G143">
        <v>19</v>
      </c>
      <c r="H143">
        <f t="shared" si="4"/>
        <v>0</v>
      </c>
      <c r="I143">
        <f t="shared" si="4"/>
        <v>0</v>
      </c>
      <c r="J143">
        <f t="shared" si="4"/>
        <v>6</v>
      </c>
      <c r="K143">
        <f t="shared" si="4"/>
        <v>0</v>
      </c>
      <c r="L143">
        <f t="shared" si="4"/>
        <v>0</v>
      </c>
    </row>
    <row r="144" spans="2:12">
      <c r="B144" s="1">
        <v>43129</v>
      </c>
      <c r="C144" t="s">
        <v>21</v>
      </c>
      <c r="D144" t="s">
        <v>10</v>
      </c>
      <c r="E144" t="s">
        <v>8</v>
      </c>
      <c r="F144">
        <v>4</v>
      </c>
      <c r="G144">
        <v>8</v>
      </c>
      <c r="H144">
        <f t="shared" si="4"/>
        <v>4</v>
      </c>
      <c r="I144">
        <f t="shared" si="4"/>
        <v>0</v>
      </c>
      <c r="J144">
        <f t="shared" si="4"/>
        <v>0</v>
      </c>
      <c r="K144">
        <f t="shared" si="4"/>
        <v>0</v>
      </c>
      <c r="L144">
        <f t="shared" si="4"/>
        <v>0</v>
      </c>
    </row>
    <row r="145" spans="2:12">
      <c r="B145" s="1">
        <v>43130</v>
      </c>
      <c r="C145" t="s">
        <v>22</v>
      </c>
      <c r="D145" t="s">
        <v>12</v>
      </c>
      <c r="E145" t="s">
        <v>14</v>
      </c>
      <c r="F145">
        <v>6</v>
      </c>
      <c r="G145">
        <v>25</v>
      </c>
      <c r="H145">
        <f t="shared" si="4"/>
        <v>0</v>
      </c>
      <c r="I145">
        <f t="shared" si="4"/>
        <v>0</v>
      </c>
      <c r="J145">
        <f t="shared" si="4"/>
        <v>-6</v>
      </c>
      <c r="K145">
        <f t="shared" si="4"/>
        <v>0</v>
      </c>
      <c r="L145">
        <f t="shared" si="4"/>
        <v>0</v>
      </c>
    </row>
    <row r="146" spans="2:12">
      <c r="B146" s="1">
        <v>43130</v>
      </c>
      <c r="C146" t="s">
        <v>22</v>
      </c>
      <c r="D146" t="s">
        <v>7</v>
      </c>
      <c r="E146" t="s">
        <v>8</v>
      </c>
      <c r="F146">
        <v>48</v>
      </c>
      <c r="G146">
        <v>79</v>
      </c>
      <c r="H146">
        <f t="shared" si="4"/>
        <v>0</v>
      </c>
      <c r="I146">
        <f t="shared" si="4"/>
        <v>0</v>
      </c>
      <c r="J146">
        <f t="shared" si="4"/>
        <v>0</v>
      </c>
      <c r="K146">
        <f t="shared" si="4"/>
        <v>48</v>
      </c>
      <c r="L146">
        <f t="shared" si="4"/>
        <v>0</v>
      </c>
    </row>
    <row r="147" spans="2:12">
      <c r="B147" s="1">
        <v>43147</v>
      </c>
      <c r="C147" t="s">
        <v>6</v>
      </c>
      <c r="D147" t="s">
        <v>9</v>
      </c>
      <c r="E147" t="s">
        <v>8</v>
      </c>
      <c r="F147">
        <v>34</v>
      </c>
      <c r="G147">
        <v>42</v>
      </c>
      <c r="H147">
        <f t="shared" si="4"/>
        <v>0</v>
      </c>
      <c r="I147">
        <f t="shared" si="4"/>
        <v>0</v>
      </c>
      <c r="J147">
        <f t="shared" si="4"/>
        <v>0</v>
      </c>
      <c r="K147">
        <f t="shared" si="4"/>
        <v>0</v>
      </c>
      <c r="L147">
        <f t="shared" si="4"/>
        <v>34</v>
      </c>
    </row>
    <row r="148" spans="2:12">
      <c r="B148" s="1">
        <v>43147</v>
      </c>
      <c r="C148" t="s">
        <v>6</v>
      </c>
      <c r="D148" t="s">
        <v>11</v>
      </c>
      <c r="E148" t="s">
        <v>14</v>
      </c>
      <c r="F148">
        <v>49</v>
      </c>
      <c r="G148">
        <v>35</v>
      </c>
      <c r="H148">
        <f t="shared" si="4"/>
        <v>0</v>
      </c>
      <c r="I148">
        <f t="shared" si="4"/>
        <v>-49</v>
      </c>
      <c r="J148">
        <f t="shared" si="4"/>
        <v>0</v>
      </c>
      <c r="K148">
        <f t="shared" si="4"/>
        <v>0</v>
      </c>
      <c r="L148">
        <f t="shared" si="4"/>
        <v>0</v>
      </c>
    </row>
    <row r="149" spans="2:12">
      <c r="B149" s="1">
        <v>43147</v>
      </c>
      <c r="C149" t="s">
        <v>6</v>
      </c>
      <c r="D149" t="s">
        <v>10</v>
      </c>
      <c r="E149" t="s">
        <v>8</v>
      </c>
      <c r="F149">
        <v>10</v>
      </c>
      <c r="G149">
        <v>8</v>
      </c>
      <c r="H149">
        <f t="shared" si="4"/>
        <v>10</v>
      </c>
      <c r="I149">
        <f t="shared" si="4"/>
        <v>0</v>
      </c>
      <c r="J149">
        <f t="shared" si="4"/>
        <v>0</v>
      </c>
      <c r="K149">
        <f t="shared" si="4"/>
        <v>0</v>
      </c>
      <c r="L149">
        <f t="shared" si="4"/>
        <v>0</v>
      </c>
    </row>
    <row r="150" spans="2:12">
      <c r="B150" s="1">
        <v>43147</v>
      </c>
      <c r="C150" t="s">
        <v>6</v>
      </c>
      <c r="D150" t="s">
        <v>12</v>
      </c>
      <c r="E150" t="s">
        <v>8</v>
      </c>
      <c r="F150">
        <v>47</v>
      </c>
      <c r="G150">
        <v>21</v>
      </c>
      <c r="H150">
        <f t="shared" si="4"/>
        <v>0</v>
      </c>
      <c r="I150">
        <f t="shared" si="4"/>
        <v>0</v>
      </c>
      <c r="J150">
        <f t="shared" si="4"/>
        <v>47</v>
      </c>
      <c r="K150">
        <f t="shared" si="4"/>
        <v>0</v>
      </c>
      <c r="L150">
        <f t="shared" si="4"/>
        <v>0</v>
      </c>
    </row>
    <row r="151" spans="2:12">
      <c r="B151" s="1">
        <v>43147</v>
      </c>
      <c r="C151" t="s">
        <v>6</v>
      </c>
      <c r="D151" t="s">
        <v>7</v>
      </c>
      <c r="E151" t="s">
        <v>8</v>
      </c>
      <c r="F151">
        <v>48</v>
      </c>
      <c r="G151">
        <v>66</v>
      </c>
      <c r="H151">
        <f t="shared" si="4"/>
        <v>0</v>
      </c>
      <c r="I151">
        <f t="shared" si="4"/>
        <v>0</v>
      </c>
      <c r="J151">
        <f t="shared" si="4"/>
        <v>0</v>
      </c>
      <c r="K151">
        <f t="shared" si="4"/>
        <v>48</v>
      </c>
      <c r="L151">
        <f t="shared" si="4"/>
        <v>0</v>
      </c>
    </row>
    <row r="152" spans="2:12">
      <c r="B152" s="1">
        <v>43162</v>
      </c>
      <c r="C152" t="s">
        <v>13</v>
      </c>
      <c r="D152" t="s">
        <v>9</v>
      </c>
      <c r="E152" t="s">
        <v>14</v>
      </c>
      <c r="F152">
        <v>34</v>
      </c>
      <c r="G152">
        <v>58</v>
      </c>
      <c r="H152">
        <f t="shared" si="4"/>
        <v>0</v>
      </c>
      <c r="I152">
        <f t="shared" si="4"/>
        <v>0</v>
      </c>
      <c r="J152">
        <f t="shared" si="4"/>
        <v>0</v>
      </c>
      <c r="K152">
        <f t="shared" si="4"/>
        <v>0</v>
      </c>
      <c r="L152">
        <f t="shared" si="4"/>
        <v>-34</v>
      </c>
    </row>
    <row r="153" spans="2:12">
      <c r="B153" s="1">
        <v>43162</v>
      </c>
      <c r="C153" t="s">
        <v>13</v>
      </c>
      <c r="D153" t="s">
        <v>10</v>
      </c>
      <c r="E153" t="s">
        <v>8</v>
      </c>
      <c r="F153">
        <v>5</v>
      </c>
      <c r="G153">
        <v>9</v>
      </c>
      <c r="H153">
        <f t="shared" si="4"/>
        <v>5</v>
      </c>
      <c r="I153">
        <f t="shared" si="4"/>
        <v>0</v>
      </c>
      <c r="J153">
        <f t="shared" si="4"/>
        <v>0</v>
      </c>
      <c r="K153">
        <f t="shared" si="4"/>
        <v>0</v>
      </c>
      <c r="L153">
        <f t="shared" si="4"/>
        <v>0</v>
      </c>
    </row>
    <row r="154" spans="2:12">
      <c r="B154" s="1">
        <v>43181</v>
      </c>
      <c r="C154" t="s">
        <v>15</v>
      </c>
      <c r="D154" t="s">
        <v>12</v>
      </c>
      <c r="E154" t="s">
        <v>14</v>
      </c>
      <c r="F154">
        <v>46</v>
      </c>
      <c r="G154">
        <v>30</v>
      </c>
      <c r="H154">
        <f t="shared" si="4"/>
        <v>0</v>
      </c>
      <c r="I154">
        <f t="shared" si="4"/>
        <v>0</v>
      </c>
      <c r="J154">
        <f t="shared" si="4"/>
        <v>-46</v>
      </c>
      <c r="K154">
        <f t="shared" si="4"/>
        <v>0</v>
      </c>
      <c r="L154">
        <f t="shared" si="4"/>
        <v>0</v>
      </c>
    </row>
    <row r="155" spans="2:12">
      <c r="B155" s="1">
        <v>43181</v>
      </c>
      <c r="C155" t="s">
        <v>15</v>
      </c>
      <c r="D155" t="s">
        <v>7</v>
      </c>
      <c r="E155" t="s">
        <v>8</v>
      </c>
      <c r="F155">
        <v>49</v>
      </c>
      <c r="G155">
        <v>65</v>
      </c>
      <c r="H155">
        <f t="shared" si="4"/>
        <v>0</v>
      </c>
      <c r="I155">
        <f t="shared" si="4"/>
        <v>0</v>
      </c>
      <c r="J155">
        <f t="shared" si="4"/>
        <v>0</v>
      </c>
      <c r="K155">
        <f t="shared" si="4"/>
        <v>49</v>
      </c>
      <c r="L155">
        <f t="shared" si="4"/>
        <v>0</v>
      </c>
    </row>
    <row r="156" spans="2:12">
      <c r="B156" s="1">
        <v>43181</v>
      </c>
      <c r="C156" t="s">
        <v>15</v>
      </c>
      <c r="D156" t="s">
        <v>10</v>
      </c>
      <c r="E156" t="s">
        <v>8</v>
      </c>
      <c r="F156">
        <v>16</v>
      </c>
      <c r="G156">
        <v>8</v>
      </c>
      <c r="H156">
        <f t="shared" si="4"/>
        <v>16</v>
      </c>
      <c r="I156">
        <f t="shared" si="4"/>
        <v>0</v>
      </c>
      <c r="J156">
        <f t="shared" si="4"/>
        <v>0</v>
      </c>
      <c r="K156">
        <f t="shared" si="4"/>
        <v>0</v>
      </c>
      <c r="L156">
        <f t="shared" si="4"/>
        <v>0</v>
      </c>
    </row>
    <row r="157" spans="2:12">
      <c r="B157" s="1">
        <v>43207</v>
      </c>
      <c r="C157" t="s">
        <v>16</v>
      </c>
      <c r="D157" t="s">
        <v>9</v>
      </c>
      <c r="E157" t="s">
        <v>8</v>
      </c>
      <c r="F157">
        <v>5</v>
      </c>
      <c r="G157">
        <v>37</v>
      </c>
      <c r="H157">
        <f t="shared" si="4"/>
        <v>0</v>
      </c>
      <c r="I157">
        <f t="shared" si="4"/>
        <v>0</v>
      </c>
      <c r="J157">
        <f t="shared" si="4"/>
        <v>0</v>
      </c>
      <c r="K157">
        <f t="shared" si="4"/>
        <v>0</v>
      </c>
      <c r="L157">
        <f t="shared" si="4"/>
        <v>5</v>
      </c>
    </row>
    <row r="158" spans="2:12">
      <c r="B158" s="1">
        <v>43207</v>
      </c>
      <c r="C158" t="s">
        <v>16</v>
      </c>
      <c r="D158" t="s">
        <v>12</v>
      </c>
      <c r="E158" t="s">
        <v>14</v>
      </c>
      <c r="F158">
        <v>1</v>
      </c>
      <c r="G158">
        <v>32</v>
      </c>
      <c r="H158">
        <f t="shared" si="4"/>
        <v>0</v>
      </c>
      <c r="I158">
        <f t="shared" si="4"/>
        <v>0</v>
      </c>
      <c r="J158">
        <f t="shared" si="4"/>
        <v>-1</v>
      </c>
      <c r="K158">
        <f t="shared" si="4"/>
        <v>0</v>
      </c>
      <c r="L158">
        <f t="shared" si="4"/>
        <v>0</v>
      </c>
    </row>
    <row r="159" spans="2:12">
      <c r="B159" s="1">
        <v>43207</v>
      </c>
      <c r="C159" t="s">
        <v>16</v>
      </c>
      <c r="D159" t="s">
        <v>10</v>
      </c>
      <c r="E159" t="s">
        <v>8</v>
      </c>
      <c r="F159">
        <v>34</v>
      </c>
      <c r="G159">
        <v>7</v>
      </c>
      <c r="H159">
        <f t="shared" si="4"/>
        <v>34</v>
      </c>
      <c r="I159">
        <f t="shared" si="4"/>
        <v>0</v>
      </c>
      <c r="J159">
        <f t="shared" si="4"/>
        <v>0</v>
      </c>
      <c r="K159">
        <f t="shared" si="4"/>
        <v>0</v>
      </c>
      <c r="L159">
        <f t="shared" si="4"/>
        <v>0</v>
      </c>
    </row>
    <row r="160" spans="2:12">
      <c r="B160" s="1">
        <v>43207</v>
      </c>
      <c r="C160" t="s">
        <v>16</v>
      </c>
      <c r="D160" t="s">
        <v>7</v>
      </c>
      <c r="E160" t="s">
        <v>8</v>
      </c>
      <c r="F160">
        <v>29</v>
      </c>
      <c r="G160">
        <v>59</v>
      </c>
      <c r="H160">
        <f t="shared" si="4"/>
        <v>0</v>
      </c>
      <c r="I160">
        <f t="shared" si="4"/>
        <v>0</v>
      </c>
      <c r="J160">
        <f t="shared" si="4"/>
        <v>0</v>
      </c>
      <c r="K160">
        <f t="shared" si="4"/>
        <v>29</v>
      </c>
      <c r="L160">
        <f t="shared" si="4"/>
        <v>0</v>
      </c>
    </row>
    <row r="161" spans="2:12">
      <c r="B161" s="1">
        <v>43228</v>
      </c>
      <c r="C161" t="s">
        <v>17</v>
      </c>
      <c r="D161" t="s">
        <v>11</v>
      </c>
      <c r="E161" t="s">
        <v>8</v>
      </c>
      <c r="F161">
        <v>34</v>
      </c>
      <c r="G161">
        <v>24</v>
      </c>
      <c r="H161">
        <f t="shared" si="4"/>
        <v>0</v>
      </c>
      <c r="I161">
        <f t="shared" si="4"/>
        <v>34</v>
      </c>
      <c r="J161">
        <f t="shared" si="4"/>
        <v>0</v>
      </c>
      <c r="K161">
        <f t="shared" si="4"/>
        <v>0</v>
      </c>
      <c r="L161">
        <f t="shared" si="4"/>
        <v>0</v>
      </c>
    </row>
    <row r="162" spans="2:12">
      <c r="B162" s="1">
        <v>43228</v>
      </c>
      <c r="C162" t="s">
        <v>17</v>
      </c>
      <c r="D162" t="s">
        <v>12</v>
      </c>
      <c r="E162" t="s">
        <v>8</v>
      </c>
      <c r="F162">
        <v>27</v>
      </c>
      <c r="G162">
        <v>20</v>
      </c>
      <c r="H162">
        <f t="shared" si="4"/>
        <v>0</v>
      </c>
      <c r="I162">
        <f t="shared" si="4"/>
        <v>0</v>
      </c>
      <c r="J162">
        <f t="shared" si="4"/>
        <v>27</v>
      </c>
      <c r="K162">
        <f t="shared" si="4"/>
        <v>0</v>
      </c>
      <c r="L162">
        <f t="shared" si="4"/>
        <v>0</v>
      </c>
    </row>
    <row r="163" spans="2:12">
      <c r="B163" s="1">
        <v>43228</v>
      </c>
      <c r="C163" t="s">
        <v>17</v>
      </c>
      <c r="D163" t="s">
        <v>10</v>
      </c>
      <c r="E163" t="s">
        <v>8</v>
      </c>
      <c r="F163">
        <v>40</v>
      </c>
      <c r="G163">
        <v>8</v>
      </c>
      <c r="H163">
        <f t="shared" ref="H163:L204" si="5">IF($D163&lt;&gt;H$2,0,IF($E163="Z",$F163,-$F163))</f>
        <v>40</v>
      </c>
      <c r="I163">
        <f t="shared" si="5"/>
        <v>0</v>
      </c>
      <c r="J163">
        <f t="shared" si="5"/>
        <v>0</v>
      </c>
      <c r="K163">
        <f t="shared" si="5"/>
        <v>0</v>
      </c>
      <c r="L163">
        <f t="shared" si="5"/>
        <v>0</v>
      </c>
    </row>
    <row r="164" spans="2:12">
      <c r="B164" s="1">
        <v>43252</v>
      </c>
      <c r="C164" t="s">
        <v>18</v>
      </c>
      <c r="D164" t="s">
        <v>7</v>
      </c>
      <c r="E164" t="s">
        <v>14</v>
      </c>
      <c r="F164">
        <v>184</v>
      </c>
      <c r="G164">
        <v>99</v>
      </c>
      <c r="H164">
        <f t="shared" si="5"/>
        <v>0</v>
      </c>
      <c r="I164">
        <f t="shared" si="5"/>
        <v>0</v>
      </c>
      <c r="J164">
        <f t="shared" si="5"/>
        <v>0</v>
      </c>
      <c r="K164">
        <f t="shared" si="5"/>
        <v>-184</v>
      </c>
      <c r="L164">
        <f t="shared" si="5"/>
        <v>0</v>
      </c>
    </row>
    <row r="165" spans="2:12">
      <c r="B165" s="1">
        <v>43252</v>
      </c>
      <c r="C165" t="s">
        <v>18</v>
      </c>
      <c r="D165" t="s">
        <v>9</v>
      </c>
      <c r="E165" t="s">
        <v>8</v>
      </c>
      <c r="F165">
        <v>48</v>
      </c>
      <c r="G165">
        <v>38</v>
      </c>
      <c r="H165">
        <f t="shared" si="5"/>
        <v>0</v>
      </c>
      <c r="I165">
        <f t="shared" si="5"/>
        <v>0</v>
      </c>
      <c r="J165">
        <f t="shared" si="5"/>
        <v>0</v>
      </c>
      <c r="K165">
        <f t="shared" si="5"/>
        <v>0</v>
      </c>
      <c r="L165">
        <f t="shared" si="5"/>
        <v>48</v>
      </c>
    </row>
    <row r="166" spans="2:12">
      <c r="B166" s="1">
        <v>43252</v>
      </c>
      <c r="C166" t="s">
        <v>18</v>
      </c>
      <c r="D166" t="s">
        <v>11</v>
      </c>
      <c r="E166" t="s">
        <v>8</v>
      </c>
      <c r="F166">
        <v>21</v>
      </c>
      <c r="G166">
        <v>23</v>
      </c>
      <c r="H166">
        <f t="shared" si="5"/>
        <v>0</v>
      </c>
      <c r="I166">
        <f t="shared" si="5"/>
        <v>21</v>
      </c>
      <c r="J166">
        <f t="shared" si="5"/>
        <v>0</v>
      </c>
      <c r="K166">
        <f t="shared" si="5"/>
        <v>0</v>
      </c>
      <c r="L166">
        <f t="shared" si="5"/>
        <v>0</v>
      </c>
    </row>
    <row r="167" spans="2:12">
      <c r="B167" s="1">
        <v>43270</v>
      </c>
      <c r="C167" t="s">
        <v>19</v>
      </c>
      <c r="D167" t="s">
        <v>7</v>
      </c>
      <c r="E167" t="s">
        <v>8</v>
      </c>
      <c r="F167">
        <v>47</v>
      </c>
      <c r="G167">
        <v>66</v>
      </c>
      <c r="H167">
        <f t="shared" si="5"/>
        <v>0</v>
      </c>
      <c r="I167">
        <f t="shared" si="5"/>
        <v>0</v>
      </c>
      <c r="J167">
        <f t="shared" si="5"/>
        <v>0</v>
      </c>
      <c r="K167">
        <f t="shared" si="5"/>
        <v>47</v>
      </c>
      <c r="L167">
        <f t="shared" si="5"/>
        <v>0</v>
      </c>
    </row>
    <row r="168" spans="2:12">
      <c r="B168" s="1">
        <v>43270</v>
      </c>
      <c r="C168" t="s">
        <v>19</v>
      </c>
      <c r="D168" t="s">
        <v>11</v>
      </c>
      <c r="E168" t="s">
        <v>8</v>
      </c>
      <c r="F168">
        <v>6</v>
      </c>
      <c r="G168">
        <v>25</v>
      </c>
      <c r="H168">
        <f t="shared" si="5"/>
        <v>0</v>
      </c>
      <c r="I168">
        <f t="shared" si="5"/>
        <v>6</v>
      </c>
      <c r="J168">
        <f t="shared" si="5"/>
        <v>0</v>
      </c>
      <c r="K168">
        <f t="shared" si="5"/>
        <v>0</v>
      </c>
      <c r="L168">
        <f t="shared" si="5"/>
        <v>0</v>
      </c>
    </row>
    <row r="169" spans="2:12">
      <c r="B169" s="1">
        <v>43270</v>
      </c>
      <c r="C169" t="s">
        <v>19</v>
      </c>
      <c r="D169" t="s">
        <v>9</v>
      </c>
      <c r="E169" t="s">
        <v>8</v>
      </c>
      <c r="F169">
        <v>47</v>
      </c>
      <c r="G169">
        <v>41</v>
      </c>
      <c r="H169">
        <f t="shared" si="5"/>
        <v>0</v>
      </c>
      <c r="I169">
        <f t="shared" si="5"/>
        <v>0</v>
      </c>
      <c r="J169">
        <f t="shared" si="5"/>
        <v>0</v>
      </c>
      <c r="K169">
        <f t="shared" si="5"/>
        <v>0</v>
      </c>
      <c r="L169">
        <f t="shared" si="5"/>
        <v>47</v>
      </c>
    </row>
    <row r="170" spans="2:12">
      <c r="B170" s="1">
        <v>43292</v>
      </c>
      <c r="C170" t="s">
        <v>20</v>
      </c>
      <c r="D170" t="s">
        <v>10</v>
      </c>
      <c r="E170" t="s">
        <v>14</v>
      </c>
      <c r="F170">
        <v>192</v>
      </c>
      <c r="G170">
        <v>12</v>
      </c>
      <c r="H170">
        <f t="shared" si="5"/>
        <v>-192</v>
      </c>
      <c r="I170">
        <f t="shared" si="5"/>
        <v>0</v>
      </c>
      <c r="J170">
        <f t="shared" si="5"/>
        <v>0</v>
      </c>
      <c r="K170">
        <f t="shared" si="5"/>
        <v>0</v>
      </c>
      <c r="L170">
        <f t="shared" si="5"/>
        <v>0</v>
      </c>
    </row>
    <row r="171" spans="2:12">
      <c r="B171" s="1">
        <v>43292</v>
      </c>
      <c r="C171" t="s">
        <v>20</v>
      </c>
      <c r="D171" t="s">
        <v>11</v>
      </c>
      <c r="E171" t="s">
        <v>14</v>
      </c>
      <c r="F171">
        <v>48</v>
      </c>
      <c r="G171">
        <v>37</v>
      </c>
      <c r="H171">
        <f t="shared" si="5"/>
        <v>0</v>
      </c>
      <c r="I171">
        <f t="shared" si="5"/>
        <v>-48</v>
      </c>
      <c r="J171">
        <f t="shared" si="5"/>
        <v>0</v>
      </c>
      <c r="K171">
        <f t="shared" si="5"/>
        <v>0</v>
      </c>
      <c r="L171">
        <f t="shared" si="5"/>
        <v>0</v>
      </c>
    </row>
    <row r="172" spans="2:12">
      <c r="B172" s="1">
        <v>43292</v>
      </c>
      <c r="C172" t="s">
        <v>20</v>
      </c>
      <c r="D172" t="s">
        <v>7</v>
      </c>
      <c r="E172" t="s">
        <v>8</v>
      </c>
      <c r="F172">
        <v>18</v>
      </c>
      <c r="G172">
        <v>62</v>
      </c>
      <c r="H172">
        <f t="shared" si="5"/>
        <v>0</v>
      </c>
      <c r="I172">
        <f t="shared" si="5"/>
        <v>0</v>
      </c>
      <c r="J172">
        <f t="shared" si="5"/>
        <v>0</v>
      </c>
      <c r="K172">
        <f t="shared" si="5"/>
        <v>18</v>
      </c>
      <c r="L172">
        <f t="shared" si="5"/>
        <v>0</v>
      </c>
    </row>
    <row r="173" spans="2:12">
      <c r="B173" s="1">
        <v>43292</v>
      </c>
      <c r="C173" t="s">
        <v>20</v>
      </c>
      <c r="D173" t="s">
        <v>9</v>
      </c>
      <c r="E173" t="s">
        <v>8</v>
      </c>
      <c r="F173">
        <v>25</v>
      </c>
      <c r="G173">
        <v>39</v>
      </c>
      <c r="H173">
        <f t="shared" si="5"/>
        <v>0</v>
      </c>
      <c r="I173">
        <f t="shared" si="5"/>
        <v>0</v>
      </c>
      <c r="J173">
        <f t="shared" si="5"/>
        <v>0</v>
      </c>
      <c r="K173">
        <f t="shared" si="5"/>
        <v>0</v>
      </c>
      <c r="L173">
        <f t="shared" si="5"/>
        <v>25</v>
      </c>
    </row>
    <row r="174" spans="2:12">
      <c r="B174" s="1">
        <v>43292</v>
      </c>
      <c r="C174" t="s">
        <v>20</v>
      </c>
      <c r="D174" t="s">
        <v>12</v>
      </c>
      <c r="E174" t="s">
        <v>8</v>
      </c>
      <c r="F174">
        <v>2</v>
      </c>
      <c r="G174">
        <v>20</v>
      </c>
      <c r="H174">
        <f t="shared" si="5"/>
        <v>0</v>
      </c>
      <c r="I174">
        <f t="shared" si="5"/>
        <v>0</v>
      </c>
      <c r="J174">
        <f t="shared" si="5"/>
        <v>2</v>
      </c>
      <c r="K174">
        <f t="shared" si="5"/>
        <v>0</v>
      </c>
      <c r="L174">
        <f t="shared" si="5"/>
        <v>0</v>
      </c>
    </row>
    <row r="175" spans="2:12">
      <c r="B175" s="1">
        <v>43317</v>
      </c>
      <c r="C175" t="s">
        <v>21</v>
      </c>
      <c r="D175" t="s">
        <v>11</v>
      </c>
      <c r="E175" t="s">
        <v>14</v>
      </c>
      <c r="F175">
        <v>13</v>
      </c>
      <c r="G175">
        <v>38</v>
      </c>
      <c r="H175">
        <f t="shared" si="5"/>
        <v>0</v>
      </c>
      <c r="I175">
        <f t="shared" si="5"/>
        <v>-13</v>
      </c>
      <c r="J175">
        <f t="shared" si="5"/>
        <v>0</v>
      </c>
      <c r="K175">
        <f t="shared" si="5"/>
        <v>0</v>
      </c>
      <c r="L175">
        <f t="shared" si="5"/>
        <v>0</v>
      </c>
    </row>
    <row r="176" spans="2:12">
      <c r="B176" s="1">
        <v>43317</v>
      </c>
      <c r="C176" t="s">
        <v>21</v>
      </c>
      <c r="D176" t="s">
        <v>9</v>
      </c>
      <c r="E176" t="s">
        <v>14</v>
      </c>
      <c r="F176">
        <v>121</v>
      </c>
      <c r="G176">
        <v>63</v>
      </c>
      <c r="H176">
        <f t="shared" si="5"/>
        <v>0</v>
      </c>
      <c r="I176">
        <f t="shared" si="5"/>
        <v>0</v>
      </c>
      <c r="J176">
        <f t="shared" si="5"/>
        <v>0</v>
      </c>
      <c r="K176">
        <f t="shared" si="5"/>
        <v>0</v>
      </c>
      <c r="L176">
        <f t="shared" si="5"/>
        <v>-121</v>
      </c>
    </row>
    <row r="177" spans="2:12">
      <c r="B177" s="1">
        <v>43317</v>
      </c>
      <c r="C177" t="s">
        <v>21</v>
      </c>
      <c r="D177" t="s">
        <v>12</v>
      </c>
      <c r="E177" t="s">
        <v>8</v>
      </c>
      <c r="F177">
        <v>30</v>
      </c>
      <c r="G177">
        <v>19</v>
      </c>
      <c r="H177">
        <f t="shared" si="5"/>
        <v>0</v>
      </c>
      <c r="I177">
        <f t="shared" si="5"/>
        <v>0</v>
      </c>
      <c r="J177">
        <f t="shared" si="5"/>
        <v>30</v>
      </c>
      <c r="K177">
        <f t="shared" si="5"/>
        <v>0</v>
      </c>
      <c r="L177">
        <f t="shared" si="5"/>
        <v>0</v>
      </c>
    </row>
    <row r="178" spans="2:12">
      <c r="B178" s="1">
        <v>43317</v>
      </c>
      <c r="C178" t="s">
        <v>21</v>
      </c>
      <c r="D178" t="s">
        <v>10</v>
      </c>
      <c r="E178" t="s">
        <v>8</v>
      </c>
      <c r="F178">
        <v>46</v>
      </c>
      <c r="G178">
        <v>8</v>
      </c>
      <c r="H178">
        <f t="shared" si="5"/>
        <v>46</v>
      </c>
      <c r="I178">
        <f t="shared" si="5"/>
        <v>0</v>
      </c>
      <c r="J178">
        <f t="shared" si="5"/>
        <v>0</v>
      </c>
      <c r="K178">
        <f t="shared" si="5"/>
        <v>0</v>
      </c>
      <c r="L178">
        <f t="shared" si="5"/>
        <v>0</v>
      </c>
    </row>
    <row r="179" spans="2:12">
      <c r="B179" s="1">
        <v>43330</v>
      </c>
      <c r="C179" t="s">
        <v>22</v>
      </c>
      <c r="D179" t="s">
        <v>10</v>
      </c>
      <c r="E179" t="s">
        <v>14</v>
      </c>
      <c r="F179">
        <v>49</v>
      </c>
      <c r="G179">
        <v>11</v>
      </c>
      <c r="H179">
        <f t="shared" si="5"/>
        <v>-49</v>
      </c>
      <c r="I179">
        <f t="shared" si="5"/>
        <v>0</v>
      </c>
      <c r="J179">
        <f t="shared" si="5"/>
        <v>0</v>
      </c>
      <c r="K179">
        <f t="shared" si="5"/>
        <v>0</v>
      </c>
      <c r="L179">
        <f t="shared" si="5"/>
        <v>0</v>
      </c>
    </row>
    <row r="180" spans="2:12">
      <c r="B180" s="1">
        <v>43330</v>
      </c>
      <c r="C180" t="s">
        <v>22</v>
      </c>
      <c r="D180" t="s">
        <v>7</v>
      </c>
      <c r="E180" t="s">
        <v>14</v>
      </c>
      <c r="F180">
        <v>61</v>
      </c>
      <c r="G180">
        <v>90</v>
      </c>
      <c r="H180">
        <f t="shared" si="5"/>
        <v>0</v>
      </c>
      <c r="I180">
        <f t="shared" si="5"/>
        <v>0</v>
      </c>
      <c r="J180">
        <f t="shared" si="5"/>
        <v>0</v>
      </c>
      <c r="K180">
        <f t="shared" si="5"/>
        <v>-61</v>
      </c>
      <c r="L180">
        <f t="shared" si="5"/>
        <v>0</v>
      </c>
    </row>
    <row r="181" spans="2:12">
      <c r="B181" s="1">
        <v>43330</v>
      </c>
      <c r="C181" t="s">
        <v>22</v>
      </c>
      <c r="D181" t="s">
        <v>12</v>
      </c>
      <c r="E181" t="s">
        <v>8</v>
      </c>
      <c r="F181">
        <v>19</v>
      </c>
      <c r="G181">
        <v>22</v>
      </c>
      <c r="H181">
        <f t="shared" si="5"/>
        <v>0</v>
      </c>
      <c r="I181">
        <f t="shared" si="5"/>
        <v>0</v>
      </c>
      <c r="J181">
        <f t="shared" si="5"/>
        <v>19</v>
      </c>
      <c r="K181">
        <f t="shared" si="5"/>
        <v>0</v>
      </c>
      <c r="L181">
        <f t="shared" si="5"/>
        <v>0</v>
      </c>
    </row>
    <row r="182" spans="2:12">
      <c r="B182" s="1">
        <v>43330</v>
      </c>
      <c r="C182" t="s">
        <v>22</v>
      </c>
      <c r="D182" t="s">
        <v>9</v>
      </c>
      <c r="E182" t="s">
        <v>8</v>
      </c>
      <c r="F182">
        <v>22</v>
      </c>
      <c r="G182">
        <v>44</v>
      </c>
      <c r="H182">
        <f t="shared" si="5"/>
        <v>0</v>
      </c>
      <c r="I182">
        <f t="shared" si="5"/>
        <v>0</v>
      </c>
      <c r="J182">
        <f t="shared" si="5"/>
        <v>0</v>
      </c>
      <c r="K182">
        <f t="shared" si="5"/>
        <v>0</v>
      </c>
      <c r="L182">
        <f t="shared" si="5"/>
        <v>22</v>
      </c>
    </row>
    <row r="183" spans="2:12">
      <c r="B183" s="1">
        <v>43347</v>
      </c>
      <c r="C183" t="s">
        <v>6</v>
      </c>
      <c r="D183" t="s">
        <v>11</v>
      </c>
      <c r="E183" t="s">
        <v>8</v>
      </c>
      <c r="F183">
        <v>9</v>
      </c>
      <c r="G183">
        <v>25</v>
      </c>
      <c r="H183">
        <f t="shared" si="5"/>
        <v>0</v>
      </c>
      <c r="I183">
        <f t="shared" si="5"/>
        <v>9</v>
      </c>
      <c r="J183">
        <f t="shared" si="5"/>
        <v>0</v>
      </c>
      <c r="K183">
        <f t="shared" si="5"/>
        <v>0</v>
      </c>
      <c r="L183">
        <f t="shared" si="5"/>
        <v>0</v>
      </c>
    </row>
    <row r="184" spans="2:12">
      <c r="B184" s="1">
        <v>43347</v>
      </c>
      <c r="C184" t="s">
        <v>6</v>
      </c>
      <c r="D184" t="s">
        <v>7</v>
      </c>
      <c r="E184" t="s">
        <v>14</v>
      </c>
      <c r="F184">
        <v>4</v>
      </c>
      <c r="G184">
        <v>94</v>
      </c>
      <c r="H184">
        <f t="shared" si="5"/>
        <v>0</v>
      </c>
      <c r="I184">
        <f t="shared" si="5"/>
        <v>0</v>
      </c>
      <c r="J184">
        <f t="shared" si="5"/>
        <v>0</v>
      </c>
      <c r="K184">
        <f t="shared" si="5"/>
        <v>-4</v>
      </c>
      <c r="L184">
        <f t="shared" si="5"/>
        <v>0</v>
      </c>
    </row>
    <row r="185" spans="2:12">
      <c r="B185" s="1">
        <v>43347</v>
      </c>
      <c r="C185" t="s">
        <v>6</v>
      </c>
      <c r="D185" t="s">
        <v>12</v>
      </c>
      <c r="E185" t="s">
        <v>8</v>
      </c>
      <c r="F185">
        <v>8</v>
      </c>
      <c r="G185">
        <v>21</v>
      </c>
      <c r="H185">
        <f t="shared" si="5"/>
        <v>0</v>
      </c>
      <c r="I185">
        <f t="shared" si="5"/>
        <v>0</v>
      </c>
      <c r="J185">
        <f t="shared" si="5"/>
        <v>8</v>
      </c>
      <c r="K185">
        <f t="shared" si="5"/>
        <v>0</v>
      </c>
      <c r="L185">
        <f t="shared" si="5"/>
        <v>0</v>
      </c>
    </row>
    <row r="186" spans="2:12">
      <c r="B186" s="1">
        <v>43347</v>
      </c>
      <c r="C186" t="s">
        <v>6</v>
      </c>
      <c r="D186" t="s">
        <v>10</v>
      </c>
      <c r="E186" t="s">
        <v>8</v>
      </c>
      <c r="F186">
        <v>47</v>
      </c>
      <c r="G186">
        <v>8</v>
      </c>
      <c r="H186">
        <f t="shared" si="5"/>
        <v>47</v>
      </c>
      <c r="I186">
        <f t="shared" si="5"/>
        <v>0</v>
      </c>
      <c r="J186">
        <f t="shared" si="5"/>
        <v>0</v>
      </c>
      <c r="K186">
        <f t="shared" si="5"/>
        <v>0</v>
      </c>
      <c r="L186">
        <f t="shared" si="5"/>
        <v>0</v>
      </c>
    </row>
    <row r="187" spans="2:12">
      <c r="B187" s="1">
        <v>43362</v>
      </c>
      <c r="C187" t="s">
        <v>13</v>
      </c>
      <c r="D187" t="s">
        <v>12</v>
      </c>
      <c r="E187" t="s">
        <v>14</v>
      </c>
      <c r="F187">
        <v>82</v>
      </c>
      <c r="G187">
        <v>29</v>
      </c>
      <c r="H187">
        <f t="shared" si="5"/>
        <v>0</v>
      </c>
      <c r="I187">
        <f t="shared" si="5"/>
        <v>0</v>
      </c>
      <c r="J187">
        <f t="shared" si="5"/>
        <v>-82</v>
      </c>
      <c r="K187">
        <f t="shared" si="5"/>
        <v>0</v>
      </c>
      <c r="L187">
        <f t="shared" si="5"/>
        <v>0</v>
      </c>
    </row>
    <row r="188" spans="2:12">
      <c r="B188" s="1">
        <v>43362</v>
      </c>
      <c r="C188" t="s">
        <v>13</v>
      </c>
      <c r="D188" t="s">
        <v>9</v>
      </c>
      <c r="E188" t="s">
        <v>14</v>
      </c>
      <c r="F188">
        <v>26</v>
      </c>
      <c r="G188">
        <v>58</v>
      </c>
      <c r="H188">
        <f t="shared" si="5"/>
        <v>0</v>
      </c>
      <c r="I188">
        <f t="shared" si="5"/>
        <v>0</v>
      </c>
      <c r="J188">
        <f t="shared" si="5"/>
        <v>0</v>
      </c>
      <c r="K188">
        <f t="shared" si="5"/>
        <v>0</v>
      </c>
      <c r="L188">
        <f t="shared" si="5"/>
        <v>-26</v>
      </c>
    </row>
    <row r="189" spans="2:12">
      <c r="B189" s="1">
        <v>43362</v>
      </c>
      <c r="C189" t="s">
        <v>13</v>
      </c>
      <c r="D189" t="s">
        <v>10</v>
      </c>
      <c r="E189" t="s">
        <v>8</v>
      </c>
      <c r="F189">
        <v>24</v>
      </c>
      <c r="G189">
        <v>9</v>
      </c>
      <c r="H189">
        <f t="shared" si="5"/>
        <v>24</v>
      </c>
      <c r="I189">
        <f t="shared" si="5"/>
        <v>0</v>
      </c>
      <c r="J189">
        <f t="shared" si="5"/>
        <v>0</v>
      </c>
      <c r="K189">
        <f t="shared" si="5"/>
        <v>0</v>
      </c>
      <c r="L189">
        <f t="shared" si="5"/>
        <v>0</v>
      </c>
    </row>
    <row r="190" spans="2:12">
      <c r="B190" s="1">
        <v>43362</v>
      </c>
      <c r="C190" t="s">
        <v>13</v>
      </c>
      <c r="D190" t="s">
        <v>11</v>
      </c>
      <c r="E190" t="s">
        <v>8</v>
      </c>
      <c r="F190">
        <v>36</v>
      </c>
      <c r="G190">
        <v>26</v>
      </c>
      <c r="H190">
        <f t="shared" si="5"/>
        <v>0</v>
      </c>
      <c r="I190">
        <f t="shared" si="5"/>
        <v>36</v>
      </c>
      <c r="J190">
        <f t="shared" si="5"/>
        <v>0</v>
      </c>
      <c r="K190">
        <f t="shared" si="5"/>
        <v>0</v>
      </c>
      <c r="L190">
        <f t="shared" si="5"/>
        <v>0</v>
      </c>
    </row>
    <row r="191" spans="2:12">
      <c r="B191" s="1">
        <v>43362</v>
      </c>
      <c r="C191" t="s">
        <v>13</v>
      </c>
      <c r="D191" t="s">
        <v>7</v>
      </c>
      <c r="E191" t="s">
        <v>8</v>
      </c>
      <c r="F191">
        <v>6</v>
      </c>
      <c r="G191">
        <v>68</v>
      </c>
      <c r="H191">
        <f t="shared" si="5"/>
        <v>0</v>
      </c>
      <c r="I191">
        <f t="shared" si="5"/>
        <v>0</v>
      </c>
      <c r="J191">
        <f t="shared" si="5"/>
        <v>0</v>
      </c>
      <c r="K191">
        <f t="shared" si="5"/>
        <v>6</v>
      </c>
      <c r="L191">
        <f t="shared" si="5"/>
        <v>0</v>
      </c>
    </row>
    <row r="192" spans="2:12">
      <c r="B192" s="1">
        <v>43381</v>
      </c>
      <c r="C192" t="s">
        <v>15</v>
      </c>
      <c r="D192" t="s">
        <v>11</v>
      </c>
      <c r="E192" t="s">
        <v>14</v>
      </c>
      <c r="F192">
        <v>45</v>
      </c>
      <c r="G192">
        <v>36</v>
      </c>
      <c r="H192">
        <f t="shared" si="5"/>
        <v>0</v>
      </c>
      <c r="I192">
        <f t="shared" si="5"/>
        <v>-45</v>
      </c>
      <c r="J192">
        <f t="shared" si="5"/>
        <v>0</v>
      </c>
      <c r="K192">
        <f t="shared" si="5"/>
        <v>0</v>
      </c>
      <c r="L192">
        <f t="shared" si="5"/>
        <v>0</v>
      </c>
    </row>
    <row r="193" spans="2:12">
      <c r="B193" s="1">
        <v>43381</v>
      </c>
      <c r="C193" t="s">
        <v>15</v>
      </c>
      <c r="D193" t="s">
        <v>10</v>
      </c>
      <c r="E193" t="s">
        <v>8</v>
      </c>
      <c r="F193">
        <v>18</v>
      </c>
      <c r="G193">
        <v>8</v>
      </c>
      <c r="H193">
        <f t="shared" si="5"/>
        <v>18</v>
      </c>
      <c r="I193">
        <f t="shared" si="5"/>
        <v>0</v>
      </c>
      <c r="J193">
        <f t="shared" si="5"/>
        <v>0</v>
      </c>
      <c r="K193">
        <f t="shared" si="5"/>
        <v>0</v>
      </c>
      <c r="L193">
        <f t="shared" si="5"/>
        <v>0</v>
      </c>
    </row>
    <row r="194" spans="2:12">
      <c r="B194" s="1">
        <v>43381</v>
      </c>
      <c r="C194" t="s">
        <v>15</v>
      </c>
      <c r="D194" t="s">
        <v>9</v>
      </c>
      <c r="E194" t="s">
        <v>8</v>
      </c>
      <c r="F194">
        <v>20</v>
      </c>
      <c r="G194">
        <v>41</v>
      </c>
      <c r="H194">
        <f t="shared" si="5"/>
        <v>0</v>
      </c>
      <c r="I194">
        <f t="shared" si="5"/>
        <v>0</v>
      </c>
      <c r="J194">
        <f t="shared" si="5"/>
        <v>0</v>
      </c>
      <c r="K194">
        <f t="shared" si="5"/>
        <v>0</v>
      </c>
      <c r="L194">
        <f t="shared" si="5"/>
        <v>20</v>
      </c>
    </row>
    <row r="195" spans="2:12">
      <c r="B195" s="1">
        <v>43407</v>
      </c>
      <c r="C195" t="s">
        <v>16</v>
      </c>
      <c r="D195" t="s">
        <v>12</v>
      </c>
      <c r="E195" t="s">
        <v>14</v>
      </c>
      <c r="F195">
        <v>4</v>
      </c>
      <c r="G195">
        <v>32</v>
      </c>
      <c r="H195">
        <f t="shared" si="5"/>
        <v>0</v>
      </c>
      <c r="I195">
        <f t="shared" si="5"/>
        <v>0</v>
      </c>
      <c r="J195">
        <f t="shared" si="5"/>
        <v>-4</v>
      </c>
      <c r="K195">
        <f t="shared" si="5"/>
        <v>0</v>
      </c>
      <c r="L195">
        <f t="shared" si="5"/>
        <v>0</v>
      </c>
    </row>
    <row r="196" spans="2:12">
      <c r="B196" s="1">
        <v>43407</v>
      </c>
      <c r="C196" t="s">
        <v>16</v>
      </c>
      <c r="D196" t="s">
        <v>9</v>
      </c>
      <c r="E196" t="s">
        <v>8</v>
      </c>
      <c r="F196">
        <v>48</v>
      </c>
      <c r="G196">
        <v>37</v>
      </c>
      <c r="H196">
        <f t="shared" si="5"/>
        <v>0</v>
      </c>
      <c r="I196">
        <f t="shared" si="5"/>
        <v>0</v>
      </c>
      <c r="J196">
        <f t="shared" si="5"/>
        <v>0</v>
      </c>
      <c r="K196">
        <f t="shared" si="5"/>
        <v>0</v>
      </c>
      <c r="L196">
        <f t="shared" si="5"/>
        <v>48</v>
      </c>
    </row>
    <row r="197" spans="2:12">
      <c r="B197" s="1">
        <v>43428</v>
      </c>
      <c r="C197" t="s">
        <v>17</v>
      </c>
      <c r="D197" t="s">
        <v>9</v>
      </c>
      <c r="E197" t="s">
        <v>14</v>
      </c>
      <c r="F197">
        <v>64</v>
      </c>
      <c r="G197">
        <v>61</v>
      </c>
      <c r="H197">
        <f t="shared" si="5"/>
        <v>0</v>
      </c>
      <c r="I197">
        <f t="shared" si="5"/>
        <v>0</v>
      </c>
      <c r="J197">
        <f t="shared" si="5"/>
        <v>0</v>
      </c>
      <c r="K197">
        <f t="shared" si="5"/>
        <v>0</v>
      </c>
      <c r="L197">
        <f t="shared" si="5"/>
        <v>-64</v>
      </c>
    </row>
    <row r="198" spans="2:12">
      <c r="B198" s="1">
        <v>43428</v>
      </c>
      <c r="C198" t="s">
        <v>17</v>
      </c>
      <c r="D198" t="s">
        <v>7</v>
      </c>
      <c r="E198" t="s">
        <v>8</v>
      </c>
      <c r="F198">
        <v>43</v>
      </c>
      <c r="G198">
        <v>63</v>
      </c>
      <c r="H198">
        <f t="shared" si="5"/>
        <v>0</v>
      </c>
      <c r="I198">
        <f t="shared" si="5"/>
        <v>0</v>
      </c>
      <c r="J198">
        <f t="shared" si="5"/>
        <v>0</v>
      </c>
      <c r="K198">
        <f t="shared" si="5"/>
        <v>43</v>
      </c>
      <c r="L198">
        <f t="shared" si="5"/>
        <v>0</v>
      </c>
    </row>
    <row r="199" spans="2:12">
      <c r="B199" s="1">
        <v>43428</v>
      </c>
      <c r="C199" t="s">
        <v>17</v>
      </c>
      <c r="D199" t="s">
        <v>11</v>
      </c>
      <c r="E199" t="s">
        <v>8</v>
      </c>
      <c r="F199">
        <v>24</v>
      </c>
      <c r="G199">
        <v>24</v>
      </c>
      <c r="H199">
        <f t="shared" si="5"/>
        <v>0</v>
      </c>
      <c r="I199">
        <f t="shared" si="5"/>
        <v>24</v>
      </c>
      <c r="J199">
        <f t="shared" si="5"/>
        <v>0</v>
      </c>
      <c r="K199">
        <f t="shared" si="5"/>
        <v>0</v>
      </c>
      <c r="L199">
        <f t="shared" si="5"/>
        <v>0</v>
      </c>
    </row>
    <row r="200" spans="2:12">
      <c r="B200" s="1">
        <v>43452</v>
      </c>
      <c r="C200" t="s">
        <v>18</v>
      </c>
      <c r="D200" t="s">
        <v>9</v>
      </c>
      <c r="E200" t="s">
        <v>14</v>
      </c>
      <c r="F200">
        <v>4</v>
      </c>
      <c r="G200">
        <v>62</v>
      </c>
      <c r="H200">
        <f t="shared" si="5"/>
        <v>0</v>
      </c>
      <c r="I200">
        <f t="shared" si="5"/>
        <v>0</v>
      </c>
      <c r="J200">
        <f t="shared" si="5"/>
        <v>0</v>
      </c>
      <c r="K200">
        <f t="shared" si="5"/>
        <v>0</v>
      </c>
      <c r="L200">
        <f t="shared" si="5"/>
        <v>-4</v>
      </c>
    </row>
    <row r="201" spans="2:12">
      <c r="B201" s="1">
        <v>43452</v>
      </c>
      <c r="C201" t="s">
        <v>18</v>
      </c>
      <c r="D201" t="s">
        <v>12</v>
      </c>
      <c r="E201" t="s">
        <v>8</v>
      </c>
      <c r="F201">
        <v>35</v>
      </c>
      <c r="G201">
        <v>19</v>
      </c>
      <c r="H201">
        <f t="shared" si="5"/>
        <v>0</v>
      </c>
      <c r="I201">
        <f t="shared" si="5"/>
        <v>0</v>
      </c>
      <c r="J201">
        <f t="shared" si="5"/>
        <v>35</v>
      </c>
      <c r="K201">
        <f t="shared" si="5"/>
        <v>0</v>
      </c>
      <c r="L201">
        <f t="shared" si="5"/>
        <v>0</v>
      </c>
    </row>
    <row r="202" spans="2:12">
      <c r="B202" s="1">
        <v>43452</v>
      </c>
      <c r="C202" t="s">
        <v>18</v>
      </c>
      <c r="D202" t="s">
        <v>10</v>
      </c>
      <c r="E202" t="s">
        <v>8</v>
      </c>
      <c r="F202">
        <v>41</v>
      </c>
      <c r="G202">
        <v>8</v>
      </c>
      <c r="H202">
        <f t="shared" si="5"/>
        <v>41</v>
      </c>
      <c r="I202">
        <f t="shared" si="5"/>
        <v>0</v>
      </c>
      <c r="J202">
        <f t="shared" si="5"/>
        <v>0</v>
      </c>
      <c r="K202">
        <f t="shared" si="5"/>
        <v>0</v>
      </c>
      <c r="L202">
        <f t="shared" si="5"/>
        <v>0</v>
      </c>
    </row>
    <row r="203" spans="2:12">
      <c r="B203" s="1">
        <v>43452</v>
      </c>
      <c r="C203" t="s">
        <v>18</v>
      </c>
      <c r="D203" t="s">
        <v>7</v>
      </c>
      <c r="E203" t="s">
        <v>8</v>
      </c>
      <c r="F203">
        <v>23</v>
      </c>
      <c r="G203">
        <v>61</v>
      </c>
      <c r="H203">
        <f t="shared" si="5"/>
        <v>0</v>
      </c>
      <c r="I203">
        <f t="shared" si="5"/>
        <v>0</v>
      </c>
      <c r="J203">
        <f t="shared" si="5"/>
        <v>0</v>
      </c>
      <c r="K203">
        <f t="shared" si="5"/>
        <v>23</v>
      </c>
      <c r="L203">
        <f t="shared" si="5"/>
        <v>0</v>
      </c>
    </row>
    <row r="204" spans="2:12">
      <c r="B204" s="1">
        <v>43452</v>
      </c>
      <c r="C204" t="s">
        <v>18</v>
      </c>
      <c r="D204" t="s">
        <v>11</v>
      </c>
      <c r="E204" t="s">
        <v>8</v>
      </c>
      <c r="F204">
        <v>46</v>
      </c>
      <c r="G204">
        <v>23</v>
      </c>
      <c r="H204">
        <f t="shared" si="5"/>
        <v>0</v>
      </c>
      <c r="I204">
        <f t="shared" si="5"/>
        <v>46</v>
      </c>
      <c r="J204">
        <f t="shared" si="5"/>
        <v>0</v>
      </c>
      <c r="K204">
        <f t="shared" si="5"/>
        <v>0</v>
      </c>
      <c r="L204">
        <f t="shared" si="5"/>
        <v>0</v>
      </c>
    </row>
  </sheetData>
  <mergeCells count="1">
    <mergeCell ref="U3:W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R204"/>
  <sheetViews>
    <sheetView topLeftCell="E1" zoomScaleNormal="100" workbookViewId="0">
      <selection activeCell="Q26" sqref="Q26"/>
    </sheetView>
  </sheetViews>
  <sheetFormatPr defaultRowHeight="15"/>
  <cols>
    <col min="2" max="2" width="10.140625" bestFit="1" customWidth="1"/>
    <col min="3" max="3" width="11.42578125" bestFit="1" customWidth="1"/>
    <col min="7" max="7" width="21.85546875" bestFit="1" customWidth="1"/>
    <col min="8" max="8" width="13.42578125" customWidth="1"/>
    <col min="10" max="10" width="13.42578125" bestFit="1" customWidth="1"/>
    <col min="11" max="11" width="16.28515625" customWidth="1"/>
    <col min="12" max="12" width="12.5703125" customWidth="1"/>
    <col min="13" max="13" width="11.28515625" customWidth="1"/>
    <col min="14" max="14" width="13.42578125" customWidth="1"/>
    <col min="15" max="15" width="14.42578125" customWidth="1"/>
    <col min="16" max="16" width="11.140625" bestFit="1" customWidth="1"/>
    <col min="17" max="17" width="13.140625" customWidth="1"/>
    <col min="18" max="18" width="13.42578125" customWidth="1"/>
    <col min="19" max="19" width="12.7109375" bestFit="1" customWidth="1"/>
    <col min="20" max="20" width="19.28515625" bestFit="1" customWidth="1"/>
    <col min="21" max="21" width="17.85546875" bestFit="1" customWidth="1"/>
  </cols>
  <sheetData>
    <row r="1" spans="2:18">
      <c r="J1" s="2" t="s">
        <v>2</v>
      </c>
      <c r="K1" t="s">
        <v>9</v>
      </c>
    </row>
    <row r="2" spans="2:18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s="4" t="s">
        <v>68</v>
      </c>
      <c r="I2" s="4"/>
      <c r="N2" s="9" t="s">
        <v>76</v>
      </c>
    </row>
    <row r="3" spans="2:18">
      <c r="B3" s="1">
        <v>42370</v>
      </c>
      <c r="C3" t="s">
        <v>6</v>
      </c>
      <c r="D3" t="s">
        <v>7</v>
      </c>
      <c r="E3" t="s">
        <v>8</v>
      </c>
      <c r="F3">
        <v>3</v>
      </c>
      <c r="G3">
        <v>80</v>
      </c>
      <c r="H3" t="str">
        <f>TEXT(B3,"ГГГГ-ММ")</f>
        <v>2016-01</v>
      </c>
      <c r="J3" s="2" t="s">
        <v>25</v>
      </c>
      <c r="K3" s="2" t="s">
        <v>29</v>
      </c>
    </row>
    <row r="4" spans="2:18">
      <c r="B4" s="1">
        <v>42370</v>
      </c>
      <c r="C4" t="s">
        <v>6</v>
      </c>
      <c r="D4" t="s">
        <v>9</v>
      </c>
      <c r="E4" t="s">
        <v>8</v>
      </c>
      <c r="F4">
        <v>32</v>
      </c>
      <c r="G4">
        <v>50</v>
      </c>
      <c r="H4" t="str">
        <f>TEXT(B4,"ГГГГ-ММ")</f>
        <v>2016-01</v>
      </c>
      <c r="J4" s="2" t="s">
        <v>23</v>
      </c>
      <c r="K4" t="s">
        <v>14</v>
      </c>
      <c r="L4" t="s">
        <v>8</v>
      </c>
      <c r="N4" s="29" t="s">
        <v>35</v>
      </c>
      <c r="O4" s="29" t="s">
        <v>70</v>
      </c>
      <c r="P4" s="29" t="s">
        <v>69</v>
      </c>
    </row>
    <row r="5" spans="2:18">
      <c r="B5" s="1">
        <v>42370</v>
      </c>
      <c r="C5" t="s">
        <v>6</v>
      </c>
      <c r="D5" t="s">
        <v>10</v>
      </c>
      <c r="E5" t="s">
        <v>8</v>
      </c>
      <c r="F5">
        <v>38</v>
      </c>
      <c r="G5">
        <v>10</v>
      </c>
      <c r="H5" t="str">
        <f t="shared" ref="H5:H68" si="0">TEXT(B5,"ГГГГ-ММ")</f>
        <v>2016-01</v>
      </c>
      <c r="J5" s="3" t="s">
        <v>38</v>
      </c>
      <c r="K5" s="14">
        <v>32</v>
      </c>
      <c r="L5" s="14">
        <v>76</v>
      </c>
      <c r="N5" s="15" t="s">
        <v>38</v>
      </c>
      <c r="O5" s="16">
        <v>76</v>
      </c>
      <c r="P5" s="16">
        <v>32</v>
      </c>
      <c r="Q5" s="3"/>
      <c r="R5" s="4"/>
    </row>
    <row r="6" spans="2:18">
      <c r="B6" s="1">
        <v>42370</v>
      </c>
      <c r="C6" t="s">
        <v>6</v>
      </c>
      <c r="D6" t="s">
        <v>11</v>
      </c>
      <c r="E6" t="s">
        <v>8</v>
      </c>
      <c r="F6">
        <v>33</v>
      </c>
      <c r="G6">
        <v>30</v>
      </c>
      <c r="H6" t="str">
        <f t="shared" si="0"/>
        <v>2016-01</v>
      </c>
      <c r="J6" s="3" t="s">
        <v>39</v>
      </c>
      <c r="K6" s="14"/>
      <c r="L6" s="14">
        <v>8</v>
      </c>
      <c r="N6" s="15" t="s">
        <v>39</v>
      </c>
      <c r="O6" s="16">
        <v>8</v>
      </c>
      <c r="P6" s="16">
        <v>0</v>
      </c>
      <c r="Q6" s="10"/>
      <c r="R6" s="4"/>
    </row>
    <row r="7" spans="2:18">
      <c r="B7" s="1">
        <v>42370</v>
      </c>
      <c r="C7" t="s">
        <v>6</v>
      </c>
      <c r="D7" t="s">
        <v>12</v>
      </c>
      <c r="E7" t="s">
        <v>8</v>
      </c>
      <c r="F7">
        <v>43</v>
      </c>
      <c r="G7">
        <v>25</v>
      </c>
      <c r="H7" t="str">
        <f t="shared" si="0"/>
        <v>2016-01</v>
      </c>
      <c r="J7" s="3" t="s">
        <v>40</v>
      </c>
      <c r="K7" s="14">
        <v>50</v>
      </c>
      <c r="L7" s="14"/>
      <c r="N7" s="15" t="s">
        <v>40</v>
      </c>
      <c r="O7" s="16">
        <v>0</v>
      </c>
      <c r="P7" s="16">
        <v>50</v>
      </c>
      <c r="Q7" s="10"/>
      <c r="R7" s="4"/>
    </row>
    <row r="8" spans="2:18">
      <c r="B8" s="1">
        <v>42385</v>
      </c>
      <c r="C8" t="s">
        <v>13</v>
      </c>
      <c r="D8" t="s">
        <v>9</v>
      </c>
      <c r="E8" t="s">
        <v>14</v>
      </c>
      <c r="F8">
        <v>32</v>
      </c>
      <c r="G8">
        <v>58</v>
      </c>
      <c r="H8" t="str">
        <f t="shared" si="0"/>
        <v>2016-01</v>
      </c>
      <c r="J8" s="3" t="s">
        <v>41</v>
      </c>
      <c r="K8" s="14"/>
      <c r="L8" s="14">
        <v>68</v>
      </c>
      <c r="N8" s="15" t="s">
        <v>41</v>
      </c>
      <c r="O8" s="16">
        <v>68</v>
      </c>
      <c r="P8" s="16">
        <v>0</v>
      </c>
      <c r="Q8" s="10"/>
      <c r="R8" s="4"/>
    </row>
    <row r="9" spans="2:18">
      <c r="B9" s="1">
        <v>42385</v>
      </c>
      <c r="C9" t="s">
        <v>13</v>
      </c>
      <c r="D9" t="s">
        <v>11</v>
      </c>
      <c r="E9" t="s">
        <v>8</v>
      </c>
      <c r="F9">
        <v>14</v>
      </c>
      <c r="G9">
        <v>26</v>
      </c>
      <c r="H9" t="str">
        <f t="shared" si="0"/>
        <v>2016-01</v>
      </c>
      <c r="J9" s="3" t="s">
        <v>42</v>
      </c>
      <c r="K9" s="14"/>
      <c r="L9" s="14">
        <v>42</v>
      </c>
      <c r="N9" s="15" t="s">
        <v>42</v>
      </c>
      <c r="O9" s="16">
        <v>0</v>
      </c>
      <c r="P9" s="16">
        <v>0</v>
      </c>
      <c r="Q9" s="10"/>
      <c r="R9" s="4"/>
    </row>
    <row r="10" spans="2:18">
      <c r="B10" s="1">
        <v>42393</v>
      </c>
      <c r="C10" t="s">
        <v>15</v>
      </c>
      <c r="D10" t="s">
        <v>9</v>
      </c>
      <c r="E10" t="s">
        <v>8</v>
      </c>
      <c r="F10">
        <v>44</v>
      </c>
      <c r="G10">
        <v>46</v>
      </c>
      <c r="H10" t="str">
        <f t="shared" si="0"/>
        <v>2016-01</v>
      </c>
      <c r="J10" s="3" t="s">
        <v>43</v>
      </c>
      <c r="K10" s="14"/>
      <c r="L10" s="14">
        <v>83</v>
      </c>
      <c r="N10" s="15" t="s">
        <v>43</v>
      </c>
      <c r="O10" s="16">
        <v>83</v>
      </c>
      <c r="P10" s="16">
        <v>0</v>
      </c>
      <c r="Q10" s="3"/>
      <c r="R10" s="4"/>
    </row>
    <row r="11" spans="2:18">
      <c r="B11" s="1">
        <v>42393</v>
      </c>
      <c r="C11" t="s">
        <v>15</v>
      </c>
      <c r="D11" t="s">
        <v>11</v>
      </c>
      <c r="E11" t="s">
        <v>8</v>
      </c>
      <c r="F11">
        <v>1</v>
      </c>
      <c r="G11">
        <v>28</v>
      </c>
      <c r="H11" t="str">
        <f t="shared" si="0"/>
        <v>2016-01</v>
      </c>
      <c r="J11" s="3" t="s">
        <v>44</v>
      </c>
      <c r="K11" s="14">
        <v>191</v>
      </c>
      <c r="L11" s="14"/>
      <c r="N11" s="15" t="s">
        <v>44</v>
      </c>
      <c r="O11" s="16">
        <v>0</v>
      </c>
      <c r="P11" s="16">
        <v>191</v>
      </c>
      <c r="Q11" s="10"/>
      <c r="R11" s="4"/>
    </row>
    <row r="12" spans="2:18">
      <c r="B12" s="1">
        <v>42393</v>
      </c>
      <c r="C12" t="s">
        <v>15</v>
      </c>
      <c r="D12" t="s">
        <v>7</v>
      </c>
      <c r="E12" t="s">
        <v>8</v>
      </c>
      <c r="F12">
        <v>21</v>
      </c>
      <c r="G12">
        <v>74</v>
      </c>
      <c r="H12" t="str">
        <f t="shared" si="0"/>
        <v>2016-01</v>
      </c>
      <c r="J12" s="3" t="s">
        <v>45</v>
      </c>
      <c r="K12" s="14">
        <v>4</v>
      </c>
      <c r="L12" s="14">
        <v>44</v>
      </c>
      <c r="N12" s="15" t="s">
        <v>45</v>
      </c>
      <c r="O12" s="16">
        <v>44</v>
      </c>
      <c r="P12" s="16">
        <v>4</v>
      </c>
      <c r="Q12" s="10"/>
      <c r="R12" s="4"/>
    </row>
    <row r="13" spans="2:18">
      <c r="B13" s="1">
        <v>42419</v>
      </c>
      <c r="C13" t="s">
        <v>16</v>
      </c>
      <c r="D13" t="s">
        <v>12</v>
      </c>
      <c r="E13" t="s">
        <v>14</v>
      </c>
      <c r="F13">
        <v>43</v>
      </c>
      <c r="G13">
        <v>32</v>
      </c>
      <c r="H13" t="str">
        <f t="shared" si="0"/>
        <v>2016-02</v>
      </c>
      <c r="J13" s="3" t="s">
        <v>46</v>
      </c>
      <c r="K13" s="14"/>
      <c r="L13" s="14">
        <v>30</v>
      </c>
      <c r="N13" s="15" t="s">
        <v>46</v>
      </c>
      <c r="O13" s="16">
        <v>30</v>
      </c>
      <c r="P13" s="16">
        <v>0</v>
      </c>
      <c r="Q13" s="10"/>
      <c r="R13" s="4"/>
    </row>
    <row r="14" spans="2:18">
      <c r="B14" s="1">
        <v>42419</v>
      </c>
      <c r="C14" t="s">
        <v>16</v>
      </c>
      <c r="D14" t="s">
        <v>10</v>
      </c>
      <c r="E14" t="s">
        <v>14</v>
      </c>
      <c r="F14">
        <v>38</v>
      </c>
      <c r="G14">
        <v>13</v>
      </c>
      <c r="H14" t="str">
        <f t="shared" si="0"/>
        <v>2016-02</v>
      </c>
      <c r="J14" s="3" t="s">
        <v>47</v>
      </c>
      <c r="K14" s="14">
        <v>112</v>
      </c>
      <c r="L14" s="14">
        <v>39</v>
      </c>
      <c r="N14" s="15" t="s">
        <v>47</v>
      </c>
      <c r="O14" s="16">
        <v>39</v>
      </c>
      <c r="P14" s="16">
        <v>112</v>
      </c>
      <c r="Q14" s="10"/>
      <c r="R14" s="4"/>
    </row>
    <row r="15" spans="2:18">
      <c r="B15" s="1">
        <v>42419</v>
      </c>
      <c r="C15" t="s">
        <v>16</v>
      </c>
      <c r="D15" t="s">
        <v>7</v>
      </c>
      <c r="E15" t="s">
        <v>8</v>
      </c>
      <c r="F15">
        <v>9</v>
      </c>
      <c r="G15">
        <v>59</v>
      </c>
      <c r="H15" t="str">
        <f t="shared" si="0"/>
        <v>2016-02</v>
      </c>
      <c r="J15" s="3" t="s">
        <v>48</v>
      </c>
      <c r="K15" s="14">
        <v>1</v>
      </c>
      <c r="L15" s="14"/>
      <c r="N15" s="15" t="s">
        <v>48</v>
      </c>
      <c r="O15" s="16">
        <v>0</v>
      </c>
      <c r="P15" s="16">
        <v>1</v>
      </c>
      <c r="Q15" s="10"/>
      <c r="R15" s="4"/>
    </row>
    <row r="16" spans="2:18">
      <c r="B16" s="1">
        <v>42419</v>
      </c>
      <c r="C16" t="s">
        <v>16</v>
      </c>
      <c r="D16" t="s">
        <v>9</v>
      </c>
      <c r="E16" t="s">
        <v>8</v>
      </c>
      <c r="F16">
        <v>8</v>
      </c>
      <c r="G16">
        <v>37</v>
      </c>
      <c r="H16" t="str">
        <f t="shared" si="0"/>
        <v>2016-02</v>
      </c>
      <c r="J16" s="3" t="s">
        <v>49</v>
      </c>
      <c r="K16" s="14"/>
      <c r="L16" s="14">
        <v>35</v>
      </c>
      <c r="N16" s="15" t="s">
        <v>49</v>
      </c>
      <c r="O16" s="16">
        <v>35</v>
      </c>
      <c r="P16" s="16">
        <v>0</v>
      </c>
      <c r="Q16" s="10"/>
      <c r="R16" s="4"/>
    </row>
    <row r="17" spans="2:18">
      <c r="B17" s="1">
        <v>42440</v>
      </c>
      <c r="C17" t="s">
        <v>17</v>
      </c>
      <c r="D17" t="s">
        <v>9</v>
      </c>
      <c r="E17" t="s">
        <v>14</v>
      </c>
      <c r="F17">
        <v>50</v>
      </c>
      <c r="G17">
        <v>61</v>
      </c>
      <c r="H17" t="str">
        <f t="shared" si="0"/>
        <v>2016-03</v>
      </c>
      <c r="J17" s="3" t="s">
        <v>50</v>
      </c>
      <c r="K17" s="14"/>
      <c r="L17" s="14">
        <v>1</v>
      </c>
      <c r="N17" s="15" t="s">
        <v>50</v>
      </c>
      <c r="O17" s="16">
        <v>1</v>
      </c>
      <c r="P17" s="16">
        <v>0</v>
      </c>
      <c r="Q17" s="3"/>
      <c r="R17" s="4"/>
    </row>
    <row r="18" spans="2:18">
      <c r="B18" s="1">
        <v>42440</v>
      </c>
      <c r="C18" t="s">
        <v>17</v>
      </c>
      <c r="D18" t="s">
        <v>12</v>
      </c>
      <c r="E18" t="s">
        <v>8</v>
      </c>
      <c r="F18">
        <v>32</v>
      </c>
      <c r="G18">
        <v>20</v>
      </c>
      <c r="H18" t="str">
        <f t="shared" si="0"/>
        <v>2016-03</v>
      </c>
      <c r="J18" s="3" t="s">
        <v>51</v>
      </c>
      <c r="K18" s="14">
        <v>68</v>
      </c>
      <c r="L18" s="14">
        <v>33</v>
      </c>
      <c r="N18" s="15" t="s">
        <v>51</v>
      </c>
      <c r="O18" s="16">
        <v>33</v>
      </c>
      <c r="P18" s="16">
        <v>68</v>
      </c>
      <c r="Q18" s="10"/>
      <c r="R18" s="4"/>
    </row>
    <row r="19" spans="2:18">
      <c r="B19" s="1">
        <v>42440</v>
      </c>
      <c r="C19" t="s">
        <v>17</v>
      </c>
      <c r="D19" t="s">
        <v>10</v>
      </c>
      <c r="E19" t="s">
        <v>8</v>
      </c>
      <c r="F19">
        <v>7</v>
      </c>
      <c r="G19">
        <v>8</v>
      </c>
      <c r="H19" t="str">
        <f t="shared" si="0"/>
        <v>2016-03</v>
      </c>
      <c r="J19" s="3" t="s">
        <v>52</v>
      </c>
      <c r="K19" s="14"/>
      <c r="L19" s="14">
        <v>8</v>
      </c>
      <c r="N19" s="15" t="s">
        <v>52</v>
      </c>
      <c r="O19" s="16">
        <v>8</v>
      </c>
      <c r="P19" s="16">
        <v>0</v>
      </c>
      <c r="Q19" s="10"/>
      <c r="R19" s="4"/>
    </row>
    <row r="20" spans="2:18">
      <c r="B20" s="1">
        <v>42440</v>
      </c>
      <c r="C20" t="s">
        <v>17</v>
      </c>
      <c r="D20" t="s">
        <v>11</v>
      </c>
      <c r="E20" t="s">
        <v>8</v>
      </c>
      <c r="F20">
        <v>10</v>
      </c>
      <c r="G20">
        <v>24</v>
      </c>
      <c r="H20" t="str">
        <f t="shared" si="0"/>
        <v>2016-03</v>
      </c>
      <c r="J20" s="3" t="s">
        <v>53</v>
      </c>
      <c r="K20" s="14"/>
      <c r="L20" s="14">
        <v>42</v>
      </c>
      <c r="N20" s="15" t="s">
        <v>53</v>
      </c>
      <c r="O20" s="16">
        <v>42</v>
      </c>
      <c r="P20" s="16">
        <v>0</v>
      </c>
      <c r="Q20" s="10"/>
      <c r="R20" s="4"/>
    </row>
    <row r="21" spans="2:18">
      <c r="B21" s="1">
        <v>42464</v>
      </c>
      <c r="C21" t="s">
        <v>18</v>
      </c>
      <c r="D21" t="s">
        <v>10</v>
      </c>
      <c r="E21" t="s">
        <v>14</v>
      </c>
      <c r="F21">
        <v>7</v>
      </c>
      <c r="G21">
        <v>12</v>
      </c>
      <c r="H21" t="str">
        <f t="shared" si="0"/>
        <v>2016-04</v>
      </c>
      <c r="J21" s="3" t="s">
        <v>54</v>
      </c>
      <c r="K21" s="14">
        <v>48</v>
      </c>
      <c r="L21" s="14">
        <v>4</v>
      </c>
      <c r="N21" s="15" t="s">
        <v>54</v>
      </c>
      <c r="O21" s="16">
        <v>4</v>
      </c>
      <c r="P21" s="16">
        <v>48</v>
      </c>
      <c r="Q21" s="10"/>
      <c r="R21" s="4"/>
    </row>
    <row r="22" spans="2:18">
      <c r="B22" s="1">
        <v>42464</v>
      </c>
      <c r="C22" t="s">
        <v>18</v>
      </c>
      <c r="D22" t="s">
        <v>12</v>
      </c>
      <c r="E22" t="s">
        <v>8</v>
      </c>
      <c r="F22">
        <v>25</v>
      </c>
      <c r="G22">
        <v>19</v>
      </c>
      <c r="H22" t="str">
        <f t="shared" si="0"/>
        <v>2016-04</v>
      </c>
      <c r="J22" s="3" t="s">
        <v>55</v>
      </c>
      <c r="K22" s="14">
        <v>6</v>
      </c>
      <c r="L22" s="14"/>
      <c r="N22" s="15" t="s">
        <v>55</v>
      </c>
      <c r="O22" s="16">
        <v>0</v>
      </c>
      <c r="P22" s="16">
        <v>6</v>
      </c>
      <c r="Q22" s="10"/>
      <c r="R22" s="4"/>
    </row>
    <row r="23" spans="2:18">
      <c r="B23" s="1">
        <v>42464</v>
      </c>
      <c r="C23" t="s">
        <v>18</v>
      </c>
      <c r="D23" t="s">
        <v>9</v>
      </c>
      <c r="E23" t="s">
        <v>8</v>
      </c>
      <c r="F23">
        <v>33</v>
      </c>
      <c r="G23">
        <v>38</v>
      </c>
      <c r="H23" t="str">
        <f t="shared" si="0"/>
        <v>2016-04</v>
      </c>
      <c r="J23" s="3" t="s">
        <v>56</v>
      </c>
      <c r="K23" s="14">
        <v>1</v>
      </c>
      <c r="L23" s="14">
        <v>12</v>
      </c>
      <c r="N23" s="15" t="s">
        <v>56</v>
      </c>
      <c r="O23" s="16">
        <v>12</v>
      </c>
      <c r="P23" s="16">
        <v>1</v>
      </c>
      <c r="Q23" s="10"/>
      <c r="R23" s="4"/>
    </row>
    <row r="24" spans="2:18">
      <c r="B24" s="1">
        <v>42482</v>
      </c>
      <c r="C24" t="s">
        <v>19</v>
      </c>
      <c r="D24" t="s">
        <v>11</v>
      </c>
      <c r="E24" t="s">
        <v>14</v>
      </c>
      <c r="F24">
        <v>36</v>
      </c>
      <c r="G24">
        <v>35</v>
      </c>
      <c r="H24" t="str">
        <f t="shared" si="0"/>
        <v>2016-04</v>
      </c>
      <c r="J24" s="3" t="s">
        <v>57</v>
      </c>
      <c r="K24" s="14">
        <v>22</v>
      </c>
      <c r="L24" s="14">
        <v>10</v>
      </c>
      <c r="N24" s="15" t="s">
        <v>57</v>
      </c>
      <c r="O24" s="16">
        <v>10</v>
      </c>
      <c r="P24" s="16">
        <v>22</v>
      </c>
    </row>
    <row r="25" spans="2:18">
      <c r="B25" s="1">
        <v>42482</v>
      </c>
      <c r="C25" t="s">
        <v>19</v>
      </c>
      <c r="D25" t="s">
        <v>7</v>
      </c>
      <c r="E25" t="s">
        <v>8</v>
      </c>
      <c r="F25">
        <v>5</v>
      </c>
      <c r="G25">
        <v>66</v>
      </c>
      <c r="H25" t="str">
        <f t="shared" si="0"/>
        <v>2016-04</v>
      </c>
      <c r="J25" s="3" t="s">
        <v>58</v>
      </c>
      <c r="K25" s="14"/>
      <c r="L25" s="14">
        <v>34</v>
      </c>
      <c r="N25" s="15" t="s">
        <v>58</v>
      </c>
      <c r="O25" s="16">
        <v>34</v>
      </c>
      <c r="P25" s="16">
        <v>0</v>
      </c>
    </row>
    <row r="26" spans="2:18">
      <c r="B26" s="1">
        <v>42482</v>
      </c>
      <c r="C26" t="s">
        <v>19</v>
      </c>
      <c r="D26" t="s">
        <v>9</v>
      </c>
      <c r="E26" t="s">
        <v>8</v>
      </c>
      <c r="F26">
        <v>35</v>
      </c>
      <c r="G26">
        <v>41</v>
      </c>
      <c r="H26" t="str">
        <f t="shared" si="0"/>
        <v>2016-04</v>
      </c>
      <c r="J26" s="3" t="s">
        <v>59</v>
      </c>
      <c r="K26" s="14">
        <v>34</v>
      </c>
      <c r="L26" s="14"/>
      <c r="N26" s="15" t="s">
        <v>59</v>
      </c>
      <c r="O26" s="16">
        <v>0</v>
      </c>
      <c r="P26" s="16">
        <v>34</v>
      </c>
    </row>
    <row r="27" spans="2:18">
      <c r="B27" s="1">
        <v>42504</v>
      </c>
      <c r="C27" t="s">
        <v>20</v>
      </c>
      <c r="D27" t="s">
        <v>7</v>
      </c>
      <c r="E27" t="s">
        <v>14</v>
      </c>
      <c r="F27">
        <v>38</v>
      </c>
      <c r="G27">
        <v>98</v>
      </c>
      <c r="H27" t="str">
        <f t="shared" si="0"/>
        <v>2016-05</v>
      </c>
      <c r="J27" s="3" t="s">
        <v>60</v>
      </c>
      <c r="K27" s="14"/>
      <c r="L27" s="14">
        <v>5</v>
      </c>
      <c r="N27" s="15" t="s">
        <v>60</v>
      </c>
      <c r="O27" s="16">
        <v>5</v>
      </c>
      <c r="P27" s="16">
        <v>0</v>
      </c>
    </row>
    <row r="28" spans="2:18">
      <c r="B28" s="1">
        <v>42504</v>
      </c>
      <c r="C28" t="s">
        <v>20</v>
      </c>
      <c r="D28" t="s">
        <v>11</v>
      </c>
      <c r="E28" t="s">
        <v>8</v>
      </c>
      <c r="F28">
        <v>10</v>
      </c>
      <c r="G28">
        <v>23</v>
      </c>
      <c r="H28" t="str">
        <f t="shared" si="0"/>
        <v>2016-05</v>
      </c>
      <c r="J28" s="3" t="s">
        <v>61</v>
      </c>
      <c r="K28" s="14"/>
      <c r="L28" s="14">
        <v>95</v>
      </c>
      <c r="N28" s="15" t="s">
        <v>61</v>
      </c>
      <c r="O28" s="16">
        <v>95</v>
      </c>
      <c r="P28" s="16">
        <v>0</v>
      </c>
    </row>
    <row r="29" spans="2:18">
      <c r="B29" s="1">
        <v>42529</v>
      </c>
      <c r="C29" t="s">
        <v>21</v>
      </c>
      <c r="D29" t="s">
        <v>11</v>
      </c>
      <c r="E29" t="s">
        <v>14</v>
      </c>
      <c r="F29">
        <v>4</v>
      </c>
      <c r="G29">
        <v>38</v>
      </c>
      <c r="H29" t="str">
        <f t="shared" si="0"/>
        <v>2016-06</v>
      </c>
      <c r="J29" s="3" t="s">
        <v>62</v>
      </c>
      <c r="K29" s="14"/>
      <c r="L29" s="14">
        <v>25</v>
      </c>
      <c r="N29" s="15" t="s">
        <v>62</v>
      </c>
      <c r="O29" s="16">
        <v>25</v>
      </c>
      <c r="P29" s="16">
        <v>0</v>
      </c>
    </row>
    <row r="30" spans="2:18">
      <c r="B30" s="1">
        <v>42529</v>
      </c>
      <c r="C30" t="s">
        <v>21</v>
      </c>
      <c r="D30" t="s">
        <v>7</v>
      </c>
      <c r="E30" t="s">
        <v>8</v>
      </c>
      <c r="F30">
        <v>42</v>
      </c>
      <c r="G30">
        <v>60</v>
      </c>
      <c r="H30" t="str">
        <f t="shared" si="0"/>
        <v>2016-06</v>
      </c>
      <c r="J30" s="3" t="s">
        <v>63</v>
      </c>
      <c r="K30" s="14">
        <v>121</v>
      </c>
      <c r="L30" s="14">
        <v>22</v>
      </c>
      <c r="N30" s="15" t="s">
        <v>63</v>
      </c>
      <c r="O30" s="16">
        <v>22</v>
      </c>
      <c r="P30" s="16">
        <v>121</v>
      </c>
    </row>
    <row r="31" spans="2:18">
      <c r="B31" s="1">
        <v>42529</v>
      </c>
      <c r="C31" t="s">
        <v>21</v>
      </c>
      <c r="D31" t="s">
        <v>10</v>
      </c>
      <c r="E31" t="s">
        <v>8</v>
      </c>
      <c r="F31">
        <v>28</v>
      </c>
      <c r="G31">
        <v>8</v>
      </c>
      <c r="H31" t="str">
        <f t="shared" si="0"/>
        <v>2016-06</v>
      </c>
      <c r="J31" s="3" t="s">
        <v>64</v>
      </c>
      <c r="K31" s="14">
        <v>26</v>
      </c>
      <c r="L31" s="14"/>
      <c r="N31" s="15" t="s">
        <v>64</v>
      </c>
      <c r="O31" s="16">
        <v>0</v>
      </c>
      <c r="P31" s="16">
        <v>26</v>
      </c>
    </row>
    <row r="32" spans="2:18">
      <c r="B32" s="1">
        <v>42529</v>
      </c>
      <c r="C32" t="s">
        <v>21</v>
      </c>
      <c r="D32" t="s">
        <v>12</v>
      </c>
      <c r="E32" t="s">
        <v>8</v>
      </c>
      <c r="F32">
        <v>19</v>
      </c>
      <c r="G32">
        <v>19</v>
      </c>
      <c r="H32" t="str">
        <f t="shared" si="0"/>
        <v>2016-06</v>
      </c>
      <c r="J32" s="3" t="s">
        <v>65</v>
      </c>
      <c r="K32" s="14"/>
      <c r="L32" s="14">
        <v>20</v>
      </c>
      <c r="N32" s="15" t="s">
        <v>65</v>
      </c>
      <c r="O32" s="16">
        <v>20</v>
      </c>
      <c r="P32" s="16">
        <v>0</v>
      </c>
    </row>
    <row r="33" spans="2:16">
      <c r="B33" s="1">
        <v>42542</v>
      </c>
      <c r="C33" t="s">
        <v>22</v>
      </c>
      <c r="D33" t="s">
        <v>12</v>
      </c>
      <c r="E33" t="s">
        <v>14</v>
      </c>
      <c r="F33">
        <v>72</v>
      </c>
      <c r="G33">
        <v>28</v>
      </c>
      <c r="H33" t="str">
        <f t="shared" si="0"/>
        <v>2016-06</v>
      </c>
      <c r="J33" s="3" t="s">
        <v>66</v>
      </c>
      <c r="K33" s="14">
        <v>64</v>
      </c>
      <c r="L33" s="14">
        <v>48</v>
      </c>
      <c r="N33" s="15" t="s">
        <v>66</v>
      </c>
      <c r="O33" s="16">
        <v>48</v>
      </c>
      <c r="P33" s="16">
        <v>64</v>
      </c>
    </row>
    <row r="34" spans="2:16">
      <c r="B34" s="1">
        <v>42542</v>
      </c>
      <c r="C34" t="s">
        <v>22</v>
      </c>
      <c r="D34" t="s">
        <v>7</v>
      </c>
      <c r="E34" t="s">
        <v>14</v>
      </c>
      <c r="F34">
        <v>42</v>
      </c>
      <c r="G34">
        <v>90</v>
      </c>
      <c r="H34" t="str">
        <f t="shared" si="0"/>
        <v>2016-06</v>
      </c>
      <c r="J34" s="3" t="s">
        <v>67</v>
      </c>
      <c r="K34" s="14">
        <v>4</v>
      </c>
      <c r="L34" s="14"/>
      <c r="N34" s="15" t="s">
        <v>67</v>
      </c>
      <c r="O34" s="16">
        <v>0</v>
      </c>
      <c r="P34" s="16">
        <v>4</v>
      </c>
    </row>
    <row r="35" spans="2:16">
      <c r="B35" s="1">
        <v>42542</v>
      </c>
      <c r="C35" t="s">
        <v>22</v>
      </c>
      <c r="D35" t="s">
        <v>9</v>
      </c>
      <c r="E35" t="s">
        <v>8</v>
      </c>
      <c r="F35">
        <v>42</v>
      </c>
      <c r="G35">
        <v>44</v>
      </c>
      <c r="H35" t="str">
        <f t="shared" si="0"/>
        <v>2016-06</v>
      </c>
      <c r="N35" s="4"/>
      <c r="O35" s="4"/>
    </row>
    <row r="36" spans="2:16">
      <c r="B36" s="1">
        <v>42542</v>
      </c>
      <c r="C36" t="s">
        <v>22</v>
      </c>
      <c r="D36" t="s">
        <v>11</v>
      </c>
      <c r="E36" t="s">
        <v>8</v>
      </c>
      <c r="F36">
        <v>33</v>
      </c>
      <c r="G36">
        <v>26</v>
      </c>
      <c r="H36" t="str">
        <f t="shared" si="0"/>
        <v>2016-06</v>
      </c>
      <c r="N36" s="4"/>
      <c r="O36" s="4"/>
      <c r="P36" s="4"/>
    </row>
    <row r="37" spans="2:16">
      <c r="B37" s="1">
        <v>42542</v>
      </c>
      <c r="C37" t="s">
        <v>22</v>
      </c>
      <c r="D37" t="s">
        <v>10</v>
      </c>
      <c r="E37" t="s">
        <v>8</v>
      </c>
      <c r="F37">
        <v>9</v>
      </c>
      <c r="G37">
        <v>9</v>
      </c>
      <c r="H37" t="str">
        <f t="shared" si="0"/>
        <v>2016-06</v>
      </c>
      <c r="N37" s="4"/>
      <c r="O37" s="4"/>
      <c r="P37" s="4"/>
    </row>
    <row r="38" spans="2:16">
      <c r="B38" s="1">
        <v>42559</v>
      </c>
      <c r="C38" t="s">
        <v>6</v>
      </c>
      <c r="D38" t="s">
        <v>12</v>
      </c>
      <c r="E38" t="s">
        <v>14</v>
      </c>
      <c r="F38">
        <v>4</v>
      </c>
      <c r="G38">
        <v>29</v>
      </c>
      <c r="H38" t="str">
        <f t="shared" si="0"/>
        <v>2016-07</v>
      </c>
      <c r="N38" s="4"/>
      <c r="O38" s="4"/>
      <c r="P38" s="4"/>
    </row>
    <row r="39" spans="2:16">
      <c r="B39" s="1">
        <v>42559</v>
      </c>
      <c r="C39" t="s">
        <v>6</v>
      </c>
      <c r="D39" t="s">
        <v>10</v>
      </c>
      <c r="E39" t="s">
        <v>14</v>
      </c>
      <c r="F39">
        <v>37</v>
      </c>
      <c r="G39">
        <v>12</v>
      </c>
      <c r="H39" t="str">
        <f t="shared" si="0"/>
        <v>2016-07</v>
      </c>
      <c r="N39" s="4"/>
      <c r="O39" s="4"/>
      <c r="P39" s="4"/>
    </row>
    <row r="40" spans="2:16">
      <c r="B40" s="1">
        <v>42559</v>
      </c>
      <c r="C40" t="s">
        <v>6</v>
      </c>
      <c r="D40" t="s">
        <v>9</v>
      </c>
      <c r="E40" t="s">
        <v>8</v>
      </c>
      <c r="F40">
        <v>35</v>
      </c>
      <c r="G40">
        <v>42</v>
      </c>
      <c r="H40" t="str">
        <f t="shared" si="0"/>
        <v>2016-07</v>
      </c>
      <c r="N40" s="4"/>
      <c r="O40" s="4"/>
      <c r="P40" s="4"/>
    </row>
    <row r="41" spans="2:16">
      <c r="B41" s="1">
        <v>42559</v>
      </c>
      <c r="C41" t="s">
        <v>6</v>
      </c>
      <c r="D41" t="s">
        <v>7</v>
      </c>
      <c r="E41" t="s">
        <v>8</v>
      </c>
      <c r="F41">
        <v>32</v>
      </c>
      <c r="G41">
        <v>66</v>
      </c>
      <c r="H41" t="str">
        <f t="shared" si="0"/>
        <v>2016-07</v>
      </c>
      <c r="N41" s="4"/>
      <c r="O41" s="4"/>
      <c r="P41" s="4"/>
    </row>
    <row r="42" spans="2:16">
      <c r="B42" s="1">
        <v>42574</v>
      </c>
      <c r="C42" t="s">
        <v>13</v>
      </c>
      <c r="D42" t="s">
        <v>7</v>
      </c>
      <c r="E42" t="s">
        <v>14</v>
      </c>
      <c r="F42">
        <v>32</v>
      </c>
      <c r="G42">
        <v>92</v>
      </c>
      <c r="H42" t="str">
        <f t="shared" si="0"/>
        <v>2016-07</v>
      </c>
      <c r="N42" s="4"/>
      <c r="O42" s="4"/>
      <c r="P42" s="4"/>
    </row>
    <row r="43" spans="2:16">
      <c r="B43" s="1">
        <v>42574</v>
      </c>
      <c r="C43" t="s">
        <v>13</v>
      </c>
      <c r="D43" t="s">
        <v>9</v>
      </c>
      <c r="E43" t="s">
        <v>8</v>
      </c>
      <c r="F43">
        <v>48</v>
      </c>
      <c r="G43">
        <v>43</v>
      </c>
      <c r="H43" t="str">
        <f t="shared" si="0"/>
        <v>2016-07</v>
      </c>
      <c r="N43" s="4"/>
      <c r="O43" s="4"/>
      <c r="P43" s="4"/>
    </row>
    <row r="44" spans="2:16">
      <c r="B44" s="1">
        <v>42593</v>
      </c>
      <c r="C44" t="s">
        <v>15</v>
      </c>
      <c r="D44" t="s">
        <v>9</v>
      </c>
      <c r="E44" t="s">
        <v>14</v>
      </c>
      <c r="F44">
        <v>191</v>
      </c>
      <c r="G44">
        <v>60</v>
      </c>
      <c r="H44" t="str">
        <f t="shared" si="0"/>
        <v>2016-08</v>
      </c>
      <c r="N44" s="4"/>
      <c r="O44" s="4"/>
      <c r="P44" s="4"/>
    </row>
    <row r="45" spans="2:16">
      <c r="B45" s="1">
        <v>42593</v>
      </c>
      <c r="C45" t="s">
        <v>15</v>
      </c>
      <c r="D45" t="s">
        <v>11</v>
      </c>
      <c r="E45" t="s">
        <v>8</v>
      </c>
      <c r="F45">
        <v>9</v>
      </c>
      <c r="G45">
        <v>24</v>
      </c>
      <c r="H45" t="str">
        <f t="shared" si="0"/>
        <v>2016-08</v>
      </c>
      <c r="N45" s="4"/>
      <c r="O45" s="4"/>
      <c r="P45" s="4"/>
    </row>
    <row r="46" spans="2:16">
      <c r="B46" s="1">
        <v>42593</v>
      </c>
      <c r="C46" t="s">
        <v>15</v>
      </c>
      <c r="D46" t="s">
        <v>7</v>
      </c>
      <c r="E46" t="s">
        <v>8</v>
      </c>
      <c r="F46">
        <v>36</v>
      </c>
      <c r="G46">
        <v>65</v>
      </c>
      <c r="H46" t="str">
        <f t="shared" si="0"/>
        <v>2016-08</v>
      </c>
      <c r="N46" s="4"/>
      <c r="O46" s="4"/>
      <c r="P46" s="4"/>
    </row>
    <row r="47" spans="2:16">
      <c r="B47" s="1">
        <v>42619</v>
      </c>
      <c r="C47" t="s">
        <v>16</v>
      </c>
      <c r="D47" t="s">
        <v>10</v>
      </c>
      <c r="E47" t="s">
        <v>8</v>
      </c>
      <c r="F47">
        <v>47</v>
      </c>
      <c r="G47">
        <v>7</v>
      </c>
      <c r="H47" t="str">
        <f t="shared" si="0"/>
        <v>2016-09</v>
      </c>
    </row>
    <row r="48" spans="2:16">
      <c r="B48" s="1">
        <v>42619</v>
      </c>
      <c r="C48" t="s">
        <v>16</v>
      </c>
      <c r="D48" t="s">
        <v>9</v>
      </c>
      <c r="E48" t="s">
        <v>14</v>
      </c>
      <c r="F48">
        <v>4</v>
      </c>
      <c r="G48">
        <v>63</v>
      </c>
      <c r="H48" t="str">
        <f t="shared" si="0"/>
        <v>2016-09</v>
      </c>
      <c r="N48" s="4"/>
      <c r="O48" s="4"/>
      <c r="P48" s="4"/>
    </row>
    <row r="49" spans="2:16">
      <c r="B49" s="1">
        <v>42619</v>
      </c>
      <c r="C49" t="s">
        <v>16</v>
      </c>
      <c r="D49" t="s">
        <v>12</v>
      </c>
      <c r="E49" t="s">
        <v>8</v>
      </c>
      <c r="F49">
        <v>8</v>
      </c>
      <c r="G49">
        <v>19</v>
      </c>
      <c r="H49" t="str">
        <f t="shared" si="0"/>
        <v>2016-09</v>
      </c>
      <c r="N49" s="4"/>
      <c r="O49" s="4"/>
      <c r="P49" s="4"/>
    </row>
    <row r="50" spans="2:16">
      <c r="B50" s="1">
        <v>42619</v>
      </c>
      <c r="C50" t="s">
        <v>16</v>
      </c>
      <c r="D50" t="s">
        <v>11</v>
      </c>
      <c r="E50" t="s">
        <v>8</v>
      </c>
      <c r="F50">
        <v>3</v>
      </c>
      <c r="G50">
        <v>22</v>
      </c>
      <c r="H50" t="str">
        <f t="shared" si="0"/>
        <v>2016-09</v>
      </c>
      <c r="N50" s="4"/>
      <c r="O50" s="4"/>
      <c r="P50" s="4"/>
    </row>
    <row r="51" spans="2:16">
      <c r="B51" s="1">
        <v>42619</v>
      </c>
      <c r="C51" t="s">
        <v>16</v>
      </c>
      <c r="D51" t="s">
        <v>7</v>
      </c>
      <c r="E51" t="s">
        <v>8</v>
      </c>
      <c r="F51">
        <v>41</v>
      </c>
      <c r="G51">
        <v>59</v>
      </c>
      <c r="H51" t="str">
        <f t="shared" si="0"/>
        <v>2016-09</v>
      </c>
      <c r="N51" s="4"/>
      <c r="O51" s="4"/>
      <c r="P51" s="4"/>
    </row>
    <row r="52" spans="2:16">
      <c r="B52" s="1">
        <v>42640</v>
      </c>
      <c r="C52" t="s">
        <v>17</v>
      </c>
      <c r="D52" t="s">
        <v>9</v>
      </c>
      <c r="E52" t="s">
        <v>8</v>
      </c>
      <c r="F52">
        <v>44</v>
      </c>
      <c r="G52">
        <v>40</v>
      </c>
      <c r="H52" t="str">
        <f t="shared" si="0"/>
        <v>2016-09</v>
      </c>
      <c r="N52" s="4"/>
      <c r="O52" s="4"/>
      <c r="P52" s="4"/>
    </row>
    <row r="53" spans="2:16">
      <c r="B53" s="1">
        <v>42640</v>
      </c>
      <c r="C53" t="s">
        <v>17</v>
      </c>
      <c r="D53" t="s">
        <v>10</v>
      </c>
      <c r="E53" t="s">
        <v>14</v>
      </c>
      <c r="F53">
        <v>45</v>
      </c>
      <c r="G53">
        <v>12</v>
      </c>
      <c r="H53" t="str">
        <f t="shared" si="0"/>
        <v>2016-09</v>
      </c>
      <c r="N53" s="4"/>
      <c r="O53" s="4"/>
      <c r="P53" s="4"/>
    </row>
    <row r="54" spans="2:16">
      <c r="B54" s="1">
        <v>42640</v>
      </c>
      <c r="C54" t="s">
        <v>17</v>
      </c>
      <c r="D54" t="s">
        <v>12</v>
      </c>
      <c r="E54" t="s">
        <v>8</v>
      </c>
      <c r="F54">
        <v>40</v>
      </c>
      <c r="G54">
        <v>20</v>
      </c>
      <c r="H54" t="str">
        <f t="shared" si="0"/>
        <v>2016-09</v>
      </c>
      <c r="N54" s="4"/>
      <c r="O54" s="4"/>
      <c r="P54" s="4"/>
    </row>
    <row r="55" spans="2:16">
      <c r="B55" s="1">
        <v>42640</v>
      </c>
      <c r="C55" t="s">
        <v>17</v>
      </c>
      <c r="D55" t="s">
        <v>7</v>
      </c>
      <c r="E55" t="s">
        <v>8</v>
      </c>
      <c r="F55">
        <v>3</v>
      </c>
      <c r="G55">
        <v>63</v>
      </c>
      <c r="H55" t="str">
        <f t="shared" si="0"/>
        <v>2016-09</v>
      </c>
      <c r="N55" s="4"/>
      <c r="O55" s="4"/>
      <c r="P55" s="4"/>
    </row>
    <row r="56" spans="2:16">
      <c r="B56" s="1">
        <v>42640</v>
      </c>
      <c r="C56" t="s">
        <v>17</v>
      </c>
      <c r="D56" t="s">
        <v>11</v>
      </c>
      <c r="E56" t="s">
        <v>8</v>
      </c>
      <c r="F56">
        <v>17</v>
      </c>
      <c r="G56">
        <v>24</v>
      </c>
      <c r="H56" t="str">
        <f t="shared" si="0"/>
        <v>2016-09</v>
      </c>
      <c r="N56" s="4"/>
      <c r="O56" s="4"/>
      <c r="P56" s="4"/>
    </row>
    <row r="57" spans="2:16">
      <c r="B57" s="1">
        <v>42664</v>
      </c>
      <c r="C57" t="s">
        <v>18</v>
      </c>
      <c r="D57" t="s">
        <v>10</v>
      </c>
      <c r="E57" t="s">
        <v>14</v>
      </c>
      <c r="F57">
        <v>2</v>
      </c>
      <c r="G57">
        <v>12</v>
      </c>
      <c r="H57" t="str">
        <f t="shared" si="0"/>
        <v>2016-10</v>
      </c>
    </row>
    <row r="58" spans="2:16">
      <c r="B58" s="1">
        <v>42664</v>
      </c>
      <c r="C58" t="s">
        <v>18</v>
      </c>
      <c r="D58" t="s">
        <v>12</v>
      </c>
      <c r="E58" t="s">
        <v>8</v>
      </c>
      <c r="F58">
        <v>14</v>
      </c>
      <c r="G58">
        <v>19</v>
      </c>
      <c r="H58" t="str">
        <f t="shared" si="0"/>
        <v>2016-10</v>
      </c>
    </row>
    <row r="59" spans="2:16">
      <c r="B59" s="1">
        <v>42664</v>
      </c>
      <c r="C59" t="s">
        <v>18</v>
      </c>
      <c r="D59" t="s">
        <v>11</v>
      </c>
      <c r="E59" t="s">
        <v>8</v>
      </c>
      <c r="F59">
        <v>23</v>
      </c>
      <c r="G59">
        <v>23</v>
      </c>
      <c r="H59" t="str">
        <f t="shared" si="0"/>
        <v>2016-10</v>
      </c>
    </row>
    <row r="60" spans="2:16">
      <c r="B60" s="1">
        <v>42682</v>
      </c>
      <c r="C60" t="s">
        <v>19</v>
      </c>
      <c r="D60" t="s">
        <v>10</v>
      </c>
      <c r="E60" t="s">
        <v>8</v>
      </c>
      <c r="F60">
        <v>11</v>
      </c>
      <c r="G60">
        <v>8</v>
      </c>
      <c r="H60" t="str">
        <f t="shared" si="0"/>
        <v>2016-11</v>
      </c>
    </row>
    <row r="61" spans="2:16">
      <c r="B61" s="1">
        <v>42682</v>
      </c>
      <c r="C61" t="s">
        <v>19</v>
      </c>
      <c r="D61" t="s">
        <v>7</v>
      </c>
      <c r="E61" t="s">
        <v>8</v>
      </c>
      <c r="F61">
        <v>17</v>
      </c>
      <c r="G61">
        <v>66</v>
      </c>
      <c r="H61" t="str">
        <f t="shared" si="0"/>
        <v>2016-11</v>
      </c>
    </row>
    <row r="62" spans="2:16">
      <c r="B62" s="1">
        <v>42682</v>
      </c>
      <c r="C62" t="s">
        <v>19</v>
      </c>
      <c r="D62" t="s">
        <v>9</v>
      </c>
      <c r="E62" t="s">
        <v>8</v>
      </c>
      <c r="F62">
        <v>30</v>
      </c>
      <c r="G62">
        <v>41</v>
      </c>
      <c r="H62" t="str">
        <f t="shared" si="0"/>
        <v>2016-11</v>
      </c>
    </row>
    <row r="63" spans="2:16">
      <c r="B63" s="1">
        <v>42704</v>
      </c>
      <c r="C63" t="s">
        <v>20</v>
      </c>
      <c r="D63" t="s">
        <v>7</v>
      </c>
      <c r="E63" t="s">
        <v>14</v>
      </c>
      <c r="F63">
        <v>97</v>
      </c>
      <c r="G63">
        <v>98</v>
      </c>
      <c r="H63" t="str">
        <f t="shared" si="0"/>
        <v>2016-11</v>
      </c>
    </row>
    <row r="64" spans="2:16">
      <c r="B64" s="1">
        <v>42704</v>
      </c>
      <c r="C64" t="s">
        <v>20</v>
      </c>
      <c r="D64" t="s">
        <v>10</v>
      </c>
      <c r="E64" t="s">
        <v>14</v>
      </c>
      <c r="F64">
        <v>11</v>
      </c>
      <c r="G64">
        <v>12</v>
      </c>
      <c r="H64" t="str">
        <f t="shared" si="0"/>
        <v>2016-11</v>
      </c>
    </row>
    <row r="65" spans="2:13">
      <c r="B65" s="1">
        <v>42704</v>
      </c>
      <c r="C65" t="s">
        <v>20</v>
      </c>
      <c r="D65" t="s">
        <v>12</v>
      </c>
      <c r="E65" t="s">
        <v>8</v>
      </c>
      <c r="F65">
        <v>17</v>
      </c>
      <c r="G65">
        <v>20</v>
      </c>
      <c r="H65" t="str">
        <f t="shared" si="0"/>
        <v>2016-11</v>
      </c>
    </row>
    <row r="66" spans="2:13">
      <c r="B66" s="1">
        <v>42704</v>
      </c>
      <c r="C66" t="s">
        <v>20</v>
      </c>
      <c r="D66" t="s">
        <v>11</v>
      </c>
      <c r="E66" t="s">
        <v>8</v>
      </c>
      <c r="F66">
        <v>4</v>
      </c>
      <c r="G66">
        <v>23</v>
      </c>
      <c r="H66" t="str">
        <f t="shared" si="0"/>
        <v>2016-11</v>
      </c>
    </row>
    <row r="67" spans="2:13">
      <c r="B67" s="1">
        <v>42729</v>
      </c>
      <c r="C67" t="s">
        <v>21</v>
      </c>
      <c r="D67" t="s">
        <v>12</v>
      </c>
      <c r="E67" t="s">
        <v>14</v>
      </c>
      <c r="F67">
        <v>79</v>
      </c>
      <c r="G67">
        <v>31</v>
      </c>
      <c r="H67" t="str">
        <f t="shared" si="0"/>
        <v>2016-12</v>
      </c>
    </row>
    <row r="68" spans="2:13">
      <c r="B68" s="1">
        <v>42729</v>
      </c>
      <c r="C68" t="s">
        <v>21</v>
      </c>
      <c r="D68" t="s">
        <v>7</v>
      </c>
      <c r="E68" t="s">
        <v>8</v>
      </c>
      <c r="F68">
        <v>33</v>
      </c>
      <c r="G68">
        <v>60</v>
      </c>
      <c r="H68" t="str">
        <f t="shared" si="0"/>
        <v>2016-12</v>
      </c>
      <c r="M68" s="3"/>
    </row>
    <row r="69" spans="2:13">
      <c r="B69" s="1">
        <v>42729</v>
      </c>
      <c r="C69" t="s">
        <v>21</v>
      </c>
      <c r="D69" t="s">
        <v>11</v>
      </c>
      <c r="E69" t="s">
        <v>8</v>
      </c>
      <c r="F69">
        <v>26</v>
      </c>
      <c r="G69">
        <v>23</v>
      </c>
      <c r="H69" t="str">
        <f t="shared" ref="H69:H132" si="1">TEXT(B69,"ГГГГ-ММ")</f>
        <v>2016-12</v>
      </c>
    </row>
    <row r="70" spans="2:13">
      <c r="B70" s="1">
        <v>42742</v>
      </c>
      <c r="C70" t="s">
        <v>22</v>
      </c>
      <c r="D70" t="s">
        <v>12</v>
      </c>
      <c r="E70" t="s">
        <v>8</v>
      </c>
      <c r="F70">
        <v>40</v>
      </c>
      <c r="G70">
        <v>22</v>
      </c>
      <c r="H70" t="str">
        <f t="shared" si="1"/>
        <v>2017-01</v>
      </c>
    </row>
    <row r="71" spans="2:13">
      <c r="B71" s="1">
        <v>42742</v>
      </c>
      <c r="C71" t="s">
        <v>22</v>
      </c>
      <c r="D71" t="s">
        <v>10</v>
      </c>
      <c r="E71" t="s">
        <v>8</v>
      </c>
      <c r="F71">
        <v>42</v>
      </c>
      <c r="G71">
        <v>9</v>
      </c>
      <c r="H71" t="str">
        <f t="shared" si="1"/>
        <v>2017-01</v>
      </c>
    </row>
    <row r="72" spans="2:13">
      <c r="B72" s="1">
        <v>42742</v>
      </c>
      <c r="C72" t="s">
        <v>22</v>
      </c>
      <c r="D72" t="s">
        <v>11</v>
      </c>
      <c r="E72" t="s">
        <v>8</v>
      </c>
      <c r="F72">
        <v>42</v>
      </c>
      <c r="G72">
        <v>26</v>
      </c>
      <c r="H72" t="str">
        <f t="shared" si="1"/>
        <v>2017-01</v>
      </c>
    </row>
    <row r="73" spans="2:13">
      <c r="B73" s="1">
        <v>42742</v>
      </c>
      <c r="C73" t="s">
        <v>22</v>
      </c>
      <c r="D73" t="s">
        <v>7</v>
      </c>
      <c r="E73" t="s">
        <v>8</v>
      </c>
      <c r="F73">
        <v>9</v>
      </c>
      <c r="G73">
        <v>70</v>
      </c>
      <c r="H73" t="str">
        <f t="shared" si="1"/>
        <v>2017-01</v>
      </c>
    </row>
    <row r="74" spans="2:13">
      <c r="B74" s="1">
        <v>42742</v>
      </c>
      <c r="C74" t="s">
        <v>22</v>
      </c>
      <c r="D74" t="s">
        <v>9</v>
      </c>
      <c r="E74" t="s">
        <v>8</v>
      </c>
      <c r="F74">
        <v>39</v>
      </c>
      <c r="G74">
        <v>44</v>
      </c>
      <c r="H74" t="str">
        <f t="shared" si="1"/>
        <v>2017-01</v>
      </c>
    </row>
    <row r="75" spans="2:13">
      <c r="B75" s="1">
        <v>42759</v>
      </c>
      <c r="C75" t="s">
        <v>6</v>
      </c>
      <c r="D75" t="s">
        <v>9</v>
      </c>
      <c r="E75" t="s">
        <v>14</v>
      </c>
      <c r="F75">
        <v>112</v>
      </c>
      <c r="G75">
        <v>59</v>
      </c>
      <c r="H75" t="str">
        <f t="shared" si="1"/>
        <v>2017-01</v>
      </c>
    </row>
    <row r="76" spans="2:13">
      <c r="B76" s="1">
        <v>42759</v>
      </c>
      <c r="C76" t="s">
        <v>6</v>
      </c>
      <c r="D76" t="s">
        <v>7</v>
      </c>
      <c r="E76" t="s">
        <v>8</v>
      </c>
      <c r="F76">
        <v>34</v>
      </c>
      <c r="G76">
        <v>66</v>
      </c>
      <c r="H76" t="str">
        <f t="shared" si="1"/>
        <v>2017-01</v>
      </c>
    </row>
    <row r="77" spans="2:13">
      <c r="B77" s="1">
        <v>42759</v>
      </c>
      <c r="C77" t="s">
        <v>6</v>
      </c>
      <c r="D77" t="s">
        <v>12</v>
      </c>
      <c r="E77" t="s">
        <v>8</v>
      </c>
      <c r="F77">
        <v>5</v>
      </c>
      <c r="G77">
        <v>21</v>
      </c>
      <c r="H77" t="str">
        <f t="shared" si="1"/>
        <v>2017-01</v>
      </c>
    </row>
    <row r="78" spans="2:13">
      <c r="B78" s="1">
        <v>42774</v>
      </c>
      <c r="C78" t="s">
        <v>13</v>
      </c>
      <c r="D78" t="s">
        <v>7</v>
      </c>
      <c r="E78" t="s">
        <v>14</v>
      </c>
      <c r="F78">
        <v>74</v>
      </c>
      <c r="G78">
        <v>92</v>
      </c>
      <c r="H78" t="str">
        <f t="shared" si="1"/>
        <v>2017-02</v>
      </c>
    </row>
    <row r="79" spans="2:13">
      <c r="B79" s="1">
        <v>42774</v>
      </c>
      <c r="C79" t="s">
        <v>13</v>
      </c>
      <c r="D79" t="s">
        <v>11</v>
      </c>
      <c r="E79" t="s">
        <v>8</v>
      </c>
      <c r="F79">
        <v>14</v>
      </c>
      <c r="G79">
        <v>26</v>
      </c>
      <c r="H79" t="str">
        <f t="shared" si="1"/>
        <v>2017-02</v>
      </c>
    </row>
    <row r="80" spans="2:13">
      <c r="B80" s="1">
        <v>42793</v>
      </c>
      <c r="C80" t="s">
        <v>15</v>
      </c>
      <c r="D80" t="s">
        <v>9</v>
      </c>
      <c r="E80" t="s">
        <v>14</v>
      </c>
      <c r="F80">
        <v>1</v>
      </c>
      <c r="G80">
        <v>60</v>
      </c>
      <c r="H80" t="str">
        <f t="shared" si="1"/>
        <v>2017-02</v>
      </c>
    </row>
    <row r="81" spans="2:8">
      <c r="B81" s="1">
        <v>42793</v>
      </c>
      <c r="C81" t="s">
        <v>15</v>
      </c>
      <c r="D81" t="s">
        <v>11</v>
      </c>
      <c r="E81" t="s">
        <v>14</v>
      </c>
      <c r="F81">
        <v>43</v>
      </c>
      <c r="G81">
        <v>36</v>
      </c>
      <c r="H81" t="str">
        <f t="shared" si="1"/>
        <v>2017-02</v>
      </c>
    </row>
    <row r="82" spans="2:8">
      <c r="B82" s="1">
        <v>42793</v>
      </c>
      <c r="C82" t="s">
        <v>15</v>
      </c>
      <c r="D82" t="s">
        <v>10</v>
      </c>
      <c r="E82" t="s">
        <v>8</v>
      </c>
      <c r="F82">
        <v>30</v>
      </c>
      <c r="G82">
        <v>8</v>
      </c>
      <c r="H82" t="str">
        <f t="shared" si="1"/>
        <v>2017-02</v>
      </c>
    </row>
    <row r="83" spans="2:8">
      <c r="B83" s="1">
        <v>42793</v>
      </c>
      <c r="C83" t="s">
        <v>15</v>
      </c>
      <c r="D83" t="s">
        <v>12</v>
      </c>
      <c r="E83" t="s">
        <v>8</v>
      </c>
      <c r="F83">
        <v>14</v>
      </c>
      <c r="G83">
        <v>20</v>
      </c>
      <c r="H83" t="str">
        <f t="shared" si="1"/>
        <v>2017-02</v>
      </c>
    </row>
    <row r="84" spans="2:8">
      <c r="B84" s="1">
        <v>42819</v>
      </c>
      <c r="C84" t="s">
        <v>16</v>
      </c>
      <c r="D84" t="s">
        <v>11</v>
      </c>
      <c r="E84" t="s">
        <v>14</v>
      </c>
      <c r="F84">
        <v>33</v>
      </c>
      <c r="G84">
        <v>38</v>
      </c>
      <c r="H84" t="str">
        <f t="shared" si="1"/>
        <v>2017-03</v>
      </c>
    </row>
    <row r="85" spans="2:8">
      <c r="B85" s="1">
        <v>42819</v>
      </c>
      <c r="C85" t="s">
        <v>16</v>
      </c>
      <c r="D85" t="s">
        <v>9</v>
      </c>
      <c r="E85" t="s">
        <v>8</v>
      </c>
      <c r="F85">
        <v>35</v>
      </c>
      <c r="G85">
        <v>37</v>
      </c>
      <c r="H85" t="str">
        <f t="shared" si="1"/>
        <v>2017-03</v>
      </c>
    </row>
    <row r="86" spans="2:8">
      <c r="B86" s="1">
        <v>42819</v>
      </c>
      <c r="C86" t="s">
        <v>16</v>
      </c>
      <c r="D86" t="s">
        <v>12</v>
      </c>
      <c r="E86" t="s">
        <v>8</v>
      </c>
      <c r="F86">
        <v>40</v>
      </c>
      <c r="G86">
        <v>19</v>
      </c>
      <c r="H86" t="str">
        <f t="shared" si="1"/>
        <v>2017-03</v>
      </c>
    </row>
    <row r="87" spans="2:8">
      <c r="B87" s="1">
        <v>42840</v>
      </c>
      <c r="C87" t="s">
        <v>17</v>
      </c>
      <c r="D87" t="s">
        <v>11</v>
      </c>
      <c r="E87" t="s">
        <v>14</v>
      </c>
      <c r="F87">
        <v>21</v>
      </c>
      <c r="G87">
        <v>36</v>
      </c>
      <c r="H87" t="str">
        <f t="shared" si="1"/>
        <v>2017-04</v>
      </c>
    </row>
    <row r="88" spans="2:8">
      <c r="B88" s="1">
        <v>42840</v>
      </c>
      <c r="C88" t="s">
        <v>17</v>
      </c>
      <c r="D88" t="s">
        <v>7</v>
      </c>
      <c r="E88" t="s">
        <v>14</v>
      </c>
      <c r="F88">
        <v>2</v>
      </c>
      <c r="G88">
        <v>97</v>
      </c>
      <c r="H88" t="str">
        <f t="shared" si="1"/>
        <v>2017-04</v>
      </c>
    </row>
    <row r="89" spans="2:8">
      <c r="B89" s="1">
        <v>42840</v>
      </c>
      <c r="C89" t="s">
        <v>17</v>
      </c>
      <c r="D89" t="s">
        <v>12</v>
      </c>
      <c r="E89" t="s">
        <v>8</v>
      </c>
      <c r="F89">
        <v>12</v>
      </c>
      <c r="G89">
        <v>20</v>
      </c>
      <c r="H89" t="str">
        <f t="shared" si="1"/>
        <v>2017-04</v>
      </c>
    </row>
    <row r="90" spans="2:8">
      <c r="B90" s="1">
        <v>42840</v>
      </c>
      <c r="C90" t="s">
        <v>17</v>
      </c>
      <c r="D90" t="s">
        <v>10</v>
      </c>
      <c r="E90" t="s">
        <v>8</v>
      </c>
      <c r="F90">
        <v>15</v>
      </c>
      <c r="G90">
        <v>8</v>
      </c>
      <c r="H90" t="str">
        <f t="shared" si="1"/>
        <v>2017-04</v>
      </c>
    </row>
    <row r="91" spans="2:8">
      <c r="B91" s="1">
        <v>42840</v>
      </c>
      <c r="C91" t="s">
        <v>17</v>
      </c>
      <c r="D91" t="s">
        <v>9</v>
      </c>
      <c r="E91" t="s">
        <v>8</v>
      </c>
      <c r="F91">
        <v>1</v>
      </c>
      <c r="G91">
        <v>40</v>
      </c>
      <c r="H91" t="str">
        <f t="shared" si="1"/>
        <v>2017-04</v>
      </c>
    </row>
    <row r="92" spans="2:8">
      <c r="B92" s="1">
        <v>42864</v>
      </c>
      <c r="C92" t="s">
        <v>18</v>
      </c>
      <c r="D92" t="s">
        <v>10</v>
      </c>
      <c r="E92" t="s">
        <v>14</v>
      </c>
      <c r="F92">
        <v>86</v>
      </c>
      <c r="G92">
        <v>12</v>
      </c>
      <c r="H92" t="str">
        <f t="shared" si="1"/>
        <v>2017-05</v>
      </c>
    </row>
    <row r="93" spans="2:8">
      <c r="B93" s="1">
        <v>42864</v>
      </c>
      <c r="C93" t="s">
        <v>18</v>
      </c>
      <c r="D93" t="s">
        <v>12</v>
      </c>
      <c r="E93" t="s">
        <v>14</v>
      </c>
      <c r="F93">
        <v>110</v>
      </c>
      <c r="G93">
        <v>31</v>
      </c>
      <c r="H93" t="str">
        <f t="shared" si="1"/>
        <v>2017-05</v>
      </c>
    </row>
    <row r="94" spans="2:8">
      <c r="B94" s="1">
        <v>42864</v>
      </c>
      <c r="C94" t="s">
        <v>18</v>
      </c>
      <c r="D94" t="s">
        <v>9</v>
      </c>
      <c r="E94" t="s">
        <v>8</v>
      </c>
      <c r="F94">
        <v>33</v>
      </c>
      <c r="G94">
        <v>38</v>
      </c>
      <c r="H94" t="str">
        <f t="shared" si="1"/>
        <v>2017-05</v>
      </c>
    </row>
    <row r="95" spans="2:8">
      <c r="B95" s="1">
        <v>42864</v>
      </c>
      <c r="C95" t="s">
        <v>18</v>
      </c>
      <c r="D95" t="s">
        <v>11</v>
      </c>
      <c r="E95" t="s">
        <v>8</v>
      </c>
      <c r="F95">
        <v>13</v>
      </c>
      <c r="G95">
        <v>23</v>
      </c>
      <c r="H95" t="str">
        <f t="shared" si="1"/>
        <v>2017-05</v>
      </c>
    </row>
    <row r="96" spans="2:8">
      <c r="B96" s="1">
        <v>42864</v>
      </c>
      <c r="C96" t="s">
        <v>18</v>
      </c>
      <c r="D96" t="s">
        <v>7</v>
      </c>
      <c r="E96" t="s">
        <v>8</v>
      </c>
      <c r="F96">
        <v>37</v>
      </c>
      <c r="G96">
        <v>61</v>
      </c>
      <c r="H96" t="str">
        <f t="shared" si="1"/>
        <v>2017-05</v>
      </c>
    </row>
    <row r="97" spans="2:8">
      <c r="B97" s="1">
        <v>42882</v>
      </c>
      <c r="C97" t="s">
        <v>19</v>
      </c>
      <c r="D97" t="s">
        <v>10</v>
      </c>
      <c r="E97" t="s">
        <v>14</v>
      </c>
      <c r="F97">
        <v>1</v>
      </c>
      <c r="G97">
        <v>12</v>
      </c>
      <c r="H97" t="str">
        <f t="shared" si="1"/>
        <v>2017-05</v>
      </c>
    </row>
    <row r="98" spans="2:8">
      <c r="B98" s="1">
        <v>42882</v>
      </c>
      <c r="C98" t="s">
        <v>19</v>
      </c>
      <c r="D98" t="s">
        <v>9</v>
      </c>
      <c r="E98" t="s">
        <v>14</v>
      </c>
      <c r="F98">
        <v>68</v>
      </c>
      <c r="G98">
        <v>59</v>
      </c>
      <c r="H98" t="str">
        <f t="shared" si="1"/>
        <v>2017-05</v>
      </c>
    </row>
    <row r="99" spans="2:8">
      <c r="B99" s="1">
        <v>42882</v>
      </c>
      <c r="C99" t="s">
        <v>19</v>
      </c>
      <c r="D99" t="s">
        <v>7</v>
      </c>
      <c r="E99" t="s">
        <v>8</v>
      </c>
      <c r="F99">
        <v>35</v>
      </c>
      <c r="G99">
        <v>66</v>
      </c>
      <c r="H99" t="str">
        <f t="shared" si="1"/>
        <v>2017-05</v>
      </c>
    </row>
    <row r="100" spans="2:8">
      <c r="B100" s="1">
        <v>42882</v>
      </c>
      <c r="C100" t="s">
        <v>19</v>
      </c>
      <c r="D100" t="s">
        <v>12</v>
      </c>
      <c r="E100" t="s">
        <v>8</v>
      </c>
      <c r="F100">
        <v>25</v>
      </c>
      <c r="G100">
        <v>21</v>
      </c>
      <c r="H100" t="str">
        <f t="shared" si="1"/>
        <v>2017-05</v>
      </c>
    </row>
    <row r="101" spans="2:8">
      <c r="B101" s="1">
        <v>42882</v>
      </c>
      <c r="C101" t="s">
        <v>19</v>
      </c>
      <c r="D101" t="s">
        <v>11</v>
      </c>
      <c r="E101" t="s">
        <v>8</v>
      </c>
      <c r="F101">
        <v>10</v>
      </c>
      <c r="G101">
        <v>25</v>
      </c>
      <c r="H101" t="str">
        <f t="shared" si="1"/>
        <v>2017-05</v>
      </c>
    </row>
    <row r="102" spans="2:8">
      <c r="B102" s="1">
        <v>42904</v>
      </c>
      <c r="C102" t="s">
        <v>20</v>
      </c>
      <c r="D102" t="s">
        <v>11</v>
      </c>
      <c r="E102" t="s">
        <v>14</v>
      </c>
      <c r="F102">
        <v>38</v>
      </c>
      <c r="G102">
        <v>37</v>
      </c>
      <c r="H102" t="str">
        <f t="shared" si="1"/>
        <v>2017-06</v>
      </c>
    </row>
    <row r="103" spans="2:8">
      <c r="B103" s="1">
        <v>42904</v>
      </c>
      <c r="C103" t="s">
        <v>20</v>
      </c>
      <c r="D103" t="s">
        <v>10</v>
      </c>
      <c r="E103" t="s">
        <v>8</v>
      </c>
      <c r="F103">
        <v>22</v>
      </c>
      <c r="G103">
        <v>8</v>
      </c>
      <c r="H103" t="str">
        <f t="shared" si="1"/>
        <v>2017-06</v>
      </c>
    </row>
    <row r="104" spans="2:8">
      <c r="B104" s="1">
        <v>42904</v>
      </c>
      <c r="C104" t="s">
        <v>20</v>
      </c>
      <c r="D104" t="s">
        <v>12</v>
      </c>
      <c r="E104" t="s">
        <v>8</v>
      </c>
      <c r="F104">
        <v>25</v>
      </c>
      <c r="G104">
        <v>20</v>
      </c>
      <c r="H104" t="str">
        <f t="shared" si="1"/>
        <v>2017-06</v>
      </c>
    </row>
    <row r="105" spans="2:8">
      <c r="B105" s="1">
        <v>42904</v>
      </c>
      <c r="C105" t="s">
        <v>20</v>
      </c>
      <c r="D105" t="s">
        <v>9</v>
      </c>
      <c r="E105" t="s">
        <v>8</v>
      </c>
      <c r="F105">
        <v>8</v>
      </c>
      <c r="G105">
        <v>39</v>
      </c>
      <c r="H105" t="str">
        <f t="shared" si="1"/>
        <v>2017-06</v>
      </c>
    </row>
    <row r="106" spans="2:8">
      <c r="B106" s="1">
        <v>42904</v>
      </c>
      <c r="C106" t="s">
        <v>20</v>
      </c>
      <c r="D106" t="s">
        <v>7</v>
      </c>
      <c r="E106" t="s">
        <v>8</v>
      </c>
      <c r="F106">
        <v>45</v>
      </c>
      <c r="G106">
        <v>62</v>
      </c>
      <c r="H106" t="str">
        <f t="shared" si="1"/>
        <v>2017-06</v>
      </c>
    </row>
    <row r="107" spans="2:8">
      <c r="B107" s="1">
        <v>42929</v>
      </c>
      <c r="C107" t="s">
        <v>21</v>
      </c>
      <c r="D107" t="s">
        <v>7</v>
      </c>
      <c r="E107" t="s">
        <v>14</v>
      </c>
      <c r="F107">
        <v>116</v>
      </c>
      <c r="G107">
        <v>100</v>
      </c>
      <c r="H107" t="str">
        <f t="shared" si="1"/>
        <v>2017-07</v>
      </c>
    </row>
    <row r="108" spans="2:8">
      <c r="B108" s="1">
        <v>42929</v>
      </c>
      <c r="C108" t="s">
        <v>21</v>
      </c>
      <c r="D108" t="s">
        <v>12</v>
      </c>
      <c r="E108" t="s">
        <v>8</v>
      </c>
      <c r="F108">
        <v>29</v>
      </c>
      <c r="G108">
        <v>19</v>
      </c>
      <c r="H108" t="str">
        <f t="shared" si="1"/>
        <v>2017-07</v>
      </c>
    </row>
    <row r="109" spans="2:8">
      <c r="B109" s="1">
        <v>42942</v>
      </c>
      <c r="C109" t="s">
        <v>22</v>
      </c>
      <c r="D109" t="s">
        <v>11</v>
      </c>
      <c r="E109" t="s">
        <v>14</v>
      </c>
      <c r="F109">
        <v>5</v>
      </c>
      <c r="G109">
        <v>34</v>
      </c>
      <c r="H109" t="str">
        <f t="shared" si="1"/>
        <v>2017-07</v>
      </c>
    </row>
    <row r="110" spans="2:8">
      <c r="B110" s="1">
        <v>42942</v>
      </c>
      <c r="C110" t="s">
        <v>22</v>
      </c>
      <c r="D110" t="s">
        <v>10</v>
      </c>
      <c r="E110" t="s">
        <v>14</v>
      </c>
      <c r="F110">
        <v>22</v>
      </c>
      <c r="G110">
        <v>11</v>
      </c>
      <c r="H110" t="str">
        <f t="shared" si="1"/>
        <v>2017-07</v>
      </c>
    </row>
    <row r="111" spans="2:8">
      <c r="B111" s="1">
        <v>42942</v>
      </c>
      <c r="C111" t="s">
        <v>22</v>
      </c>
      <c r="D111" t="s">
        <v>12</v>
      </c>
      <c r="E111" t="s">
        <v>8</v>
      </c>
      <c r="F111">
        <v>37</v>
      </c>
      <c r="G111">
        <v>22</v>
      </c>
      <c r="H111" t="str">
        <f t="shared" si="1"/>
        <v>2017-07</v>
      </c>
    </row>
    <row r="112" spans="2:8">
      <c r="B112" s="1">
        <v>42942</v>
      </c>
      <c r="C112" t="s">
        <v>22</v>
      </c>
      <c r="D112" t="s">
        <v>7</v>
      </c>
      <c r="E112" t="s">
        <v>8</v>
      </c>
      <c r="F112">
        <v>10</v>
      </c>
      <c r="G112">
        <v>70</v>
      </c>
      <c r="H112" t="str">
        <f t="shared" si="1"/>
        <v>2017-07</v>
      </c>
    </row>
    <row r="113" spans="2:8">
      <c r="B113" s="1">
        <v>42942</v>
      </c>
      <c r="C113" t="s">
        <v>22</v>
      </c>
      <c r="D113" t="s">
        <v>9</v>
      </c>
      <c r="E113" t="s">
        <v>8</v>
      </c>
      <c r="F113">
        <v>42</v>
      </c>
      <c r="G113">
        <v>44</v>
      </c>
      <c r="H113" t="str">
        <f t="shared" si="1"/>
        <v>2017-07</v>
      </c>
    </row>
    <row r="114" spans="2:8">
      <c r="B114" s="1">
        <v>42959</v>
      </c>
      <c r="C114" t="s">
        <v>6</v>
      </c>
      <c r="D114" t="s">
        <v>7</v>
      </c>
      <c r="E114" t="s">
        <v>14</v>
      </c>
      <c r="F114">
        <v>11</v>
      </c>
      <c r="G114">
        <v>94</v>
      </c>
      <c r="H114" t="str">
        <f t="shared" si="1"/>
        <v>2017-08</v>
      </c>
    </row>
    <row r="115" spans="2:8">
      <c r="B115" s="1">
        <v>42959</v>
      </c>
      <c r="C115" t="s">
        <v>6</v>
      </c>
      <c r="D115" t="s">
        <v>9</v>
      </c>
      <c r="E115" t="s">
        <v>14</v>
      </c>
      <c r="F115">
        <v>48</v>
      </c>
      <c r="G115">
        <v>59</v>
      </c>
      <c r="H115" t="str">
        <f t="shared" si="1"/>
        <v>2017-08</v>
      </c>
    </row>
    <row r="116" spans="2:8">
      <c r="B116" s="1">
        <v>42959</v>
      </c>
      <c r="C116" t="s">
        <v>6</v>
      </c>
      <c r="D116" t="s">
        <v>12</v>
      </c>
      <c r="E116" t="s">
        <v>8</v>
      </c>
      <c r="F116">
        <v>20</v>
      </c>
      <c r="G116">
        <v>21</v>
      </c>
      <c r="H116" t="str">
        <f t="shared" si="1"/>
        <v>2017-08</v>
      </c>
    </row>
    <row r="117" spans="2:8">
      <c r="B117" s="1">
        <v>42959</v>
      </c>
      <c r="C117" t="s">
        <v>6</v>
      </c>
      <c r="D117" t="s">
        <v>11</v>
      </c>
      <c r="E117" t="s">
        <v>8</v>
      </c>
      <c r="F117">
        <v>26</v>
      </c>
      <c r="G117">
        <v>25</v>
      </c>
      <c r="H117" t="str">
        <f t="shared" si="1"/>
        <v>2017-08</v>
      </c>
    </row>
    <row r="118" spans="2:8">
      <c r="B118" s="1">
        <v>42974</v>
      </c>
      <c r="C118" t="s">
        <v>13</v>
      </c>
      <c r="D118" t="s">
        <v>10</v>
      </c>
      <c r="E118" t="s">
        <v>8</v>
      </c>
      <c r="F118">
        <v>24</v>
      </c>
      <c r="G118">
        <v>9</v>
      </c>
      <c r="H118" t="str">
        <f t="shared" si="1"/>
        <v>2017-08</v>
      </c>
    </row>
    <row r="119" spans="2:8">
      <c r="B119" s="1">
        <v>42974</v>
      </c>
      <c r="C119" t="s">
        <v>13</v>
      </c>
      <c r="D119" t="s">
        <v>7</v>
      </c>
      <c r="E119" t="s">
        <v>8</v>
      </c>
      <c r="F119">
        <v>38</v>
      </c>
      <c r="G119">
        <v>68</v>
      </c>
      <c r="H119" t="str">
        <f t="shared" si="1"/>
        <v>2017-08</v>
      </c>
    </row>
    <row r="120" spans="2:8">
      <c r="B120" s="1">
        <v>42974</v>
      </c>
      <c r="C120" t="s">
        <v>13</v>
      </c>
      <c r="D120" t="s">
        <v>12</v>
      </c>
      <c r="E120" t="s">
        <v>8</v>
      </c>
      <c r="F120">
        <v>14</v>
      </c>
      <c r="G120">
        <v>21</v>
      </c>
      <c r="H120" t="str">
        <f t="shared" si="1"/>
        <v>2017-08</v>
      </c>
    </row>
    <row r="121" spans="2:8">
      <c r="B121" s="1">
        <v>42974</v>
      </c>
      <c r="C121" t="s">
        <v>13</v>
      </c>
      <c r="D121" t="s">
        <v>9</v>
      </c>
      <c r="E121" t="s">
        <v>8</v>
      </c>
      <c r="F121">
        <v>4</v>
      </c>
      <c r="G121">
        <v>43</v>
      </c>
      <c r="H121" t="str">
        <f t="shared" si="1"/>
        <v>2017-08</v>
      </c>
    </row>
    <row r="122" spans="2:8">
      <c r="B122" s="1">
        <v>42993</v>
      </c>
      <c r="C122" t="s">
        <v>15</v>
      </c>
      <c r="D122" t="s">
        <v>11</v>
      </c>
      <c r="E122" t="s">
        <v>14</v>
      </c>
      <c r="F122">
        <v>19</v>
      </c>
      <c r="G122">
        <v>36</v>
      </c>
      <c r="H122" t="str">
        <f t="shared" si="1"/>
        <v>2017-09</v>
      </c>
    </row>
    <row r="123" spans="2:8">
      <c r="B123" s="1">
        <v>42993</v>
      </c>
      <c r="C123" t="s">
        <v>15</v>
      </c>
      <c r="D123" t="s">
        <v>7</v>
      </c>
      <c r="E123" t="s">
        <v>8</v>
      </c>
      <c r="F123">
        <v>30</v>
      </c>
      <c r="G123">
        <v>65</v>
      </c>
      <c r="H123" t="str">
        <f t="shared" si="1"/>
        <v>2017-09</v>
      </c>
    </row>
    <row r="124" spans="2:8">
      <c r="B124" s="1">
        <v>43019</v>
      </c>
      <c r="C124" t="s">
        <v>16</v>
      </c>
      <c r="D124" t="s">
        <v>9</v>
      </c>
      <c r="E124" t="s">
        <v>14</v>
      </c>
      <c r="F124">
        <v>6</v>
      </c>
      <c r="G124">
        <v>63</v>
      </c>
      <c r="H124" t="str">
        <f t="shared" si="1"/>
        <v>2017-10</v>
      </c>
    </row>
    <row r="125" spans="2:8">
      <c r="B125" s="1">
        <v>43019</v>
      </c>
      <c r="C125" t="s">
        <v>16</v>
      </c>
      <c r="D125" t="s">
        <v>7</v>
      </c>
      <c r="E125" t="s">
        <v>8</v>
      </c>
      <c r="F125">
        <v>43</v>
      </c>
      <c r="G125">
        <v>59</v>
      </c>
      <c r="H125" t="str">
        <f t="shared" si="1"/>
        <v>2017-10</v>
      </c>
    </row>
    <row r="126" spans="2:8">
      <c r="B126" s="1">
        <v>43040</v>
      </c>
      <c r="C126" t="s">
        <v>17</v>
      </c>
      <c r="D126" t="s">
        <v>9</v>
      </c>
      <c r="E126" t="s">
        <v>14</v>
      </c>
      <c r="F126">
        <v>1</v>
      </c>
      <c r="G126">
        <v>61</v>
      </c>
      <c r="H126" t="str">
        <f t="shared" si="1"/>
        <v>2017-11</v>
      </c>
    </row>
    <row r="127" spans="2:8">
      <c r="B127" s="1">
        <v>43040</v>
      </c>
      <c r="C127" t="s">
        <v>17</v>
      </c>
      <c r="D127" t="s">
        <v>12</v>
      </c>
      <c r="E127" t="s">
        <v>14</v>
      </c>
      <c r="F127">
        <v>147</v>
      </c>
      <c r="G127">
        <v>30</v>
      </c>
      <c r="H127" t="str">
        <f t="shared" si="1"/>
        <v>2017-11</v>
      </c>
    </row>
    <row r="128" spans="2:8">
      <c r="B128" s="1">
        <v>43040</v>
      </c>
      <c r="C128" t="s">
        <v>17</v>
      </c>
      <c r="D128" t="s">
        <v>10</v>
      </c>
      <c r="E128" t="s">
        <v>8</v>
      </c>
      <c r="F128">
        <v>15</v>
      </c>
      <c r="G128">
        <v>8</v>
      </c>
      <c r="H128" t="str">
        <f t="shared" si="1"/>
        <v>2017-11</v>
      </c>
    </row>
    <row r="129" spans="2:8">
      <c r="B129" s="1">
        <v>43040</v>
      </c>
      <c r="C129" t="s">
        <v>17</v>
      </c>
      <c r="D129" t="s">
        <v>7</v>
      </c>
      <c r="E129" t="s">
        <v>8</v>
      </c>
      <c r="F129">
        <v>24</v>
      </c>
      <c r="G129">
        <v>63</v>
      </c>
      <c r="H129" t="str">
        <f t="shared" si="1"/>
        <v>2017-11</v>
      </c>
    </row>
    <row r="130" spans="2:8">
      <c r="B130" s="1">
        <v>43040</v>
      </c>
      <c r="C130" t="s">
        <v>17</v>
      </c>
      <c r="D130" t="s">
        <v>11</v>
      </c>
      <c r="E130" t="s">
        <v>8</v>
      </c>
      <c r="F130">
        <v>19</v>
      </c>
      <c r="G130">
        <v>24</v>
      </c>
      <c r="H130" t="str">
        <f t="shared" si="1"/>
        <v>2017-11</v>
      </c>
    </row>
    <row r="131" spans="2:8">
      <c r="B131" s="1">
        <v>43064</v>
      </c>
      <c r="C131" t="s">
        <v>18</v>
      </c>
      <c r="D131" t="s">
        <v>7</v>
      </c>
      <c r="E131" t="s">
        <v>14</v>
      </c>
      <c r="F131">
        <v>134</v>
      </c>
      <c r="G131">
        <v>99</v>
      </c>
      <c r="H131" t="str">
        <f t="shared" si="1"/>
        <v>2017-11</v>
      </c>
    </row>
    <row r="132" spans="2:8">
      <c r="B132" s="1">
        <v>43064</v>
      </c>
      <c r="C132" t="s">
        <v>18</v>
      </c>
      <c r="D132" t="s">
        <v>9</v>
      </c>
      <c r="E132" t="s">
        <v>8</v>
      </c>
      <c r="F132">
        <v>12</v>
      </c>
      <c r="G132">
        <v>38</v>
      </c>
      <c r="H132" t="str">
        <f t="shared" si="1"/>
        <v>2017-11</v>
      </c>
    </row>
    <row r="133" spans="2:8">
      <c r="B133" s="1">
        <v>43082</v>
      </c>
      <c r="C133" t="s">
        <v>19</v>
      </c>
      <c r="D133" t="s">
        <v>12</v>
      </c>
      <c r="E133" t="s">
        <v>14</v>
      </c>
      <c r="F133">
        <v>4</v>
      </c>
      <c r="G133">
        <v>30</v>
      </c>
      <c r="H133" t="str">
        <f t="shared" ref="H133:H196" si="2">TEXT(B133,"ГГГГ-ММ")</f>
        <v>2017-12</v>
      </c>
    </row>
    <row r="134" spans="2:8">
      <c r="B134" s="1">
        <v>43082</v>
      </c>
      <c r="C134" t="s">
        <v>19</v>
      </c>
      <c r="D134" t="s">
        <v>10</v>
      </c>
      <c r="E134" t="s">
        <v>8</v>
      </c>
      <c r="F134">
        <v>26</v>
      </c>
      <c r="G134">
        <v>8</v>
      </c>
      <c r="H134" t="str">
        <f t="shared" si="2"/>
        <v>2017-12</v>
      </c>
    </row>
    <row r="135" spans="2:8">
      <c r="B135" s="1">
        <v>43082</v>
      </c>
      <c r="C135" t="s">
        <v>19</v>
      </c>
      <c r="D135" t="s">
        <v>7</v>
      </c>
      <c r="E135" t="s">
        <v>8</v>
      </c>
      <c r="F135">
        <v>38</v>
      </c>
      <c r="G135">
        <v>66</v>
      </c>
      <c r="H135" t="str">
        <f t="shared" si="2"/>
        <v>2017-12</v>
      </c>
    </row>
    <row r="136" spans="2:8">
      <c r="B136" s="1">
        <v>43104</v>
      </c>
      <c r="C136" t="s">
        <v>20</v>
      </c>
      <c r="D136" t="s">
        <v>7</v>
      </c>
      <c r="E136" t="s">
        <v>14</v>
      </c>
      <c r="F136">
        <v>38</v>
      </c>
      <c r="G136">
        <v>98</v>
      </c>
      <c r="H136" t="str">
        <f t="shared" si="2"/>
        <v>2018-01</v>
      </c>
    </row>
    <row r="137" spans="2:8">
      <c r="B137" s="1">
        <v>43104</v>
      </c>
      <c r="C137" t="s">
        <v>20</v>
      </c>
      <c r="D137" t="s">
        <v>11</v>
      </c>
      <c r="E137" t="s">
        <v>14</v>
      </c>
      <c r="F137">
        <v>44</v>
      </c>
      <c r="G137">
        <v>37</v>
      </c>
      <c r="H137" t="str">
        <f t="shared" si="2"/>
        <v>2018-01</v>
      </c>
    </row>
    <row r="138" spans="2:8">
      <c r="B138" s="1">
        <v>43104</v>
      </c>
      <c r="C138" t="s">
        <v>20</v>
      </c>
      <c r="D138" t="s">
        <v>10</v>
      </c>
      <c r="E138" t="s">
        <v>8</v>
      </c>
      <c r="F138">
        <v>21</v>
      </c>
      <c r="G138">
        <v>8</v>
      </c>
      <c r="H138" t="str">
        <f t="shared" si="2"/>
        <v>2018-01</v>
      </c>
    </row>
    <row r="139" spans="2:8">
      <c r="B139" s="1">
        <v>43104</v>
      </c>
      <c r="C139" t="s">
        <v>20</v>
      </c>
      <c r="D139" t="s">
        <v>9</v>
      </c>
      <c r="E139" t="s">
        <v>8</v>
      </c>
      <c r="F139">
        <v>10</v>
      </c>
      <c r="G139">
        <v>39</v>
      </c>
      <c r="H139" t="str">
        <f t="shared" si="2"/>
        <v>2018-01</v>
      </c>
    </row>
    <row r="140" spans="2:8">
      <c r="B140" s="1">
        <v>43129</v>
      </c>
      <c r="C140" t="s">
        <v>21</v>
      </c>
      <c r="D140" t="s">
        <v>11</v>
      </c>
      <c r="E140" t="s">
        <v>14</v>
      </c>
      <c r="F140">
        <v>15</v>
      </c>
      <c r="G140">
        <v>38</v>
      </c>
      <c r="H140" t="str">
        <f t="shared" si="2"/>
        <v>2018-01</v>
      </c>
    </row>
    <row r="141" spans="2:8">
      <c r="B141" s="1">
        <v>43129</v>
      </c>
      <c r="C141" t="s">
        <v>21</v>
      </c>
      <c r="D141" t="s">
        <v>9</v>
      </c>
      <c r="E141" t="s">
        <v>14</v>
      </c>
      <c r="F141">
        <v>22</v>
      </c>
      <c r="G141">
        <v>63</v>
      </c>
      <c r="H141" t="str">
        <f t="shared" si="2"/>
        <v>2018-01</v>
      </c>
    </row>
    <row r="142" spans="2:8">
      <c r="B142" s="1">
        <v>43129</v>
      </c>
      <c r="C142" t="s">
        <v>21</v>
      </c>
      <c r="D142" t="s">
        <v>7</v>
      </c>
      <c r="E142" t="s">
        <v>8</v>
      </c>
      <c r="F142">
        <v>9</v>
      </c>
      <c r="G142">
        <v>60</v>
      </c>
      <c r="H142" t="str">
        <f t="shared" si="2"/>
        <v>2018-01</v>
      </c>
    </row>
    <row r="143" spans="2:8">
      <c r="B143" s="1">
        <v>43129</v>
      </c>
      <c r="C143" t="s">
        <v>21</v>
      </c>
      <c r="D143" t="s">
        <v>12</v>
      </c>
      <c r="E143" t="s">
        <v>8</v>
      </c>
      <c r="F143">
        <v>6</v>
      </c>
      <c r="G143">
        <v>19</v>
      </c>
      <c r="H143" t="str">
        <f t="shared" si="2"/>
        <v>2018-01</v>
      </c>
    </row>
    <row r="144" spans="2:8">
      <c r="B144" s="1">
        <v>43129</v>
      </c>
      <c r="C144" t="s">
        <v>21</v>
      </c>
      <c r="D144" t="s">
        <v>10</v>
      </c>
      <c r="E144" t="s">
        <v>8</v>
      </c>
      <c r="F144">
        <v>4</v>
      </c>
      <c r="G144">
        <v>8</v>
      </c>
      <c r="H144" t="str">
        <f t="shared" si="2"/>
        <v>2018-01</v>
      </c>
    </row>
    <row r="145" spans="2:8">
      <c r="B145" s="1">
        <v>43130</v>
      </c>
      <c r="C145" t="s">
        <v>22</v>
      </c>
      <c r="D145" t="s">
        <v>12</v>
      </c>
      <c r="E145" t="s">
        <v>14</v>
      </c>
      <c r="F145">
        <v>6</v>
      </c>
      <c r="G145">
        <v>25</v>
      </c>
      <c r="H145" t="str">
        <f t="shared" si="2"/>
        <v>2018-01</v>
      </c>
    </row>
    <row r="146" spans="2:8">
      <c r="B146" s="1">
        <v>43130</v>
      </c>
      <c r="C146" t="s">
        <v>22</v>
      </c>
      <c r="D146" t="s">
        <v>7</v>
      </c>
      <c r="E146" t="s">
        <v>8</v>
      </c>
      <c r="F146">
        <v>48</v>
      </c>
      <c r="G146">
        <v>79</v>
      </c>
      <c r="H146" t="str">
        <f t="shared" si="2"/>
        <v>2018-01</v>
      </c>
    </row>
    <row r="147" spans="2:8">
      <c r="B147" s="1">
        <v>43147</v>
      </c>
      <c r="C147" t="s">
        <v>6</v>
      </c>
      <c r="D147" t="s">
        <v>9</v>
      </c>
      <c r="E147" t="s">
        <v>8</v>
      </c>
      <c r="F147">
        <v>34</v>
      </c>
      <c r="G147">
        <v>42</v>
      </c>
      <c r="H147" t="str">
        <f t="shared" si="2"/>
        <v>2018-02</v>
      </c>
    </row>
    <row r="148" spans="2:8">
      <c r="B148" s="1">
        <v>43147</v>
      </c>
      <c r="C148" t="s">
        <v>6</v>
      </c>
      <c r="D148" t="s">
        <v>11</v>
      </c>
      <c r="E148" t="s">
        <v>14</v>
      </c>
      <c r="F148">
        <v>49</v>
      </c>
      <c r="G148">
        <v>35</v>
      </c>
      <c r="H148" t="str">
        <f t="shared" si="2"/>
        <v>2018-02</v>
      </c>
    </row>
    <row r="149" spans="2:8">
      <c r="B149" s="1">
        <v>43147</v>
      </c>
      <c r="C149" t="s">
        <v>6</v>
      </c>
      <c r="D149" t="s">
        <v>10</v>
      </c>
      <c r="E149" t="s">
        <v>8</v>
      </c>
      <c r="F149">
        <v>10</v>
      </c>
      <c r="G149">
        <v>8</v>
      </c>
      <c r="H149" t="str">
        <f t="shared" si="2"/>
        <v>2018-02</v>
      </c>
    </row>
    <row r="150" spans="2:8">
      <c r="B150" s="1">
        <v>43147</v>
      </c>
      <c r="C150" t="s">
        <v>6</v>
      </c>
      <c r="D150" t="s">
        <v>12</v>
      </c>
      <c r="E150" t="s">
        <v>8</v>
      </c>
      <c r="F150">
        <v>47</v>
      </c>
      <c r="G150">
        <v>21</v>
      </c>
      <c r="H150" t="str">
        <f t="shared" si="2"/>
        <v>2018-02</v>
      </c>
    </row>
    <row r="151" spans="2:8">
      <c r="B151" s="1">
        <v>43147</v>
      </c>
      <c r="C151" t="s">
        <v>6</v>
      </c>
      <c r="D151" t="s">
        <v>7</v>
      </c>
      <c r="E151" t="s">
        <v>8</v>
      </c>
      <c r="F151">
        <v>48</v>
      </c>
      <c r="G151">
        <v>66</v>
      </c>
      <c r="H151" t="str">
        <f t="shared" si="2"/>
        <v>2018-02</v>
      </c>
    </row>
    <row r="152" spans="2:8">
      <c r="B152" s="1">
        <v>43162</v>
      </c>
      <c r="C152" t="s">
        <v>13</v>
      </c>
      <c r="D152" t="s">
        <v>9</v>
      </c>
      <c r="E152" t="s">
        <v>14</v>
      </c>
      <c r="F152">
        <v>34</v>
      </c>
      <c r="G152">
        <v>58</v>
      </c>
      <c r="H152" t="str">
        <f t="shared" si="2"/>
        <v>2018-03</v>
      </c>
    </row>
    <row r="153" spans="2:8">
      <c r="B153" s="1">
        <v>43162</v>
      </c>
      <c r="C153" t="s">
        <v>13</v>
      </c>
      <c r="D153" t="s">
        <v>10</v>
      </c>
      <c r="E153" t="s">
        <v>8</v>
      </c>
      <c r="F153">
        <v>5</v>
      </c>
      <c r="G153">
        <v>9</v>
      </c>
      <c r="H153" t="str">
        <f t="shared" si="2"/>
        <v>2018-03</v>
      </c>
    </row>
    <row r="154" spans="2:8">
      <c r="B154" s="1">
        <v>43181</v>
      </c>
      <c r="C154" t="s">
        <v>15</v>
      </c>
      <c r="D154" t="s">
        <v>12</v>
      </c>
      <c r="E154" t="s">
        <v>14</v>
      </c>
      <c r="F154">
        <v>46</v>
      </c>
      <c r="G154">
        <v>30</v>
      </c>
      <c r="H154" t="str">
        <f t="shared" si="2"/>
        <v>2018-03</v>
      </c>
    </row>
    <row r="155" spans="2:8">
      <c r="B155" s="1">
        <v>43181</v>
      </c>
      <c r="C155" t="s">
        <v>15</v>
      </c>
      <c r="D155" t="s">
        <v>7</v>
      </c>
      <c r="E155" t="s">
        <v>8</v>
      </c>
      <c r="F155">
        <v>49</v>
      </c>
      <c r="G155">
        <v>65</v>
      </c>
      <c r="H155" t="str">
        <f t="shared" si="2"/>
        <v>2018-03</v>
      </c>
    </row>
    <row r="156" spans="2:8">
      <c r="B156" s="1">
        <v>43181</v>
      </c>
      <c r="C156" t="s">
        <v>15</v>
      </c>
      <c r="D156" t="s">
        <v>10</v>
      </c>
      <c r="E156" t="s">
        <v>8</v>
      </c>
      <c r="F156">
        <v>16</v>
      </c>
      <c r="G156">
        <v>8</v>
      </c>
      <c r="H156" t="str">
        <f t="shared" si="2"/>
        <v>2018-03</v>
      </c>
    </row>
    <row r="157" spans="2:8">
      <c r="B157" s="1">
        <v>43207</v>
      </c>
      <c r="C157" t="s">
        <v>16</v>
      </c>
      <c r="D157" t="s">
        <v>9</v>
      </c>
      <c r="E157" t="s">
        <v>8</v>
      </c>
      <c r="F157">
        <v>5</v>
      </c>
      <c r="G157">
        <v>37</v>
      </c>
      <c r="H157" t="str">
        <f t="shared" si="2"/>
        <v>2018-04</v>
      </c>
    </row>
    <row r="158" spans="2:8">
      <c r="B158" s="1">
        <v>43207</v>
      </c>
      <c r="C158" t="s">
        <v>16</v>
      </c>
      <c r="D158" t="s">
        <v>12</v>
      </c>
      <c r="E158" t="s">
        <v>14</v>
      </c>
      <c r="F158">
        <v>1</v>
      </c>
      <c r="G158">
        <v>32</v>
      </c>
      <c r="H158" t="str">
        <f t="shared" si="2"/>
        <v>2018-04</v>
      </c>
    </row>
    <row r="159" spans="2:8">
      <c r="B159" s="1">
        <v>43207</v>
      </c>
      <c r="C159" t="s">
        <v>16</v>
      </c>
      <c r="D159" t="s">
        <v>10</v>
      </c>
      <c r="E159" t="s">
        <v>8</v>
      </c>
      <c r="F159">
        <v>34</v>
      </c>
      <c r="G159">
        <v>7</v>
      </c>
      <c r="H159" t="str">
        <f t="shared" si="2"/>
        <v>2018-04</v>
      </c>
    </row>
    <row r="160" spans="2:8">
      <c r="B160" s="1">
        <v>43207</v>
      </c>
      <c r="C160" t="s">
        <v>16</v>
      </c>
      <c r="D160" t="s">
        <v>7</v>
      </c>
      <c r="E160" t="s">
        <v>8</v>
      </c>
      <c r="F160">
        <v>29</v>
      </c>
      <c r="G160">
        <v>59</v>
      </c>
      <c r="H160" t="str">
        <f t="shared" si="2"/>
        <v>2018-04</v>
      </c>
    </row>
    <row r="161" spans="2:8">
      <c r="B161" s="1">
        <v>43228</v>
      </c>
      <c r="C161" t="s">
        <v>17</v>
      </c>
      <c r="D161" t="s">
        <v>11</v>
      </c>
      <c r="E161" t="s">
        <v>8</v>
      </c>
      <c r="F161">
        <v>34</v>
      </c>
      <c r="G161">
        <v>24</v>
      </c>
      <c r="H161" t="str">
        <f t="shared" si="2"/>
        <v>2018-05</v>
      </c>
    </row>
    <row r="162" spans="2:8">
      <c r="B162" s="1">
        <v>43228</v>
      </c>
      <c r="C162" t="s">
        <v>17</v>
      </c>
      <c r="D162" t="s">
        <v>12</v>
      </c>
      <c r="E162" t="s">
        <v>8</v>
      </c>
      <c r="F162">
        <v>27</v>
      </c>
      <c r="G162">
        <v>20</v>
      </c>
      <c r="H162" t="str">
        <f t="shared" si="2"/>
        <v>2018-05</v>
      </c>
    </row>
    <row r="163" spans="2:8">
      <c r="B163" s="1">
        <v>43228</v>
      </c>
      <c r="C163" t="s">
        <v>17</v>
      </c>
      <c r="D163" t="s">
        <v>10</v>
      </c>
      <c r="E163" t="s">
        <v>8</v>
      </c>
      <c r="F163">
        <v>40</v>
      </c>
      <c r="G163">
        <v>8</v>
      </c>
      <c r="H163" t="str">
        <f t="shared" si="2"/>
        <v>2018-05</v>
      </c>
    </row>
    <row r="164" spans="2:8">
      <c r="B164" s="1">
        <v>43252</v>
      </c>
      <c r="C164" t="s">
        <v>18</v>
      </c>
      <c r="D164" t="s">
        <v>7</v>
      </c>
      <c r="E164" t="s">
        <v>14</v>
      </c>
      <c r="F164">
        <v>184</v>
      </c>
      <c r="G164">
        <v>99</v>
      </c>
      <c r="H164" t="str">
        <f t="shared" si="2"/>
        <v>2018-06</v>
      </c>
    </row>
    <row r="165" spans="2:8">
      <c r="B165" s="1">
        <v>43252</v>
      </c>
      <c r="C165" t="s">
        <v>18</v>
      </c>
      <c r="D165" t="s">
        <v>9</v>
      </c>
      <c r="E165" t="s">
        <v>8</v>
      </c>
      <c r="F165">
        <v>48</v>
      </c>
      <c r="G165">
        <v>38</v>
      </c>
      <c r="H165" t="str">
        <f t="shared" si="2"/>
        <v>2018-06</v>
      </c>
    </row>
    <row r="166" spans="2:8">
      <c r="B166" s="1">
        <v>43252</v>
      </c>
      <c r="C166" t="s">
        <v>18</v>
      </c>
      <c r="D166" t="s">
        <v>11</v>
      </c>
      <c r="E166" t="s">
        <v>8</v>
      </c>
      <c r="F166">
        <v>21</v>
      </c>
      <c r="G166">
        <v>23</v>
      </c>
      <c r="H166" t="str">
        <f t="shared" si="2"/>
        <v>2018-06</v>
      </c>
    </row>
    <row r="167" spans="2:8">
      <c r="B167" s="1">
        <v>43270</v>
      </c>
      <c r="C167" t="s">
        <v>19</v>
      </c>
      <c r="D167" t="s">
        <v>7</v>
      </c>
      <c r="E167" t="s">
        <v>8</v>
      </c>
      <c r="F167">
        <v>47</v>
      </c>
      <c r="G167">
        <v>66</v>
      </c>
      <c r="H167" t="str">
        <f t="shared" si="2"/>
        <v>2018-06</v>
      </c>
    </row>
    <row r="168" spans="2:8">
      <c r="B168" s="1">
        <v>43270</v>
      </c>
      <c r="C168" t="s">
        <v>19</v>
      </c>
      <c r="D168" t="s">
        <v>11</v>
      </c>
      <c r="E168" t="s">
        <v>8</v>
      </c>
      <c r="F168">
        <v>6</v>
      </c>
      <c r="G168">
        <v>25</v>
      </c>
      <c r="H168" t="str">
        <f t="shared" si="2"/>
        <v>2018-06</v>
      </c>
    </row>
    <row r="169" spans="2:8">
      <c r="B169" s="1">
        <v>43270</v>
      </c>
      <c r="C169" t="s">
        <v>19</v>
      </c>
      <c r="D169" t="s">
        <v>9</v>
      </c>
      <c r="E169" t="s">
        <v>8</v>
      </c>
      <c r="F169">
        <v>47</v>
      </c>
      <c r="G169">
        <v>41</v>
      </c>
      <c r="H169" t="str">
        <f t="shared" si="2"/>
        <v>2018-06</v>
      </c>
    </row>
    <row r="170" spans="2:8">
      <c r="B170" s="1">
        <v>43292</v>
      </c>
      <c r="C170" t="s">
        <v>20</v>
      </c>
      <c r="D170" t="s">
        <v>10</v>
      </c>
      <c r="E170" t="s">
        <v>14</v>
      </c>
      <c r="F170">
        <v>192</v>
      </c>
      <c r="G170">
        <v>12</v>
      </c>
      <c r="H170" t="str">
        <f t="shared" si="2"/>
        <v>2018-07</v>
      </c>
    </row>
    <row r="171" spans="2:8">
      <c r="B171" s="1">
        <v>43292</v>
      </c>
      <c r="C171" t="s">
        <v>20</v>
      </c>
      <c r="D171" t="s">
        <v>11</v>
      </c>
      <c r="E171" t="s">
        <v>14</v>
      </c>
      <c r="F171">
        <v>48</v>
      </c>
      <c r="G171">
        <v>37</v>
      </c>
      <c r="H171" t="str">
        <f t="shared" si="2"/>
        <v>2018-07</v>
      </c>
    </row>
    <row r="172" spans="2:8">
      <c r="B172" s="1">
        <v>43292</v>
      </c>
      <c r="C172" t="s">
        <v>20</v>
      </c>
      <c r="D172" t="s">
        <v>7</v>
      </c>
      <c r="E172" t="s">
        <v>8</v>
      </c>
      <c r="F172">
        <v>18</v>
      </c>
      <c r="G172">
        <v>62</v>
      </c>
      <c r="H172" t="str">
        <f t="shared" si="2"/>
        <v>2018-07</v>
      </c>
    </row>
    <row r="173" spans="2:8">
      <c r="B173" s="1">
        <v>43292</v>
      </c>
      <c r="C173" t="s">
        <v>20</v>
      </c>
      <c r="D173" t="s">
        <v>9</v>
      </c>
      <c r="E173" t="s">
        <v>8</v>
      </c>
      <c r="F173">
        <v>25</v>
      </c>
      <c r="G173">
        <v>39</v>
      </c>
      <c r="H173" t="str">
        <f t="shared" si="2"/>
        <v>2018-07</v>
      </c>
    </row>
    <row r="174" spans="2:8">
      <c r="B174" s="1">
        <v>43292</v>
      </c>
      <c r="C174" t="s">
        <v>20</v>
      </c>
      <c r="D174" t="s">
        <v>12</v>
      </c>
      <c r="E174" t="s">
        <v>8</v>
      </c>
      <c r="F174">
        <v>2</v>
      </c>
      <c r="G174">
        <v>20</v>
      </c>
      <c r="H174" t="str">
        <f t="shared" si="2"/>
        <v>2018-07</v>
      </c>
    </row>
    <row r="175" spans="2:8">
      <c r="B175" s="1">
        <v>43317</v>
      </c>
      <c r="C175" t="s">
        <v>21</v>
      </c>
      <c r="D175" t="s">
        <v>11</v>
      </c>
      <c r="E175" t="s">
        <v>14</v>
      </c>
      <c r="F175">
        <v>13</v>
      </c>
      <c r="G175">
        <v>38</v>
      </c>
      <c r="H175" t="str">
        <f t="shared" si="2"/>
        <v>2018-08</v>
      </c>
    </row>
    <row r="176" spans="2:8">
      <c r="B176" s="1">
        <v>43317</v>
      </c>
      <c r="C176" t="s">
        <v>21</v>
      </c>
      <c r="D176" t="s">
        <v>9</v>
      </c>
      <c r="E176" t="s">
        <v>14</v>
      </c>
      <c r="F176">
        <v>121</v>
      </c>
      <c r="G176">
        <v>63</v>
      </c>
      <c r="H176" t="str">
        <f t="shared" si="2"/>
        <v>2018-08</v>
      </c>
    </row>
    <row r="177" spans="2:8">
      <c r="B177" s="1">
        <v>43317</v>
      </c>
      <c r="C177" t="s">
        <v>21</v>
      </c>
      <c r="D177" t="s">
        <v>12</v>
      </c>
      <c r="E177" t="s">
        <v>8</v>
      </c>
      <c r="F177">
        <v>30</v>
      </c>
      <c r="G177">
        <v>19</v>
      </c>
      <c r="H177" t="str">
        <f t="shared" si="2"/>
        <v>2018-08</v>
      </c>
    </row>
    <row r="178" spans="2:8">
      <c r="B178" s="1">
        <v>43317</v>
      </c>
      <c r="C178" t="s">
        <v>21</v>
      </c>
      <c r="D178" t="s">
        <v>10</v>
      </c>
      <c r="E178" t="s">
        <v>8</v>
      </c>
      <c r="F178">
        <v>46</v>
      </c>
      <c r="G178">
        <v>8</v>
      </c>
      <c r="H178" t="str">
        <f t="shared" si="2"/>
        <v>2018-08</v>
      </c>
    </row>
    <row r="179" spans="2:8">
      <c r="B179" s="1">
        <v>43330</v>
      </c>
      <c r="C179" t="s">
        <v>22</v>
      </c>
      <c r="D179" t="s">
        <v>10</v>
      </c>
      <c r="E179" t="s">
        <v>14</v>
      </c>
      <c r="F179">
        <v>49</v>
      </c>
      <c r="G179">
        <v>11</v>
      </c>
      <c r="H179" t="str">
        <f t="shared" si="2"/>
        <v>2018-08</v>
      </c>
    </row>
    <row r="180" spans="2:8">
      <c r="B180" s="1">
        <v>43330</v>
      </c>
      <c r="C180" t="s">
        <v>22</v>
      </c>
      <c r="D180" t="s">
        <v>7</v>
      </c>
      <c r="E180" t="s">
        <v>14</v>
      </c>
      <c r="F180">
        <v>61</v>
      </c>
      <c r="G180">
        <v>90</v>
      </c>
      <c r="H180" t="str">
        <f t="shared" si="2"/>
        <v>2018-08</v>
      </c>
    </row>
    <row r="181" spans="2:8">
      <c r="B181" s="1">
        <v>43330</v>
      </c>
      <c r="C181" t="s">
        <v>22</v>
      </c>
      <c r="D181" t="s">
        <v>12</v>
      </c>
      <c r="E181" t="s">
        <v>8</v>
      </c>
      <c r="F181">
        <v>19</v>
      </c>
      <c r="G181">
        <v>22</v>
      </c>
      <c r="H181" t="str">
        <f t="shared" si="2"/>
        <v>2018-08</v>
      </c>
    </row>
    <row r="182" spans="2:8">
      <c r="B182" s="1">
        <v>43330</v>
      </c>
      <c r="C182" t="s">
        <v>22</v>
      </c>
      <c r="D182" t="s">
        <v>9</v>
      </c>
      <c r="E182" t="s">
        <v>8</v>
      </c>
      <c r="F182">
        <v>22</v>
      </c>
      <c r="G182">
        <v>44</v>
      </c>
      <c r="H182" t="str">
        <f t="shared" si="2"/>
        <v>2018-08</v>
      </c>
    </row>
    <row r="183" spans="2:8">
      <c r="B183" s="1">
        <v>43347</v>
      </c>
      <c r="C183" t="s">
        <v>6</v>
      </c>
      <c r="D183" t="s">
        <v>11</v>
      </c>
      <c r="E183" t="s">
        <v>8</v>
      </c>
      <c r="F183">
        <v>9</v>
      </c>
      <c r="G183">
        <v>25</v>
      </c>
      <c r="H183" t="str">
        <f t="shared" si="2"/>
        <v>2018-09</v>
      </c>
    </row>
    <row r="184" spans="2:8">
      <c r="B184" s="1">
        <v>43347</v>
      </c>
      <c r="C184" t="s">
        <v>6</v>
      </c>
      <c r="D184" t="s">
        <v>7</v>
      </c>
      <c r="E184" t="s">
        <v>14</v>
      </c>
      <c r="F184">
        <v>4</v>
      </c>
      <c r="G184">
        <v>94</v>
      </c>
      <c r="H184" t="str">
        <f t="shared" si="2"/>
        <v>2018-09</v>
      </c>
    </row>
    <row r="185" spans="2:8">
      <c r="B185" s="1">
        <v>43347</v>
      </c>
      <c r="C185" t="s">
        <v>6</v>
      </c>
      <c r="D185" t="s">
        <v>12</v>
      </c>
      <c r="E185" t="s">
        <v>8</v>
      </c>
      <c r="F185">
        <v>8</v>
      </c>
      <c r="G185">
        <v>21</v>
      </c>
      <c r="H185" t="str">
        <f t="shared" si="2"/>
        <v>2018-09</v>
      </c>
    </row>
    <row r="186" spans="2:8">
      <c r="B186" s="1">
        <v>43347</v>
      </c>
      <c r="C186" t="s">
        <v>6</v>
      </c>
      <c r="D186" t="s">
        <v>10</v>
      </c>
      <c r="E186" t="s">
        <v>8</v>
      </c>
      <c r="F186">
        <v>47</v>
      </c>
      <c r="G186">
        <v>8</v>
      </c>
      <c r="H186" t="str">
        <f t="shared" si="2"/>
        <v>2018-09</v>
      </c>
    </row>
    <row r="187" spans="2:8">
      <c r="B187" s="1">
        <v>43362</v>
      </c>
      <c r="C187" t="s">
        <v>13</v>
      </c>
      <c r="D187" t="s">
        <v>12</v>
      </c>
      <c r="E187" t="s">
        <v>14</v>
      </c>
      <c r="F187">
        <v>82</v>
      </c>
      <c r="G187">
        <v>29</v>
      </c>
      <c r="H187" t="str">
        <f t="shared" si="2"/>
        <v>2018-09</v>
      </c>
    </row>
    <row r="188" spans="2:8">
      <c r="B188" s="1">
        <v>43362</v>
      </c>
      <c r="C188" t="s">
        <v>13</v>
      </c>
      <c r="D188" t="s">
        <v>9</v>
      </c>
      <c r="E188" t="s">
        <v>14</v>
      </c>
      <c r="F188">
        <v>26</v>
      </c>
      <c r="G188">
        <v>58</v>
      </c>
      <c r="H188" t="str">
        <f t="shared" si="2"/>
        <v>2018-09</v>
      </c>
    </row>
    <row r="189" spans="2:8">
      <c r="B189" s="1">
        <v>43362</v>
      </c>
      <c r="C189" t="s">
        <v>13</v>
      </c>
      <c r="D189" t="s">
        <v>10</v>
      </c>
      <c r="E189" t="s">
        <v>8</v>
      </c>
      <c r="F189">
        <v>24</v>
      </c>
      <c r="G189">
        <v>9</v>
      </c>
      <c r="H189" t="str">
        <f t="shared" si="2"/>
        <v>2018-09</v>
      </c>
    </row>
    <row r="190" spans="2:8">
      <c r="B190" s="1">
        <v>43362</v>
      </c>
      <c r="C190" t="s">
        <v>13</v>
      </c>
      <c r="D190" t="s">
        <v>11</v>
      </c>
      <c r="E190" t="s">
        <v>8</v>
      </c>
      <c r="F190">
        <v>36</v>
      </c>
      <c r="G190">
        <v>26</v>
      </c>
      <c r="H190" t="str">
        <f t="shared" si="2"/>
        <v>2018-09</v>
      </c>
    </row>
    <row r="191" spans="2:8">
      <c r="B191" s="1">
        <v>43362</v>
      </c>
      <c r="C191" t="s">
        <v>13</v>
      </c>
      <c r="D191" t="s">
        <v>7</v>
      </c>
      <c r="E191" t="s">
        <v>8</v>
      </c>
      <c r="F191">
        <v>6</v>
      </c>
      <c r="G191">
        <v>68</v>
      </c>
      <c r="H191" t="str">
        <f t="shared" si="2"/>
        <v>2018-09</v>
      </c>
    </row>
    <row r="192" spans="2:8">
      <c r="B192" s="1">
        <v>43381</v>
      </c>
      <c r="C192" t="s">
        <v>15</v>
      </c>
      <c r="D192" t="s">
        <v>11</v>
      </c>
      <c r="E192" t="s">
        <v>14</v>
      </c>
      <c r="F192">
        <v>45</v>
      </c>
      <c r="G192">
        <v>36</v>
      </c>
      <c r="H192" t="str">
        <f t="shared" si="2"/>
        <v>2018-10</v>
      </c>
    </row>
    <row r="193" spans="2:8">
      <c r="B193" s="1">
        <v>43381</v>
      </c>
      <c r="C193" t="s">
        <v>15</v>
      </c>
      <c r="D193" t="s">
        <v>10</v>
      </c>
      <c r="E193" t="s">
        <v>8</v>
      </c>
      <c r="F193">
        <v>18</v>
      </c>
      <c r="G193">
        <v>8</v>
      </c>
      <c r="H193" t="str">
        <f t="shared" si="2"/>
        <v>2018-10</v>
      </c>
    </row>
    <row r="194" spans="2:8">
      <c r="B194" s="1">
        <v>43381</v>
      </c>
      <c r="C194" t="s">
        <v>15</v>
      </c>
      <c r="D194" t="s">
        <v>9</v>
      </c>
      <c r="E194" t="s">
        <v>8</v>
      </c>
      <c r="F194">
        <v>20</v>
      </c>
      <c r="G194">
        <v>41</v>
      </c>
      <c r="H194" t="str">
        <f t="shared" si="2"/>
        <v>2018-10</v>
      </c>
    </row>
    <row r="195" spans="2:8">
      <c r="B195" s="1">
        <v>43407</v>
      </c>
      <c r="C195" t="s">
        <v>16</v>
      </c>
      <c r="D195" t="s">
        <v>12</v>
      </c>
      <c r="E195" t="s">
        <v>14</v>
      </c>
      <c r="F195">
        <v>4</v>
      </c>
      <c r="G195">
        <v>32</v>
      </c>
      <c r="H195" t="str">
        <f t="shared" si="2"/>
        <v>2018-11</v>
      </c>
    </row>
    <row r="196" spans="2:8">
      <c r="B196" s="1">
        <v>43407</v>
      </c>
      <c r="C196" t="s">
        <v>16</v>
      </c>
      <c r="D196" t="s">
        <v>9</v>
      </c>
      <c r="E196" t="s">
        <v>8</v>
      </c>
      <c r="F196">
        <v>48</v>
      </c>
      <c r="G196">
        <v>37</v>
      </c>
      <c r="H196" t="str">
        <f t="shared" si="2"/>
        <v>2018-11</v>
      </c>
    </row>
    <row r="197" spans="2:8">
      <c r="B197" s="1">
        <v>43428</v>
      </c>
      <c r="C197" t="s">
        <v>17</v>
      </c>
      <c r="D197" t="s">
        <v>9</v>
      </c>
      <c r="E197" t="s">
        <v>14</v>
      </c>
      <c r="F197">
        <v>64</v>
      </c>
      <c r="G197">
        <v>61</v>
      </c>
      <c r="H197" t="str">
        <f t="shared" ref="H197:H204" si="3">TEXT(B197,"ГГГГ-ММ")</f>
        <v>2018-11</v>
      </c>
    </row>
    <row r="198" spans="2:8">
      <c r="B198" s="1">
        <v>43428</v>
      </c>
      <c r="C198" t="s">
        <v>17</v>
      </c>
      <c r="D198" t="s">
        <v>7</v>
      </c>
      <c r="E198" t="s">
        <v>8</v>
      </c>
      <c r="F198">
        <v>43</v>
      </c>
      <c r="G198">
        <v>63</v>
      </c>
      <c r="H198" t="str">
        <f t="shared" si="3"/>
        <v>2018-11</v>
      </c>
    </row>
    <row r="199" spans="2:8">
      <c r="B199" s="1">
        <v>43428</v>
      </c>
      <c r="C199" t="s">
        <v>17</v>
      </c>
      <c r="D199" t="s">
        <v>11</v>
      </c>
      <c r="E199" t="s">
        <v>8</v>
      </c>
      <c r="F199">
        <v>24</v>
      </c>
      <c r="G199">
        <v>24</v>
      </c>
      <c r="H199" t="str">
        <f t="shared" si="3"/>
        <v>2018-11</v>
      </c>
    </row>
    <row r="200" spans="2:8">
      <c r="B200" s="1">
        <v>43452</v>
      </c>
      <c r="C200" t="s">
        <v>18</v>
      </c>
      <c r="D200" t="s">
        <v>9</v>
      </c>
      <c r="E200" t="s">
        <v>14</v>
      </c>
      <c r="F200">
        <v>4</v>
      </c>
      <c r="G200">
        <v>62</v>
      </c>
      <c r="H200" t="str">
        <f t="shared" si="3"/>
        <v>2018-12</v>
      </c>
    </row>
    <row r="201" spans="2:8">
      <c r="B201" s="1">
        <v>43452</v>
      </c>
      <c r="C201" t="s">
        <v>18</v>
      </c>
      <c r="D201" t="s">
        <v>12</v>
      </c>
      <c r="E201" t="s">
        <v>8</v>
      </c>
      <c r="F201">
        <v>35</v>
      </c>
      <c r="G201">
        <v>19</v>
      </c>
      <c r="H201" t="str">
        <f t="shared" si="3"/>
        <v>2018-12</v>
      </c>
    </row>
    <row r="202" spans="2:8">
      <c r="B202" s="1">
        <v>43452</v>
      </c>
      <c r="C202" t="s">
        <v>18</v>
      </c>
      <c r="D202" t="s">
        <v>10</v>
      </c>
      <c r="E202" t="s">
        <v>8</v>
      </c>
      <c r="F202">
        <v>41</v>
      </c>
      <c r="G202">
        <v>8</v>
      </c>
      <c r="H202" t="str">
        <f t="shared" si="3"/>
        <v>2018-12</v>
      </c>
    </row>
    <row r="203" spans="2:8">
      <c r="B203" s="1">
        <v>43452</v>
      </c>
      <c r="C203" t="s">
        <v>18</v>
      </c>
      <c r="D203" t="s">
        <v>7</v>
      </c>
      <c r="E203" t="s">
        <v>8</v>
      </c>
      <c r="F203">
        <v>23</v>
      </c>
      <c r="G203">
        <v>61</v>
      </c>
      <c r="H203" t="str">
        <f t="shared" si="3"/>
        <v>2018-12</v>
      </c>
    </row>
    <row r="204" spans="2:8">
      <c r="B204" s="1">
        <v>43452</v>
      </c>
      <c r="C204" t="s">
        <v>18</v>
      </c>
      <c r="D204" t="s">
        <v>11</v>
      </c>
      <c r="E204" t="s">
        <v>8</v>
      </c>
      <c r="F204">
        <v>46</v>
      </c>
      <c r="G204">
        <v>23</v>
      </c>
      <c r="H204" t="str">
        <f t="shared" si="3"/>
        <v>2018-12</v>
      </c>
    </row>
  </sheetData>
  <pageMargins left="0.7" right="0.7" top="0.75" bottom="0.75" header="0.3" footer="0.3"/>
  <pageSetup paperSize="9" orientation="portrait" verticalDpi="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B1:O204"/>
  <sheetViews>
    <sheetView workbookViewId="0">
      <selection activeCell="L29" sqref="L29"/>
    </sheetView>
  </sheetViews>
  <sheetFormatPr defaultRowHeight="15"/>
  <cols>
    <col min="2" max="2" width="10.140625" bestFit="1" customWidth="1"/>
    <col min="7" max="7" width="21.85546875" bestFit="1" customWidth="1"/>
    <col min="9" max="9" width="12.5703125" style="23" customWidth="1"/>
    <col min="12" max="12" width="13.140625" customWidth="1"/>
    <col min="13" max="13" width="13.85546875" customWidth="1"/>
    <col min="14" max="14" width="13.140625" bestFit="1" customWidth="1"/>
  </cols>
  <sheetData>
    <row r="1" spans="2:15">
      <c r="I1"/>
      <c r="M1" s="19"/>
      <c r="N1" s="19"/>
      <c r="O1" s="19"/>
    </row>
    <row r="2" spans="2:1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71</v>
      </c>
      <c r="I2" s="23" t="s">
        <v>72</v>
      </c>
      <c r="J2" t="s">
        <v>82</v>
      </c>
      <c r="L2" s="21" t="s">
        <v>77</v>
      </c>
      <c r="M2" s="22" t="s">
        <v>79</v>
      </c>
      <c r="N2" s="22" t="s">
        <v>78</v>
      </c>
      <c r="O2" s="20" t="s">
        <v>80</v>
      </c>
    </row>
    <row r="3" spans="2:15">
      <c r="B3" s="1">
        <v>42370</v>
      </c>
      <c r="C3" t="s">
        <v>6</v>
      </c>
      <c r="D3" t="s">
        <v>7</v>
      </c>
      <c r="E3" t="s">
        <v>8</v>
      </c>
      <c r="F3">
        <v>3</v>
      </c>
      <c r="G3">
        <v>80</v>
      </c>
      <c r="H3">
        <f>F3*G3</f>
        <v>240</v>
      </c>
      <c r="I3" s="23">
        <f>500000+H3*IF(E3="z",-1,1)</f>
        <v>499760</v>
      </c>
      <c r="J3">
        <v>0</v>
      </c>
      <c r="L3" s="8" t="s">
        <v>0</v>
      </c>
      <c r="M3" s="11">
        <v>43452</v>
      </c>
      <c r="N3" s="11">
        <f>$B$194</f>
        <v>43381</v>
      </c>
      <c r="O3" s="26" t="s">
        <v>81</v>
      </c>
    </row>
    <row r="4" spans="2:15">
      <c r="B4" s="1">
        <v>42370</v>
      </c>
      <c r="C4" t="s">
        <v>6</v>
      </c>
      <c r="D4" t="s">
        <v>9</v>
      </c>
      <c r="E4" t="s">
        <v>8</v>
      </c>
      <c r="F4">
        <v>32</v>
      </c>
      <c r="G4">
        <v>50</v>
      </c>
      <c r="H4">
        <f t="shared" ref="H4:H67" si="0">F4*G4</f>
        <v>1600</v>
      </c>
      <c r="I4" s="23">
        <f>I3+H4*IF(E4="z",-1,1)</f>
        <v>498160</v>
      </c>
      <c r="J4">
        <v>0</v>
      </c>
      <c r="L4" s="8" t="s">
        <v>72</v>
      </c>
      <c r="M4" s="25">
        <f>$I$204</f>
        <v>545844</v>
      </c>
      <c r="N4" s="25">
        <f>MAX(J3:J204)</f>
        <v>550079</v>
      </c>
      <c r="O4" s="25">
        <f>ABS(MIN(I3:I204)-500000)</f>
        <v>6399</v>
      </c>
    </row>
    <row r="5" spans="2:15">
      <c r="B5" s="1">
        <v>42370</v>
      </c>
      <c r="C5" t="s">
        <v>6</v>
      </c>
      <c r="D5" t="s">
        <v>10</v>
      </c>
      <c r="E5" t="s">
        <v>8</v>
      </c>
      <c r="F5">
        <v>38</v>
      </c>
      <c r="G5">
        <v>10</v>
      </c>
      <c r="H5">
        <f t="shared" si="0"/>
        <v>380</v>
      </c>
      <c r="I5" s="23">
        <f t="shared" ref="I5:I68" si="1">I4+H5*IF(E5="z",-1,1)</f>
        <v>497780</v>
      </c>
      <c r="J5">
        <v>0</v>
      </c>
    </row>
    <row r="6" spans="2:15">
      <c r="B6" s="1">
        <v>42370</v>
      </c>
      <c r="C6" t="s">
        <v>6</v>
      </c>
      <c r="D6" t="s">
        <v>11</v>
      </c>
      <c r="E6" t="s">
        <v>8</v>
      </c>
      <c r="F6">
        <v>33</v>
      </c>
      <c r="G6">
        <v>30</v>
      </c>
      <c r="H6">
        <f t="shared" si="0"/>
        <v>990</v>
      </c>
      <c r="I6" s="23">
        <f t="shared" si="1"/>
        <v>496790</v>
      </c>
      <c r="J6">
        <v>0</v>
      </c>
    </row>
    <row r="7" spans="2:15">
      <c r="B7" s="1">
        <v>42370</v>
      </c>
      <c r="C7" t="s">
        <v>6</v>
      </c>
      <c r="D7" t="s">
        <v>12</v>
      </c>
      <c r="E7" t="s">
        <v>8</v>
      </c>
      <c r="F7">
        <v>43</v>
      </c>
      <c r="G7">
        <v>25</v>
      </c>
      <c r="H7">
        <f t="shared" si="0"/>
        <v>1075</v>
      </c>
      <c r="I7" s="23">
        <f t="shared" si="1"/>
        <v>495715</v>
      </c>
      <c r="J7">
        <f>IF(B7&lt;&gt;B8,I7,0)</f>
        <v>495715</v>
      </c>
    </row>
    <row r="8" spans="2:15">
      <c r="B8" s="1">
        <v>42385</v>
      </c>
      <c r="C8" t="s">
        <v>13</v>
      </c>
      <c r="D8" t="s">
        <v>9</v>
      </c>
      <c r="E8" t="s">
        <v>14</v>
      </c>
      <c r="F8">
        <v>32</v>
      </c>
      <c r="G8">
        <v>58</v>
      </c>
      <c r="H8">
        <f t="shared" si="0"/>
        <v>1856</v>
      </c>
      <c r="I8" s="23">
        <f t="shared" si="1"/>
        <v>497571</v>
      </c>
      <c r="J8">
        <f t="shared" ref="J8:J71" si="2">IF(B8&lt;&gt;B9,I8,0)</f>
        <v>0</v>
      </c>
    </row>
    <row r="9" spans="2:15">
      <c r="B9" s="1">
        <v>42385</v>
      </c>
      <c r="C9" t="s">
        <v>13</v>
      </c>
      <c r="D9" t="s">
        <v>11</v>
      </c>
      <c r="E9" t="s">
        <v>8</v>
      </c>
      <c r="F9">
        <v>14</v>
      </c>
      <c r="G9">
        <v>26</v>
      </c>
      <c r="H9">
        <f t="shared" si="0"/>
        <v>364</v>
      </c>
      <c r="I9" s="23">
        <f t="shared" si="1"/>
        <v>497207</v>
      </c>
      <c r="J9">
        <f t="shared" si="2"/>
        <v>497207</v>
      </c>
    </row>
    <row r="10" spans="2:15">
      <c r="B10" s="1">
        <v>42393</v>
      </c>
      <c r="C10" t="s">
        <v>15</v>
      </c>
      <c r="D10" t="s">
        <v>9</v>
      </c>
      <c r="E10" t="s">
        <v>8</v>
      </c>
      <c r="F10">
        <v>44</v>
      </c>
      <c r="G10">
        <v>46</v>
      </c>
      <c r="H10">
        <f t="shared" si="0"/>
        <v>2024</v>
      </c>
      <c r="I10" s="23">
        <f t="shared" si="1"/>
        <v>495183</v>
      </c>
      <c r="J10">
        <f t="shared" si="2"/>
        <v>0</v>
      </c>
    </row>
    <row r="11" spans="2:15">
      <c r="B11" s="1">
        <v>42393</v>
      </c>
      <c r="C11" t="s">
        <v>15</v>
      </c>
      <c r="D11" t="s">
        <v>11</v>
      </c>
      <c r="E11" t="s">
        <v>8</v>
      </c>
      <c r="F11">
        <v>1</v>
      </c>
      <c r="G11">
        <v>28</v>
      </c>
      <c r="H11">
        <f t="shared" si="0"/>
        <v>28</v>
      </c>
      <c r="I11" s="23">
        <f t="shared" si="1"/>
        <v>495155</v>
      </c>
      <c r="J11">
        <f t="shared" si="2"/>
        <v>0</v>
      </c>
    </row>
    <row r="12" spans="2:15">
      <c r="B12" s="1">
        <v>42393</v>
      </c>
      <c r="C12" t="s">
        <v>15</v>
      </c>
      <c r="D12" t="s">
        <v>7</v>
      </c>
      <c r="E12" t="s">
        <v>8</v>
      </c>
      <c r="F12">
        <v>21</v>
      </c>
      <c r="G12">
        <v>74</v>
      </c>
      <c r="H12">
        <f t="shared" si="0"/>
        <v>1554</v>
      </c>
      <c r="I12" s="23">
        <f t="shared" si="1"/>
        <v>493601</v>
      </c>
      <c r="J12">
        <f t="shared" si="2"/>
        <v>493601</v>
      </c>
    </row>
    <row r="13" spans="2:15">
      <c r="B13" s="1">
        <v>42419</v>
      </c>
      <c r="C13" t="s">
        <v>16</v>
      </c>
      <c r="D13" t="s">
        <v>12</v>
      </c>
      <c r="E13" t="s">
        <v>14</v>
      </c>
      <c r="F13">
        <v>43</v>
      </c>
      <c r="G13">
        <v>32</v>
      </c>
      <c r="H13">
        <f t="shared" si="0"/>
        <v>1376</v>
      </c>
      <c r="I13" s="23">
        <f t="shared" si="1"/>
        <v>494977</v>
      </c>
      <c r="J13">
        <f t="shared" si="2"/>
        <v>0</v>
      </c>
    </row>
    <row r="14" spans="2:15">
      <c r="B14" s="1">
        <v>42419</v>
      </c>
      <c r="C14" t="s">
        <v>16</v>
      </c>
      <c r="D14" t="s">
        <v>10</v>
      </c>
      <c r="E14" t="s">
        <v>14</v>
      </c>
      <c r="F14">
        <v>38</v>
      </c>
      <c r="G14">
        <v>13</v>
      </c>
      <c r="H14">
        <f t="shared" si="0"/>
        <v>494</v>
      </c>
      <c r="I14" s="23">
        <f t="shared" si="1"/>
        <v>495471</v>
      </c>
      <c r="J14">
        <f t="shared" si="2"/>
        <v>0</v>
      </c>
    </row>
    <row r="15" spans="2:15">
      <c r="B15" s="1">
        <v>42419</v>
      </c>
      <c r="C15" t="s">
        <v>16</v>
      </c>
      <c r="D15" t="s">
        <v>7</v>
      </c>
      <c r="E15" t="s">
        <v>8</v>
      </c>
      <c r="F15">
        <v>9</v>
      </c>
      <c r="G15">
        <v>59</v>
      </c>
      <c r="H15">
        <f t="shared" si="0"/>
        <v>531</v>
      </c>
      <c r="I15" s="23">
        <f t="shared" si="1"/>
        <v>494940</v>
      </c>
      <c r="J15">
        <f t="shared" si="2"/>
        <v>0</v>
      </c>
    </row>
    <row r="16" spans="2:15">
      <c r="B16" s="1">
        <v>42419</v>
      </c>
      <c r="C16" t="s">
        <v>16</v>
      </c>
      <c r="D16" t="s">
        <v>9</v>
      </c>
      <c r="E16" t="s">
        <v>8</v>
      </c>
      <c r="F16">
        <v>8</v>
      </c>
      <c r="G16">
        <v>37</v>
      </c>
      <c r="H16">
        <f t="shared" si="0"/>
        <v>296</v>
      </c>
      <c r="I16" s="23">
        <f t="shared" si="1"/>
        <v>494644</v>
      </c>
      <c r="J16">
        <f t="shared" si="2"/>
        <v>494644</v>
      </c>
      <c r="M16" s="19"/>
      <c r="N16" s="19"/>
    </row>
    <row r="17" spans="2:10">
      <c r="B17" s="1">
        <v>42440</v>
      </c>
      <c r="C17" t="s">
        <v>17</v>
      </c>
      <c r="D17" t="s">
        <v>9</v>
      </c>
      <c r="E17" t="s">
        <v>14</v>
      </c>
      <c r="F17">
        <v>50</v>
      </c>
      <c r="G17">
        <v>61</v>
      </c>
      <c r="H17">
        <f t="shared" si="0"/>
        <v>3050</v>
      </c>
      <c r="I17" s="23">
        <f t="shared" si="1"/>
        <v>497694</v>
      </c>
      <c r="J17">
        <f t="shared" si="2"/>
        <v>0</v>
      </c>
    </row>
    <row r="18" spans="2:10">
      <c r="B18" s="1">
        <v>42440</v>
      </c>
      <c r="C18" t="s">
        <v>17</v>
      </c>
      <c r="D18" t="s">
        <v>12</v>
      </c>
      <c r="E18" t="s">
        <v>8</v>
      </c>
      <c r="F18">
        <v>32</v>
      </c>
      <c r="G18">
        <v>20</v>
      </c>
      <c r="H18">
        <f t="shared" si="0"/>
        <v>640</v>
      </c>
      <c r="I18" s="23">
        <f t="shared" si="1"/>
        <v>497054</v>
      </c>
      <c r="J18">
        <f t="shared" si="2"/>
        <v>0</v>
      </c>
    </row>
    <row r="19" spans="2:10">
      <c r="B19" s="1">
        <v>42440</v>
      </c>
      <c r="C19" t="s">
        <v>17</v>
      </c>
      <c r="D19" t="s">
        <v>10</v>
      </c>
      <c r="E19" t="s">
        <v>8</v>
      </c>
      <c r="F19">
        <v>7</v>
      </c>
      <c r="G19">
        <v>8</v>
      </c>
      <c r="H19">
        <f t="shared" si="0"/>
        <v>56</v>
      </c>
      <c r="I19" s="23">
        <f t="shared" si="1"/>
        <v>496998</v>
      </c>
      <c r="J19">
        <f t="shared" si="2"/>
        <v>0</v>
      </c>
    </row>
    <row r="20" spans="2:10">
      <c r="B20" s="1">
        <v>42440</v>
      </c>
      <c r="C20" t="s">
        <v>17</v>
      </c>
      <c r="D20" t="s">
        <v>11</v>
      </c>
      <c r="E20" t="s">
        <v>8</v>
      </c>
      <c r="F20">
        <v>10</v>
      </c>
      <c r="G20">
        <v>24</v>
      </c>
      <c r="H20">
        <f t="shared" si="0"/>
        <v>240</v>
      </c>
      <c r="I20" s="23">
        <f t="shared" si="1"/>
        <v>496758</v>
      </c>
      <c r="J20">
        <f t="shared" si="2"/>
        <v>496758</v>
      </c>
    </row>
    <row r="21" spans="2:10">
      <c r="B21" s="1">
        <v>42464</v>
      </c>
      <c r="C21" t="s">
        <v>18</v>
      </c>
      <c r="D21" t="s">
        <v>10</v>
      </c>
      <c r="E21" t="s">
        <v>14</v>
      </c>
      <c r="F21">
        <v>7</v>
      </c>
      <c r="G21">
        <v>12</v>
      </c>
      <c r="H21">
        <f t="shared" si="0"/>
        <v>84</v>
      </c>
      <c r="I21" s="23">
        <f t="shared" si="1"/>
        <v>496842</v>
      </c>
      <c r="J21">
        <f t="shared" si="2"/>
        <v>0</v>
      </c>
    </row>
    <row r="22" spans="2:10">
      <c r="B22" s="1">
        <v>42464</v>
      </c>
      <c r="C22" t="s">
        <v>18</v>
      </c>
      <c r="D22" t="s">
        <v>12</v>
      </c>
      <c r="E22" t="s">
        <v>8</v>
      </c>
      <c r="F22">
        <v>25</v>
      </c>
      <c r="G22">
        <v>19</v>
      </c>
      <c r="H22">
        <f t="shared" si="0"/>
        <v>475</v>
      </c>
      <c r="I22" s="23">
        <f t="shared" si="1"/>
        <v>496367</v>
      </c>
      <c r="J22">
        <f t="shared" si="2"/>
        <v>0</v>
      </c>
    </row>
    <row r="23" spans="2:10">
      <c r="B23" s="1">
        <v>42464</v>
      </c>
      <c r="C23" t="s">
        <v>18</v>
      </c>
      <c r="D23" t="s">
        <v>9</v>
      </c>
      <c r="E23" t="s">
        <v>8</v>
      </c>
      <c r="F23">
        <v>33</v>
      </c>
      <c r="G23">
        <v>38</v>
      </c>
      <c r="H23">
        <f t="shared" si="0"/>
        <v>1254</v>
      </c>
      <c r="I23" s="23">
        <f t="shared" si="1"/>
        <v>495113</v>
      </c>
      <c r="J23">
        <f t="shared" si="2"/>
        <v>495113</v>
      </c>
    </row>
    <row r="24" spans="2:10">
      <c r="B24" s="1">
        <v>42482</v>
      </c>
      <c r="C24" t="s">
        <v>19</v>
      </c>
      <c r="D24" t="s">
        <v>11</v>
      </c>
      <c r="E24" t="s">
        <v>14</v>
      </c>
      <c r="F24">
        <v>36</v>
      </c>
      <c r="G24">
        <v>35</v>
      </c>
      <c r="H24">
        <f t="shared" si="0"/>
        <v>1260</v>
      </c>
      <c r="I24" s="23">
        <f t="shared" si="1"/>
        <v>496373</v>
      </c>
      <c r="J24">
        <f t="shared" si="2"/>
        <v>0</v>
      </c>
    </row>
    <row r="25" spans="2:10">
      <c r="B25" s="1">
        <v>42482</v>
      </c>
      <c r="C25" t="s">
        <v>19</v>
      </c>
      <c r="D25" t="s">
        <v>7</v>
      </c>
      <c r="E25" t="s">
        <v>8</v>
      </c>
      <c r="F25">
        <v>5</v>
      </c>
      <c r="G25">
        <v>66</v>
      </c>
      <c r="H25">
        <f t="shared" si="0"/>
        <v>330</v>
      </c>
      <c r="I25" s="23">
        <f t="shared" si="1"/>
        <v>496043</v>
      </c>
      <c r="J25">
        <f t="shared" si="2"/>
        <v>0</v>
      </c>
    </row>
    <row r="26" spans="2:10">
      <c r="B26" s="1">
        <v>42482</v>
      </c>
      <c r="C26" t="s">
        <v>19</v>
      </c>
      <c r="D26" t="s">
        <v>9</v>
      </c>
      <c r="E26" t="s">
        <v>8</v>
      </c>
      <c r="F26">
        <v>35</v>
      </c>
      <c r="G26">
        <v>41</v>
      </c>
      <c r="H26">
        <f t="shared" si="0"/>
        <v>1435</v>
      </c>
      <c r="I26" s="23">
        <f t="shared" si="1"/>
        <v>494608</v>
      </c>
      <c r="J26">
        <f t="shared" si="2"/>
        <v>494608</v>
      </c>
    </row>
    <row r="27" spans="2:10">
      <c r="B27" s="1">
        <v>42504</v>
      </c>
      <c r="C27" t="s">
        <v>20</v>
      </c>
      <c r="D27" t="s">
        <v>7</v>
      </c>
      <c r="E27" t="s">
        <v>14</v>
      </c>
      <c r="F27">
        <v>38</v>
      </c>
      <c r="G27">
        <v>98</v>
      </c>
      <c r="H27">
        <f t="shared" si="0"/>
        <v>3724</v>
      </c>
      <c r="I27" s="23">
        <f t="shared" si="1"/>
        <v>498332</v>
      </c>
      <c r="J27">
        <f t="shared" si="2"/>
        <v>0</v>
      </c>
    </row>
    <row r="28" spans="2:10">
      <c r="B28" s="1">
        <v>42504</v>
      </c>
      <c r="C28" t="s">
        <v>20</v>
      </c>
      <c r="D28" t="s">
        <v>11</v>
      </c>
      <c r="E28" t="s">
        <v>8</v>
      </c>
      <c r="F28">
        <v>10</v>
      </c>
      <c r="G28">
        <v>23</v>
      </c>
      <c r="H28">
        <f t="shared" si="0"/>
        <v>230</v>
      </c>
      <c r="I28" s="23">
        <f t="shared" si="1"/>
        <v>498102</v>
      </c>
      <c r="J28">
        <f t="shared" si="2"/>
        <v>498102</v>
      </c>
    </row>
    <row r="29" spans="2:10">
      <c r="B29" s="1">
        <v>42529</v>
      </c>
      <c r="C29" t="s">
        <v>21</v>
      </c>
      <c r="D29" t="s">
        <v>11</v>
      </c>
      <c r="E29" t="s">
        <v>14</v>
      </c>
      <c r="F29">
        <v>4</v>
      </c>
      <c r="G29">
        <v>38</v>
      </c>
      <c r="H29">
        <f t="shared" si="0"/>
        <v>152</v>
      </c>
      <c r="I29" s="23">
        <f t="shared" si="1"/>
        <v>498254</v>
      </c>
      <c r="J29">
        <f t="shared" si="2"/>
        <v>0</v>
      </c>
    </row>
    <row r="30" spans="2:10">
      <c r="B30" s="1">
        <v>42529</v>
      </c>
      <c r="C30" t="s">
        <v>21</v>
      </c>
      <c r="D30" t="s">
        <v>7</v>
      </c>
      <c r="E30" t="s">
        <v>8</v>
      </c>
      <c r="F30">
        <v>42</v>
      </c>
      <c r="G30">
        <v>60</v>
      </c>
      <c r="H30">
        <f t="shared" si="0"/>
        <v>2520</v>
      </c>
      <c r="I30" s="23">
        <f t="shared" si="1"/>
        <v>495734</v>
      </c>
      <c r="J30">
        <f t="shared" si="2"/>
        <v>0</v>
      </c>
    </row>
    <row r="31" spans="2:10">
      <c r="B31" s="1">
        <v>42529</v>
      </c>
      <c r="C31" t="s">
        <v>21</v>
      </c>
      <c r="D31" t="s">
        <v>10</v>
      </c>
      <c r="E31" t="s">
        <v>8</v>
      </c>
      <c r="F31">
        <v>28</v>
      </c>
      <c r="G31">
        <v>8</v>
      </c>
      <c r="H31">
        <f t="shared" si="0"/>
        <v>224</v>
      </c>
      <c r="I31" s="23">
        <f t="shared" si="1"/>
        <v>495510</v>
      </c>
      <c r="J31">
        <f t="shared" si="2"/>
        <v>0</v>
      </c>
    </row>
    <row r="32" spans="2:10">
      <c r="B32" s="1">
        <v>42529</v>
      </c>
      <c r="C32" t="s">
        <v>21</v>
      </c>
      <c r="D32" t="s">
        <v>12</v>
      </c>
      <c r="E32" t="s">
        <v>8</v>
      </c>
      <c r="F32">
        <v>19</v>
      </c>
      <c r="G32">
        <v>19</v>
      </c>
      <c r="H32">
        <f t="shared" si="0"/>
        <v>361</v>
      </c>
      <c r="I32" s="23">
        <f t="shared" si="1"/>
        <v>495149</v>
      </c>
      <c r="J32">
        <f t="shared" si="2"/>
        <v>495149</v>
      </c>
    </row>
    <row r="33" spans="2:10">
      <c r="B33" s="1">
        <v>42542</v>
      </c>
      <c r="C33" t="s">
        <v>22</v>
      </c>
      <c r="D33" t="s">
        <v>12</v>
      </c>
      <c r="E33" t="s">
        <v>14</v>
      </c>
      <c r="F33">
        <v>72</v>
      </c>
      <c r="G33">
        <v>28</v>
      </c>
      <c r="H33">
        <f t="shared" si="0"/>
        <v>2016</v>
      </c>
      <c r="I33" s="23">
        <f t="shared" si="1"/>
        <v>497165</v>
      </c>
      <c r="J33">
        <f t="shared" si="2"/>
        <v>0</v>
      </c>
    </row>
    <row r="34" spans="2:10">
      <c r="B34" s="1">
        <v>42542</v>
      </c>
      <c r="C34" t="s">
        <v>22</v>
      </c>
      <c r="D34" t="s">
        <v>7</v>
      </c>
      <c r="E34" t="s">
        <v>14</v>
      </c>
      <c r="F34">
        <v>42</v>
      </c>
      <c r="G34">
        <v>90</v>
      </c>
      <c r="H34">
        <f t="shared" si="0"/>
        <v>3780</v>
      </c>
      <c r="I34" s="23">
        <f t="shared" si="1"/>
        <v>500945</v>
      </c>
      <c r="J34">
        <f t="shared" si="2"/>
        <v>0</v>
      </c>
    </row>
    <row r="35" spans="2:10">
      <c r="B35" s="1">
        <v>42542</v>
      </c>
      <c r="C35" t="s">
        <v>22</v>
      </c>
      <c r="D35" t="s">
        <v>9</v>
      </c>
      <c r="E35" t="s">
        <v>8</v>
      </c>
      <c r="F35">
        <v>42</v>
      </c>
      <c r="G35">
        <v>44</v>
      </c>
      <c r="H35">
        <f t="shared" si="0"/>
        <v>1848</v>
      </c>
      <c r="I35" s="23">
        <f t="shared" si="1"/>
        <v>499097</v>
      </c>
      <c r="J35">
        <f t="shared" si="2"/>
        <v>0</v>
      </c>
    </row>
    <row r="36" spans="2:10">
      <c r="B36" s="1">
        <v>42542</v>
      </c>
      <c r="C36" t="s">
        <v>22</v>
      </c>
      <c r="D36" t="s">
        <v>11</v>
      </c>
      <c r="E36" t="s">
        <v>8</v>
      </c>
      <c r="F36">
        <v>33</v>
      </c>
      <c r="G36">
        <v>26</v>
      </c>
      <c r="H36">
        <f t="shared" si="0"/>
        <v>858</v>
      </c>
      <c r="I36" s="23">
        <f t="shared" si="1"/>
        <v>498239</v>
      </c>
      <c r="J36">
        <f t="shared" si="2"/>
        <v>0</v>
      </c>
    </row>
    <row r="37" spans="2:10">
      <c r="B37" s="1">
        <v>42542</v>
      </c>
      <c r="C37" t="s">
        <v>22</v>
      </c>
      <c r="D37" t="s">
        <v>10</v>
      </c>
      <c r="E37" t="s">
        <v>8</v>
      </c>
      <c r="F37">
        <v>9</v>
      </c>
      <c r="G37">
        <v>9</v>
      </c>
      <c r="H37">
        <f t="shared" si="0"/>
        <v>81</v>
      </c>
      <c r="I37" s="23">
        <f t="shared" si="1"/>
        <v>498158</v>
      </c>
      <c r="J37">
        <f t="shared" si="2"/>
        <v>498158</v>
      </c>
    </row>
    <row r="38" spans="2:10">
      <c r="B38" s="1">
        <v>42559</v>
      </c>
      <c r="C38" t="s">
        <v>6</v>
      </c>
      <c r="D38" t="s">
        <v>12</v>
      </c>
      <c r="E38" t="s">
        <v>14</v>
      </c>
      <c r="F38">
        <v>4</v>
      </c>
      <c r="G38">
        <v>29</v>
      </c>
      <c r="H38">
        <f t="shared" si="0"/>
        <v>116</v>
      </c>
      <c r="I38" s="23">
        <f t="shared" si="1"/>
        <v>498274</v>
      </c>
      <c r="J38">
        <f t="shared" si="2"/>
        <v>0</v>
      </c>
    </row>
    <row r="39" spans="2:10">
      <c r="B39" s="1">
        <v>42559</v>
      </c>
      <c r="C39" t="s">
        <v>6</v>
      </c>
      <c r="D39" t="s">
        <v>10</v>
      </c>
      <c r="E39" t="s">
        <v>14</v>
      </c>
      <c r="F39">
        <v>37</v>
      </c>
      <c r="G39">
        <v>12</v>
      </c>
      <c r="H39">
        <f t="shared" si="0"/>
        <v>444</v>
      </c>
      <c r="I39" s="23">
        <f t="shared" si="1"/>
        <v>498718</v>
      </c>
      <c r="J39">
        <f t="shared" si="2"/>
        <v>0</v>
      </c>
    </row>
    <row r="40" spans="2:10">
      <c r="B40" s="1">
        <v>42559</v>
      </c>
      <c r="C40" t="s">
        <v>6</v>
      </c>
      <c r="D40" t="s">
        <v>9</v>
      </c>
      <c r="E40" t="s">
        <v>8</v>
      </c>
      <c r="F40">
        <v>35</v>
      </c>
      <c r="G40">
        <v>42</v>
      </c>
      <c r="H40">
        <f t="shared" si="0"/>
        <v>1470</v>
      </c>
      <c r="I40" s="23">
        <f t="shared" si="1"/>
        <v>497248</v>
      </c>
      <c r="J40">
        <f t="shared" si="2"/>
        <v>0</v>
      </c>
    </row>
    <row r="41" spans="2:10">
      <c r="B41" s="1">
        <v>42559</v>
      </c>
      <c r="C41" t="s">
        <v>6</v>
      </c>
      <c r="D41" t="s">
        <v>7</v>
      </c>
      <c r="E41" t="s">
        <v>8</v>
      </c>
      <c r="F41">
        <v>32</v>
      </c>
      <c r="G41">
        <v>66</v>
      </c>
      <c r="H41">
        <f t="shared" si="0"/>
        <v>2112</v>
      </c>
      <c r="I41" s="23">
        <f t="shared" si="1"/>
        <v>495136</v>
      </c>
      <c r="J41">
        <f t="shared" si="2"/>
        <v>495136</v>
      </c>
    </row>
    <row r="42" spans="2:10">
      <c r="B42" s="1">
        <v>42574</v>
      </c>
      <c r="C42" t="s">
        <v>13</v>
      </c>
      <c r="D42" t="s">
        <v>7</v>
      </c>
      <c r="E42" t="s">
        <v>14</v>
      </c>
      <c r="F42">
        <v>32</v>
      </c>
      <c r="G42">
        <v>92</v>
      </c>
      <c r="H42">
        <f t="shared" si="0"/>
        <v>2944</v>
      </c>
      <c r="I42" s="23">
        <f t="shared" si="1"/>
        <v>498080</v>
      </c>
      <c r="J42">
        <f t="shared" si="2"/>
        <v>0</v>
      </c>
    </row>
    <row r="43" spans="2:10">
      <c r="B43" s="1">
        <v>42574</v>
      </c>
      <c r="C43" t="s">
        <v>13</v>
      </c>
      <c r="D43" t="s">
        <v>9</v>
      </c>
      <c r="E43" t="s">
        <v>8</v>
      </c>
      <c r="F43">
        <v>48</v>
      </c>
      <c r="G43">
        <v>43</v>
      </c>
      <c r="H43">
        <f t="shared" si="0"/>
        <v>2064</v>
      </c>
      <c r="I43" s="23">
        <f t="shared" si="1"/>
        <v>496016</v>
      </c>
      <c r="J43">
        <f t="shared" si="2"/>
        <v>496016</v>
      </c>
    </row>
    <row r="44" spans="2:10">
      <c r="B44" s="1">
        <v>42593</v>
      </c>
      <c r="C44" t="s">
        <v>15</v>
      </c>
      <c r="D44" t="s">
        <v>9</v>
      </c>
      <c r="E44" t="s">
        <v>14</v>
      </c>
      <c r="F44">
        <v>191</v>
      </c>
      <c r="G44">
        <v>60</v>
      </c>
      <c r="H44">
        <f t="shared" si="0"/>
        <v>11460</v>
      </c>
      <c r="I44" s="23">
        <f t="shared" si="1"/>
        <v>507476</v>
      </c>
      <c r="J44">
        <f t="shared" si="2"/>
        <v>0</v>
      </c>
    </row>
    <row r="45" spans="2:10">
      <c r="B45" s="1">
        <v>42593</v>
      </c>
      <c r="C45" t="s">
        <v>15</v>
      </c>
      <c r="D45" t="s">
        <v>11</v>
      </c>
      <c r="E45" t="s">
        <v>8</v>
      </c>
      <c r="F45">
        <v>9</v>
      </c>
      <c r="G45">
        <v>24</v>
      </c>
      <c r="H45">
        <f t="shared" si="0"/>
        <v>216</v>
      </c>
      <c r="I45" s="23">
        <f t="shared" si="1"/>
        <v>507260</v>
      </c>
      <c r="J45">
        <f t="shared" si="2"/>
        <v>0</v>
      </c>
    </row>
    <row r="46" spans="2:10">
      <c r="B46" s="1">
        <v>42593</v>
      </c>
      <c r="C46" t="s">
        <v>15</v>
      </c>
      <c r="D46" t="s">
        <v>7</v>
      </c>
      <c r="E46" t="s">
        <v>8</v>
      </c>
      <c r="F46">
        <v>36</v>
      </c>
      <c r="G46">
        <v>65</v>
      </c>
      <c r="H46">
        <f t="shared" si="0"/>
        <v>2340</v>
      </c>
      <c r="I46" s="23">
        <f t="shared" si="1"/>
        <v>504920</v>
      </c>
      <c r="J46">
        <f t="shared" si="2"/>
        <v>504920</v>
      </c>
    </row>
    <row r="47" spans="2:10">
      <c r="B47" s="1">
        <v>42619</v>
      </c>
      <c r="C47" t="s">
        <v>16</v>
      </c>
      <c r="D47" t="s">
        <v>10</v>
      </c>
      <c r="E47" t="s">
        <v>8</v>
      </c>
      <c r="F47">
        <v>47</v>
      </c>
      <c r="G47">
        <v>7</v>
      </c>
      <c r="H47">
        <f t="shared" si="0"/>
        <v>329</v>
      </c>
      <c r="I47" s="23">
        <f t="shared" si="1"/>
        <v>504591</v>
      </c>
      <c r="J47">
        <f t="shared" si="2"/>
        <v>0</v>
      </c>
    </row>
    <row r="48" spans="2:10">
      <c r="B48" s="1">
        <v>42619</v>
      </c>
      <c r="C48" t="s">
        <v>16</v>
      </c>
      <c r="D48" t="s">
        <v>9</v>
      </c>
      <c r="E48" t="s">
        <v>14</v>
      </c>
      <c r="F48">
        <v>4</v>
      </c>
      <c r="G48">
        <v>63</v>
      </c>
      <c r="H48">
        <f t="shared" si="0"/>
        <v>252</v>
      </c>
      <c r="I48" s="23">
        <f t="shared" si="1"/>
        <v>504843</v>
      </c>
      <c r="J48">
        <f t="shared" si="2"/>
        <v>0</v>
      </c>
    </row>
    <row r="49" spans="2:10">
      <c r="B49" s="1">
        <v>42619</v>
      </c>
      <c r="C49" t="s">
        <v>16</v>
      </c>
      <c r="D49" t="s">
        <v>12</v>
      </c>
      <c r="E49" t="s">
        <v>8</v>
      </c>
      <c r="F49">
        <v>8</v>
      </c>
      <c r="G49">
        <v>19</v>
      </c>
      <c r="H49">
        <f t="shared" si="0"/>
        <v>152</v>
      </c>
      <c r="I49" s="23">
        <f t="shared" si="1"/>
        <v>504691</v>
      </c>
      <c r="J49">
        <f t="shared" si="2"/>
        <v>0</v>
      </c>
    </row>
    <row r="50" spans="2:10">
      <c r="B50" s="1">
        <v>42619</v>
      </c>
      <c r="C50" t="s">
        <v>16</v>
      </c>
      <c r="D50" t="s">
        <v>11</v>
      </c>
      <c r="E50" t="s">
        <v>8</v>
      </c>
      <c r="F50">
        <v>3</v>
      </c>
      <c r="G50">
        <v>22</v>
      </c>
      <c r="H50">
        <f t="shared" si="0"/>
        <v>66</v>
      </c>
      <c r="I50" s="23">
        <f t="shared" si="1"/>
        <v>504625</v>
      </c>
      <c r="J50">
        <f t="shared" si="2"/>
        <v>0</v>
      </c>
    </row>
    <row r="51" spans="2:10">
      <c r="B51" s="1">
        <v>42619</v>
      </c>
      <c r="C51" t="s">
        <v>16</v>
      </c>
      <c r="D51" t="s">
        <v>7</v>
      </c>
      <c r="E51" t="s">
        <v>8</v>
      </c>
      <c r="F51">
        <v>41</v>
      </c>
      <c r="G51">
        <v>59</v>
      </c>
      <c r="H51">
        <f t="shared" si="0"/>
        <v>2419</v>
      </c>
      <c r="I51" s="23">
        <f t="shared" si="1"/>
        <v>502206</v>
      </c>
      <c r="J51">
        <f t="shared" si="2"/>
        <v>502206</v>
      </c>
    </row>
    <row r="52" spans="2:10">
      <c r="B52" s="1">
        <v>42640</v>
      </c>
      <c r="C52" t="s">
        <v>17</v>
      </c>
      <c r="D52" t="s">
        <v>9</v>
      </c>
      <c r="E52" t="s">
        <v>8</v>
      </c>
      <c r="F52">
        <v>44</v>
      </c>
      <c r="G52">
        <v>40</v>
      </c>
      <c r="H52">
        <f t="shared" si="0"/>
        <v>1760</v>
      </c>
      <c r="I52" s="23">
        <f t="shared" si="1"/>
        <v>500446</v>
      </c>
      <c r="J52">
        <f t="shared" si="2"/>
        <v>0</v>
      </c>
    </row>
    <row r="53" spans="2:10">
      <c r="B53" s="1">
        <v>42640</v>
      </c>
      <c r="C53" t="s">
        <v>17</v>
      </c>
      <c r="D53" t="s">
        <v>10</v>
      </c>
      <c r="E53" t="s">
        <v>14</v>
      </c>
      <c r="F53">
        <v>45</v>
      </c>
      <c r="G53">
        <v>12</v>
      </c>
      <c r="H53">
        <f t="shared" si="0"/>
        <v>540</v>
      </c>
      <c r="I53" s="23">
        <f t="shared" si="1"/>
        <v>500986</v>
      </c>
      <c r="J53">
        <f t="shared" si="2"/>
        <v>0</v>
      </c>
    </row>
    <row r="54" spans="2:10">
      <c r="B54" s="1">
        <v>42640</v>
      </c>
      <c r="C54" t="s">
        <v>17</v>
      </c>
      <c r="D54" t="s">
        <v>12</v>
      </c>
      <c r="E54" t="s">
        <v>8</v>
      </c>
      <c r="F54">
        <v>40</v>
      </c>
      <c r="G54">
        <v>20</v>
      </c>
      <c r="H54">
        <f t="shared" si="0"/>
        <v>800</v>
      </c>
      <c r="I54" s="23">
        <f t="shared" si="1"/>
        <v>500186</v>
      </c>
      <c r="J54">
        <f t="shared" si="2"/>
        <v>0</v>
      </c>
    </row>
    <row r="55" spans="2:10">
      <c r="B55" s="1">
        <v>42640</v>
      </c>
      <c r="C55" t="s">
        <v>17</v>
      </c>
      <c r="D55" t="s">
        <v>7</v>
      </c>
      <c r="E55" t="s">
        <v>8</v>
      </c>
      <c r="F55">
        <v>3</v>
      </c>
      <c r="G55">
        <v>63</v>
      </c>
      <c r="H55">
        <f t="shared" si="0"/>
        <v>189</v>
      </c>
      <c r="I55" s="23">
        <f t="shared" si="1"/>
        <v>499997</v>
      </c>
      <c r="J55">
        <f t="shared" si="2"/>
        <v>0</v>
      </c>
    </row>
    <row r="56" spans="2:10">
      <c r="B56" s="1">
        <v>42640</v>
      </c>
      <c r="C56" t="s">
        <v>17</v>
      </c>
      <c r="D56" t="s">
        <v>11</v>
      </c>
      <c r="E56" t="s">
        <v>8</v>
      </c>
      <c r="F56">
        <v>17</v>
      </c>
      <c r="G56">
        <v>24</v>
      </c>
      <c r="H56">
        <f t="shared" si="0"/>
        <v>408</v>
      </c>
      <c r="I56" s="23">
        <f t="shared" si="1"/>
        <v>499589</v>
      </c>
      <c r="J56">
        <f t="shared" si="2"/>
        <v>499589</v>
      </c>
    </row>
    <row r="57" spans="2:10">
      <c r="B57" s="1">
        <v>42664</v>
      </c>
      <c r="C57" t="s">
        <v>18</v>
      </c>
      <c r="D57" t="s">
        <v>10</v>
      </c>
      <c r="E57" t="s">
        <v>14</v>
      </c>
      <c r="F57">
        <v>2</v>
      </c>
      <c r="G57">
        <v>12</v>
      </c>
      <c r="H57">
        <f t="shared" si="0"/>
        <v>24</v>
      </c>
      <c r="I57" s="23">
        <f t="shared" si="1"/>
        <v>499613</v>
      </c>
      <c r="J57">
        <f t="shared" si="2"/>
        <v>0</v>
      </c>
    </row>
    <row r="58" spans="2:10">
      <c r="B58" s="1">
        <v>42664</v>
      </c>
      <c r="C58" t="s">
        <v>18</v>
      </c>
      <c r="D58" t="s">
        <v>12</v>
      </c>
      <c r="E58" t="s">
        <v>8</v>
      </c>
      <c r="F58">
        <v>14</v>
      </c>
      <c r="G58">
        <v>19</v>
      </c>
      <c r="H58">
        <f t="shared" si="0"/>
        <v>266</v>
      </c>
      <c r="I58" s="23">
        <f t="shared" si="1"/>
        <v>499347</v>
      </c>
      <c r="J58">
        <f t="shared" si="2"/>
        <v>0</v>
      </c>
    </row>
    <row r="59" spans="2:10">
      <c r="B59" s="1">
        <v>42664</v>
      </c>
      <c r="C59" t="s">
        <v>18</v>
      </c>
      <c r="D59" t="s">
        <v>11</v>
      </c>
      <c r="E59" t="s">
        <v>8</v>
      </c>
      <c r="F59">
        <v>23</v>
      </c>
      <c r="G59">
        <v>23</v>
      </c>
      <c r="H59">
        <f t="shared" si="0"/>
        <v>529</v>
      </c>
      <c r="I59" s="23">
        <f t="shared" si="1"/>
        <v>498818</v>
      </c>
      <c r="J59">
        <f t="shared" si="2"/>
        <v>498818</v>
      </c>
    </row>
    <row r="60" spans="2:10">
      <c r="B60" s="1">
        <v>42682</v>
      </c>
      <c r="C60" t="s">
        <v>19</v>
      </c>
      <c r="D60" t="s">
        <v>10</v>
      </c>
      <c r="E60" t="s">
        <v>8</v>
      </c>
      <c r="F60">
        <v>11</v>
      </c>
      <c r="G60">
        <v>8</v>
      </c>
      <c r="H60">
        <f t="shared" si="0"/>
        <v>88</v>
      </c>
      <c r="I60" s="23">
        <f t="shared" si="1"/>
        <v>498730</v>
      </c>
      <c r="J60">
        <f t="shared" si="2"/>
        <v>0</v>
      </c>
    </row>
    <row r="61" spans="2:10">
      <c r="B61" s="1">
        <v>42682</v>
      </c>
      <c r="C61" t="s">
        <v>19</v>
      </c>
      <c r="D61" t="s">
        <v>7</v>
      </c>
      <c r="E61" t="s">
        <v>8</v>
      </c>
      <c r="F61">
        <v>17</v>
      </c>
      <c r="G61">
        <v>66</v>
      </c>
      <c r="H61">
        <f t="shared" si="0"/>
        <v>1122</v>
      </c>
      <c r="I61" s="23">
        <f t="shared" si="1"/>
        <v>497608</v>
      </c>
      <c r="J61">
        <f t="shared" si="2"/>
        <v>0</v>
      </c>
    </row>
    <row r="62" spans="2:10">
      <c r="B62" s="1">
        <v>42682</v>
      </c>
      <c r="C62" t="s">
        <v>19</v>
      </c>
      <c r="D62" t="s">
        <v>9</v>
      </c>
      <c r="E62" t="s">
        <v>8</v>
      </c>
      <c r="F62">
        <v>30</v>
      </c>
      <c r="G62">
        <v>41</v>
      </c>
      <c r="H62">
        <f t="shared" si="0"/>
        <v>1230</v>
      </c>
      <c r="I62" s="23">
        <f t="shared" si="1"/>
        <v>496378</v>
      </c>
      <c r="J62">
        <f t="shared" si="2"/>
        <v>496378</v>
      </c>
    </row>
    <row r="63" spans="2:10">
      <c r="B63" s="1">
        <v>42704</v>
      </c>
      <c r="C63" t="s">
        <v>20</v>
      </c>
      <c r="D63" t="s">
        <v>7</v>
      </c>
      <c r="E63" t="s">
        <v>14</v>
      </c>
      <c r="F63">
        <v>97</v>
      </c>
      <c r="G63">
        <v>98</v>
      </c>
      <c r="H63">
        <f t="shared" si="0"/>
        <v>9506</v>
      </c>
      <c r="I63" s="23">
        <f t="shared" si="1"/>
        <v>505884</v>
      </c>
      <c r="J63">
        <f t="shared" si="2"/>
        <v>0</v>
      </c>
    </row>
    <row r="64" spans="2:10">
      <c r="B64" s="1">
        <v>42704</v>
      </c>
      <c r="C64" t="s">
        <v>20</v>
      </c>
      <c r="D64" t="s">
        <v>10</v>
      </c>
      <c r="E64" t="s">
        <v>14</v>
      </c>
      <c r="F64">
        <v>11</v>
      </c>
      <c r="G64">
        <v>12</v>
      </c>
      <c r="H64">
        <f t="shared" si="0"/>
        <v>132</v>
      </c>
      <c r="I64" s="23">
        <f t="shared" si="1"/>
        <v>506016</v>
      </c>
      <c r="J64">
        <f t="shared" si="2"/>
        <v>0</v>
      </c>
    </row>
    <row r="65" spans="2:10">
      <c r="B65" s="1">
        <v>42704</v>
      </c>
      <c r="C65" t="s">
        <v>20</v>
      </c>
      <c r="D65" t="s">
        <v>12</v>
      </c>
      <c r="E65" t="s">
        <v>8</v>
      </c>
      <c r="F65">
        <v>17</v>
      </c>
      <c r="G65">
        <v>20</v>
      </c>
      <c r="H65">
        <f t="shared" si="0"/>
        <v>340</v>
      </c>
      <c r="I65" s="23">
        <f t="shared" si="1"/>
        <v>505676</v>
      </c>
      <c r="J65">
        <f t="shared" si="2"/>
        <v>0</v>
      </c>
    </row>
    <row r="66" spans="2:10">
      <c r="B66" s="1">
        <v>42704</v>
      </c>
      <c r="C66" t="s">
        <v>20</v>
      </c>
      <c r="D66" t="s">
        <v>11</v>
      </c>
      <c r="E66" t="s">
        <v>8</v>
      </c>
      <c r="F66">
        <v>4</v>
      </c>
      <c r="G66">
        <v>23</v>
      </c>
      <c r="H66">
        <f t="shared" si="0"/>
        <v>92</v>
      </c>
      <c r="I66" s="23">
        <f t="shared" si="1"/>
        <v>505584</v>
      </c>
      <c r="J66">
        <f t="shared" si="2"/>
        <v>505584</v>
      </c>
    </row>
    <row r="67" spans="2:10">
      <c r="B67" s="1">
        <v>42729</v>
      </c>
      <c r="C67" t="s">
        <v>21</v>
      </c>
      <c r="D67" t="s">
        <v>12</v>
      </c>
      <c r="E67" t="s">
        <v>14</v>
      </c>
      <c r="F67">
        <v>79</v>
      </c>
      <c r="G67">
        <v>31</v>
      </c>
      <c r="H67">
        <f t="shared" si="0"/>
        <v>2449</v>
      </c>
      <c r="I67" s="23">
        <f t="shared" si="1"/>
        <v>508033</v>
      </c>
      <c r="J67">
        <f t="shared" si="2"/>
        <v>0</v>
      </c>
    </row>
    <row r="68" spans="2:10">
      <c r="B68" s="1">
        <v>42729</v>
      </c>
      <c r="C68" t="s">
        <v>21</v>
      </c>
      <c r="D68" t="s">
        <v>7</v>
      </c>
      <c r="E68" t="s">
        <v>8</v>
      </c>
      <c r="F68">
        <v>33</v>
      </c>
      <c r="G68">
        <v>60</v>
      </c>
      <c r="H68">
        <f t="shared" ref="H68:H131" si="3">F68*G68</f>
        <v>1980</v>
      </c>
      <c r="I68" s="23">
        <f t="shared" si="1"/>
        <v>506053</v>
      </c>
      <c r="J68">
        <f t="shared" si="2"/>
        <v>0</v>
      </c>
    </row>
    <row r="69" spans="2:10">
      <c r="B69" s="1">
        <v>42729</v>
      </c>
      <c r="C69" t="s">
        <v>21</v>
      </c>
      <c r="D69" t="s">
        <v>11</v>
      </c>
      <c r="E69" t="s">
        <v>8</v>
      </c>
      <c r="F69">
        <v>26</v>
      </c>
      <c r="G69">
        <v>23</v>
      </c>
      <c r="H69">
        <f t="shared" si="3"/>
        <v>598</v>
      </c>
      <c r="I69" s="23">
        <f t="shared" ref="I69:I132" si="4">I68+H69*IF(E69="z",-1,1)</f>
        <v>505455</v>
      </c>
      <c r="J69">
        <f t="shared" si="2"/>
        <v>505455</v>
      </c>
    </row>
    <row r="70" spans="2:10">
      <c r="B70" s="1">
        <v>42742</v>
      </c>
      <c r="C70" t="s">
        <v>22</v>
      </c>
      <c r="D70" t="s">
        <v>12</v>
      </c>
      <c r="E70" t="s">
        <v>8</v>
      </c>
      <c r="F70">
        <v>40</v>
      </c>
      <c r="G70">
        <v>22</v>
      </c>
      <c r="H70">
        <f t="shared" si="3"/>
        <v>880</v>
      </c>
      <c r="I70" s="23">
        <f t="shared" si="4"/>
        <v>504575</v>
      </c>
      <c r="J70">
        <f t="shared" si="2"/>
        <v>0</v>
      </c>
    </row>
    <row r="71" spans="2:10">
      <c r="B71" s="1">
        <v>42742</v>
      </c>
      <c r="C71" t="s">
        <v>22</v>
      </c>
      <c r="D71" t="s">
        <v>10</v>
      </c>
      <c r="E71" t="s">
        <v>8</v>
      </c>
      <c r="F71">
        <v>42</v>
      </c>
      <c r="G71">
        <v>9</v>
      </c>
      <c r="H71">
        <f t="shared" si="3"/>
        <v>378</v>
      </c>
      <c r="I71" s="23">
        <f t="shared" si="4"/>
        <v>504197</v>
      </c>
      <c r="J71">
        <f t="shared" si="2"/>
        <v>0</v>
      </c>
    </row>
    <row r="72" spans="2:10">
      <c r="B72" s="1">
        <v>42742</v>
      </c>
      <c r="C72" t="s">
        <v>22</v>
      </c>
      <c r="D72" t="s">
        <v>11</v>
      </c>
      <c r="E72" t="s">
        <v>8</v>
      </c>
      <c r="F72">
        <v>42</v>
      </c>
      <c r="G72">
        <v>26</v>
      </c>
      <c r="H72">
        <f t="shared" si="3"/>
        <v>1092</v>
      </c>
      <c r="I72" s="23">
        <f t="shared" si="4"/>
        <v>503105</v>
      </c>
      <c r="J72">
        <f t="shared" ref="J72:J135" si="5">IF(B72&lt;&gt;B73,I72,0)</f>
        <v>0</v>
      </c>
    </row>
    <row r="73" spans="2:10">
      <c r="B73" s="1">
        <v>42742</v>
      </c>
      <c r="C73" t="s">
        <v>22</v>
      </c>
      <c r="D73" t="s">
        <v>7</v>
      </c>
      <c r="E73" t="s">
        <v>8</v>
      </c>
      <c r="F73">
        <v>9</v>
      </c>
      <c r="G73">
        <v>70</v>
      </c>
      <c r="H73">
        <f t="shared" si="3"/>
        <v>630</v>
      </c>
      <c r="I73" s="23">
        <f t="shared" si="4"/>
        <v>502475</v>
      </c>
      <c r="J73">
        <f t="shared" si="5"/>
        <v>0</v>
      </c>
    </row>
    <row r="74" spans="2:10">
      <c r="B74" s="1">
        <v>42742</v>
      </c>
      <c r="C74" t="s">
        <v>22</v>
      </c>
      <c r="D74" t="s">
        <v>9</v>
      </c>
      <c r="E74" t="s">
        <v>8</v>
      </c>
      <c r="F74">
        <v>39</v>
      </c>
      <c r="G74">
        <v>44</v>
      </c>
      <c r="H74">
        <f t="shared" si="3"/>
        <v>1716</v>
      </c>
      <c r="I74" s="23">
        <f t="shared" si="4"/>
        <v>500759</v>
      </c>
      <c r="J74">
        <f t="shared" si="5"/>
        <v>500759</v>
      </c>
    </row>
    <row r="75" spans="2:10">
      <c r="B75" s="1">
        <v>42759</v>
      </c>
      <c r="C75" t="s">
        <v>6</v>
      </c>
      <c r="D75" t="s">
        <v>9</v>
      </c>
      <c r="E75" t="s">
        <v>14</v>
      </c>
      <c r="F75">
        <v>112</v>
      </c>
      <c r="G75">
        <v>59</v>
      </c>
      <c r="H75">
        <f t="shared" si="3"/>
        <v>6608</v>
      </c>
      <c r="I75" s="23">
        <f t="shared" si="4"/>
        <v>507367</v>
      </c>
      <c r="J75">
        <f t="shared" si="5"/>
        <v>0</v>
      </c>
    </row>
    <row r="76" spans="2:10">
      <c r="B76" s="1">
        <v>42759</v>
      </c>
      <c r="C76" t="s">
        <v>6</v>
      </c>
      <c r="D76" t="s">
        <v>7</v>
      </c>
      <c r="E76" t="s">
        <v>8</v>
      </c>
      <c r="F76">
        <v>34</v>
      </c>
      <c r="G76">
        <v>66</v>
      </c>
      <c r="H76">
        <f t="shared" si="3"/>
        <v>2244</v>
      </c>
      <c r="I76" s="23">
        <f t="shared" si="4"/>
        <v>505123</v>
      </c>
      <c r="J76">
        <f t="shared" si="5"/>
        <v>0</v>
      </c>
    </row>
    <row r="77" spans="2:10">
      <c r="B77" s="1">
        <v>42759</v>
      </c>
      <c r="C77" t="s">
        <v>6</v>
      </c>
      <c r="D77" t="s">
        <v>12</v>
      </c>
      <c r="E77" t="s">
        <v>8</v>
      </c>
      <c r="F77">
        <v>5</v>
      </c>
      <c r="G77">
        <v>21</v>
      </c>
      <c r="H77">
        <f t="shared" si="3"/>
        <v>105</v>
      </c>
      <c r="I77" s="23">
        <f t="shared" si="4"/>
        <v>505018</v>
      </c>
      <c r="J77">
        <f t="shared" si="5"/>
        <v>505018</v>
      </c>
    </row>
    <row r="78" spans="2:10">
      <c r="B78" s="1">
        <v>42774</v>
      </c>
      <c r="C78" t="s">
        <v>13</v>
      </c>
      <c r="D78" t="s">
        <v>7</v>
      </c>
      <c r="E78" t="s">
        <v>14</v>
      </c>
      <c r="F78">
        <v>74</v>
      </c>
      <c r="G78">
        <v>92</v>
      </c>
      <c r="H78">
        <f t="shared" si="3"/>
        <v>6808</v>
      </c>
      <c r="I78" s="23">
        <f t="shared" si="4"/>
        <v>511826</v>
      </c>
      <c r="J78">
        <f t="shared" si="5"/>
        <v>0</v>
      </c>
    </row>
    <row r="79" spans="2:10">
      <c r="B79" s="1">
        <v>42774</v>
      </c>
      <c r="C79" t="s">
        <v>13</v>
      </c>
      <c r="D79" t="s">
        <v>11</v>
      </c>
      <c r="E79" t="s">
        <v>8</v>
      </c>
      <c r="F79">
        <v>14</v>
      </c>
      <c r="G79">
        <v>26</v>
      </c>
      <c r="H79">
        <f t="shared" si="3"/>
        <v>364</v>
      </c>
      <c r="I79" s="23">
        <f t="shared" si="4"/>
        <v>511462</v>
      </c>
      <c r="J79">
        <f t="shared" si="5"/>
        <v>511462</v>
      </c>
    </row>
    <row r="80" spans="2:10">
      <c r="B80" s="1">
        <v>42793</v>
      </c>
      <c r="C80" t="s">
        <v>15</v>
      </c>
      <c r="D80" t="s">
        <v>9</v>
      </c>
      <c r="E80" t="s">
        <v>14</v>
      </c>
      <c r="F80">
        <v>1</v>
      </c>
      <c r="G80">
        <v>60</v>
      </c>
      <c r="H80">
        <f t="shared" si="3"/>
        <v>60</v>
      </c>
      <c r="I80" s="23">
        <f t="shared" si="4"/>
        <v>511522</v>
      </c>
      <c r="J80">
        <f t="shared" si="5"/>
        <v>0</v>
      </c>
    </row>
    <row r="81" spans="2:10">
      <c r="B81" s="1">
        <v>42793</v>
      </c>
      <c r="C81" t="s">
        <v>15</v>
      </c>
      <c r="D81" t="s">
        <v>11</v>
      </c>
      <c r="E81" t="s">
        <v>14</v>
      </c>
      <c r="F81">
        <v>43</v>
      </c>
      <c r="G81">
        <v>36</v>
      </c>
      <c r="H81">
        <f t="shared" si="3"/>
        <v>1548</v>
      </c>
      <c r="I81" s="23">
        <f t="shared" si="4"/>
        <v>513070</v>
      </c>
      <c r="J81">
        <f t="shared" si="5"/>
        <v>0</v>
      </c>
    </row>
    <row r="82" spans="2:10">
      <c r="B82" s="1">
        <v>42793</v>
      </c>
      <c r="C82" t="s">
        <v>15</v>
      </c>
      <c r="D82" t="s">
        <v>10</v>
      </c>
      <c r="E82" t="s">
        <v>8</v>
      </c>
      <c r="F82">
        <v>30</v>
      </c>
      <c r="G82">
        <v>8</v>
      </c>
      <c r="H82">
        <f t="shared" si="3"/>
        <v>240</v>
      </c>
      <c r="I82" s="23">
        <f t="shared" si="4"/>
        <v>512830</v>
      </c>
      <c r="J82">
        <f t="shared" si="5"/>
        <v>0</v>
      </c>
    </row>
    <row r="83" spans="2:10">
      <c r="B83" s="1">
        <v>42793</v>
      </c>
      <c r="C83" t="s">
        <v>15</v>
      </c>
      <c r="D83" t="s">
        <v>12</v>
      </c>
      <c r="E83" t="s">
        <v>8</v>
      </c>
      <c r="F83">
        <v>14</v>
      </c>
      <c r="G83">
        <v>20</v>
      </c>
      <c r="H83">
        <f t="shared" si="3"/>
        <v>280</v>
      </c>
      <c r="I83" s="23">
        <f t="shared" si="4"/>
        <v>512550</v>
      </c>
      <c r="J83">
        <f t="shared" si="5"/>
        <v>512550</v>
      </c>
    </row>
    <row r="84" spans="2:10">
      <c r="B84" s="1">
        <v>42819</v>
      </c>
      <c r="C84" t="s">
        <v>16</v>
      </c>
      <c r="D84" t="s">
        <v>11</v>
      </c>
      <c r="E84" t="s">
        <v>14</v>
      </c>
      <c r="F84">
        <v>33</v>
      </c>
      <c r="G84">
        <v>38</v>
      </c>
      <c r="H84">
        <f t="shared" si="3"/>
        <v>1254</v>
      </c>
      <c r="I84" s="23">
        <f t="shared" si="4"/>
        <v>513804</v>
      </c>
      <c r="J84">
        <f t="shared" si="5"/>
        <v>0</v>
      </c>
    </row>
    <row r="85" spans="2:10">
      <c r="B85" s="1">
        <v>42819</v>
      </c>
      <c r="C85" t="s">
        <v>16</v>
      </c>
      <c r="D85" t="s">
        <v>9</v>
      </c>
      <c r="E85" t="s">
        <v>8</v>
      </c>
      <c r="F85">
        <v>35</v>
      </c>
      <c r="G85">
        <v>37</v>
      </c>
      <c r="H85">
        <f t="shared" si="3"/>
        <v>1295</v>
      </c>
      <c r="I85" s="23">
        <f t="shared" si="4"/>
        <v>512509</v>
      </c>
      <c r="J85">
        <f t="shared" si="5"/>
        <v>0</v>
      </c>
    </row>
    <row r="86" spans="2:10">
      <c r="B86" s="1">
        <v>42819</v>
      </c>
      <c r="C86" t="s">
        <v>16</v>
      </c>
      <c r="D86" t="s">
        <v>12</v>
      </c>
      <c r="E86" t="s">
        <v>8</v>
      </c>
      <c r="F86">
        <v>40</v>
      </c>
      <c r="G86">
        <v>19</v>
      </c>
      <c r="H86">
        <f t="shared" si="3"/>
        <v>760</v>
      </c>
      <c r="I86" s="23">
        <f t="shared" si="4"/>
        <v>511749</v>
      </c>
      <c r="J86">
        <f t="shared" si="5"/>
        <v>511749</v>
      </c>
    </row>
    <row r="87" spans="2:10">
      <c r="B87" s="1">
        <v>42840</v>
      </c>
      <c r="C87" t="s">
        <v>17</v>
      </c>
      <c r="D87" t="s">
        <v>11</v>
      </c>
      <c r="E87" t="s">
        <v>14</v>
      </c>
      <c r="F87">
        <v>21</v>
      </c>
      <c r="G87">
        <v>36</v>
      </c>
      <c r="H87">
        <f t="shared" si="3"/>
        <v>756</v>
      </c>
      <c r="I87" s="23">
        <f t="shared" si="4"/>
        <v>512505</v>
      </c>
      <c r="J87">
        <f t="shared" si="5"/>
        <v>0</v>
      </c>
    </row>
    <row r="88" spans="2:10">
      <c r="B88" s="1">
        <v>42840</v>
      </c>
      <c r="C88" t="s">
        <v>17</v>
      </c>
      <c r="D88" t="s">
        <v>7</v>
      </c>
      <c r="E88" t="s">
        <v>14</v>
      </c>
      <c r="F88">
        <v>2</v>
      </c>
      <c r="G88">
        <v>97</v>
      </c>
      <c r="H88">
        <f t="shared" si="3"/>
        <v>194</v>
      </c>
      <c r="I88" s="23">
        <f t="shared" si="4"/>
        <v>512699</v>
      </c>
      <c r="J88">
        <f t="shared" si="5"/>
        <v>0</v>
      </c>
    </row>
    <row r="89" spans="2:10">
      <c r="B89" s="1">
        <v>42840</v>
      </c>
      <c r="C89" t="s">
        <v>17</v>
      </c>
      <c r="D89" t="s">
        <v>12</v>
      </c>
      <c r="E89" t="s">
        <v>8</v>
      </c>
      <c r="F89">
        <v>12</v>
      </c>
      <c r="G89">
        <v>20</v>
      </c>
      <c r="H89">
        <f t="shared" si="3"/>
        <v>240</v>
      </c>
      <c r="I89" s="23">
        <f t="shared" si="4"/>
        <v>512459</v>
      </c>
      <c r="J89">
        <f t="shared" si="5"/>
        <v>0</v>
      </c>
    </row>
    <row r="90" spans="2:10">
      <c r="B90" s="1">
        <v>42840</v>
      </c>
      <c r="C90" t="s">
        <v>17</v>
      </c>
      <c r="D90" t="s">
        <v>10</v>
      </c>
      <c r="E90" t="s">
        <v>8</v>
      </c>
      <c r="F90">
        <v>15</v>
      </c>
      <c r="G90">
        <v>8</v>
      </c>
      <c r="H90">
        <f t="shared" si="3"/>
        <v>120</v>
      </c>
      <c r="I90" s="23">
        <f t="shared" si="4"/>
        <v>512339</v>
      </c>
      <c r="J90">
        <f t="shared" si="5"/>
        <v>0</v>
      </c>
    </row>
    <row r="91" spans="2:10">
      <c r="B91" s="1">
        <v>42840</v>
      </c>
      <c r="C91" t="s">
        <v>17</v>
      </c>
      <c r="D91" t="s">
        <v>9</v>
      </c>
      <c r="E91" t="s">
        <v>8</v>
      </c>
      <c r="F91">
        <v>1</v>
      </c>
      <c r="G91">
        <v>40</v>
      </c>
      <c r="H91">
        <f t="shared" si="3"/>
        <v>40</v>
      </c>
      <c r="I91" s="23">
        <f t="shared" si="4"/>
        <v>512299</v>
      </c>
      <c r="J91">
        <f t="shared" si="5"/>
        <v>512299</v>
      </c>
    </row>
    <row r="92" spans="2:10">
      <c r="B92" s="1">
        <v>42864</v>
      </c>
      <c r="C92" t="s">
        <v>18</v>
      </c>
      <c r="D92" t="s">
        <v>10</v>
      </c>
      <c r="E92" t="s">
        <v>14</v>
      </c>
      <c r="F92">
        <v>86</v>
      </c>
      <c r="G92">
        <v>12</v>
      </c>
      <c r="H92">
        <f t="shared" si="3"/>
        <v>1032</v>
      </c>
      <c r="I92" s="23">
        <f t="shared" si="4"/>
        <v>513331</v>
      </c>
      <c r="J92">
        <f t="shared" si="5"/>
        <v>0</v>
      </c>
    </row>
    <row r="93" spans="2:10">
      <c r="B93" s="1">
        <v>42864</v>
      </c>
      <c r="C93" t="s">
        <v>18</v>
      </c>
      <c r="D93" t="s">
        <v>12</v>
      </c>
      <c r="E93" t="s">
        <v>14</v>
      </c>
      <c r="F93">
        <v>110</v>
      </c>
      <c r="G93">
        <v>31</v>
      </c>
      <c r="H93">
        <f t="shared" si="3"/>
        <v>3410</v>
      </c>
      <c r="I93" s="23">
        <f t="shared" si="4"/>
        <v>516741</v>
      </c>
      <c r="J93">
        <f t="shared" si="5"/>
        <v>0</v>
      </c>
    </row>
    <row r="94" spans="2:10">
      <c r="B94" s="1">
        <v>42864</v>
      </c>
      <c r="C94" t="s">
        <v>18</v>
      </c>
      <c r="D94" t="s">
        <v>9</v>
      </c>
      <c r="E94" t="s">
        <v>8</v>
      </c>
      <c r="F94">
        <v>33</v>
      </c>
      <c r="G94">
        <v>38</v>
      </c>
      <c r="H94">
        <f t="shared" si="3"/>
        <v>1254</v>
      </c>
      <c r="I94" s="23">
        <f t="shared" si="4"/>
        <v>515487</v>
      </c>
      <c r="J94">
        <f t="shared" si="5"/>
        <v>0</v>
      </c>
    </row>
    <row r="95" spans="2:10">
      <c r="B95" s="1">
        <v>42864</v>
      </c>
      <c r="C95" t="s">
        <v>18</v>
      </c>
      <c r="D95" t="s">
        <v>11</v>
      </c>
      <c r="E95" t="s">
        <v>8</v>
      </c>
      <c r="F95">
        <v>13</v>
      </c>
      <c r="G95">
        <v>23</v>
      </c>
      <c r="H95">
        <f t="shared" si="3"/>
        <v>299</v>
      </c>
      <c r="I95" s="23">
        <f t="shared" si="4"/>
        <v>515188</v>
      </c>
      <c r="J95">
        <f t="shared" si="5"/>
        <v>0</v>
      </c>
    </row>
    <row r="96" spans="2:10">
      <c r="B96" s="1">
        <v>42864</v>
      </c>
      <c r="C96" t="s">
        <v>18</v>
      </c>
      <c r="D96" t="s">
        <v>7</v>
      </c>
      <c r="E96" t="s">
        <v>8</v>
      </c>
      <c r="F96">
        <v>37</v>
      </c>
      <c r="G96">
        <v>61</v>
      </c>
      <c r="H96">
        <f t="shared" si="3"/>
        <v>2257</v>
      </c>
      <c r="I96" s="23">
        <f t="shared" si="4"/>
        <v>512931</v>
      </c>
      <c r="J96">
        <f t="shared" si="5"/>
        <v>512931</v>
      </c>
    </row>
    <row r="97" spans="2:10">
      <c r="B97" s="1">
        <v>42882</v>
      </c>
      <c r="C97" t="s">
        <v>19</v>
      </c>
      <c r="D97" t="s">
        <v>10</v>
      </c>
      <c r="E97" t="s">
        <v>14</v>
      </c>
      <c r="F97">
        <v>1</v>
      </c>
      <c r="G97">
        <v>12</v>
      </c>
      <c r="H97">
        <f t="shared" si="3"/>
        <v>12</v>
      </c>
      <c r="I97" s="23">
        <f t="shared" si="4"/>
        <v>512943</v>
      </c>
      <c r="J97">
        <f t="shared" si="5"/>
        <v>0</v>
      </c>
    </row>
    <row r="98" spans="2:10">
      <c r="B98" s="1">
        <v>42882</v>
      </c>
      <c r="C98" t="s">
        <v>19</v>
      </c>
      <c r="D98" t="s">
        <v>9</v>
      </c>
      <c r="E98" t="s">
        <v>14</v>
      </c>
      <c r="F98">
        <v>68</v>
      </c>
      <c r="G98">
        <v>59</v>
      </c>
      <c r="H98">
        <f t="shared" si="3"/>
        <v>4012</v>
      </c>
      <c r="I98" s="23">
        <f t="shared" si="4"/>
        <v>516955</v>
      </c>
      <c r="J98">
        <f t="shared" si="5"/>
        <v>0</v>
      </c>
    </row>
    <row r="99" spans="2:10">
      <c r="B99" s="1">
        <v>42882</v>
      </c>
      <c r="C99" t="s">
        <v>19</v>
      </c>
      <c r="D99" t="s">
        <v>7</v>
      </c>
      <c r="E99" t="s">
        <v>8</v>
      </c>
      <c r="F99">
        <v>35</v>
      </c>
      <c r="G99">
        <v>66</v>
      </c>
      <c r="H99">
        <f t="shared" si="3"/>
        <v>2310</v>
      </c>
      <c r="I99" s="23">
        <f t="shared" si="4"/>
        <v>514645</v>
      </c>
      <c r="J99">
        <f t="shared" si="5"/>
        <v>0</v>
      </c>
    </row>
    <row r="100" spans="2:10">
      <c r="B100" s="1">
        <v>42882</v>
      </c>
      <c r="C100" t="s">
        <v>19</v>
      </c>
      <c r="D100" t="s">
        <v>12</v>
      </c>
      <c r="E100" t="s">
        <v>8</v>
      </c>
      <c r="F100">
        <v>25</v>
      </c>
      <c r="G100">
        <v>21</v>
      </c>
      <c r="H100">
        <f t="shared" si="3"/>
        <v>525</v>
      </c>
      <c r="I100" s="23">
        <f t="shared" si="4"/>
        <v>514120</v>
      </c>
      <c r="J100">
        <f t="shared" si="5"/>
        <v>0</v>
      </c>
    </row>
    <row r="101" spans="2:10">
      <c r="B101" s="1">
        <v>42882</v>
      </c>
      <c r="C101" t="s">
        <v>19</v>
      </c>
      <c r="D101" t="s">
        <v>11</v>
      </c>
      <c r="E101" t="s">
        <v>8</v>
      </c>
      <c r="F101">
        <v>10</v>
      </c>
      <c r="G101">
        <v>25</v>
      </c>
      <c r="H101">
        <f t="shared" si="3"/>
        <v>250</v>
      </c>
      <c r="I101" s="23">
        <f t="shared" si="4"/>
        <v>513870</v>
      </c>
      <c r="J101">
        <f t="shared" si="5"/>
        <v>513870</v>
      </c>
    </row>
    <row r="102" spans="2:10">
      <c r="B102" s="1">
        <v>42904</v>
      </c>
      <c r="C102" t="s">
        <v>20</v>
      </c>
      <c r="D102" t="s">
        <v>11</v>
      </c>
      <c r="E102" t="s">
        <v>14</v>
      </c>
      <c r="F102">
        <v>38</v>
      </c>
      <c r="G102">
        <v>37</v>
      </c>
      <c r="H102">
        <f t="shared" si="3"/>
        <v>1406</v>
      </c>
      <c r="I102" s="23">
        <f t="shared" si="4"/>
        <v>515276</v>
      </c>
      <c r="J102">
        <f t="shared" si="5"/>
        <v>0</v>
      </c>
    </row>
    <row r="103" spans="2:10">
      <c r="B103" s="1">
        <v>42904</v>
      </c>
      <c r="C103" t="s">
        <v>20</v>
      </c>
      <c r="D103" t="s">
        <v>10</v>
      </c>
      <c r="E103" t="s">
        <v>8</v>
      </c>
      <c r="F103">
        <v>22</v>
      </c>
      <c r="G103">
        <v>8</v>
      </c>
      <c r="H103">
        <f t="shared" si="3"/>
        <v>176</v>
      </c>
      <c r="I103" s="23">
        <f t="shared" si="4"/>
        <v>515100</v>
      </c>
      <c r="J103">
        <f t="shared" si="5"/>
        <v>0</v>
      </c>
    </row>
    <row r="104" spans="2:10">
      <c r="B104" s="1">
        <v>42904</v>
      </c>
      <c r="C104" t="s">
        <v>20</v>
      </c>
      <c r="D104" t="s">
        <v>12</v>
      </c>
      <c r="E104" t="s">
        <v>8</v>
      </c>
      <c r="F104">
        <v>25</v>
      </c>
      <c r="G104">
        <v>20</v>
      </c>
      <c r="H104">
        <f t="shared" si="3"/>
        <v>500</v>
      </c>
      <c r="I104" s="23">
        <f t="shared" si="4"/>
        <v>514600</v>
      </c>
      <c r="J104">
        <f t="shared" si="5"/>
        <v>0</v>
      </c>
    </row>
    <row r="105" spans="2:10">
      <c r="B105" s="1">
        <v>42904</v>
      </c>
      <c r="C105" t="s">
        <v>20</v>
      </c>
      <c r="D105" t="s">
        <v>9</v>
      </c>
      <c r="E105" t="s">
        <v>8</v>
      </c>
      <c r="F105">
        <v>8</v>
      </c>
      <c r="G105">
        <v>39</v>
      </c>
      <c r="H105">
        <f t="shared" si="3"/>
        <v>312</v>
      </c>
      <c r="I105" s="23">
        <f t="shared" si="4"/>
        <v>514288</v>
      </c>
      <c r="J105">
        <f t="shared" si="5"/>
        <v>0</v>
      </c>
    </row>
    <row r="106" spans="2:10">
      <c r="B106" s="1">
        <v>42904</v>
      </c>
      <c r="C106" t="s">
        <v>20</v>
      </c>
      <c r="D106" t="s">
        <v>7</v>
      </c>
      <c r="E106" t="s">
        <v>8</v>
      </c>
      <c r="F106">
        <v>45</v>
      </c>
      <c r="G106">
        <v>62</v>
      </c>
      <c r="H106">
        <f t="shared" si="3"/>
        <v>2790</v>
      </c>
      <c r="I106" s="23">
        <f t="shared" si="4"/>
        <v>511498</v>
      </c>
      <c r="J106">
        <f t="shared" si="5"/>
        <v>511498</v>
      </c>
    </row>
    <row r="107" spans="2:10">
      <c r="B107" s="1">
        <v>42929</v>
      </c>
      <c r="C107" t="s">
        <v>21</v>
      </c>
      <c r="D107" t="s">
        <v>7</v>
      </c>
      <c r="E107" t="s">
        <v>14</v>
      </c>
      <c r="F107">
        <v>116</v>
      </c>
      <c r="G107">
        <v>100</v>
      </c>
      <c r="H107">
        <f t="shared" si="3"/>
        <v>11600</v>
      </c>
      <c r="I107" s="23">
        <f t="shared" si="4"/>
        <v>523098</v>
      </c>
      <c r="J107">
        <f t="shared" si="5"/>
        <v>0</v>
      </c>
    </row>
    <row r="108" spans="2:10">
      <c r="B108" s="1">
        <v>42929</v>
      </c>
      <c r="C108" t="s">
        <v>21</v>
      </c>
      <c r="D108" t="s">
        <v>12</v>
      </c>
      <c r="E108" t="s">
        <v>8</v>
      </c>
      <c r="F108">
        <v>29</v>
      </c>
      <c r="G108">
        <v>19</v>
      </c>
      <c r="H108">
        <f t="shared" si="3"/>
        <v>551</v>
      </c>
      <c r="I108" s="23">
        <f t="shared" si="4"/>
        <v>522547</v>
      </c>
      <c r="J108">
        <f t="shared" si="5"/>
        <v>522547</v>
      </c>
    </row>
    <row r="109" spans="2:10">
      <c r="B109" s="1">
        <v>42942</v>
      </c>
      <c r="C109" t="s">
        <v>22</v>
      </c>
      <c r="D109" t="s">
        <v>11</v>
      </c>
      <c r="E109" t="s">
        <v>14</v>
      </c>
      <c r="F109">
        <v>5</v>
      </c>
      <c r="G109">
        <v>34</v>
      </c>
      <c r="H109">
        <f t="shared" si="3"/>
        <v>170</v>
      </c>
      <c r="I109" s="23">
        <f t="shared" si="4"/>
        <v>522717</v>
      </c>
      <c r="J109">
        <f t="shared" si="5"/>
        <v>0</v>
      </c>
    </row>
    <row r="110" spans="2:10">
      <c r="B110" s="1">
        <v>42942</v>
      </c>
      <c r="C110" t="s">
        <v>22</v>
      </c>
      <c r="D110" t="s">
        <v>10</v>
      </c>
      <c r="E110" t="s">
        <v>14</v>
      </c>
      <c r="F110">
        <v>22</v>
      </c>
      <c r="G110">
        <v>11</v>
      </c>
      <c r="H110">
        <f t="shared" si="3"/>
        <v>242</v>
      </c>
      <c r="I110" s="23">
        <f t="shared" si="4"/>
        <v>522959</v>
      </c>
      <c r="J110">
        <f t="shared" si="5"/>
        <v>0</v>
      </c>
    </row>
    <row r="111" spans="2:10">
      <c r="B111" s="1">
        <v>42942</v>
      </c>
      <c r="C111" t="s">
        <v>22</v>
      </c>
      <c r="D111" t="s">
        <v>12</v>
      </c>
      <c r="E111" t="s">
        <v>8</v>
      </c>
      <c r="F111">
        <v>37</v>
      </c>
      <c r="G111">
        <v>22</v>
      </c>
      <c r="H111">
        <f t="shared" si="3"/>
        <v>814</v>
      </c>
      <c r="I111" s="23">
        <f t="shared" si="4"/>
        <v>522145</v>
      </c>
      <c r="J111">
        <f t="shared" si="5"/>
        <v>0</v>
      </c>
    </row>
    <row r="112" spans="2:10">
      <c r="B112" s="1">
        <v>42942</v>
      </c>
      <c r="C112" t="s">
        <v>22</v>
      </c>
      <c r="D112" t="s">
        <v>7</v>
      </c>
      <c r="E112" t="s">
        <v>8</v>
      </c>
      <c r="F112">
        <v>10</v>
      </c>
      <c r="G112">
        <v>70</v>
      </c>
      <c r="H112">
        <f t="shared" si="3"/>
        <v>700</v>
      </c>
      <c r="I112" s="23">
        <f t="shared" si="4"/>
        <v>521445</v>
      </c>
      <c r="J112">
        <f t="shared" si="5"/>
        <v>0</v>
      </c>
    </row>
    <row r="113" spans="2:10">
      <c r="B113" s="1">
        <v>42942</v>
      </c>
      <c r="C113" t="s">
        <v>22</v>
      </c>
      <c r="D113" t="s">
        <v>9</v>
      </c>
      <c r="E113" t="s">
        <v>8</v>
      </c>
      <c r="F113">
        <v>42</v>
      </c>
      <c r="G113">
        <v>44</v>
      </c>
      <c r="H113">
        <f t="shared" si="3"/>
        <v>1848</v>
      </c>
      <c r="I113" s="23">
        <f t="shared" si="4"/>
        <v>519597</v>
      </c>
      <c r="J113">
        <f t="shared" si="5"/>
        <v>519597</v>
      </c>
    </row>
    <row r="114" spans="2:10">
      <c r="B114" s="1">
        <v>42959</v>
      </c>
      <c r="C114" t="s">
        <v>6</v>
      </c>
      <c r="D114" t="s">
        <v>7</v>
      </c>
      <c r="E114" t="s">
        <v>14</v>
      </c>
      <c r="F114">
        <v>11</v>
      </c>
      <c r="G114">
        <v>94</v>
      </c>
      <c r="H114">
        <f t="shared" si="3"/>
        <v>1034</v>
      </c>
      <c r="I114" s="23">
        <f t="shared" si="4"/>
        <v>520631</v>
      </c>
      <c r="J114">
        <f t="shared" si="5"/>
        <v>0</v>
      </c>
    </row>
    <row r="115" spans="2:10">
      <c r="B115" s="1">
        <v>42959</v>
      </c>
      <c r="C115" t="s">
        <v>6</v>
      </c>
      <c r="D115" t="s">
        <v>9</v>
      </c>
      <c r="E115" t="s">
        <v>14</v>
      </c>
      <c r="F115">
        <v>48</v>
      </c>
      <c r="G115">
        <v>59</v>
      </c>
      <c r="H115">
        <f t="shared" si="3"/>
        <v>2832</v>
      </c>
      <c r="I115" s="23">
        <f t="shared" si="4"/>
        <v>523463</v>
      </c>
      <c r="J115">
        <f t="shared" si="5"/>
        <v>0</v>
      </c>
    </row>
    <row r="116" spans="2:10">
      <c r="B116" s="1">
        <v>42959</v>
      </c>
      <c r="C116" t="s">
        <v>6</v>
      </c>
      <c r="D116" t="s">
        <v>12</v>
      </c>
      <c r="E116" t="s">
        <v>8</v>
      </c>
      <c r="F116">
        <v>20</v>
      </c>
      <c r="G116">
        <v>21</v>
      </c>
      <c r="H116">
        <f t="shared" si="3"/>
        <v>420</v>
      </c>
      <c r="I116" s="23">
        <f t="shared" si="4"/>
        <v>523043</v>
      </c>
      <c r="J116">
        <f t="shared" si="5"/>
        <v>0</v>
      </c>
    </row>
    <row r="117" spans="2:10">
      <c r="B117" s="1">
        <v>42959</v>
      </c>
      <c r="C117" t="s">
        <v>6</v>
      </c>
      <c r="D117" t="s">
        <v>11</v>
      </c>
      <c r="E117" t="s">
        <v>8</v>
      </c>
      <c r="F117">
        <v>26</v>
      </c>
      <c r="G117">
        <v>25</v>
      </c>
      <c r="H117">
        <f t="shared" si="3"/>
        <v>650</v>
      </c>
      <c r="I117" s="23">
        <f t="shared" si="4"/>
        <v>522393</v>
      </c>
      <c r="J117">
        <f t="shared" si="5"/>
        <v>522393</v>
      </c>
    </row>
    <row r="118" spans="2:10">
      <c r="B118" s="1">
        <v>42974</v>
      </c>
      <c r="C118" t="s">
        <v>13</v>
      </c>
      <c r="D118" t="s">
        <v>10</v>
      </c>
      <c r="E118" t="s">
        <v>8</v>
      </c>
      <c r="F118">
        <v>24</v>
      </c>
      <c r="G118">
        <v>9</v>
      </c>
      <c r="H118">
        <f t="shared" si="3"/>
        <v>216</v>
      </c>
      <c r="I118" s="23">
        <f t="shared" si="4"/>
        <v>522177</v>
      </c>
      <c r="J118">
        <f t="shared" si="5"/>
        <v>0</v>
      </c>
    </row>
    <row r="119" spans="2:10">
      <c r="B119" s="1">
        <v>42974</v>
      </c>
      <c r="C119" t="s">
        <v>13</v>
      </c>
      <c r="D119" t="s">
        <v>7</v>
      </c>
      <c r="E119" t="s">
        <v>8</v>
      </c>
      <c r="F119">
        <v>38</v>
      </c>
      <c r="G119">
        <v>68</v>
      </c>
      <c r="H119">
        <f t="shared" si="3"/>
        <v>2584</v>
      </c>
      <c r="I119" s="23">
        <f t="shared" si="4"/>
        <v>519593</v>
      </c>
      <c r="J119">
        <f t="shared" si="5"/>
        <v>0</v>
      </c>
    </row>
    <row r="120" spans="2:10">
      <c r="B120" s="1">
        <v>42974</v>
      </c>
      <c r="C120" t="s">
        <v>13</v>
      </c>
      <c r="D120" t="s">
        <v>12</v>
      </c>
      <c r="E120" t="s">
        <v>8</v>
      </c>
      <c r="F120">
        <v>14</v>
      </c>
      <c r="G120">
        <v>21</v>
      </c>
      <c r="H120">
        <f t="shared" si="3"/>
        <v>294</v>
      </c>
      <c r="I120" s="23">
        <f t="shared" si="4"/>
        <v>519299</v>
      </c>
      <c r="J120">
        <f t="shared" si="5"/>
        <v>0</v>
      </c>
    </row>
    <row r="121" spans="2:10">
      <c r="B121" s="1">
        <v>42974</v>
      </c>
      <c r="C121" t="s">
        <v>13</v>
      </c>
      <c r="D121" t="s">
        <v>9</v>
      </c>
      <c r="E121" t="s">
        <v>8</v>
      </c>
      <c r="F121">
        <v>4</v>
      </c>
      <c r="G121">
        <v>43</v>
      </c>
      <c r="H121">
        <f t="shared" si="3"/>
        <v>172</v>
      </c>
      <c r="I121" s="23">
        <f t="shared" si="4"/>
        <v>519127</v>
      </c>
      <c r="J121">
        <f t="shared" si="5"/>
        <v>519127</v>
      </c>
    </row>
    <row r="122" spans="2:10">
      <c r="B122" s="1">
        <v>42993</v>
      </c>
      <c r="C122" t="s">
        <v>15</v>
      </c>
      <c r="D122" t="s">
        <v>11</v>
      </c>
      <c r="E122" t="s">
        <v>14</v>
      </c>
      <c r="F122">
        <v>19</v>
      </c>
      <c r="G122">
        <v>36</v>
      </c>
      <c r="H122">
        <f t="shared" si="3"/>
        <v>684</v>
      </c>
      <c r="I122" s="23">
        <f t="shared" si="4"/>
        <v>519811</v>
      </c>
      <c r="J122">
        <f t="shared" si="5"/>
        <v>0</v>
      </c>
    </row>
    <row r="123" spans="2:10">
      <c r="B123" s="1">
        <v>42993</v>
      </c>
      <c r="C123" t="s">
        <v>15</v>
      </c>
      <c r="D123" t="s">
        <v>7</v>
      </c>
      <c r="E123" t="s">
        <v>8</v>
      </c>
      <c r="F123">
        <v>30</v>
      </c>
      <c r="G123">
        <v>65</v>
      </c>
      <c r="H123">
        <f t="shared" si="3"/>
        <v>1950</v>
      </c>
      <c r="I123" s="23">
        <f t="shared" si="4"/>
        <v>517861</v>
      </c>
      <c r="J123">
        <f t="shared" si="5"/>
        <v>517861</v>
      </c>
    </row>
    <row r="124" spans="2:10">
      <c r="B124" s="1">
        <v>43019</v>
      </c>
      <c r="C124" t="s">
        <v>16</v>
      </c>
      <c r="D124" t="s">
        <v>9</v>
      </c>
      <c r="E124" t="s">
        <v>14</v>
      </c>
      <c r="F124">
        <v>6</v>
      </c>
      <c r="G124">
        <v>63</v>
      </c>
      <c r="H124">
        <f t="shared" si="3"/>
        <v>378</v>
      </c>
      <c r="I124" s="23">
        <f t="shared" si="4"/>
        <v>518239</v>
      </c>
      <c r="J124">
        <f t="shared" si="5"/>
        <v>0</v>
      </c>
    </row>
    <row r="125" spans="2:10">
      <c r="B125" s="1">
        <v>43019</v>
      </c>
      <c r="C125" t="s">
        <v>16</v>
      </c>
      <c r="D125" t="s">
        <v>7</v>
      </c>
      <c r="E125" t="s">
        <v>8</v>
      </c>
      <c r="F125">
        <v>43</v>
      </c>
      <c r="G125">
        <v>59</v>
      </c>
      <c r="H125">
        <f t="shared" si="3"/>
        <v>2537</v>
      </c>
      <c r="I125" s="23">
        <f t="shared" si="4"/>
        <v>515702</v>
      </c>
      <c r="J125">
        <f t="shared" si="5"/>
        <v>515702</v>
      </c>
    </row>
    <row r="126" spans="2:10">
      <c r="B126" s="1">
        <v>43040</v>
      </c>
      <c r="C126" t="s">
        <v>17</v>
      </c>
      <c r="D126" t="s">
        <v>9</v>
      </c>
      <c r="E126" t="s">
        <v>14</v>
      </c>
      <c r="F126">
        <v>1</v>
      </c>
      <c r="G126">
        <v>61</v>
      </c>
      <c r="H126">
        <f t="shared" si="3"/>
        <v>61</v>
      </c>
      <c r="I126" s="23">
        <f t="shared" si="4"/>
        <v>515763</v>
      </c>
      <c r="J126">
        <f t="shared" si="5"/>
        <v>0</v>
      </c>
    </row>
    <row r="127" spans="2:10">
      <c r="B127" s="1">
        <v>43040</v>
      </c>
      <c r="C127" t="s">
        <v>17</v>
      </c>
      <c r="D127" t="s">
        <v>12</v>
      </c>
      <c r="E127" t="s">
        <v>14</v>
      </c>
      <c r="F127">
        <v>147</v>
      </c>
      <c r="G127">
        <v>30</v>
      </c>
      <c r="H127">
        <f t="shared" si="3"/>
        <v>4410</v>
      </c>
      <c r="I127" s="23">
        <f t="shared" si="4"/>
        <v>520173</v>
      </c>
      <c r="J127">
        <f t="shared" si="5"/>
        <v>0</v>
      </c>
    </row>
    <row r="128" spans="2:10">
      <c r="B128" s="1">
        <v>43040</v>
      </c>
      <c r="C128" t="s">
        <v>17</v>
      </c>
      <c r="D128" t="s">
        <v>10</v>
      </c>
      <c r="E128" t="s">
        <v>8</v>
      </c>
      <c r="F128">
        <v>15</v>
      </c>
      <c r="G128">
        <v>8</v>
      </c>
      <c r="H128">
        <f t="shared" si="3"/>
        <v>120</v>
      </c>
      <c r="I128" s="23">
        <f t="shared" si="4"/>
        <v>520053</v>
      </c>
      <c r="J128">
        <f t="shared" si="5"/>
        <v>0</v>
      </c>
    </row>
    <row r="129" spans="2:10">
      <c r="B129" s="1">
        <v>43040</v>
      </c>
      <c r="C129" t="s">
        <v>17</v>
      </c>
      <c r="D129" t="s">
        <v>7</v>
      </c>
      <c r="E129" t="s">
        <v>8</v>
      </c>
      <c r="F129">
        <v>24</v>
      </c>
      <c r="G129">
        <v>63</v>
      </c>
      <c r="H129">
        <f t="shared" si="3"/>
        <v>1512</v>
      </c>
      <c r="I129" s="23">
        <f t="shared" si="4"/>
        <v>518541</v>
      </c>
      <c r="J129">
        <f t="shared" si="5"/>
        <v>0</v>
      </c>
    </row>
    <row r="130" spans="2:10">
      <c r="B130" s="1">
        <v>43040</v>
      </c>
      <c r="C130" t="s">
        <v>17</v>
      </c>
      <c r="D130" t="s">
        <v>11</v>
      </c>
      <c r="E130" t="s">
        <v>8</v>
      </c>
      <c r="F130">
        <v>19</v>
      </c>
      <c r="G130">
        <v>24</v>
      </c>
      <c r="H130">
        <f t="shared" si="3"/>
        <v>456</v>
      </c>
      <c r="I130" s="23">
        <f t="shared" si="4"/>
        <v>518085</v>
      </c>
      <c r="J130">
        <f t="shared" si="5"/>
        <v>518085</v>
      </c>
    </row>
    <row r="131" spans="2:10">
      <c r="B131" s="1">
        <v>43064</v>
      </c>
      <c r="C131" t="s">
        <v>18</v>
      </c>
      <c r="D131" t="s">
        <v>7</v>
      </c>
      <c r="E131" t="s">
        <v>14</v>
      </c>
      <c r="F131">
        <v>134</v>
      </c>
      <c r="G131">
        <v>99</v>
      </c>
      <c r="H131">
        <f t="shared" si="3"/>
        <v>13266</v>
      </c>
      <c r="I131" s="23">
        <f t="shared" si="4"/>
        <v>531351</v>
      </c>
      <c r="J131">
        <f t="shared" si="5"/>
        <v>0</v>
      </c>
    </row>
    <row r="132" spans="2:10">
      <c r="B132" s="1">
        <v>43064</v>
      </c>
      <c r="C132" t="s">
        <v>18</v>
      </c>
      <c r="D132" t="s">
        <v>9</v>
      </c>
      <c r="E132" t="s">
        <v>8</v>
      </c>
      <c r="F132">
        <v>12</v>
      </c>
      <c r="G132">
        <v>38</v>
      </c>
      <c r="H132">
        <f t="shared" ref="H132:H195" si="6">F132*G132</f>
        <v>456</v>
      </c>
      <c r="I132" s="23">
        <f t="shared" si="4"/>
        <v>530895</v>
      </c>
      <c r="J132">
        <f t="shared" si="5"/>
        <v>530895</v>
      </c>
    </row>
    <row r="133" spans="2:10">
      <c r="B133" s="1">
        <v>43082</v>
      </c>
      <c r="C133" t="s">
        <v>19</v>
      </c>
      <c r="D133" t="s">
        <v>12</v>
      </c>
      <c r="E133" t="s">
        <v>14</v>
      </c>
      <c r="F133">
        <v>4</v>
      </c>
      <c r="G133">
        <v>30</v>
      </c>
      <c r="H133">
        <f t="shared" si="6"/>
        <v>120</v>
      </c>
      <c r="I133" s="23">
        <f t="shared" ref="I133:I196" si="7">I132+H133*IF(E133="z",-1,1)</f>
        <v>531015</v>
      </c>
      <c r="J133">
        <f t="shared" si="5"/>
        <v>0</v>
      </c>
    </row>
    <row r="134" spans="2:10">
      <c r="B134" s="1">
        <v>43082</v>
      </c>
      <c r="C134" t="s">
        <v>19</v>
      </c>
      <c r="D134" t="s">
        <v>10</v>
      </c>
      <c r="E134" t="s">
        <v>8</v>
      </c>
      <c r="F134">
        <v>26</v>
      </c>
      <c r="G134">
        <v>8</v>
      </c>
      <c r="H134">
        <f t="shared" si="6"/>
        <v>208</v>
      </c>
      <c r="I134" s="23">
        <f t="shared" si="7"/>
        <v>530807</v>
      </c>
      <c r="J134">
        <f t="shared" si="5"/>
        <v>0</v>
      </c>
    </row>
    <row r="135" spans="2:10">
      <c r="B135" s="1">
        <v>43082</v>
      </c>
      <c r="C135" t="s">
        <v>19</v>
      </c>
      <c r="D135" t="s">
        <v>7</v>
      </c>
      <c r="E135" t="s">
        <v>8</v>
      </c>
      <c r="F135">
        <v>38</v>
      </c>
      <c r="G135">
        <v>66</v>
      </c>
      <c r="H135">
        <f t="shared" si="6"/>
        <v>2508</v>
      </c>
      <c r="I135" s="23">
        <f t="shared" si="7"/>
        <v>528299</v>
      </c>
      <c r="J135">
        <f t="shared" si="5"/>
        <v>528299</v>
      </c>
    </row>
    <row r="136" spans="2:10">
      <c r="B136" s="1">
        <v>43104</v>
      </c>
      <c r="C136" t="s">
        <v>20</v>
      </c>
      <c r="D136" t="s">
        <v>7</v>
      </c>
      <c r="E136" t="s">
        <v>14</v>
      </c>
      <c r="F136">
        <v>38</v>
      </c>
      <c r="G136">
        <v>98</v>
      </c>
      <c r="H136">
        <f t="shared" si="6"/>
        <v>3724</v>
      </c>
      <c r="I136" s="23">
        <f t="shared" si="7"/>
        <v>532023</v>
      </c>
      <c r="J136">
        <f t="shared" ref="J136:J199" si="8">IF(B136&lt;&gt;B137,I136,0)</f>
        <v>0</v>
      </c>
    </row>
    <row r="137" spans="2:10">
      <c r="B137" s="1">
        <v>43104</v>
      </c>
      <c r="C137" t="s">
        <v>20</v>
      </c>
      <c r="D137" t="s">
        <v>11</v>
      </c>
      <c r="E137" t="s">
        <v>14</v>
      </c>
      <c r="F137">
        <v>44</v>
      </c>
      <c r="G137">
        <v>37</v>
      </c>
      <c r="H137">
        <f t="shared" si="6"/>
        <v>1628</v>
      </c>
      <c r="I137" s="23">
        <f t="shared" si="7"/>
        <v>533651</v>
      </c>
      <c r="J137">
        <f t="shared" si="8"/>
        <v>0</v>
      </c>
    </row>
    <row r="138" spans="2:10">
      <c r="B138" s="1">
        <v>43104</v>
      </c>
      <c r="C138" t="s">
        <v>20</v>
      </c>
      <c r="D138" t="s">
        <v>10</v>
      </c>
      <c r="E138" t="s">
        <v>8</v>
      </c>
      <c r="F138">
        <v>21</v>
      </c>
      <c r="G138">
        <v>8</v>
      </c>
      <c r="H138">
        <f t="shared" si="6"/>
        <v>168</v>
      </c>
      <c r="I138" s="23">
        <f t="shared" si="7"/>
        <v>533483</v>
      </c>
      <c r="J138">
        <f t="shared" si="8"/>
        <v>0</v>
      </c>
    </row>
    <row r="139" spans="2:10">
      <c r="B139" s="1">
        <v>43104</v>
      </c>
      <c r="C139" t="s">
        <v>20</v>
      </c>
      <c r="D139" t="s">
        <v>9</v>
      </c>
      <c r="E139" t="s">
        <v>8</v>
      </c>
      <c r="F139">
        <v>10</v>
      </c>
      <c r="G139">
        <v>39</v>
      </c>
      <c r="H139">
        <f t="shared" si="6"/>
        <v>390</v>
      </c>
      <c r="I139" s="23">
        <f t="shared" si="7"/>
        <v>533093</v>
      </c>
      <c r="J139">
        <f t="shared" si="8"/>
        <v>533093</v>
      </c>
    </row>
    <row r="140" spans="2:10">
      <c r="B140" s="1">
        <v>43129</v>
      </c>
      <c r="C140" t="s">
        <v>21</v>
      </c>
      <c r="D140" t="s">
        <v>11</v>
      </c>
      <c r="E140" t="s">
        <v>14</v>
      </c>
      <c r="F140">
        <v>15</v>
      </c>
      <c r="G140">
        <v>38</v>
      </c>
      <c r="H140">
        <f t="shared" si="6"/>
        <v>570</v>
      </c>
      <c r="I140" s="23">
        <f t="shared" si="7"/>
        <v>533663</v>
      </c>
      <c r="J140">
        <f t="shared" si="8"/>
        <v>0</v>
      </c>
    </row>
    <row r="141" spans="2:10">
      <c r="B141" s="1">
        <v>43129</v>
      </c>
      <c r="C141" t="s">
        <v>21</v>
      </c>
      <c r="D141" t="s">
        <v>9</v>
      </c>
      <c r="E141" t="s">
        <v>14</v>
      </c>
      <c r="F141">
        <v>22</v>
      </c>
      <c r="G141">
        <v>63</v>
      </c>
      <c r="H141">
        <f t="shared" si="6"/>
        <v>1386</v>
      </c>
      <c r="I141" s="23">
        <f t="shared" si="7"/>
        <v>535049</v>
      </c>
      <c r="J141">
        <f t="shared" si="8"/>
        <v>0</v>
      </c>
    </row>
    <row r="142" spans="2:10">
      <c r="B142" s="1">
        <v>43129</v>
      </c>
      <c r="C142" t="s">
        <v>21</v>
      </c>
      <c r="D142" t="s">
        <v>7</v>
      </c>
      <c r="E142" t="s">
        <v>8</v>
      </c>
      <c r="F142">
        <v>9</v>
      </c>
      <c r="G142">
        <v>60</v>
      </c>
      <c r="H142">
        <f t="shared" si="6"/>
        <v>540</v>
      </c>
      <c r="I142" s="23">
        <f t="shared" si="7"/>
        <v>534509</v>
      </c>
      <c r="J142">
        <f t="shared" si="8"/>
        <v>0</v>
      </c>
    </row>
    <row r="143" spans="2:10">
      <c r="B143" s="1">
        <v>43129</v>
      </c>
      <c r="C143" t="s">
        <v>21</v>
      </c>
      <c r="D143" t="s">
        <v>12</v>
      </c>
      <c r="E143" t="s">
        <v>8</v>
      </c>
      <c r="F143">
        <v>6</v>
      </c>
      <c r="G143">
        <v>19</v>
      </c>
      <c r="H143">
        <f t="shared" si="6"/>
        <v>114</v>
      </c>
      <c r="I143" s="23">
        <f t="shared" si="7"/>
        <v>534395</v>
      </c>
      <c r="J143">
        <f t="shared" si="8"/>
        <v>0</v>
      </c>
    </row>
    <row r="144" spans="2:10">
      <c r="B144" s="1">
        <v>43129</v>
      </c>
      <c r="C144" t="s">
        <v>21</v>
      </c>
      <c r="D144" t="s">
        <v>10</v>
      </c>
      <c r="E144" t="s">
        <v>8</v>
      </c>
      <c r="F144">
        <v>4</v>
      </c>
      <c r="G144">
        <v>8</v>
      </c>
      <c r="H144">
        <f t="shared" si="6"/>
        <v>32</v>
      </c>
      <c r="I144" s="23">
        <f t="shared" si="7"/>
        <v>534363</v>
      </c>
      <c r="J144">
        <f t="shared" si="8"/>
        <v>534363</v>
      </c>
    </row>
    <row r="145" spans="2:10">
      <c r="B145" s="1">
        <v>43130</v>
      </c>
      <c r="C145" t="s">
        <v>22</v>
      </c>
      <c r="D145" t="s">
        <v>12</v>
      </c>
      <c r="E145" t="s">
        <v>14</v>
      </c>
      <c r="F145">
        <v>6</v>
      </c>
      <c r="G145">
        <v>25</v>
      </c>
      <c r="H145">
        <f t="shared" si="6"/>
        <v>150</v>
      </c>
      <c r="I145" s="23">
        <f t="shared" si="7"/>
        <v>534513</v>
      </c>
      <c r="J145">
        <f t="shared" si="8"/>
        <v>0</v>
      </c>
    </row>
    <row r="146" spans="2:10">
      <c r="B146" s="1">
        <v>43130</v>
      </c>
      <c r="C146" t="s">
        <v>22</v>
      </c>
      <c r="D146" t="s">
        <v>7</v>
      </c>
      <c r="E146" t="s">
        <v>8</v>
      </c>
      <c r="F146">
        <v>48</v>
      </c>
      <c r="G146">
        <v>79</v>
      </c>
      <c r="H146">
        <f t="shared" si="6"/>
        <v>3792</v>
      </c>
      <c r="I146" s="23">
        <f t="shared" si="7"/>
        <v>530721</v>
      </c>
      <c r="J146">
        <f t="shared" si="8"/>
        <v>530721</v>
      </c>
    </row>
    <row r="147" spans="2:10">
      <c r="B147" s="1">
        <v>43147</v>
      </c>
      <c r="C147" t="s">
        <v>6</v>
      </c>
      <c r="D147" t="s">
        <v>9</v>
      </c>
      <c r="E147" t="s">
        <v>8</v>
      </c>
      <c r="F147">
        <v>34</v>
      </c>
      <c r="G147">
        <v>42</v>
      </c>
      <c r="H147">
        <f t="shared" si="6"/>
        <v>1428</v>
      </c>
      <c r="I147" s="23">
        <f t="shared" si="7"/>
        <v>529293</v>
      </c>
      <c r="J147">
        <f t="shared" si="8"/>
        <v>0</v>
      </c>
    </row>
    <row r="148" spans="2:10">
      <c r="B148" s="1">
        <v>43147</v>
      </c>
      <c r="C148" t="s">
        <v>6</v>
      </c>
      <c r="D148" t="s">
        <v>11</v>
      </c>
      <c r="E148" t="s">
        <v>14</v>
      </c>
      <c r="F148">
        <v>49</v>
      </c>
      <c r="G148">
        <v>35</v>
      </c>
      <c r="H148">
        <f t="shared" si="6"/>
        <v>1715</v>
      </c>
      <c r="I148" s="23">
        <f t="shared" si="7"/>
        <v>531008</v>
      </c>
      <c r="J148">
        <f t="shared" si="8"/>
        <v>0</v>
      </c>
    </row>
    <row r="149" spans="2:10">
      <c r="B149" s="1">
        <v>43147</v>
      </c>
      <c r="C149" t="s">
        <v>6</v>
      </c>
      <c r="D149" t="s">
        <v>10</v>
      </c>
      <c r="E149" t="s">
        <v>8</v>
      </c>
      <c r="F149">
        <v>10</v>
      </c>
      <c r="G149">
        <v>8</v>
      </c>
      <c r="H149">
        <f t="shared" si="6"/>
        <v>80</v>
      </c>
      <c r="I149" s="23">
        <f t="shared" si="7"/>
        <v>530928</v>
      </c>
      <c r="J149">
        <f t="shared" si="8"/>
        <v>0</v>
      </c>
    </row>
    <row r="150" spans="2:10">
      <c r="B150" s="1">
        <v>43147</v>
      </c>
      <c r="C150" t="s">
        <v>6</v>
      </c>
      <c r="D150" t="s">
        <v>12</v>
      </c>
      <c r="E150" t="s">
        <v>8</v>
      </c>
      <c r="F150">
        <v>47</v>
      </c>
      <c r="G150">
        <v>21</v>
      </c>
      <c r="H150">
        <f t="shared" si="6"/>
        <v>987</v>
      </c>
      <c r="I150" s="23">
        <f t="shared" si="7"/>
        <v>529941</v>
      </c>
      <c r="J150">
        <f t="shared" si="8"/>
        <v>0</v>
      </c>
    </row>
    <row r="151" spans="2:10">
      <c r="B151" s="1">
        <v>43147</v>
      </c>
      <c r="C151" t="s">
        <v>6</v>
      </c>
      <c r="D151" t="s">
        <v>7</v>
      </c>
      <c r="E151" t="s">
        <v>8</v>
      </c>
      <c r="F151">
        <v>48</v>
      </c>
      <c r="G151">
        <v>66</v>
      </c>
      <c r="H151">
        <f t="shared" si="6"/>
        <v>3168</v>
      </c>
      <c r="I151" s="23">
        <f t="shared" si="7"/>
        <v>526773</v>
      </c>
      <c r="J151">
        <f t="shared" si="8"/>
        <v>526773</v>
      </c>
    </row>
    <row r="152" spans="2:10">
      <c r="B152" s="1">
        <v>43162</v>
      </c>
      <c r="C152" t="s">
        <v>13</v>
      </c>
      <c r="D152" t="s">
        <v>9</v>
      </c>
      <c r="E152" t="s">
        <v>14</v>
      </c>
      <c r="F152">
        <v>34</v>
      </c>
      <c r="G152">
        <v>58</v>
      </c>
      <c r="H152">
        <f t="shared" si="6"/>
        <v>1972</v>
      </c>
      <c r="I152" s="23">
        <f t="shared" si="7"/>
        <v>528745</v>
      </c>
      <c r="J152">
        <f t="shared" si="8"/>
        <v>0</v>
      </c>
    </row>
    <row r="153" spans="2:10">
      <c r="B153" s="1">
        <v>43162</v>
      </c>
      <c r="C153" t="s">
        <v>13</v>
      </c>
      <c r="D153" t="s">
        <v>10</v>
      </c>
      <c r="E153" t="s">
        <v>8</v>
      </c>
      <c r="F153">
        <v>5</v>
      </c>
      <c r="G153">
        <v>9</v>
      </c>
      <c r="H153">
        <f t="shared" si="6"/>
        <v>45</v>
      </c>
      <c r="I153" s="23">
        <f t="shared" si="7"/>
        <v>528700</v>
      </c>
      <c r="J153">
        <f t="shared" si="8"/>
        <v>528700</v>
      </c>
    </row>
    <row r="154" spans="2:10">
      <c r="B154" s="1">
        <v>43181</v>
      </c>
      <c r="C154" t="s">
        <v>15</v>
      </c>
      <c r="D154" t="s">
        <v>12</v>
      </c>
      <c r="E154" t="s">
        <v>14</v>
      </c>
      <c r="F154">
        <v>46</v>
      </c>
      <c r="G154">
        <v>30</v>
      </c>
      <c r="H154">
        <f t="shared" si="6"/>
        <v>1380</v>
      </c>
      <c r="I154" s="23">
        <f t="shared" si="7"/>
        <v>530080</v>
      </c>
      <c r="J154">
        <f t="shared" si="8"/>
        <v>0</v>
      </c>
    </row>
    <row r="155" spans="2:10">
      <c r="B155" s="1">
        <v>43181</v>
      </c>
      <c r="C155" t="s">
        <v>15</v>
      </c>
      <c r="D155" t="s">
        <v>7</v>
      </c>
      <c r="E155" t="s">
        <v>8</v>
      </c>
      <c r="F155">
        <v>49</v>
      </c>
      <c r="G155">
        <v>65</v>
      </c>
      <c r="H155">
        <f t="shared" si="6"/>
        <v>3185</v>
      </c>
      <c r="I155" s="23">
        <f t="shared" si="7"/>
        <v>526895</v>
      </c>
      <c r="J155">
        <f t="shared" si="8"/>
        <v>0</v>
      </c>
    </row>
    <row r="156" spans="2:10">
      <c r="B156" s="1">
        <v>43181</v>
      </c>
      <c r="C156" t="s">
        <v>15</v>
      </c>
      <c r="D156" t="s">
        <v>10</v>
      </c>
      <c r="E156" t="s">
        <v>8</v>
      </c>
      <c r="F156">
        <v>16</v>
      </c>
      <c r="G156">
        <v>8</v>
      </c>
      <c r="H156">
        <f t="shared" si="6"/>
        <v>128</v>
      </c>
      <c r="I156" s="23">
        <f t="shared" si="7"/>
        <v>526767</v>
      </c>
      <c r="J156">
        <f t="shared" si="8"/>
        <v>526767</v>
      </c>
    </row>
    <row r="157" spans="2:10">
      <c r="B157" s="1">
        <v>43207</v>
      </c>
      <c r="C157" t="s">
        <v>16</v>
      </c>
      <c r="D157" t="s">
        <v>9</v>
      </c>
      <c r="E157" t="s">
        <v>8</v>
      </c>
      <c r="F157">
        <v>5</v>
      </c>
      <c r="G157">
        <v>37</v>
      </c>
      <c r="H157">
        <f t="shared" si="6"/>
        <v>185</v>
      </c>
      <c r="I157" s="23">
        <f t="shared" si="7"/>
        <v>526582</v>
      </c>
      <c r="J157">
        <f t="shared" si="8"/>
        <v>0</v>
      </c>
    </row>
    <row r="158" spans="2:10">
      <c r="B158" s="1">
        <v>43207</v>
      </c>
      <c r="C158" t="s">
        <v>16</v>
      </c>
      <c r="D158" t="s">
        <v>12</v>
      </c>
      <c r="E158" t="s">
        <v>14</v>
      </c>
      <c r="F158">
        <v>1</v>
      </c>
      <c r="G158">
        <v>32</v>
      </c>
      <c r="H158">
        <f t="shared" si="6"/>
        <v>32</v>
      </c>
      <c r="I158" s="23">
        <f t="shared" si="7"/>
        <v>526614</v>
      </c>
      <c r="J158">
        <f t="shared" si="8"/>
        <v>0</v>
      </c>
    </row>
    <row r="159" spans="2:10">
      <c r="B159" s="1">
        <v>43207</v>
      </c>
      <c r="C159" t="s">
        <v>16</v>
      </c>
      <c r="D159" t="s">
        <v>10</v>
      </c>
      <c r="E159" t="s">
        <v>8</v>
      </c>
      <c r="F159">
        <v>34</v>
      </c>
      <c r="G159">
        <v>7</v>
      </c>
      <c r="H159">
        <f t="shared" si="6"/>
        <v>238</v>
      </c>
      <c r="I159" s="23">
        <f t="shared" si="7"/>
        <v>526376</v>
      </c>
      <c r="J159">
        <f t="shared" si="8"/>
        <v>0</v>
      </c>
    </row>
    <row r="160" spans="2:10">
      <c r="B160" s="1">
        <v>43207</v>
      </c>
      <c r="C160" t="s">
        <v>16</v>
      </c>
      <c r="D160" t="s">
        <v>7</v>
      </c>
      <c r="E160" t="s">
        <v>8</v>
      </c>
      <c r="F160">
        <v>29</v>
      </c>
      <c r="G160">
        <v>59</v>
      </c>
      <c r="H160">
        <f t="shared" si="6"/>
        <v>1711</v>
      </c>
      <c r="I160" s="23">
        <f t="shared" si="7"/>
        <v>524665</v>
      </c>
      <c r="J160">
        <f t="shared" si="8"/>
        <v>524665</v>
      </c>
    </row>
    <row r="161" spans="2:10">
      <c r="B161" s="1">
        <v>43228</v>
      </c>
      <c r="C161" t="s">
        <v>17</v>
      </c>
      <c r="D161" t="s">
        <v>11</v>
      </c>
      <c r="E161" t="s">
        <v>8</v>
      </c>
      <c r="F161">
        <v>34</v>
      </c>
      <c r="G161">
        <v>24</v>
      </c>
      <c r="H161">
        <f t="shared" si="6"/>
        <v>816</v>
      </c>
      <c r="I161" s="23">
        <f t="shared" si="7"/>
        <v>523849</v>
      </c>
      <c r="J161">
        <f t="shared" si="8"/>
        <v>0</v>
      </c>
    </row>
    <row r="162" spans="2:10">
      <c r="B162" s="1">
        <v>43228</v>
      </c>
      <c r="C162" t="s">
        <v>17</v>
      </c>
      <c r="D162" t="s">
        <v>12</v>
      </c>
      <c r="E162" t="s">
        <v>8</v>
      </c>
      <c r="F162">
        <v>27</v>
      </c>
      <c r="G162">
        <v>20</v>
      </c>
      <c r="H162">
        <f t="shared" si="6"/>
        <v>540</v>
      </c>
      <c r="I162" s="23">
        <f t="shared" si="7"/>
        <v>523309</v>
      </c>
      <c r="J162">
        <f t="shared" si="8"/>
        <v>0</v>
      </c>
    </row>
    <row r="163" spans="2:10">
      <c r="B163" s="1">
        <v>43228</v>
      </c>
      <c r="C163" t="s">
        <v>17</v>
      </c>
      <c r="D163" t="s">
        <v>10</v>
      </c>
      <c r="E163" t="s">
        <v>8</v>
      </c>
      <c r="F163">
        <v>40</v>
      </c>
      <c r="G163">
        <v>8</v>
      </c>
      <c r="H163">
        <f t="shared" si="6"/>
        <v>320</v>
      </c>
      <c r="I163" s="23">
        <f t="shared" si="7"/>
        <v>522989</v>
      </c>
      <c r="J163">
        <f t="shared" si="8"/>
        <v>522989</v>
      </c>
    </row>
    <row r="164" spans="2:10">
      <c r="B164" s="1">
        <v>43252</v>
      </c>
      <c r="C164" t="s">
        <v>18</v>
      </c>
      <c r="D164" t="s">
        <v>7</v>
      </c>
      <c r="E164" t="s">
        <v>14</v>
      </c>
      <c r="F164">
        <v>184</v>
      </c>
      <c r="G164">
        <v>99</v>
      </c>
      <c r="H164">
        <f t="shared" si="6"/>
        <v>18216</v>
      </c>
      <c r="I164" s="23">
        <f t="shared" si="7"/>
        <v>541205</v>
      </c>
      <c r="J164">
        <f t="shared" si="8"/>
        <v>0</v>
      </c>
    </row>
    <row r="165" spans="2:10">
      <c r="B165" s="1">
        <v>43252</v>
      </c>
      <c r="C165" t="s">
        <v>18</v>
      </c>
      <c r="D165" t="s">
        <v>9</v>
      </c>
      <c r="E165" t="s">
        <v>8</v>
      </c>
      <c r="F165">
        <v>48</v>
      </c>
      <c r="G165">
        <v>38</v>
      </c>
      <c r="H165">
        <f t="shared" si="6"/>
        <v>1824</v>
      </c>
      <c r="I165" s="23">
        <f t="shared" si="7"/>
        <v>539381</v>
      </c>
      <c r="J165">
        <f t="shared" si="8"/>
        <v>0</v>
      </c>
    </row>
    <row r="166" spans="2:10">
      <c r="B166" s="1">
        <v>43252</v>
      </c>
      <c r="C166" t="s">
        <v>18</v>
      </c>
      <c r="D166" t="s">
        <v>11</v>
      </c>
      <c r="E166" t="s">
        <v>8</v>
      </c>
      <c r="F166">
        <v>21</v>
      </c>
      <c r="G166">
        <v>23</v>
      </c>
      <c r="H166">
        <f t="shared" si="6"/>
        <v>483</v>
      </c>
      <c r="I166" s="23">
        <f t="shared" si="7"/>
        <v>538898</v>
      </c>
      <c r="J166">
        <f t="shared" si="8"/>
        <v>538898</v>
      </c>
    </row>
    <row r="167" spans="2:10">
      <c r="B167" s="1">
        <v>43270</v>
      </c>
      <c r="C167" t="s">
        <v>19</v>
      </c>
      <c r="D167" t="s">
        <v>7</v>
      </c>
      <c r="E167" t="s">
        <v>8</v>
      </c>
      <c r="F167">
        <v>47</v>
      </c>
      <c r="G167">
        <v>66</v>
      </c>
      <c r="H167">
        <f t="shared" si="6"/>
        <v>3102</v>
      </c>
      <c r="I167" s="23">
        <f t="shared" si="7"/>
        <v>535796</v>
      </c>
      <c r="J167">
        <f t="shared" si="8"/>
        <v>0</v>
      </c>
    </row>
    <row r="168" spans="2:10">
      <c r="B168" s="1">
        <v>43270</v>
      </c>
      <c r="C168" t="s">
        <v>19</v>
      </c>
      <c r="D168" t="s">
        <v>11</v>
      </c>
      <c r="E168" t="s">
        <v>8</v>
      </c>
      <c r="F168">
        <v>6</v>
      </c>
      <c r="G168">
        <v>25</v>
      </c>
      <c r="H168">
        <f t="shared" si="6"/>
        <v>150</v>
      </c>
      <c r="I168" s="23">
        <f t="shared" si="7"/>
        <v>535646</v>
      </c>
      <c r="J168">
        <f t="shared" si="8"/>
        <v>0</v>
      </c>
    </row>
    <row r="169" spans="2:10">
      <c r="B169" s="1">
        <v>43270</v>
      </c>
      <c r="C169" t="s">
        <v>19</v>
      </c>
      <c r="D169" t="s">
        <v>9</v>
      </c>
      <c r="E169" t="s">
        <v>8</v>
      </c>
      <c r="F169">
        <v>47</v>
      </c>
      <c r="G169">
        <v>41</v>
      </c>
      <c r="H169">
        <f t="shared" si="6"/>
        <v>1927</v>
      </c>
      <c r="I169" s="23">
        <f t="shared" si="7"/>
        <v>533719</v>
      </c>
      <c r="J169">
        <f t="shared" si="8"/>
        <v>533719</v>
      </c>
    </row>
    <row r="170" spans="2:10">
      <c r="B170" s="1">
        <v>43292</v>
      </c>
      <c r="C170" t="s">
        <v>20</v>
      </c>
      <c r="D170" t="s">
        <v>10</v>
      </c>
      <c r="E170" t="s">
        <v>14</v>
      </c>
      <c r="F170">
        <v>192</v>
      </c>
      <c r="G170">
        <v>12</v>
      </c>
      <c r="H170">
        <f t="shared" si="6"/>
        <v>2304</v>
      </c>
      <c r="I170" s="23">
        <f t="shared" si="7"/>
        <v>536023</v>
      </c>
      <c r="J170">
        <f t="shared" si="8"/>
        <v>0</v>
      </c>
    </row>
    <row r="171" spans="2:10">
      <c r="B171" s="1">
        <v>43292</v>
      </c>
      <c r="C171" t="s">
        <v>20</v>
      </c>
      <c r="D171" t="s">
        <v>11</v>
      </c>
      <c r="E171" t="s">
        <v>14</v>
      </c>
      <c r="F171">
        <v>48</v>
      </c>
      <c r="G171">
        <v>37</v>
      </c>
      <c r="H171">
        <f t="shared" si="6"/>
        <v>1776</v>
      </c>
      <c r="I171" s="23">
        <f t="shared" si="7"/>
        <v>537799</v>
      </c>
      <c r="J171">
        <f t="shared" si="8"/>
        <v>0</v>
      </c>
    </row>
    <row r="172" spans="2:10">
      <c r="B172" s="1">
        <v>43292</v>
      </c>
      <c r="C172" t="s">
        <v>20</v>
      </c>
      <c r="D172" t="s">
        <v>7</v>
      </c>
      <c r="E172" t="s">
        <v>8</v>
      </c>
      <c r="F172">
        <v>18</v>
      </c>
      <c r="G172">
        <v>62</v>
      </c>
      <c r="H172">
        <f t="shared" si="6"/>
        <v>1116</v>
      </c>
      <c r="I172" s="23">
        <f t="shared" si="7"/>
        <v>536683</v>
      </c>
      <c r="J172">
        <f t="shared" si="8"/>
        <v>0</v>
      </c>
    </row>
    <row r="173" spans="2:10">
      <c r="B173" s="1">
        <v>43292</v>
      </c>
      <c r="C173" t="s">
        <v>20</v>
      </c>
      <c r="D173" t="s">
        <v>9</v>
      </c>
      <c r="E173" t="s">
        <v>8</v>
      </c>
      <c r="F173">
        <v>25</v>
      </c>
      <c r="G173">
        <v>39</v>
      </c>
      <c r="H173">
        <f t="shared" si="6"/>
        <v>975</v>
      </c>
      <c r="I173" s="23">
        <f t="shared" si="7"/>
        <v>535708</v>
      </c>
      <c r="J173">
        <f t="shared" si="8"/>
        <v>0</v>
      </c>
    </row>
    <row r="174" spans="2:10">
      <c r="B174" s="1">
        <v>43292</v>
      </c>
      <c r="C174" t="s">
        <v>20</v>
      </c>
      <c r="D174" t="s">
        <v>12</v>
      </c>
      <c r="E174" t="s">
        <v>8</v>
      </c>
      <c r="F174">
        <v>2</v>
      </c>
      <c r="G174">
        <v>20</v>
      </c>
      <c r="H174">
        <f t="shared" si="6"/>
        <v>40</v>
      </c>
      <c r="I174" s="23">
        <f t="shared" si="7"/>
        <v>535668</v>
      </c>
      <c r="J174">
        <f t="shared" si="8"/>
        <v>535668</v>
      </c>
    </row>
    <row r="175" spans="2:10">
      <c r="B175" s="1">
        <v>43317</v>
      </c>
      <c r="C175" t="s">
        <v>21</v>
      </c>
      <c r="D175" t="s">
        <v>11</v>
      </c>
      <c r="E175" t="s">
        <v>14</v>
      </c>
      <c r="F175">
        <v>13</v>
      </c>
      <c r="G175">
        <v>38</v>
      </c>
      <c r="H175">
        <f t="shared" si="6"/>
        <v>494</v>
      </c>
      <c r="I175" s="23">
        <f t="shared" si="7"/>
        <v>536162</v>
      </c>
      <c r="J175">
        <f t="shared" si="8"/>
        <v>0</v>
      </c>
    </row>
    <row r="176" spans="2:10">
      <c r="B176" s="1">
        <v>43317</v>
      </c>
      <c r="C176" t="s">
        <v>21</v>
      </c>
      <c r="D176" t="s">
        <v>9</v>
      </c>
      <c r="E176" t="s">
        <v>14</v>
      </c>
      <c r="F176">
        <v>121</v>
      </c>
      <c r="G176">
        <v>63</v>
      </c>
      <c r="H176">
        <f t="shared" si="6"/>
        <v>7623</v>
      </c>
      <c r="I176" s="23">
        <f t="shared" si="7"/>
        <v>543785</v>
      </c>
      <c r="J176">
        <f t="shared" si="8"/>
        <v>0</v>
      </c>
    </row>
    <row r="177" spans="2:10">
      <c r="B177" s="1">
        <v>43317</v>
      </c>
      <c r="C177" t="s">
        <v>21</v>
      </c>
      <c r="D177" t="s">
        <v>12</v>
      </c>
      <c r="E177" t="s">
        <v>8</v>
      </c>
      <c r="F177">
        <v>30</v>
      </c>
      <c r="G177">
        <v>19</v>
      </c>
      <c r="H177">
        <f t="shared" si="6"/>
        <v>570</v>
      </c>
      <c r="I177" s="23">
        <f t="shared" si="7"/>
        <v>543215</v>
      </c>
      <c r="J177">
        <f t="shared" si="8"/>
        <v>0</v>
      </c>
    </row>
    <row r="178" spans="2:10">
      <c r="B178" s="1">
        <v>43317</v>
      </c>
      <c r="C178" t="s">
        <v>21</v>
      </c>
      <c r="D178" t="s">
        <v>10</v>
      </c>
      <c r="E178" t="s">
        <v>8</v>
      </c>
      <c r="F178">
        <v>46</v>
      </c>
      <c r="G178">
        <v>8</v>
      </c>
      <c r="H178">
        <f t="shared" si="6"/>
        <v>368</v>
      </c>
      <c r="I178" s="23">
        <f t="shared" si="7"/>
        <v>542847</v>
      </c>
      <c r="J178">
        <f t="shared" si="8"/>
        <v>542847</v>
      </c>
    </row>
    <row r="179" spans="2:10">
      <c r="B179" s="1">
        <v>43330</v>
      </c>
      <c r="C179" t="s">
        <v>22</v>
      </c>
      <c r="D179" t="s">
        <v>10</v>
      </c>
      <c r="E179" t="s">
        <v>14</v>
      </c>
      <c r="F179">
        <v>49</v>
      </c>
      <c r="G179">
        <v>11</v>
      </c>
      <c r="H179">
        <f t="shared" si="6"/>
        <v>539</v>
      </c>
      <c r="I179" s="23">
        <f t="shared" si="7"/>
        <v>543386</v>
      </c>
      <c r="J179">
        <f t="shared" si="8"/>
        <v>0</v>
      </c>
    </row>
    <row r="180" spans="2:10">
      <c r="B180" s="1">
        <v>43330</v>
      </c>
      <c r="C180" t="s">
        <v>22</v>
      </c>
      <c r="D180" t="s">
        <v>7</v>
      </c>
      <c r="E180" t="s">
        <v>14</v>
      </c>
      <c r="F180">
        <v>61</v>
      </c>
      <c r="G180">
        <v>90</v>
      </c>
      <c r="H180">
        <f t="shared" si="6"/>
        <v>5490</v>
      </c>
      <c r="I180" s="23">
        <f t="shared" si="7"/>
        <v>548876</v>
      </c>
      <c r="J180">
        <f t="shared" si="8"/>
        <v>0</v>
      </c>
    </row>
    <row r="181" spans="2:10">
      <c r="B181" s="1">
        <v>43330</v>
      </c>
      <c r="C181" t="s">
        <v>22</v>
      </c>
      <c r="D181" t="s">
        <v>12</v>
      </c>
      <c r="E181" t="s">
        <v>8</v>
      </c>
      <c r="F181">
        <v>19</v>
      </c>
      <c r="G181">
        <v>22</v>
      </c>
      <c r="H181">
        <f t="shared" si="6"/>
        <v>418</v>
      </c>
      <c r="I181" s="23">
        <f t="shared" si="7"/>
        <v>548458</v>
      </c>
      <c r="J181">
        <f t="shared" si="8"/>
        <v>0</v>
      </c>
    </row>
    <row r="182" spans="2:10">
      <c r="B182" s="1">
        <v>43330</v>
      </c>
      <c r="C182" t="s">
        <v>22</v>
      </c>
      <c r="D182" t="s">
        <v>9</v>
      </c>
      <c r="E182" t="s">
        <v>8</v>
      </c>
      <c r="F182">
        <v>22</v>
      </c>
      <c r="G182">
        <v>44</v>
      </c>
      <c r="H182">
        <f t="shared" si="6"/>
        <v>968</v>
      </c>
      <c r="I182" s="23">
        <f t="shared" si="7"/>
        <v>547490</v>
      </c>
      <c r="J182">
        <f t="shared" si="8"/>
        <v>547490</v>
      </c>
    </row>
    <row r="183" spans="2:10">
      <c r="B183" s="1">
        <v>43347</v>
      </c>
      <c r="C183" t="s">
        <v>6</v>
      </c>
      <c r="D183" t="s">
        <v>11</v>
      </c>
      <c r="E183" t="s">
        <v>8</v>
      </c>
      <c r="F183">
        <v>9</v>
      </c>
      <c r="G183">
        <v>25</v>
      </c>
      <c r="H183">
        <f t="shared" si="6"/>
        <v>225</v>
      </c>
      <c r="I183" s="23">
        <f t="shared" si="7"/>
        <v>547265</v>
      </c>
      <c r="J183">
        <f t="shared" si="8"/>
        <v>0</v>
      </c>
    </row>
    <row r="184" spans="2:10">
      <c r="B184" s="1">
        <v>43347</v>
      </c>
      <c r="C184" t="s">
        <v>6</v>
      </c>
      <c r="D184" t="s">
        <v>7</v>
      </c>
      <c r="E184" t="s">
        <v>14</v>
      </c>
      <c r="F184">
        <v>4</v>
      </c>
      <c r="G184">
        <v>94</v>
      </c>
      <c r="H184">
        <f t="shared" si="6"/>
        <v>376</v>
      </c>
      <c r="I184" s="23">
        <f t="shared" si="7"/>
        <v>547641</v>
      </c>
      <c r="J184">
        <f t="shared" si="8"/>
        <v>0</v>
      </c>
    </row>
    <row r="185" spans="2:10">
      <c r="B185" s="1">
        <v>43347</v>
      </c>
      <c r="C185" t="s">
        <v>6</v>
      </c>
      <c r="D185" t="s">
        <v>12</v>
      </c>
      <c r="E185" t="s">
        <v>8</v>
      </c>
      <c r="F185">
        <v>8</v>
      </c>
      <c r="G185">
        <v>21</v>
      </c>
      <c r="H185">
        <f t="shared" si="6"/>
        <v>168</v>
      </c>
      <c r="I185" s="23">
        <f t="shared" si="7"/>
        <v>547473</v>
      </c>
      <c r="J185">
        <f t="shared" si="8"/>
        <v>0</v>
      </c>
    </row>
    <row r="186" spans="2:10">
      <c r="B186" s="1">
        <v>43347</v>
      </c>
      <c r="C186" t="s">
        <v>6</v>
      </c>
      <c r="D186" t="s">
        <v>10</v>
      </c>
      <c r="E186" t="s">
        <v>8</v>
      </c>
      <c r="F186">
        <v>47</v>
      </c>
      <c r="G186">
        <v>8</v>
      </c>
      <c r="H186">
        <f t="shared" si="6"/>
        <v>376</v>
      </c>
      <c r="I186" s="23">
        <f t="shared" si="7"/>
        <v>547097</v>
      </c>
      <c r="J186">
        <f t="shared" si="8"/>
        <v>547097</v>
      </c>
    </row>
    <row r="187" spans="2:10">
      <c r="B187" s="1">
        <v>43362</v>
      </c>
      <c r="C187" t="s">
        <v>13</v>
      </c>
      <c r="D187" t="s">
        <v>12</v>
      </c>
      <c r="E187" t="s">
        <v>14</v>
      </c>
      <c r="F187">
        <v>82</v>
      </c>
      <c r="G187">
        <v>29</v>
      </c>
      <c r="H187">
        <f t="shared" si="6"/>
        <v>2378</v>
      </c>
      <c r="I187" s="23">
        <f t="shared" si="7"/>
        <v>549475</v>
      </c>
      <c r="J187">
        <f t="shared" si="8"/>
        <v>0</v>
      </c>
    </row>
    <row r="188" spans="2:10">
      <c r="B188" s="1">
        <v>43362</v>
      </c>
      <c r="C188" t="s">
        <v>13</v>
      </c>
      <c r="D188" t="s">
        <v>9</v>
      </c>
      <c r="E188" t="s">
        <v>14</v>
      </c>
      <c r="F188">
        <v>26</v>
      </c>
      <c r="G188">
        <v>58</v>
      </c>
      <c r="H188">
        <f t="shared" si="6"/>
        <v>1508</v>
      </c>
      <c r="I188" s="23">
        <f t="shared" si="7"/>
        <v>550983</v>
      </c>
      <c r="J188">
        <f t="shared" si="8"/>
        <v>0</v>
      </c>
    </row>
    <row r="189" spans="2:10">
      <c r="B189" s="1">
        <v>43362</v>
      </c>
      <c r="C189" t="s">
        <v>13</v>
      </c>
      <c r="D189" t="s">
        <v>10</v>
      </c>
      <c r="E189" t="s">
        <v>8</v>
      </c>
      <c r="F189">
        <v>24</v>
      </c>
      <c r="G189">
        <v>9</v>
      </c>
      <c r="H189">
        <f t="shared" si="6"/>
        <v>216</v>
      </c>
      <c r="I189" s="23">
        <f t="shared" si="7"/>
        <v>550767</v>
      </c>
      <c r="J189">
        <f t="shared" si="8"/>
        <v>0</v>
      </c>
    </row>
    <row r="190" spans="2:10">
      <c r="B190" s="1">
        <v>43362</v>
      </c>
      <c r="C190" t="s">
        <v>13</v>
      </c>
      <c r="D190" t="s">
        <v>11</v>
      </c>
      <c r="E190" t="s">
        <v>8</v>
      </c>
      <c r="F190">
        <v>36</v>
      </c>
      <c r="G190">
        <v>26</v>
      </c>
      <c r="H190">
        <f t="shared" si="6"/>
        <v>936</v>
      </c>
      <c r="I190" s="23">
        <f t="shared" si="7"/>
        <v>549831</v>
      </c>
      <c r="J190">
        <f t="shared" si="8"/>
        <v>0</v>
      </c>
    </row>
    <row r="191" spans="2:10">
      <c r="B191" s="1">
        <v>43362</v>
      </c>
      <c r="C191" t="s">
        <v>13</v>
      </c>
      <c r="D191" t="s">
        <v>7</v>
      </c>
      <c r="E191" t="s">
        <v>8</v>
      </c>
      <c r="F191">
        <v>6</v>
      </c>
      <c r="G191">
        <v>68</v>
      </c>
      <c r="H191">
        <f t="shared" si="6"/>
        <v>408</v>
      </c>
      <c r="I191" s="23">
        <f t="shared" si="7"/>
        <v>549423</v>
      </c>
      <c r="J191">
        <f t="shared" si="8"/>
        <v>549423</v>
      </c>
    </row>
    <row r="192" spans="2:10">
      <c r="B192" s="1">
        <v>43381</v>
      </c>
      <c r="C192" t="s">
        <v>15</v>
      </c>
      <c r="D192" t="s">
        <v>11</v>
      </c>
      <c r="E192" t="s">
        <v>14</v>
      </c>
      <c r="F192">
        <v>45</v>
      </c>
      <c r="G192">
        <v>36</v>
      </c>
      <c r="H192">
        <f t="shared" si="6"/>
        <v>1620</v>
      </c>
      <c r="I192" s="23">
        <f t="shared" si="7"/>
        <v>551043</v>
      </c>
      <c r="J192">
        <f t="shared" si="8"/>
        <v>0</v>
      </c>
    </row>
    <row r="193" spans="2:10">
      <c r="B193" s="1">
        <v>43381</v>
      </c>
      <c r="C193" t="s">
        <v>15</v>
      </c>
      <c r="D193" t="s">
        <v>10</v>
      </c>
      <c r="E193" t="s">
        <v>8</v>
      </c>
      <c r="F193">
        <v>18</v>
      </c>
      <c r="G193">
        <v>8</v>
      </c>
      <c r="H193">
        <f t="shared" si="6"/>
        <v>144</v>
      </c>
      <c r="I193" s="23">
        <f t="shared" si="7"/>
        <v>550899</v>
      </c>
      <c r="J193">
        <f t="shared" si="8"/>
        <v>0</v>
      </c>
    </row>
    <row r="194" spans="2:10">
      <c r="B194" s="18">
        <v>43381</v>
      </c>
      <c r="C194" s="17" t="s">
        <v>15</v>
      </c>
      <c r="D194" s="17" t="s">
        <v>9</v>
      </c>
      <c r="E194" s="17" t="s">
        <v>8</v>
      </c>
      <c r="F194" s="17">
        <v>20</v>
      </c>
      <c r="G194" s="17">
        <v>41</v>
      </c>
      <c r="H194" s="17">
        <f t="shared" si="6"/>
        <v>820</v>
      </c>
      <c r="I194" s="24">
        <f t="shared" si="7"/>
        <v>550079</v>
      </c>
      <c r="J194" s="17">
        <f t="shared" si="8"/>
        <v>550079</v>
      </c>
    </row>
    <row r="195" spans="2:10">
      <c r="B195" s="1">
        <v>43407</v>
      </c>
      <c r="C195" t="s">
        <v>16</v>
      </c>
      <c r="D195" t="s">
        <v>12</v>
      </c>
      <c r="E195" t="s">
        <v>14</v>
      </c>
      <c r="F195">
        <v>4</v>
      </c>
      <c r="G195">
        <v>32</v>
      </c>
      <c r="H195">
        <f t="shared" si="6"/>
        <v>128</v>
      </c>
      <c r="I195" s="23">
        <f t="shared" si="7"/>
        <v>550207</v>
      </c>
      <c r="J195">
        <f t="shared" si="8"/>
        <v>0</v>
      </c>
    </row>
    <row r="196" spans="2:10">
      <c r="B196" s="1">
        <v>43407</v>
      </c>
      <c r="C196" t="s">
        <v>16</v>
      </c>
      <c r="D196" t="s">
        <v>9</v>
      </c>
      <c r="E196" t="s">
        <v>8</v>
      </c>
      <c r="F196">
        <v>48</v>
      </c>
      <c r="G196">
        <v>37</v>
      </c>
      <c r="H196">
        <f t="shared" ref="H196:H204" si="9">F196*G196</f>
        <v>1776</v>
      </c>
      <c r="I196" s="23">
        <f t="shared" si="7"/>
        <v>548431</v>
      </c>
      <c r="J196">
        <f t="shared" si="8"/>
        <v>548431</v>
      </c>
    </row>
    <row r="197" spans="2:10">
      <c r="B197" s="1">
        <v>43428</v>
      </c>
      <c r="C197" t="s">
        <v>17</v>
      </c>
      <c r="D197" t="s">
        <v>9</v>
      </c>
      <c r="E197" t="s">
        <v>14</v>
      </c>
      <c r="F197">
        <v>64</v>
      </c>
      <c r="G197">
        <v>61</v>
      </c>
      <c r="H197">
        <f t="shared" si="9"/>
        <v>3904</v>
      </c>
      <c r="I197" s="23">
        <f t="shared" ref="I197:I204" si="10">I196+H197*IF(E197="z",-1,1)</f>
        <v>552335</v>
      </c>
      <c r="J197">
        <f t="shared" si="8"/>
        <v>0</v>
      </c>
    </row>
    <row r="198" spans="2:10">
      <c r="B198" s="1">
        <v>43428</v>
      </c>
      <c r="C198" t="s">
        <v>17</v>
      </c>
      <c r="D198" t="s">
        <v>7</v>
      </c>
      <c r="E198" t="s">
        <v>8</v>
      </c>
      <c r="F198">
        <v>43</v>
      </c>
      <c r="G198">
        <v>63</v>
      </c>
      <c r="H198">
        <f t="shared" si="9"/>
        <v>2709</v>
      </c>
      <c r="I198" s="23">
        <f t="shared" si="10"/>
        <v>549626</v>
      </c>
      <c r="J198">
        <f t="shared" si="8"/>
        <v>0</v>
      </c>
    </row>
    <row r="199" spans="2:10">
      <c r="B199" s="1">
        <v>43428</v>
      </c>
      <c r="C199" t="s">
        <v>17</v>
      </c>
      <c r="D199" t="s">
        <v>11</v>
      </c>
      <c r="E199" t="s">
        <v>8</v>
      </c>
      <c r="F199">
        <v>24</v>
      </c>
      <c r="G199">
        <v>24</v>
      </c>
      <c r="H199">
        <f t="shared" si="9"/>
        <v>576</v>
      </c>
      <c r="I199" s="23">
        <f t="shared" si="10"/>
        <v>549050</v>
      </c>
      <c r="J199">
        <f t="shared" si="8"/>
        <v>549050</v>
      </c>
    </row>
    <row r="200" spans="2:10">
      <c r="B200" s="1">
        <v>43452</v>
      </c>
      <c r="C200" t="s">
        <v>18</v>
      </c>
      <c r="D200" t="s">
        <v>9</v>
      </c>
      <c r="E200" t="s">
        <v>14</v>
      </c>
      <c r="F200">
        <v>4</v>
      </c>
      <c r="G200">
        <v>62</v>
      </c>
      <c r="H200">
        <f t="shared" si="9"/>
        <v>248</v>
      </c>
      <c r="I200" s="23">
        <f t="shared" si="10"/>
        <v>549298</v>
      </c>
      <c r="J200">
        <f t="shared" ref="J200:J204" si="11">IF(B200&lt;&gt;B201,I200,0)</f>
        <v>0</v>
      </c>
    </row>
    <row r="201" spans="2:10">
      <c r="B201" s="1">
        <v>43452</v>
      </c>
      <c r="C201" t="s">
        <v>18</v>
      </c>
      <c r="D201" t="s">
        <v>12</v>
      </c>
      <c r="E201" t="s">
        <v>8</v>
      </c>
      <c r="F201">
        <v>35</v>
      </c>
      <c r="G201">
        <v>19</v>
      </c>
      <c r="H201">
        <f t="shared" si="9"/>
        <v>665</v>
      </c>
      <c r="I201" s="23">
        <f t="shared" si="10"/>
        <v>548633</v>
      </c>
      <c r="J201">
        <f t="shared" si="11"/>
        <v>0</v>
      </c>
    </row>
    <row r="202" spans="2:10">
      <c r="B202" s="1">
        <v>43452</v>
      </c>
      <c r="C202" t="s">
        <v>18</v>
      </c>
      <c r="D202" t="s">
        <v>10</v>
      </c>
      <c r="E202" t="s">
        <v>8</v>
      </c>
      <c r="F202">
        <v>41</v>
      </c>
      <c r="G202">
        <v>8</v>
      </c>
      <c r="H202">
        <f t="shared" si="9"/>
        <v>328</v>
      </c>
      <c r="I202" s="23">
        <f t="shared" si="10"/>
        <v>548305</v>
      </c>
      <c r="J202">
        <f t="shared" si="11"/>
        <v>0</v>
      </c>
    </row>
    <row r="203" spans="2:10">
      <c r="B203" s="1">
        <v>43452</v>
      </c>
      <c r="C203" t="s">
        <v>18</v>
      </c>
      <c r="D203" t="s">
        <v>7</v>
      </c>
      <c r="E203" t="s">
        <v>8</v>
      </c>
      <c r="F203">
        <v>23</v>
      </c>
      <c r="G203">
        <v>61</v>
      </c>
      <c r="H203">
        <f t="shared" si="9"/>
        <v>1403</v>
      </c>
      <c r="I203" s="23">
        <f t="shared" si="10"/>
        <v>546902</v>
      </c>
      <c r="J203">
        <f t="shared" si="11"/>
        <v>0</v>
      </c>
    </row>
    <row r="204" spans="2:10">
      <c r="B204" s="18">
        <v>43452</v>
      </c>
      <c r="C204" s="17" t="s">
        <v>18</v>
      </c>
      <c r="D204" s="17" t="s">
        <v>11</v>
      </c>
      <c r="E204" s="17" t="s">
        <v>8</v>
      </c>
      <c r="F204" s="17">
        <v>46</v>
      </c>
      <c r="G204" s="17">
        <v>23</v>
      </c>
      <c r="H204" s="17">
        <f t="shared" si="9"/>
        <v>1058</v>
      </c>
      <c r="I204" s="24">
        <f t="shared" si="10"/>
        <v>545844</v>
      </c>
      <c r="J204" s="17">
        <f t="shared" si="11"/>
        <v>545844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General</vt:lpstr>
      <vt:lpstr>6.1</vt:lpstr>
      <vt:lpstr>6.2</vt:lpstr>
      <vt:lpstr>6.3</vt:lpstr>
      <vt:lpstr>6.4</vt:lpstr>
      <vt:lpstr>6.5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2022-05-18T12:33:17Z</dcterms:modified>
</cp:coreProperties>
</file>