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660" windowHeight="14360" tabRatio="778" activeTab="3"/>
  </bookViews>
  <sheets>
    <sheet name="封面" sheetId="4" r:id="rId1"/>
    <sheet name="变更履历" sheetId="5" r:id="rId2"/>
    <sheet name="生命周期选择" sheetId="2" r:id="rId3"/>
    <sheet name="项目过程裁剪" sheetId="3" r:id="rId4"/>
  </sheets>
  <externalReferences>
    <externalReference r:id="rId5"/>
    <externalReference r:id="rId6"/>
  </externalReferences>
  <definedNames>
    <definedName name="_Toc140401656_2">[1]过程剪裁!#REF!</definedName>
    <definedName name="研发工作量">[2]工作量估算表!$B$3</definedName>
  </definedNames>
  <calcPr calcId="144525"/>
</workbook>
</file>

<file path=xl/comments1.xml><?xml version="1.0" encoding="utf-8"?>
<comments xmlns="http://schemas.openxmlformats.org/spreadsheetml/2006/main">
  <authors>
    <author>Administrator</author>
  </authors>
  <commentList>
    <comment ref="D32" authorId="0">
      <text>
        <r>
          <rPr>
            <b/>
            <sz val="9"/>
            <rFont val="宋体"/>
            <charset val="134"/>
          </rPr>
          <t>Administrator:</t>
        </r>
        <r>
          <rPr>
            <sz val="9"/>
            <rFont val="宋体"/>
            <charset val="134"/>
          </rPr>
          <t xml:space="preserve">
</t>
        </r>
      </text>
    </comment>
  </commentList>
</comments>
</file>

<file path=xl/sharedStrings.xml><?xml version="1.0" encoding="utf-8"?>
<sst xmlns="http://schemas.openxmlformats.org/spreadsheetml/2006/main" count="820" uniqueCount="298">
  <si>
    <t>上海迅傲信息科技有限公司</t>
  </si>
  <si>
    <t>赛事运营支持系统</t>
  </si>
  <si>
    <t>项目已定义过程</t>
  </si>
  <si>
    <t>V1.0</t>
  </si>
  <si>
    <t>编写</t>
  </si>
  <si>
    <t>彭朗</t>
  </si>
  <si>
    <t>审核</t>
  </si>
  <si>
    <t>李斌</t>
  </si>
  <si>
    <t>批准</t>
  </si>
  <si>
    <t>姚艳晖</t>
  </si>
  <si>
    <t>日期</t>
  </si>
  <si>
    <t>版本号</t>
  </si>
  <si>
    <t>变更说明</t>
  </si>
  <si>
    <t>修订人</t>
  </si>
  <si>
    <t>修订日期</t>
  </si>
  <si>
    <t>审核人</t>
  </si>
  <si>
    <t>审核日期</t>
  </si>
  <si>
    <t>批准人</t>
  </si>
  <si>
    <t>批准日期</t>
  </si>
  <si>
    <t>V0.1</t>
  </si>
  <si>
    <t>准备编写</t>
  </si>
  <si>
    <t>V0.9</t>
  </si>
  <si>
    <t>准备提交评审</t>
  </si>
  <si>
    <t>评审通过，正式发布第1版</t>
  </si>
  <si>
    <t>项目生命周期模型</t>
  </si>
  <si>
    <t>项目基本信息</t>
  </si>
  <si>
    <t>项目名称</t>
  </si>
  <si>
    <t>项目编号</t>
  </si>
  <si>
    <t>项目承担部门</t>
  </si>
  <si>
    <t>项目开始日期</t>
  </si>
  <si>
    <t>项目结束日期</t>
  </si>
  <si>
    <t>项目负责人</t>
  </si>
  <si>
    <t>填写日期</t>
  </si>
  <si>
    <t>项目具体特征</t>
  </si>
  <si>
    <t>项目类型</t>
  </si>
  <si>
    <t>定制开发型</t>
  </si>
  <si>
    <t>项目周期</t>
  </si>
  <si>
    <t>中周期项目：3-12个月</t>
  </si>
  <si>
    <t>工作量</t>
  </si>
  <si>
    <t>6-20人月</t>
  </si>
  <si>
    <t>团队规模</t>
  </si>
  <si>
    <t>3-6人</t>
  </si>
  <si>
    <t>项目的用户需求</t>
  </si>
  <si>
    <t>得到记录且能得到很好的理解</t>
  </si>
  <si>
    <t>用户能否接受功能的阶段交付</t>
  </si>
  <si>
    <t>不能接受</t>
  </si>
  <si>
    <t>选择生命周期模型</t>
  </si>
  <si>
    <t>V标准瀑布</t>
  </si>
  <si>
    <t>采用迭代的方式</t>
  </si>
  <si>
    <t>不采用</t>
  </si>
  <si>
    <t>选择的主要原因说明</t>
  </si>
  <si>
    <t>需求相对稳定可控</t>
  </si>
  <si>
    <t>项目过程剪裁</t>
  </si>
  <si>
    <t>参见《项目已定义过程》</t>
  </si>
  <si>
    <t>姚艳晖审核</t>
  </si>
  <si>
    <t>姚艳晖审核意见</t>
  </si>
  <si>
    <t>同意</t>
  </si>
  <si>
    <t>姚艳晖审核结果</t>
  </si>
  <si>
    <t>通过</t>
  </si>
  <si>
    <t>姚艳晖签字</t>
  </si>
  <si>
    <t>过程</t>
  </si>
  <si>
    <t>主要活动</t>
  </si>
  <si>
    <t>工作产品</t>
  </si>
  <si>
    <t>组织规定</t>
  </si>
  <si>
    <t>项目定义</t>
  </si>
  <si>
    <t>裁剪计数</t>
  </si>
  <si>
    <t>是否列为配置项</t>
  </si>
  <si>
    <t>是否评审</t>
  </si>
  <si>
    <t>裁剪说明</t>
  </si>
  <si>
    <t>立项/结项</t>
  </si>
  <si>
    <t>可行性分析</t>
  </si>
  <si>
    <t>可行性分析报告</t>
  </si>
  <si>
    <t>允许裁剪</t>
  </si>
  <si>
    <t>取消</t>
  </si>
  <si>
    <t>否</t>
  </si>
  <si>
    <t>公司事业部门已经有使用此类技术做过项目</t>
  </si>
  <si>
    <t>立项申请</t>
  </si>
  <si>
    <t>项目立项书</t>
  </si>
  <si>
    <t>不可裁剪</t>
  </si>
  <si>
    <t>执行</t>
  </si>
  <si>
    <t>制定项目管理规范</t>
  </si>
  <si>
    <t>项目管理指导手册</t>
  </si>
  <si>
    <t>总结开发过程，公司内部对项目整体完工情况进行确认</t>
  </si>
  <si>
    <t>项目总结报告</t>
  </si>
  <si>
    <t>召开立项会议</t>
  </si>
  <si>
    <t>立项和结项会议纪要</t>
  </si>
  <si>
    <t>估算
EST</t>
  </si>
  <si>
    <t>定义项目过程</t>
  </si>
  <si>
    <t>项目定义过程</t>
  </si>
  <si>
    <t>是</t>
  </si>
  <si>
    <t>和项目计划书一起评审</t>
  </si>
  <si>
    <t>项目估算</t>
  </si>
  <si>
    <t>项目估算表</t>
  </si>
  <si>
    <t>策划
PLAN</t>
  </si>
  <si>
    <t>制定项目计划</t>
  </si>
  <si>
    <t>项目计划</t>
  </si>
  <si>
    <t>制定进度计划</t>
  </si>
  <si>
    <t>进度计划</t>
  </si>
  <si>
    <t>制定度量或量化管理计划</t>
  </si>
  <si>
    <t>度量或量化管理计划</t>
  </si>
  <si>
    <t>制定质量保证计划</t>
  </si>
  <si>
    <t>质量保证计划</t>
  </si>
  <si>
    <t>制定风险与机会管理计划</t>
  </si>
  <si>
    <t>风险与机会跟踪表</t>
  </si>
  <si>
    <t>制定配置管理计划</t>
  </si>
  <si>
    <t>配置管理计划</t>
  </si>
  <si>
    <t>评审并确认项目计划及从属计划</t>
  </si>
  <si>
    <t>评审报告或纪要</t>
  </si>
  <si>
    <t>监督与控制
MC</t>
  </si>
  <si>
    <t>工作量记录</t>
  </si>
  <si>
    <t>项目工具或项目周报</t>
  </si>
  <si>
    <t>项目周汇报</t>
  </si>
  <si>
    <t>项目周报</t>
  </si>
  <si>
    <t>项目阶段性汇报</t>
  </si>
  <si>
    <t>里程碑报告</t>
  </si>
  <si>
    <t>定期更新项目进度</t>
  </si>
  <si>
    <t>问题识别、跟踪和解决</t>
  </si>
  <si>
    <t>问题管理跟踪表</t>
  </si>
  <si>
    <t>风险与机会识别、跟踪和解决</t>
  </si>
  <si>
    <t>基线内容发生变动时执行变更流程</t>
  </si>
  <si>
    <t>项目变更申请表</t>
  </si>
  <si>
    <t>风险与机会管理
[RSK]</t>
  </si>
  <si>
    <t>风险与机会识别</t>
  </si>
  <si>
    <t>风险与机会分析</t>
  </si>
  <si>
    <t>风险与机会处理</t>
  </si>
  <si>
    <t>风险与机会跟踪</t>
  </si>
  <si>
    <t>更新《组织风险与机会列表库》</t>
  </si>
  <si>
    <t>需求开发管理
RDM</t>
  </si>
  <si>
    <t>制定调研计划</t>
  </si>
  <si>
    <t>需求调研计划</t>
  </si>
  <si>
    <t>制作原型</t>
  </si>
  <si>
    <t>原型</t>
  </si>
  <si>
    <t>编写调研报告</t>
  </si>
  <si>
    <t>需求调研报告</t>
  </si>
  <si>
    <t>整理用户需求</t>
  </si>
  <si>
    <t>用户需求说明书</t>
  </si>
  <si>
    <t>分析用户需求</t>
  </si>
  <si>
    <t>需求规格说明书</t>
  </si>
  <si>
    <t>需求评审</t>
  </si>
  <si>
    <t>需求估算</t>
  </si>
  <si>
    <t>需求跟踪</t>
  </si>
  <si>
    <t>需求跟踪矩阵</t>
  </si>
  <si>
    <t>需求变更分析</t>
  </si>
  <si>
    <t>需求变更申请单</t>
  </si>
  <si>
    <t>需求变更控制</t>
  </si>
  <si>
    <t>需求跟踪表</t>
  </si>
  <si>
    <t>设计
TS</t>
  </si>
  <si>
    <t>架构设计</t>
  </si>
  <si>
    <t>架构设计说明书</t>
  </si>
  <si>
    <t>包含在概要设计文档中</t>
  </si>
  <si>
    <t>概要设计</t>
  </si>
  <si>
    <t>概要设计说明书</t>
  </si>
  <si>
    <t>界面设计</t>
  </si>
  <si>
    <t>界面设计说明书</t>
  </si>
  <si>
    <t>数据库设计</t>
  </si>
  <si>
    <t>数据库设计说明书</t>
  </si>
  <si>
    <t>接口设计</t>
  </si>
  <si>
    <t>接口设计说明书</t>
  </si>
  <si>
    <t>详细设计</t>
  </si>
  <si>
    <t>详细设计说明书</t>
  </si>
  <si>
    <t>设计评审</t>
  </si>
  <si>
    <t>映射需求关系</t>
  </si>
  <si>
    <t>编写支持文档</t>
  </si>
  <si>
    <t>用户操作手册/运行维护手册</t>
  </si>
  <si>
    <t>支持文档评审</t>
  </si>
  <si>
    <t>编码实现
PI</t>
  </si>
  <si>
    <t>编码</t>
  </si>
  <si>
    <t>源代码</t>
  </si>
  <si>
    <t>编制项目集成计划</t>
  </si>
  <si>
    <t>产品集成计划</t>
  </si>
  <si>
    <t>梳理内外接口</t>
  </si>
  <si>
    <t>接口一览表</t>
  </si>
  <si>
    <t>代码评审</t>
  </si>
  <si>
    <t>编写单元测试用例</t>
  </si>
  <si>
    <t>单元测试用例</t>
  </si>
  <si>
    <t>编写集成测试用例</t>
  </si>
  <si>
    <t>集成测试用例</t>
  </si>
  <si>
    <t>用例评审</t>
  </si>
  <si>
    <t>组装产品组件</t>
  </si>
  <si>
    <t>已打包的产品包</t>
  </si>
  <si>
    <t>产品交付</t>
  </si>
  <si>
    <t>产品打包清单</t>
  </si>
  <si>
    <t>测试
VV</t>
  </si>
  <si>
    <t>制定系统测试计划</t>
  </si>
  <si>
    <t>系统测试计划</t>
  </si>
  <si>
    <t>编写系统测试用例</t>
  </si>
  <si>
    <t>系统测试用例</t>
  </si>
  <si>
    <t>编写性能测试脚本</t>
  </si>
  <si>
    <t>性能测试脚本</t>
  </si>
  <si>
    <t>不需要性能测试</t>
  </si>
  <si>
    <t>用例和脚本评审</t>
  </si>
  <si>
    <t>准备测试环境</t>
  </si>
  <si>
    <t>测试环境验证报告</t>
  </si>
  <si>
    <t>实施功能测试</t>
  </si>
  <si>
    <t>系统测试报告</t>
  </si>
  <si>
    <t>制作用户手册</t>
  </si>
  <si>
    <t>操作手册/安装手册/维护手册</t>
  </si>
  <si>
    <t>实施性能测试</t>
  </si>
  <si>
    <t>性能测试报告</t>
  </si>
  <si>
    <t>不执行性能测试</t>
  </si>
  <si>
    <t>测试总结</t>
  </si>
  <si>
    <t>测试总结报告</t>
  </si>
  <si>
    <t>验收
VV</t>
  </si>
  <si>
    <t>系统交付</t>
  </si>
  <si>
    <t>交付物一览表</t>
  </si>
  <si>
    <t>内部验收</t>
  </si>
  <si>
    <t>验收测试报告</t>
  </si>
  <si>
    <t>验收计划</t>
  </si>
  <si>
    <t>系统上线验收计划</t>
  </si>
  <si>
    <t>编写验收测试用例</t>
  </si>
  <si>
    <t>验收测试用例</t>
  </si>
  <si>
    <t>执行验收测试</t>
  </si>
  <si>
    <t>验收Bug记录</t>
  </si>
  <si>
    <t>客户验收报告</t>
  </si>
  <si>
    <t>同行评审
PR</t>
  </si>
  <si>
    <t>准备评审产品</t>
  </si>
  <si>
    <t>评审准备表</t>
  </si>
  <si>
    <t>通知评审人员</t>
  </si>
  <si>
    <t>评审通知</t>
  </si>
  <si>
    <t>召开评审会议</t>
  </si>
  <si>
    <t>评审签到表</t>
  </si>
  <si>
    <t>记录评审结果</t>
  </si>
  <si>
    <t>跟踪评审结果</t>
  </si>
  <si>
    <t>质量保证
PQA</t>
  </si>
  <si>
    <t>制定过程检查单</t>
  </si>
  <si>
    <t>过程检查单</t>
  </si>
  <si>
    <t>制定产品检查单</t>
  </si>
  <si>
    <t>产品检查单</t>
  </si>
  <si>
    <t>不一致项跟踪处理</t>
  </si>
  <si>
    <t>不一致项问题跟踪表</t>
  </si>
  <si>
    <t>QA月度报告</t>
  </si>
  <si>
    <t>QA月报</t>
  </si>
  <si>
    <t>发布QA报告</t>
  </si>
  <si>
    <t>质量保证报告</t>
  </si>
  <si>
    <t>外部QA审计报告</t>
  </si>
  <si>
    <t>PQA外部审计报告</t>
  </si>
  <si>
    <t>配置管理
吴佩奇</t>
  </si>
  <si>
    <t>识别并标识配置项</t>
  </si>
  <si>
    <t>建立配置管理系统、创建配置项</t>
  </si>
  <si>
    <t>项目配置库</t>
  </si>
  <si>
    <t>基线申请</t>
  </si>
  <si>
    <t>基线创建申请单</t>
  </si>
  <si>
    <t>基线发布</t>
  </si>
  <si>
    <t>基线发布报告</t>
  </si>
  <si>
    <t>跟踪配置项变更请求</t>
  </si>
  <si>
    <t>项目变更申请单</t>
  </si>
  <si>
    <t>配置审计</t>
  </si>
  <si>
    <t>配置审计报告</t>
  </si>
  <si>
    <t>配置工作监控</t>
  </si>
  <si>
    <t>吴佩奇月报</t>
  </si>
  <si>
    <t>配置问题跟踪</t>
  </si>
  <si>
    <t>配置审计问题记录表</t>
  </si>
  <si>
    <t>度量分析
MPM</t>
  </si>
  <si>
    <t>建立项目度量目标</t>
  </si>
  <si>
    <t>度量分析计划</t>
  </si>
  <si>
    <t>确定项目度量点</t>
  </si>
  <si>
    <t>编制《度量分析计划》</t>
  </si>
  <si>
    <t>收集和分析度量数据</t>
  </si>
  <si>
    <t>项目度量库</t>
  </si>
  <si>
    <t>保存于交流度量分析结果</t>
  </si>
  <si>
    <t>决策分析
DAR</t>
  </si>
  <si>
    <t>确定需要决策的内容</t>
  </si>
  <si>
    <t>决策分析计划</t>
  </si>
  <si>
    <t>成立决策组</t>
  </si>
  <si>
    <t>编写决策分析计划</t>
  </si>
  <si>
    <t>建立评价准则和评价方法</t>
  </si>
  <si>
    <t>决策分析报告</t>
  </si>
  <si>
    <t>识别候选方案</t>
  </si>
  <si>
    <t>评价候选方案</t>
  </si>
  <si>
    <t>发布决策分析结果</t>
  </si>
  <si>
    <t>原因分析
CAR</t>
  </si>
  <si>
    <t>确定需要做根本原因分析的内容</t>
  </si>
  <si>
    <t>根本原因分析报告</t>
  </si>
  <si>
    <t>成立根本原因分析组</t>
  </si>
  <si>
    <t>编写根本原因分析计划</t>
  </si>
  <si>
    <t>建立分本原因分析方法</t>
  </si>
  <si>
    <t>识别根本原因</t>
  </si>
  <si>
    <t>采取措施解决根本原因</t>
  </si>
  <si>
    <t>发布根本原因分析结果</t>
  </si>
  <si>
    <t>综合</t>
  </si>
  <si>
    <t>资料取用</t>
  </si>
  <si>
    <t>出库申请表</t>
  </si>
  <si>
    <t>没有可出库的资料</t>
  </si>
  <si>
    <t>配置库</t>
  </si>
  <si>
    <t>配置项管理，基线审计，基线状态更新</t>
  </si>
  <si>
    <t>配置项状态表</t>
  </si>
  <si>
    <t>数据备份</t>
  </si>
  <si>
    <t>配置库备份实体</t>
  </si>
  <si>
    <t>项目归档，版本发布申请</t>
  </si>
  <si>
    <t>入库申请表</t>
  </si>
  <si>
    <t>版本发布通知</t>
  </si>
  <si>
    <t>发布通知单</t>
  </si>
  <si>
    <t>数量</t>
  </si>
  <si>
    <t>说明：</t>
  </si>
  <si>
    <t>1 B和C列的数字表示体系定义的活动和产品数量，D列的数字表示组织针对特定类型项目要求不可裁剪的活动和产品数量，E列的数字表示项目对活动和产品的裁剪数量。</t>
  </si>
  <si>
    <t>2 组织规定“不可裁剪”时，项目定义如果不是“执行”则被视为裁剪项，需要做出说明。</t>
  </si>
  <si>
    <t>3 组织规定“允许裁剪”时，任何项目定义均不被视为裁剪项，但对于非“执行”项仍需要做出说明。</t>
  </si>
  <si>
    <t>4 裁剪率超过组织规定值的20%时，本文需经过姚艳晖成员评审。</t>
  </si>
</sst>
</file>

<file path=xl/styles.xml><?xml version="1.0" encoding="utf-8"?>
<styleSheet xmlns="http://schemas.openxmlformats.org/spreadsheetml/2006/main" xmlns:xr9="http://schemas.microsoft.com/office/spreadsheetml/2016/revision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_ \¥* #,##0_ ;_ \¥* \-#,##0_ ;_ \¥* &quot;-&quot;_ ;_ @_ "/>
    <numFmt numFmtId="178" formatCode="yyyy&quot;年&quot;m&quot;月&quot;d&quot;日&quot;;@"/>
  </numFmts>
  <fonts count="46">
    <font>
      <sz val="12"/>
      <name val="宋体"/>
      <charset val="134"/>
    </font>
    <font>
      <sz val="9"/>
      <name val="微软雅黑"/>
      <charset val="134"/>
    </font>
    <font>
      <b/>
      <sz val="9"/>
      <color theme="1"/>
      <name val="微软雅黑"/>
      <charset val="134"/>
    </font>
    <font>
      <b/>
      <sz val="9"/>
      <color theme="0"/>
      <name val="微软雅黑"/>
      <charset val="134"/>
    </font>
    <font>
      <b/>
      <sz val="9"/>
      <name val="微软雅黑"/>
      <charset val="134"/>
    </font>
    <font>
      <sz val="12"/>
      <name val="微软雅黑"/>
      <charset val="134"/>
    </font>
    <font>
      <b/>
      <sz val="14"/>
      <name val="微软雅黑"/>
      <charset val="134"/>
    </font>
    <font>
      <b/>
      <sz val="10"/>
      <name val="微软雅黑"/>
      <charset val="134"/>
    </font>
    <font>
      <sz val="10"/>
      <name val="微软雅黑"/>
      <charset val="134"/>
    </font>
    <font>
      <sz val="11"/>
      <color theme="1"/>
      <name val="微软雅黑"/>
      <charset val="134"/>
    </font>
    <font>
      <b/>
      <sz val="12"/>
      <color theme="0"/>
      <name val="微软雅黑"/>
      <charset val="134"/>
    </font>
    <font>
      <sz val="14"/>
      <name val="微软雅黑"/>
      <charset val="134"/>
    </font>
    <font>
      <sz val="10.5"/>
      <name val="微软雅黑"/>
      <charset val="134"/>
    </font>
    <font>
      <b/>
      <sz val="20"/>
      <name val="微软雅黑"/>
      <charset val="134"/>
    </font>
    <font>
      <sz val="20"/>
      <name val="微软雅黑"/>
      <charset val="134"/>
    </font>
    <font>
      <b/>
      <sz val="36"/>
      <name val="微软雅黑"/>
      <charset val="134"/>
    </font>
    <font>
      <sz val="11"/>
      <color theme="1"/>
      <name val="等线"/>
      <charset val="134"/>
      <scheme val="minor"/>
    </font>
    <font>
      <sz val="11"/>
      <color theme="1"/>
      <name val="等线"/>
      <charset val="134"/>
      <scheme val="minor"/>
    </font>
    <font>
      <u/>
      <sz val="12"/>
      <color indexed="12"/>
      <name val="宋体"/>
      <charset val="134"/>
    </font>
    <font>
      <u/>
      <sz val="11"/>
      <color rgb="FF800080"/>
      <name val="等线"/>
      <charset val="134"/>
      <scheme val="minor"/>
    </font>
    <font>
      <sz val="11"/>
      <color indexed="2"/>
      <name val="DengXian"/>
      <charset val="134"/>
    </font>
    <font>
      <b/>
      <sz val="18"/>
      <color theme="3"/>
      <name val="DengXian Light"/>
      <charset val="134"/>
    </font>
    <font>
      <i/>
      <sz val="11"/>
      <color rgb="FF7F7F7F"/>
      <name val="DengXian"/>
      <charset val="134"/>
    </font>
    <font>
      <b/>
      <sz val="15"/>
      <color theme="3"/>
      <name val="DengXian"/>
      <charset val="134"/>
    </font>
    <font>
      <b/>
      <sz val="13"/>
      <color theme="3"/>
      <name val="DengXian"/>
      <charset val="134"/>
    </font>
    <font>
      <b/>
      <sz val="11"/>
      <color theme="3"/>
      <name val="DengXian"/>
      <charset val="134"/>
    </font>
    <font>
      <sz val="11"/>
      <color rgb="FF3F3F76"/>
      <name val="DengXian"/>
      <charset val="134"/>
    </font>
    <font>
      <b/>
      <sz val="11"/>
      <color rgb="FF3F3F3F"/>
      <name val="DengXian"/>
      <charset val="134"/>
    </font>
    <font>
      <b/>
      <sz val="11"/>
      <color rgb="FFFA7D00"/>
      <name val="DengXian"/>
      <charset val="134"/>
    </font>
    <font>
      <b/>
      <sz val="11"/>
      <color indexed="9"/>
      <name val="DengXian"/>
      <charset val="134"/>
    </font>
    <font>
      <sz val="11"/>
      <color rgb="FFFA7D00"/>
      <name val="DengXian"/>
      <charset val="134"/>
    </font>
    <font>
      <b/>
      <sz val="11"/>
      <color indexed="8"/>
      <name val="DengXian"/>
      <charset val="134"/>
    </font>
    <font>
      <sz val="11"/>
      <color rgb="FF006100"/>
      <name val="DengXian"/>
      <charset val="134"/>
    </font>
    <font>
      <sz val="11"/>
      <color rgb="FF9C0006"/>
      <name val="DengXian"/>
      <charset val="134"/>
    </font>
    <font>
      <sz val="11"/>
      <color rgb="FF9C6500"/>
      <name val="DengXian"/>
      <charset val="134"/>
    </font>
    <font>
      <sz val="11"/>
      <color indexed="9"/>
      <name val="DengXian"/>
      <charset val="134"/>
    </font>
    <font>
      <sz val="11"/>
      <color indexed="8"/>
      <name val="DengXian"/>
      <charset val="134"/>
    </font>
    <font>
      <sz val="10"/>
      <color theme="1"/>
      <name val="Arial"/>
      <charset val="134"/>
    </font>
    <font>
      <b/>
      <sz val="10"/>
      <name val="Arial"/>
      <charset val="134"/>
    </font>
    <font>
      <b/>
      <sz val="14"/>
      <name val="Arial"/>
      <charset val="134"/>
    </font>
    <font>
      <sz val="20"/>
      <name val="HP Logo LG"/>
      <charset val="134"/>
    </font>
    <font>
      <sz val="11"/>
      <color indexed="17"/>
      <name val="宋体"/>
      <charset val="134"/>
    </font>
    <font>
      <sz val="8"/>
      <name val="Arial"/>
      <charset val="134"/>
    </font>
    <font>
      <sz val="11"/>
      <color indexed="20"/>
      <name val="宋体"/>
      <charset val="134"/>
    </font>
    <font>
      <sz val="9"/>
      <name val="宋体"/>
      <charset val="134"/>
    </font>
    <font>
      <b/>
      <sz val="9"/>
      <name val="宋体"/>
      <charset val="134"/>
    </font>
  </fonts>
  <fills count="35">
    <fill>
      <patternFill patternType="none"/>
    </fill>
    <fill>
      <patternFill patternType="gray125"/>
    </fill>
    <fill>
      <patternFill patternType="solid">
        <fgColor rgb="FF0070C0"/>
        <bgColor indexed="64"/>
      </patternFill>
    </fill>
    <fill>
      <patternFill patternType="solid">
        <fgColor theme="8" tint="0.59999"/>
        <bgColor indexed="64"/>
      </patternFill>
    </fill>
    <fill>
      <patternFill patternType="solid">
        <fgColor indexed="9"/>
        <bgColor indexed="64"/>
      </patternFill>
    </fill>
    <fill>
      <patternFill patternType="solid">
        <fgColor rgb="FFFFFFCC"/>
        <bgColor indexed="64"/>
      </patternFill>
    </fill>
    <fill>
      <patternFill patternType="solid">
        <fgColor indexed="47"/>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indexed="31"/>
        <bgColor indexed="64"/>
      </patternFill>
    </fill>
    <fill>
      <patternFill patternType="solid">
        <fgColor theme="4" tint="0.59975"/>
        <bgColor indexed="64"/>
      </patternFill>
    </fill>
    <fill>
      <patternFill patternType="solid">
        <fgColor theme="4" tint="0.39998"/>
        <bgColor indexed="64"/>
      </patternFill>
    </fill>
    <fill>
      <patternFill patternType="solid">
        <fgColor theme="5"/>
        <bgColor indexed="64"/>
      </patternFill>
    </fill>
    <fill>
      <patternFill patternType="solid">
        <fgColor indexed="45"/>
        <bgColor indexed="64"/>
      </patternFill>
    </fill>
    <fill>
      <patternFill patternType="solid">
        <fgColor theme="5" tint="0.59975"/>
        <bgColor indexed="64"/>
      </patternFill>
    </fill>
    <fill>
      <patternFill patternType="solid">
        <fgColor theme="5" tint="0.39998"/>
        <bgColor indexed="64"/>
      </patternFill>
    </fill>
    <fill>
      <patternFill patternType="solid">
        <fgColor theme="6"/>
        <bgColor indexed="64"/>
      </patternFill>
    </fill>
    <fill>
      <patternFill patternType="solid">
        <fgColor indexed="42"/>
        <bgColor indexed="64"/>
      </patternFill>
    </fill>
    <fill>
      <patternFill patternType="solid">
        <fgColor indexed="11"/>
        <bgColor indexed="64"/>
      </patternFill>
    </fill>
    <fill>
      <patternFill patternType="solid">
        <fgColor theme="7"/>
        <bgColor indexed="64"/>
      </patternFill>
    </fill>
    <fill>
      <patternFill patternType="solid">
        <fgColor indexed="46"/>
        <bgColor indexed="64"/>
      </patternFill>
    </fill>
    <fill>
      <patternFill patternType="solid">
        <fgColor theme="7" tint="0.59975"/>
        <bgColor indexed="64"/>
      </patternFill>
    </fill>
    <fill>
      <patternFill patternType="solid">
        <fgColor indexed="36"/>
        <bgColor indexed="64"/>
      </patternFill>
    </fill>
    <fill>
      <patternFill patternType="solid">
        <fgColor theme="8"/>
        <bgColor indexed="64"/>
      </patternFill>
    </fill>
    <fill>
      <patternFill patternType="solid">
        <fgColor theme="8" tint="0.79986"/>
        <bgColor indexed="64"/>
      </patternFill>
    </fill>
    <fill>
      <patternFill patternType="solid">
        <fgColor theme="8" tint="0.59975"/>
        <bgColor indexed="64"/>
      </patternFill>
    </fill>
    <fill>
      <patternFill patternType="solid">
        <fgColor theme="8" tint="0.39998"/>
        <bgColor indexed="64"/>
      </patternFill>
    </fill>
    <fill>
      <patternFill patternType="solid">
        <fgColor theme="9"/>
        <bgColor indexed="64"/>
      </patternFill>
    </fill>
    <fill>
      <patternFill patternType="solid">
        <fgColor theme="9" tint="0.79986"/>
        <bgColor indexed="64"/>
      </patternFill>
    </fill>
    <fill>
      <patternFill patternType="solid">
        <fgColor theme="9" tint="0.59975"/>
        <bgColor indexed="64"/>
      </patternFill>
    </fill>
    <fill>
      <patternFill patternType="solid">
        <fgColor indexed="52"/>
        <bgColor indexed="64"/>
      </patternFill>
    </fill>
  </fills>
  <borders count="4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indexed="63"/>
      </left>
      <right/>
      <top style="medium">
        <color indexed="63"/>
      </top>
      <bottom style="thin">
        <color indexed="63"/>
      </bottom>
      <diagonal/>
    </border>
    <border>
      <left/>
      <right/>
      <top style="medium">
        <color indexed="63"/>
      </top>
      <bottom style="thin">
        <color indexed="63"/>
      </bottom>
      <diagonal/>
    </border>
    <border>
      <left style="medium">
        <color indexed="63"/>
      </left>
      <right/>
      <top/>
      <bottom/>
      <diagonal/>
    </border>
    <border>
      <left style="medium">
        <color indexed="63"/>
      </left>
      <right style="thin">
        <color indexed="63"/>
      </right>
      <top style="thin">
        <color indexed="63"/>
      </top>
      <bottom style="thin">
        <color indexed="63"/>
      </bottom>
      <diagonal/>
    </border>
    <border>
      <left style="thin">
        <color indexed="63"/>
      </left>
      <right style="thin">
        <color indexed="63"/>
      </right>
      <top style="thin">
        <color indexed="63"/>
      </top>
      <bottom style="thin">
        <color indexed="63"/>
      </bottom>
      <diagonal/>
    </border>
    <border>
      <left style="medium">
        <color indexed="63"/>
      </left>
      <right style="thin">
        <color indexed="63"/>
      </right>
      <top style="thin">
        <color indexed="63"/>
      </top>
      <bottom style="medium">
        <color indexed="63"/>
      </bottom>
      <diagonal/>
    </border>
    <border>
      <left style="thin">
        <color indexed="63"/>
      </left>
      <right style="thin">
        <color indexed="63"/>
      </right>
      <top style="thin">
        <color indexed="63"/>
      </top>
      <bottom style="medium">
        <color indexed="63"/>
      </bottom>
      <diagonal/>
    </border>
    <border>
      <left/>
      <right style="medium">
        <color indexed="63"/>
      </right>
      <top style="medium">
        <color indexed="63"/>
      </top>
      <bottom style="thin">
        <color indexed="63"/>
      </bottom>
      <diagonal/>
    </border>
    <border>
      <left/>
      <right style="medium">
        <color indexed="63"/>
      </right>
      <top/>
      <bottom/>
      <diagonal/>
    </border>
    <border>
      <left style="thin">
        <color indexed="63"/>
      </left>
      <right style="medium">
        <color indexed="63"/>
      </right>
      <top style="thin">
        <color indexed="63"/>
      </top>
      <bottom style="thin">
        <color indexed="63"/>
      </bottom>
      <diagonal/>
    </border>
    <border>
      <left style="thin">
        <color indexed="63"/>
      </left>
      <right style="medium">
        <color indexed="63"/>
      </right>
      <top style="thin">
        <color indexed="63"/>
      </top>
      <bottom style="medium">
        <color indexed="63"/>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68"/>
      </bottom>
      <diagonal/>
    </border>
    <border>
      <left/>
      <right/>
      <top/>
      <bottom style="medium">
        <color theme="4" tint="0.3999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double">
        <color auto="1"/>
      </left>
      <right/>
      <top style="double">
        <color auto="1"/>
      </top>
      <bottom/>
      <diagonal/>
    </border>
  </borders>
  <cellStyleXfs count="69">
    <xf numFmtId="0" fontId="16" fillId="0" borderId="0">
      <alignment vertical="center"/>
    </xf>
    <xf numFmtId="43" fontId="17" fillId="0" borderId="0" applyFont="0" applyFill="0" applyBorder="0" applyProtection="0"/>
    <xf numFmtId="44" fontId="17" fillId="0" borderId="0" applyFont="0" applyFill="0" applyBorder="0" applyProtection="0"/>
    <xf numFmtId="9" fontId="17" fillId="0" borderId="0" applyFont="0" applyFill="0" applyBorder="0" applyProtection="0"/>
    <xf numFmtId="41" fontId="17" fillId="0" borderId="0" applyFont="0" applyFill="0" applyBorder="0" applyProtection="0"/>
    <xf numFmtId="42" fontId="17" fillId="0" borderId="0" applyFont="0" applyFill="0" applyBorder="0" applyProtection="0"/>
    <xf numFmtId="0" fontId="18" fillId="0" borderId="0" applyNumberFormat="0" applyFill="0" applyBorder="0">
      <protection locked="0"/>
    </xf>
    <xf numFmtId="0" fontId="19" fillId="0" borderId="0" applyNumberFormat="0" applyFill="0" applyBorder="0" applyProtection="0"/>
    <xf numFmtId="0" fontId="0" fillId="5" borderId="30" applyNumberFormat="0" applyFont="0" applyProtection="0"/>
    <xf numFmtId="0" fontId="20"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3" fillId="0" borderId="31" applyNumberFormat="0" applyFill="0" applyProtection="0"/>
    <xf numFmtId="0" fontId="24" fillId="0" borderId="32" applyNumberFormat="0" applyFill="0" applyProtection="0"/>
    <xf numFmtId="0" fontId="25" fillId="0" borderId="33" applyNumberFormat="0" applyFill="0" applyProtection="0"/>
    <xf numFmtId="0" fontId="25" fillId="0" borderId="0" applyNumberFormat="0" applyFill="0" applyBorder="0" applyProtection="0"/>
    <xf numFmtId="0" fontId="26" fillId="6" borderId="34" applyNumberFormat="0" applyProtection="0"/>
    <xf numFmtId="0" fontId="27" fillId="7" borderId="35" applyNumberFormat="0" applyProtection="0"/>
    <xf numFmtId="0" fontId="28" fillId="7" borderId="34" applyNumberFormat="0" applyProtection="0"/>
    <xf numFmtId="0" fontId="29" fillId="8" borderId="36" applyNumberFormat="0" applyProtection="0"/>
    <xf numFmtId="0" fontId="30" fillId="0" borderId="37" applyNumberFormat="0" applyFill="0" applyProtection="0"/>
    <xf numFmtId="0" fontId="31" fillId="0" borderId="38" applyNumberFormat="0" applyFill="0" applyProtection="0"/>
    <xf numFmtId="0" fontId="32" fillId="9" borderId="0" applyNumberFormat="0" applyBorder="0" applyProtection="0"/>
    <xf numFmtId="0" fontId="33" fillId="10" borderId="0" applyNumberFormat="0" applyBorder="0" applyProtection="0"/>
    <xf numFmtId="0" fontId="34" fillId="11" borderId="0" applyNumberFormat="0" applyBorder="0" applyProtection="0"/>
    <xf numFmtId="0" fontId="35" fillId="12" borderId="0" applyNumberFormat="0" applyBorder="0" applyProtection="0"/>
    <xf numFmtId="0" fontId="36" fillId="13" borderId="0" applyNumberFormat="0" applyBorder="0" applyProtection="0"/>
    <xf numFmtId="0" fontId="36" fillId="14" borderId="0" applyNumberFormat="0" applyBorder="0" applyProtection="0"/>
    <xf numFmtId="0" fontId="35" fillId="15" borderId="0" applyNumberFormat="0" applyBorder="0" applyProtection="0"/>
    <xf numFmtId="0" fontId="35" fillId="16" borderId="0" applyNumberFormat="0" applyBorder="0" applyProtection="0"/>
    <xf numFmtId="0" fontId="36" fillId="17" borderId="0" applyNumberFormat="0" applyBorder="0" applyProtection="0"/>
    <xf numFmtId="0" fontId="36" fillId="18" borderId="0" applyNumberFormat="0" applyBorder="0" applyProtection="0"/>
    <xf numFmtId="0" fontId="35" fillId="19" borderId="0" applyNumberFormat="0" applyBorder="0" applyProtection="0"/>
    <xf numFmtId="0" fontId="35" fillId="20" borderId="0" applyNumberFormat="0" applyBorder="0" applyProtection="0"/>
    <xf numFmtId="0" fontId="36" fillId="21" borderId="0" applyNumberFormat="0" applyBorder="0" applyProtection="0"/>
    <xf numFmtId="0" fontId="36" fillId="22" borderId="0" applyNumberFormat="0" applyBorder="0" applyProtection="0"/>
    <xf numFmtId="0" fontId="35" fillId="22" borderId="0" applyNumberFormat="0" applyBorder="0" applyProtection="0"/>
    <xf numFmtId="0" fontId="35" fillId="23" borderId="0" applyNumberFormat="0" applyBorder="0" applyProtection="0"/>
    <xf numFmtId="0" fontId="36" fillId="24" borderId="0" applyNumberFormat="0" applyBorder="0" applyProtection="0"/>
    <xf numFmtId="0" fontId="36" fillId="25" borderId="0" applyNumberFormat="0" applyBorder="0" applyProtection="0"/>
    <xf numFmtId="0" fontId="35" fillId="26" borderId="0" applyNumberFormat="0" applyBorder="0" applyProtection="0"/>
    <xf numFmtId="0" fontId="35" fillId="27" borderId="0" applyNumberFormat="0" applyBorder="0" applyProtection="0"/>
    <xf numFmtId="0" fontId="36" fillId="28" borderId="0" applyNumberFormat="0" applyBorder="0" applyProtection="0"/>
    <xf numFmtId="0" fontId="36" fillId="29" borderId="0" applyNumberFormat="0" applyBorder="0" applyProtection="0"/>
    <xf numFmtId="0" fontId="35" fillId="30" borderId="0" applyNumberFormat="0" applyBorder="0" applyProtection="0"/>
    <xf numFmtId="0" fontId="35" fillId="31" borderId="0" applyNumberFormat="0" applyBorder="0" applyProtection="0"/>
    <xf numFmtId="0" fontId="36" fillId="32" borderId="0" applyNumberFormat="0" applyBorder="0" applyProtection="0"/>
    <xf numFmtId="0" fontId="36" fillId="33" borderId="0" applyNumberFormat="0" applyBorder="0" applyProtection="0"/>
    <xf numFmtId="0" fontId="35" fillId="34" borderId="0" applyNumberFormat="0" applyBorder="0" applyProtection="0"/>
    <xf numFmtId="0" fontId="0" fillId="0" borderId="0">
      <alignment vertical="center"/>
    </xf>
    <xf numFmtId="9" fontId="37" fillId="0" borderId="0" applyFont="0" applyFill="0" applyBorder="0" applyAlignment="0" applyProtection="0"/>
    <xf numFmtId="176" fontId="37" fillId="0" borderId="0" applyFont="0" applyFill="0" applyBorder="0" applyAlignment="0" applyProtection="0"/>
    <xf numFmtId="177" fontId="37" fillId="0" borderId="0" applyFont="0" applyFill="0" applyBorder="0" applyAlignment="0" applyProtection="0"/>
    <xf numFmtId="43" fontId="37" fillId="0" borderId="0" applyFont="0" applyFill="0" applyBorder="0" applyAlignment="0" applyProtection="0"/>
    <xf numFmtId="41" fontId="37" fillId="0" borderId="0" applyFont="0" applyFill="0" applyBorder="0" applyAlignment="0" applyProtection="0"/>
    <xf numFmtId="0" fontId="38" fillId="0" borderId="39" applyFill="0" applyBorder="0"/>
    <xf numFmtId="0" fontId="39" fillId="0" borderId="39" applyBorder="0">
      <alignment horizontal="center" vertical="center"/>
    </xf>
    <xf numFmtId="0" fontId="40" fillId="0" borderId="39" applyBorder="0">
      <alignment horizontal="center" vertical="center"/>
    </xf>
    <xf numFmtId="0" fontId="41" fillId="21" borderId="0" applyNumberFormat="0" applyBorder="0" applyProtection="0"/>
    <xf numFmtId="0" fontId="42" fillId="0" borderId="39" applyBorder="0">
      <alignment horizontal="center" vertical="center"/>
    </xf>
    <xf numFmtId="0" fontId="43" fillId="17" borderId="0" applyNumberFormat="0" applyBorder="0" applyProtection="0"/>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xf numFmtId="0" fontId="17" fillId="0" borderId="0">
      <alignment vertical="center"/>
    </xf>
    <xf numFmtId="0" fontId="0" fillId="0" borderId="0">
      <alignment vertical="center"/>
    </xf>
  </cellStyleXfs>
  <cellXfs count="94">
    <xf numFmtId="0" fontId="0" fillId="0" borderId="0" xfId="49" applyAlignment="1">
      <alignment vertical="center"/>
    </xf>
    <xf numFmtId="0" fontId="1" fillId="0" borderId="0" xfId="68" applyFont="1" applyFill="1" applyAlignment="1">
      <alignment vertical="center"/>
    </xf>
    <xf numFmtId="0" fontId="1" fillId="0" borderId="0" xfId="61" applyFont="1" applyFill="1" applyAlignment="1">
      <alignment vertical="center"/>
    </xf>
    <xf numFmtId="0" fontId="1" fillId="0" borderId="0" xfId="49" applyFont="1" applyFill="1" applyAlignment="1">
      <alignment vertical="center"/>
    </xf>
    <xf numFmtId="0" fontId="1" fillId="0" borderId="0" xfId="61" applyFont="1" applyFill="1" applyAlignment="1">
      <alignment horizontal="center" vertical="center"/>
    </xf>
    <xf numFmtId="0" fontId="2" fillId="0" borderId="0" xfId="49" applyFont="1" applyFill="1" applyAlignment="1">
      <alignment horizontal="left" vertical="center"/>
    </xf>
    <xf numFmtId="49" fontId="1" fillId="0" borderId="0" xfId="68" applyNumberFormat="1" applyFont="1" applyFill="1" applyAlignment="1">
      <alignment horizontal="center" vertical="center"/>
    </xf>
    <xf numFmtId="0" fontId="3" fillId="2" borderId="1" xfId="61" applyFont="1" applyFill="1" applyBorder="1" applyAlignment="1">
      <alignment horizontal="center" vertical="center" wrapText="1"/>
    </xf>
    <xf numFmtId="0" fontId="1" fillId="0" borderId="2" xfId="61" applyFont="1" applyFill="1" applyBorder="1" applyAlignment="1">
      <alignment horizontal="center" vertical="center" wrapText="1"/>
    </xf>
    <xf numFmtId="0" fontId="1" fillId="0" borderId="1" xfId="61" applyFont="1" applyFill="1" applyBorder="1" applyAlignment="1">
      <alignment vertical="center" wrapText="1"/>
    </xf>
    <xf numFmtId="0" fontId="1" fillId="0" borderId="1" xfId="61" applyFont="1" applyFill="1" applyBorder="1" applyAlignment="1">
      <alignment horizontal="center" vertical="center" wrapText="1"/>
    </xf>
    <xf numFmtId="0" fontId="1" fillId="0" borderId="3" xfId="61" applyFont="1" applyFill="1" applyBorder="1" applyAlignment="1">
      <alignment horizontal="center" vertical="center" wrapText="1"/>
    </xf>
    <xf numFmtId="0" fontId="1" fillId="0" borderId="1" xfId="61" applyFont="1" applyFill="1" applyBorder="1" applyAlignment="1">
      <alignment vertical="center"/>
    </xf>
    <xf numFmtId="0" fontId="1" fillId="0" borderId="4" xfId="61" applyFont="1" applyFill="1" applyBorder="1" applyAlignment="1">
      <alignment horizontal="center" vertical="center" wrapText="1"/>
    </xf>
    <xf numFmtId="0" fontId="1" fillId="0" borderId="1" xfId="61" applyFont="1" applyFill="1" applyBorder="1" applyAlignment="1">
      <alignment horizontal="left" vertical="center" wrapText="1"/>
    </xf>
    <xf numFmtId="0" fontId="1" fillId="0" borderId="2" xfId="61" applyFont="1" applyFill="1" applyBorder="1" applyAlignment="1">
      <alignment vertical="center" wrapText="1"/>
    </xf>
    <xf numFmtId="0" fontId="1" fillId="0" borderId="1" xfId="49" applyFont="1" applyFill="1" applyBorder="1" applyAlignment="1">
      <alignment horizontal="center" vertical="center" wrapText="1"/>
    </xf>
    <xf numFmtId="0" fontId="3" fillId="2" borderId="1" xfId="49" applyFont="1" applyFill="1" applyBorder="1" applyAlignment="1">
      <alignment horizontal="center" vertical="center" wrapText="1"/>
    </xf>
    <xf numFmtId="0" fontId="1" fillId="0" borderId="1" xfId="62" applyFont="1" applyFill="1" applyBorder="1" applyAlignment="1">
      <alignment horizontal="center" vertical="center" wrapText="1"/>
    </xf>
    <xf numFmtId="0" fontId="1" fillId="0" borderId="1" xfId="62" applyFont="1" applyFill="1" applyBorder="1" applyAlignment="1">
      <alignment horizontal="center" vertical="center"/>
    </xf>
    <xf numFmtId="0" fontId="1" fillId="0" borderId="2" xfId="62" applyFont="1" applyFill="1" applyBorder="1" applyAlignment="1">
      <alignment horizontal="center" vertical="center" wrapText="1"/>
    </xf>
    <xf numFmtId="0" fontId="1" fillId="0" borderId="3" xfId="62" applyFont="1" applyFill="1" applyBorder="1" applyAlignment="1">
      <alignment horizontal="center" vertical="center" wrapText="1"/>
    </xf>
    <xf numFmtId="0" fontId="1" fillId="0" borderId="4" xfId="62" applyFont="1" applyFill="1" applyBorder="1" applyAlignment="1">
      <alignment horizontal="center" vertical="center" wrapText="1"/>
    </xf>
    <xf numFmtId="0" fontId="3" fillId="2" borderId="4" xfId="61" applyFont="1" applyFill="1" applyBorder="1" applyAlignment="1">
      <alignment horizontal="center" vertical="center" wrapText="1"/>
    </xf>
    <xf numFmtId="0" fontId="3" fillId="2" borderId="1" xfId="61" applyFont="1" applyFill="1" applyBorder="1" applyAlignment="1">
      <alignment vertical="center"/>
    </xf>
    <xf numFmtId="0" fontId="3" fillId="2" borderId="1" xfId="61" applyFont="1" applyFill="1" applyBorder="1" applyAlignment="1">
      <alignment vertical="center" wrapText="1"/>
    </xf>
    <xf numFmtId="0" fontId="4" fillId="0" borderId="0" xfId="49" applyFont="1" applyFill="1" applyAlignment="1">
      <alignment vertical="center"/>
    </xf>
    <xf numFmtId="0" fontId="1" fillId="0" borderId="0" xfId="49" applyFont="1" applyFill="1" applyAlignment="1">
      <alignment horizontal="center" vertical="center"/>
    </xf>
    <xf numFmtId="0" fontId="4" fillId="0" borderId="0" xfId="61" applyFont="1" applyFill="1" applyAlignment="1">
      <alignment vertical="center"/>
    </xf>
    <xf numFmtId="0" fontId="3" fillId="2" borderId="4" xfId="61" applyFont="1" applyFill="1" applyBorder="1" applyAlignment="1">
      <alignment vertical="center" wrapText="1"/>
    </xf>
    <xf numFmtId="0" fontId="3" fillId="2" borderId="4" xfId="49" applyFont="1" applyFill="1" applyBorder="1" applyAlignment="1">
      <alignment horizontal="center" vertical="center" wrapText="1"/>
    </xf>
    <xf numFmtId="0" fontId="5" fillId="0" borderId="0" xfId="49" applyFont="1" applyAlignment="1">
      <alignment vertical="center"/>
    </xf>
    <xf numFmtId="0" fontId="5" fillId="0" borderId="0" xfId="49" applyFont="1" applyAlignment="1">
      <alignment horizontal="center" vertical="center"/>
    </xf>
    <xf numFmtId="0" fontId="6" fillId="0" borderId="0" xfId="61" applyFont="1" applyAlignment="1">
      <alignment horizontal="center" vertical="center"/>
    </xf>
    <xf numFmtId="0" fontId="7" fillId="3" borderId="5" xfId="61" applyFont="1" applyFill="1" applyBorder="1" applyAlignment="1">
      <alignment horizontal="center" vertical="center" wrapText="1"/>
    </xf>
    <xf numFmtId="0" fontId="7" fillId="3" borderId="6" xfId="61" applyFont="1" applyFill="1" applyBorder="1" applyAlignment="1">
      <alignment horizontal="center" vertical="center" wrapText="1"/>
    </xf>
    <xf numFmtId="0" fontId="8" fillId="0" borderId="7" xfId="61" applyFont="1" applyBorder="1" applyAlignment="1">
      <alignment horizontal="center" vertical="center" wrapText="1"/>
    </xf>
    <xf numFmtId="0" fontId="7" fillId="3" borderId="8" xfId="61" applyFont="1" applyFill="1" applyBorder="1" applyAlignment="1">
      <alignment horizontal="center" vertical="center" wrapText="1"/>
    </xf>
    <xf numFmtId="0" fontId="7" fillId="3" borderId="1" xfId="61" applyFont="1" applyFill="1" applyBorder="1" applyAlignment="1">
      <alignment horizontal="center" vertical="center" wrapText="1"/>
    </xf>
    <xf numFmtId="0" fontId="8" fillId="0" borderId="9" xfId="61" applyFont="1" applyBorder="1" applyAlignment="1">
      <alignment horizontal="center" vertical="center" wrapText="1"/>
    </xf>
    <xf numFmtId="0" fontId="7" fillId="3" borderId="10" xfId="61" applyFont="1" applyFill="1" applyBorder="1" applyAlignment="1">
      <alignment horizontal="center" vertical="center" wrapText="1"/>
    </xf>
    <xf numFmtId="14" fontId="8" fillId="0" borderId="9" xfId="61" applyNumberFormat="1" applyFont="1" applyBorder="1" applyAlignment="1">
      <alignment horizontal="center" vertical="center"/>
    </xf>
    <xf numFmtId="0" fontId="7" fillId="3" borderId="11" xfId="61" applyFont="1" applyFill="1" applyBorder="1" applyAlignment="1">
      <alignment horizontal="center" vertical="center" wrapText="1"/>
    </xf>
    <xf numFmtId="0" fontId="7" fillId="3" borderId="12" xfId="61" applyFont="1" applyFill="1" applyBorder="1" applyAlignment="1">
      <alignment horizontal="center" vertical="center" wrapText="1"/>
    </xf>
    <xf numFmtId="0" fontId="7" fillId="3" borderId="13" xfId="61" applyFont="1" applyFill="1" applyBorder="1" applyAlignment="1">
      <alignment horizontal="center" vertical="center" wrapText="1"/>
    </xf>
    <xf numFmtId="0" fontId="7" fillId="3" borderId="14" xfId="61" applyFont="1" applyFill="1" applyBorder="1" applyAlignment="1">
      <alignment horizontal="center" vertical="center" wrapText="1"/>
    </xf>
    <xf numFmtId="0" fontId="7" fillId="3" borderId="15" xfId="61" applyFont="1" applyFill="1" applyBorder="1" applyAlignment="1">
      <alignment horizontal="center" vertical="center" wrapText="1"/>
    </xf>
    <xf numFmtId="0" fontId="7" fillId="3" borderId="16" xfId="61" applyFont="1" applyFill="1" applyBorder="1" applyAlignment="1">
      <alignment horizontal="center" vertical="center" wrapText="1"/>
    </xf>
    <xf numFmtId="0" fontId="8" fillId="0" borderId="17" xfId="61" applyFont="1" applyBorder="1" applyAlignment="1">
      <alignment horizontal="center" vertical="center" wrapText="1"/>
    </xf>
    <xf numFmtId="0" fontId="8" fillId="0" borderId="0" xfId="66" applyFont="1"/>
    <xf numFmtId="0" fontId="9" fillId="0" borderId="0" xfId="67" applyFont="1" applyAlignment="1">
      <alignment vertical="center"/>
    </xf>
    <xf numFmtId="0" fontId="6" fillId="0" borderId="0" xfId="66" applyFont="1" applyAlignment="1">
      <alignment horizontal="center"/>
    </xf>
    <xf numFmtId="0" fontId="7" fillId="0" borderId="0" xfId="66" applyFont="1" applyAlignment="1">
      <alignment horizontal="center"/>
    </xf>
    <xf numFmtId="0" fontId="10" fillId="2" borderId="18" xfId="66" applyFont="1" applyFill="1" applyBorder="1" applyAlignment="1">
      <alignment horizontal="center" vertical="center"/>
    </xf>
    <xf numFmtId="0" fontId="10" fillId="2" borderId="6" xfId="66" applyFont="1" applyFill="1" applyBorder="1" applyAlignment="1">
      <alignment horizontal="center" vertical="center"/>
    </xf>
    <xf numFmtId="0" fontId="8" fillId="0" borderId="14" xfId="66" applyFont="1" applyBorder="1" applyAlignment="1">
      <alignment horizontal="center" vertical="center"/>
    </xf>
    <xf numFmtId="0" fontId="8" fillId="0" borderId="1" xfId="66" applyFont="1" applyBorder="1" applyAlignment="1">
      <alignment horizontal="left" vertical="center" wrapText="1"/>
    </xf>
    <xf numFmtId="0" fontId="8" fillId="0" borderId="1" xfId="66" applyFont="1" applyBorder="1" applyAlignment="1">
      <alignment horizontal="center" vertical="center"/>
    </xf>
    <xf numFmtId="0" fontId="8" fillId="0" borderId="15" xfId="66" applyFont="1" applyBorder="1" applyAlignment="1">
      <alignment horizontal="center" vertical="center"/>
    </xf>
    <xf numFmtId="0" fontId="8" fillId="0" borderId="16" xfId="66" applyFont="1" applyBorder="1" applyAlignment="1">
      <alignment horizontal="left" vertical="center" wrapText="1"/>
    </xf>
    <xf numFmtId="0" fontId="8" fillId="0" borderId="16" xfId="66" applyFont="1" applyBorder="1" applyAlignment="1">
      <alignment horizontal="center" vertical="center"/>
    </xf>
    <xf numFmtId="178" fontId="8" fillId="0" borderId="1" xfId="66" applyNumberFormat="1" applyFont="1" applyBorder="1" applyAlignment="1">
      <alignment horizontal="center" vertical="center"/>
    </xf>
    <xf numFmtId="178" fontId="8" fillId="0" borderId="16" xfId="66" applyNumberFormat="1" applyFont="1" applyBorder="1" applyAlignment="1">
      <alignment horizontal="center" vertical="center"/>
    </xf>
    <xf numFmtId="0" fontId="10" fillId="2" borderId="7" xfId="66" applyFont="1" applyFill="1" applyBorder="1" applyAlignment="1">
      <alignment horizontal="center" vertical="center"/>
    </xf>
    <xf numFmtId="178" fontId="8" fillId="0" borderId="9" xfId="66" applyNumberFormat="1" applyFont="1" applyBorder="1" applyAlignment="1">
      <alignment horizontal="center" vertical="center"/>
    </xf>
    <xf numFmtId="178" fontId="8" fillId="0" borderId="17" xfId="66" applyNumberFormat="1" applyFont="1" applyBorder="1" applyAlignment="1">
      <alignment horizontal="center" vertical="center"/>
    </xf>
    <xf numFmtId="0" fontId="5" fillId="0" borderId="0" xfId="64" applyFont="1" applyAlignment="1">
      <alignment vertical="center"/>
    </xf>
    <xf numFmtId="0" fontId="5" fillId="4" borderId="0" xfId="65" applyFont="1" applyFill="1" applyAlignment="1">
      <alignment vertical="center"/>
    </xf>
    <xf numFmtId="0" fontId="11" fillId="0" borderId="19" xfId="64" applyFont="1" applyBorder="1" applyAlignment="1">
      <alignment horizontal="center" vertical="center" wrapText="1"/>
    </xf>
    <xf numFmtId="0" fontId="11" fillId="0" borderId="20" xfId="64" applyFont="1" applyBorder="1" applyAlignment="1">
      <alignment horizontal="center" vertical="center" wrapText="1"/>
    </xf>
    <xf numFmtId="0" fontId="12" fillId="0" borderId="21" xfId="64" applyFont="1" applyBorder="1" applyAlignment="1">
      <alignment horizontal="center" vertical="top" wrapText="1"/>
    </xf>
    <xf numFmtId="0" fontId="12" fillId="0" borderId="0" xfId="64" applyFont="1" applyBorder="1" applyAlignment="1">
      <alignment horizontal="center" vertical="top" wrapText="1"/>
    </xf>
    <xf numFmtId="0" fontId="13" fillId="0" borderId="21" xfId="64" applyFont="1" applyBorder="1" applyAlignment="1">
      <alignment horizontal="center" vertical="center" wrapText="1"/>
    </xf>
    <xf numFmtId="0" fontId="14" fillId="0" borderId="0" xfId="64" applyFont="1" applyBorder="1" applyAlignment="1">
      <alignment horizontal="center" vertical="center" wrapText="1"/>
    </xf>
    <xf numFmtId="0" fontId="14" fillId="0" borderId="21" xfId="64" applyFont="1" applyBorder="1" applyAlignment="1">
      <alignment horizontal="center" vertical="center" wrapText="1"/>
    </xf>
    <xf numFmtId="0" fontId="15" fillId="0" borderId="21" xfId="64" applyFont="1" applyBorder="1" applyAlignment="1" applyProtection="1">
      <alignment horizontal="center" vertical="top" wrapText="1"/>
      <protection locked="0"/>
    </xf>
    <xf numFmtId="0" fontId="15" fillId="0" borderId="0" xfId="64" applyFont="1" applyBorder="1" applyAlignment="1" applyProtection="1">
      <alignment horizontal="center" vertical="top" wrapText="1"/>
      <protection locked="0"/>
    </xf>
    <xf numFmtId="0" fontId="15" fillId="0" borderId="21" xfId="64" applyFont="1" applyBorder="1" applyAlignment="1">
      <alignment horizontal="center" vertical="top" wrapText="1"/>
    </xf>
    <xf numFmtId="0" fontId="15" fillId="0" borderId="0" xfId="64" applyFont="1" applyBorder="1" applyAlignment="1">
      <alignment horizontal="center" vertical="top" wrapText="1"/>
    </xf>
    <xf numFmtId="0" fontId="5" fillId="0" borderId="21" xfId="64" applyFont="1" applyBorder="1" applyAlignment="1">
      <alignment horizontal="center" vertical="top" wrapText="1"/>
    </xf>
    <xf numFmtId="0" fontId="5" fillId="0" borderId="0" xfId="64" applyFont="1" applyBorder="1" applyAlignment="1">
      <alignment horizontal="center" vertical="top" wrapText="1"/>
    </xf>
    <xf numFmtId="0" fontId="5" fillId="0" borderId="22" xfId="64" applyFont="1" applyBorder="1" applyAlignment="1" applyProtection="1">
      <alignment horizontal="center" vertical="center" wrapText="1"/>
      <protection locked="0"/>
    </xf>
    <xf numFmtId="0" fontId="5" fillId="0" borderId="23" xfId="64" applyFont="1" applyBorder="1" applyAlignment="1" applyProtection="1">
      <alignment horizontal="center" vertical="center" wrapText="1"/>
      <protection locked="0"/>
    </xf>
    <xf numFmtId="0" fontId="5" fillId="0" borderId="24" xfId="64" applyFont="1" applyBorder="1" applyAlignment="1" applyProtection="1">
      <alignment horizontal="center" vertical="center" wrapText="1"/>
      <protection locked="0"/>
    </xf>
    <xf numFmtId="178" fontId="5" fillId="0" borderId="25" xfId="64" applyNumberFormat="1" applyFont="1" applyBorder="1" applyAlignment="1" applyProtection="1">
      <alignment horizontal="center" vertical="center" wrapText="1"/>
      <protection locked="0"/>
    </xf>
    <xf numFmtId="0" fontId="5" fillId="0" borderId="25" xfId="64" applyFont="1" applyBorder="1" applyAlignment="1" applyProtection="1">
      <alignment horizontal="center" vertical="center" wrapText="1"/>
      <protection locked="0"/>
    </xf>
    <xf numFmtId="0" fontId="11" fillId="0" borderId="26" xfId="64" applyFont="1" applyBorder="1" applyAlignment="1">
      <alignment horizontal="center" vertical="center" wrapText="1"/>
    </xf>
    <xf numFmtId="0" fontId="12" fillId="0" borderId="27" xfId="64" applyFont="1" applyBorder="1" applyAlignment="1">
      <alignment horizontal="center" vertical="top" wrapText="1"/>
    </xf>
    <xf numFmtId="0" fontId="14" fillId="0" borderId="27" xfId="64" applyFont="1" applyBorder="1" applyAlignment="1">
      <alignment horizontal="center" vertical="center" wrapText="1"/>
    </xf>
    <xf numFmtId="0" fontId="15" fillId="0" borderId="27" xfId="64" applyFont="1" applyBorder="1" applyAlignment="1" applyProtection="1">
      <alignment horizontal="center" vertical="top" wrapText="1"/>
      <protection locked="0"/>
    </xf>
    <xf numFmtId="0" fontId="15" fillId="0" borderId="27" xfId="64" applyFont="1" applyBorder="1" applyAlignment="1">
      <alignment horizontal="center" vertical="top" wrapText="1"/>
    </xf>
    <xf numFmtId="0" fontId="5" fillId="0" borderId="27" xfId="64" applyFont="1" applyBorder="1" applyAlignment="1">
      <alignment horizontal="center" vertical="top" wrapText="1"/>
    </xf>
    <xf numFmtId="0" fontId="5" fillId="0" borderId="28" xfId="64" applyFont="1" applyBorder="1" applyAlignment="1">
      <alignment horizontal="center" vertical="center"/>
    </xf>
    <xf numFmtId="178" fontId="5" fillId="0" borderId="29" xfId="64" applyNumberFormat="1" applyFont="1" applyBorder="1" applyAlignment="1">
      <alignment horizontal="center" vertical="center"/>
    </xf>
  </cellXfs>
  <cellStyles count="6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xfId="49"/>
    <cellStyle name="Percent" xfId="50"/>
    <cellStyle name="Currency" xfId="51"/>
    <cellStyle name="Currency [0]" xfId="52"/>
    <cellStyle name="Comma" xfId="53"/>
    <cellStyle name="Comma [0]" xfId="54"/>
    <cellStyle name="Header 1" xfId="55"/>
    <cellStyle name="Header Center" xfId="56"/>
    <cellStyle name="HP Logo" xfId="57"/>
    <cellStyle name="好_过程剪裁-1" xfId="58"/>
    <cellStyle name="Header 2" xfId="59"/>
    <cellStyle name="差_过程剪裁-1" xfId="60"/>
    <cellStyle name="常规 2" xfId="61"/>
    <cellStyle name="常规 3" xfId="62"/>
    <cellStyle name="常规 4" xfId="63"/>
    <cellStyle name="常规_Excel封面" xfId="64"/>
    <cellStyle name="常规 3 2" xfId="65"/>
    <cellStyle name="常规_CX-SPI-PP-Tem-Plan" xfId="66"/>
    <cellStyle name="常规 5" xfId="67"/>
    <cellStyle name="常规 2 2" xfId="68"/>
  </cellStyles>
  <dxfs count="6">
    <dxf>
      <fill>
        <patternFill patternType="solid">
          <bgColor theme="5" tint="0.59996"/>
        </patternFill>
      </fill>
    </dxf>
    <dxf>
      <fill>
        <patternFill patternType="solid">
          <bgColor theme="0" tint="-0.14988"/>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00B0F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ker/Desktop/03&#27169;&#29256;/&#36187;&#20107;&#36816;&#33829;&#24179;&#21488;/02&#31649;&#29702;&#22495;/02&#39033;&#30446;&#35745;&#21010;//&#21672;&#35810;&#39033;&#30446;/&#26477;&#24030;&#38428;&#21338;&#36890;/VDDB/PP/&#36807;&#31243;&#21098;&#35009;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9033;&#30446;&#20195;&#21495;)_(&#39033;&#30446;&#31616;&#31216;)_&#39033;&#30446;&#20272;&#31639;&#19982;&#39044;&#31639;&#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封面"/>
      <sheetName val="生命周期选择"/>
      <sheetName val="过程剪裁"/>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封面"/>
      <sheetName val="变更履历"/>
      <sheetName val="基本信息"/>
      <sheetName val="规模估算表"/>
      <sheetName val="工作量估算表"/>
      <sheetName val="项目预算表"/>
      <sheetName val="故事点速查表"/>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32"/>
  <sheetViews>
    <sheetView showGridLines="0" workbookViewId="0">
      <selection activeCell="C18" sqref="C18"/>
    </sheetView>
  </sheetViews>
  <sheetFormatPr defaultColWidth="9" defaultRowHeight="20.1" customHeight="1" outlineLevelCol="6"/>
  <cols>
    <col min="1" max="1" width="1.6875" style="66" customWidth="1"/>
    <col min="2" max="2" width="10.6875" style="66" customWidth="1"/>
    <col min="3" max="3" width="20.6875" style="66" customWidth="1"/>
    <col min="4" max="4" width="10.6875" style="66" customWidth="1"/>
    <col min="5" max="5" width="20.6875" style="66" customWidth="1"/>
    <col min="6" max="6" width="10.6875" style="66" customWidth="1"/>
    <col min="7" max="7" width="20.6875" style="66" customWidth="1"/>
    <col min="8" max="9" width="9" style="66"/>
    <col min="10" max="16384" width="9" style="67"/>
  </cols>
  <sheetData>
    <row r="1" ht="11.25" customHeight="1"/>
    <row r="2" ht="20.4" spans="2:7">
      <c r="B2" s="68" t="s">
        <v>0</v>
      </c>
      <c r="C2" s="69"/>
      <c r="D2" s="69"/>
      <c r="E2" s="69"/>
      <c r="F2" s="69"/>
      <c r="G2" s="86"/>
    </row>
    <row r="3" customHeight="1" spans="2:7">
      <c r="B3" s="70"/>
      <c r="C3" s="71"/>
      <c r="D3" s="71"/>
      <c r="E3" s="71"/>
      <c r="F3" s="71"/>
      <c r="G3" s="87"/>
    </row>
    <row r="4" customHeight="1" spans="2:7">
      <c r="B4" s="70"/>
      <c r="C4" s="71"/>
      <c r="D4" s="71"/>
      <c r="E4" s="71"/>
      <c r="F4" s="71"/>
      <c r="G4" s="87"/>
    </row>
    <row r="5" customHeight="1" spans="2:7">
      <c r="B5" s="72" t="s">
        <v>1</v>
      </c>
      <c r="C5" s="73"/>
      <c r="D5" s="73"/>
      <c r="E5" s="73"/>
      <c r="F5" s="73"/>
      <c r="G5" s="88"/>
    </row>
    <row r="6" ht="17.6" spans="2:7">
      <c r="B6" s="74"/>
      <c r="C6" s="73"/>
      <c r="D6" s="73"/>
      <c r="E6" s="73"/>
      <c r="F6" s="73"/>
      <c r="G6" s="88"/>
    </row>
    <row r="7" ht="51.2" spans="2:7">
      <c r="B7" s="75" t="s">
        <v>2</v>
      </c>
      <c r="C7" s="76"/>
      <c r="D7" s="76"/>
      <c r="E7" s="76"/>
      <c r="F7" s="76"/>
      <c r="G7" s="89"/>
    </row>
    <row r="8" ht="50.25" customHeight="1" spans="2:7">
      <c r="B8" s="77"/>
      <c r="C8" s="78"/>
      <c r="D8" s="78"/>
      <c r="E8" s="78"/>
      <c r="F8" s="78"/>
      <c r="G8" s="90"/>
    </row>
    <row r="9" ht="51.2" spans="2:7">
      <c r="B9" s="75" t="s">
        <v>3</v>
      </c>
      <c r="C9" s="76"/>
      <c r="D9" s="76"/>
      <c r="E9" s="76"/>
      <c r="F9" s="76"/>
      <c r="G9" s="89"/>
    </row>
    <row r="10" ht="17.6" spans="2:7">
      <c r="B10" s="70"/>
      <c r="C10" s="71"/>
      <c r="D10" s="71"/>
      <c r="E10" s="71"/>
      <c r="F10" s="71"/>
      <c r="G10" s="87"/>
    </row>
    <row r="11" ht="17.6" spans="2:7">
      <c r="B11" s="70"/>
      <c r="C11" s="71"/>
      <c r="D11" s="71"/>
      <c r="E11" s="71"/>
      <c r="F11" s="71"/>
      <c r="G11" s="87"/>
    </row>
    <row r="12" ht="17.6" spans="2:7">
      <c r="B12" s="70"/>
      <c r="C12" s="71"/>
      <c r="D12" s="71"/>
      <c r="E12" s="71"/>
      <c r="F12" s="71"/>
      <c r="G12" s="87"/>
    </row>
    <row r="13" ht="17.6" spans="2:7">
      <c r="B13" s="70"/>
      <c r="C13" s="71"/>
      <c r="D13" s="71"/>
      <c r="E13" s="71"/>
      <c r="F13" s="71"/>
      <c r="G13" s="87"/>
    </row>
    <row r="14" ht="17.6" spans="2:7">
      <c r="B14" s="79"/>
      <c r="C14" s="80"/>
      <c r="D14" s="80"/>
      <c r="E14" s="80"/>
      <c r="F14" s="80"/>
      <c r="G14" s="91"/>
    </row>
    <row r="15" ht="17.6" spans="2:7">
      <c r="B15" s="70"/>
      <c r="C15" s="71"/>
      <c r="D15" s="71"/>
      <c r="E15" s="71"/>
      <c r="F15" s="71"/>
      <c r="G15" s="87"/>
    </row>
    <row r="16" ht="17.6" spans="2:7">
      <c r="B16" s="70"/>
      <c r="C16" s="71"/>
      <c r="D16" s="71"/>
      <c r="E16" s="71"/>
      <c r="F16" s="71"/>
      <c r="G16" s="87"/>
    </row>
    <row r="17" ht="18" spans="2:7">
      <c r="B17" s="81" t="s">
        <v>4</v>
      </c>
      <c r="C17" s="82" t="s">
        <v>5</v>
      </c>
      <c r="D17" s="82" t="s">
        <v>6</v>
      </c>
      <c r="E17" s="82" t="s">
        <v>7</v>
      </c>
      <c r="F17" s="82" t="s">
        <v>8</v>
      </c>
      <c r="G17" s="92" t="s">
        <v>9</v>
      </c>
    </row>
    <row r="18" ht="18.75" spans="2:7">
      <c r="B18" s="83" t="s">
        <v>10</v>
      </c>
      <c r="C18" s="84"/>
      <c r="D18" s="85" t="s">
        <v>10</v>
      </c>
      <c r="E18" s="84"/>
      <c r="F18" s="85" t="s">
        <v>10</v>
      </c>
      <c r="G18" s="93"/>
    </row>
    <row r="20" ht="17.6"/>
    <row r="21" ht="17.6"/>
    <row r="32" customHeight="1" spans="4:4">
      <c r="D32" s="66"/>
    </row>
  </sheetData>
  <mergeCells count="14">
    <mergeCell ref="B2:G2"/>
    <mergeCell ref="B3:G3"/>
    <mergeCell ref="B4:G4"/>
    <mergeCell ref="B7:G7"/>
    <mergeCell ref="B8:G8"/>
    <mergeCell ref="B9:G9"/>
    <mergeCell ref="B10:G10"/>
    <mergeCell ref="B11:G11"/>
    <mergeCell ref="B12:G12"/>
    <mergeCell ref="B13:G13"/>
    <mergeCell ref="B14:G14"/>
    <mergeCell ref="B15:G15"/>
    <mergeCell ref="B16:G16"/>
    <mergeCell ref="B5:G6"/>
  </mergeCells>
  <conditionalFormatting sqref="C17:C18 E17:E18 G17:G18">
    <cfRule type="expression" dxfId="0" priority="1">
      <formula>IF(OR(LEFT(C17,1)="[",C17=""),1,0)</formula>
    </cfRule>
  </conditionalFormatting>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1"/>
  <sheetViews>
    <sheetView showGridLines="0" topLeftCell="C1" workbookViewId="0">
      <selection activeCell="E14" sqref="E14"/>
    </sheetView>
  </sheetViews>
  <sheetFormatPr defaultColWidth="9" defaultRowHeight="16.8"/>
  <cols>
    <col min="1" max="1" width="1.6875" style="49" customWidth="1"/>
    <col min="2" max="2" width="7.4375" style="49" customWidth="1"/>
    <col min="3" max="3" width="40.6875" style="49" customWidth="1"/>
    <col min="4" max="9" width="20.6875" style="49" customWidth="1"/>
    <col min="10" max="11" width="9" style="49"/>
    <col min="12" max="16384" width="9" style="50"/>
  </cols>
  <sheetData>
    <row r="1" ht="21.15" spans="2:9">
      <c r="B1" s="51"/>
      <c r="C1" s="51"/>
      <c r="D1" s="51"/>
      <c r="E1" s="51"/>
      <c r="F1" s="51"/>
      <c r="G1" s="51"/>
      <c r="H1" s="51"/>
      <c r="I1" s="51"/>
    </row>
    <row r="2" ht="17.6" spans="1:11">
      <c r="A2" s="52"/>
      <c r="B2" s="53" t="s">
        <v>11</v>
      </c>
      <c r="C2" s="54" t="s">
        <v>12</v>
      </c>
      <c r="D2" s="54" t="s">
        <v>13</v>
      </c>
      <c r="E2" s="54" t="s">
        <v>14</v>
      </c>
      <c r="F2" s="54" t="s">
        <v>15</v>
      </c>
      <c r="G2" s="54" t="s">
        <v>16</v>
      </c>
      <c r="H2" s="54" t="s">
        <v>17</v>
      </c>
      <c r="I2" s="63" t="s">
        <v>18</v>
      </c>
      <c r="J2" s="52"/>
      <c r="K2" s="52"/>
    </row>
    <row r="3" spans="2:9">
      <c r="B3" s="55" t="s">
        <v>19</v>
      </c>
      <c r="C3" s="56" t="s">
        <v>20</v>
      </c>
      <c r="D3" s="57" t="s">
        <v>5</v>
      </c>
      <c r="E3" s="61"/>
      <c r="F3" s="57"/>
      <c r="G3" s="61"/>
      <c r="H3" s="57"/>
      <c r="I3" s="64"/>
    </row>
    <row r="4" spans="2:9">
      <c r="B4" s="55" t="s">
        <v>21</v>
      </c>
      <c r="C4" s="56" t="s">
        <v>22</v>
      </c>
      <c r="D4" s="57" t="s">
        <v>5</v>
      </c>
      <c r="E4" s="61"/>
      <c r="F4" s="57"/>
      <c r="G4" s="61"/>
      <c r="H4" s="57"/>
      <c r="I4" s="64"/>
    </row>
    <row r="5" spans="2:9">
      <c r="B5" s="55" t="s">
        <v>3</v>
      </c>
      <c r="C5" s="56" t="s">
        <v>23</v>
      </c>
      <c r="D5" s="57" t="s">
        <v>5</v>
      </c>
      <c r="E5" s="61"/>
      <c r="F5" s="57" t="s">
        <v>7</v>
      </c>
      <c r="G5" s="61"/>
      <c r="H5" s="57" t="s">
        <v>9</v>
      </c>
      <c r="I5" s="64"/>
    </row>
    <row r="6" spans="2:9">
      <c r="B6" s="55"/>
      <c r="C6" s="56"/>
      <c r="D6" s="57"/>
      <c r="E6" s="61"/>
      <c r="F6" s="57"/>
      <c r="G6" s="61"/>
      <c r="H6" s="57"/>
      <c r="I6" s="64"/>
    </row>
    <row r="7" spans="2:9">
      <c r="B7" s="55"/>
      <c r="C7" s="56"/>
      <c r="D7" s="57"/>
      <c r="E7" s="61"/>
      <c r="F7" s="57"/>
      <c r="G7" s="61"/>
      <c r="H7" s="57"/>
      <c r="I7" s="64"/>
    </row>
    <row r="8" spans="2:9">
      <c r="B8" s="55"/>
      <c r="C8" s="56"/>
      <c r="D8" s="57"/>
      <c r="E8" s="61"/>
      <c r="F8" s="57"/>
      <c r="G8" s="61"/>
      <c r="H8" s="57"/>
      <c r="I8" s="64"/>
    </row>
    <row r="9" spans="2:9">
      <c r="B9" s="55"/>
      <c r="C9" s="56"/>
      <c r="D9" s="57"/>
      <c r="E9" s="61"/>
      <c r="F9" s="57"/>
      <c r="G9" s="61"/>
      <c r="H9" s="57"/>
      <c r="I9" s="64"/>
    </row>
    <row r="10" spans="2:9">
      <c r="B10" s="55"/>
      <c r="C10" s="56"/>
      <c r="D10" s="57"/>
      <c r="E10" s="61"/>
      <c r="F10" s="57"/>
      <c r="G10" s="61"/>
      <c r="H10" s="57"/>
      <c r="I10" s="64"/>
    </row>
    <row r="11" spans="2:9">
      <c r="B11" s="55"/>
      <c r="C11" s="56"/>
      <c r="D11" s="57"/>
      <c r="E11" s="61"/>
      <c r="F11" s="57"/>
      <c r="G11" s="61"/>
      <c r="H11" s="57"/>
      <c r="I11" s="64"/>
    </row>
    <row r="12" spans="2:9">
      <c r="B12" s="55"/>
      <c r="C12" s="56"/>
      <c r="D12" s="57"/>
      <c r="E12" s="61"/>
      <c r="F12" s="57"/>
      <c r="G12" s="61"/>
      <c r="H12" s="57"/>
      <c r="I12" s="64"/>
    </row>
    <row r="13" spans="2:9">
      <c r="B13" s="55"/>
      <c r="C13" s="56"/>
      <c r="D13" s="57"/>
      <c r="E13" s="61"/>
      <c r="F13" s="57"/>
      <c r="G13" s="61"/>
      <c r="H13" s="57"/>
      <c r="I13" s="64"/>
    </row>
    <row r="14" spans="2:9">
      <c r="B14" s="55"/>
      <c r="C14" s="56"/>
      <c r="D14" s="57"/>
      <c r="E14" s="61"/>
      <c r="F14" s="57"/>
      <c r="G14" s="61"/>
      <c r="H14" s="57"/>
      <c r="I14" s="64"/>
    </row>
    <row r="15" spans="2:9">
      <c r="B15" s="55"/>
      <c r="C15" s="56"/>
      <c r="D15" s="57"/>
      <c r="E15" s="61"/>
      <c r="F15" s="57"/>
      <c r="G15" s="61"/>
      <c r="H15" s="57"/>
      <c r="I15" s="64"/>
    </row>
    <row r="16" spans="2:9">
      <c r="B16" s="55"/>
      <c r="C16" s="56"/>
      <c r="D16" s="57"/>
      <c r="E16" s="61"/>
      <c r="F16" s="57"/>
      <c r="G16" s="61"/>
      <c r="H16" s="57"/>
      <c r="I16" s="64"/>
    </row>
    <row r="17" spans="2:9">
      <c r="B17" s="55"/>
      <c r="C17" s="56"/>
      <c r="D17" s="57"/>
      <c r="E17" s="61"/>
      <c r="F17" s="57"/>
      <c r="G17" s="61"/>
      <c r="H17" s="57"/>
      <c r="I17" s="64"/>
    </row>
    <row r="18" spans="2:9">
      <c r="B18" s="55"/>
      <c r="C18" s="56"/>
      <c r="D18" s="57"/>
      <c r="E18" s="61"/>
      <c r="F18" s="57"/>
      <c r="G18" s="61"/>
      <c r="H18" s="57"/>
      <c r="I18" s="64"/>
    </row>
    <row r="19" spans="2:9">
      <c r="B19" s="55"/>
      <c r="C19" s="56"/>
      <c r="D19" s="57"/>
      <c r="E19" s="61"/>
      <c r="F19" s="57"/>
      <c r="G19" s="61"/>
      <c r="H19" s="57"/>
      <c r="I19" s="64"/>
    </row>
    <row r="20" spans="2:9">
      <c r="B20" s="55"/>
      <c r="C20" s="56"/>
      <c r="D20" s="57"/>
      <c r="E20" s="61"/>
      <c r="F20" s="57"/>
      <c r="G20" s="61"/>
      <c r="H20" s="57"/>
      <c r="I20" s="64"/>
    </row>
    <row r="21" ht="17.55" spans="2:9">
      <c r="B21" s="58"/>
      <c r="C21" s="59"/>
      <c r="D21" s="60"/>
      <c r="E21" s="62"/>
      <c r="F21" s="60"/>
      <c r="G21" s="62"/>
      <c r="H21" s="60"/>
      <c r="I21" s="65"/>
    </row>
  </sheetData>
  <mergeCells count="1">
    <mergeCell ref="B1:I1"/>
  </mergeCells>
  <conditionalFormatting sqref="C3:E21">
    <cfRule type="expression" dxfId="0" priority="3">
      <formula>IF(AND($B3&lt;&gt;"",OR(LEFT(C3,1)="[",C3="")),1,0)</formula>
    </cfRule>
  </conditionalFormatting>
  <conditionalFormatting sqref="F3:I21">
    <cfRule type="expression" dxfId="1" priority="1">
      <formula>IF(AND(AND($B3&lt;&gt;"",LEFT($B3,2)="V0"),OR(LEFT(F3,1)="[",F3="")),1,0)</formula>
    </cfRule>
    <cfRule type="expression" dxfId="0" priority="2">
      <formula>IF(AND(AND($B3&lt;&gt;"",LEFT($B3,2)&lt;&gt;"V0"),OR(LEFT(F3,1)="[",F3="")),1,0)</formula>
    </cfRule>
  </conditionalFormatting>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B1:D23"/>
  <sheetViews>
    <sheetView showGridLines="0" workbookViewId="0">
      <selection activeCell="D8" sqref="D8"/>
    </sheetView>
  </sheetViews>
  <sheetFormatPr defaultColWidth="8.625" defaultRowHeight="17.6" outlineLevelCol="3"/>
  <cols>
    <col min="1" max="1" width="1.6875" style="31" customWidth="1"/>
    <col min="2" max="2" width="18" style="31" customWidth="1"/>
    <col min="3" max="3" width="14.1875" style="31" customWidth="1"/>
    <col min="4" max="4" width="40.6875" style="32" customWidth="1"/>
    <col min="5" max="16384" width="8.6875" style="31"/>
  </cols>
  <sheetData>
    <row r="1" ht="21.15" spans="2:4">
      <c r="B1" s="33" t="s">
        <v>24</v>
      </c>
      <c r="C1" s="33"/>
      <c r="D1" s="33"/>
    </row>
    <row r="2" spans="2:4">
      <c r="B2" s="34" t="s">
        <v>25</v>
      </c>
      <c r="C2" s="35" t="s">
        <v>26</v>
      </c>
      <c r="D2" s="36" t="s">
        <v>1</v>
      </c>
    </row>
    <row r="3" spans="2:4">
      <c r="B3" s="37"/>
      <c r="C3" s="38" t="s">
        <v>27</v>
      </c>
      <c r="D3" s="39"/>
    </row>
    <row r="4" spans="2:4">
      <c r="B4" s="37"/>
      <c r="C4" s="38" t="s">
        <v>28</v>
      </c>
      <c r="D4" s="39"/>
    </row>
    <row r="5" spans="2:4">
      <c r="B5" s="37"/>
      <c r="C5" s="38" t="s">
        <v>29</v>
      </c>
      <c r="D5" s="39"/>
    </row>
    <row r="6" spans="2:4">
      <c r="B6" s="37"/>
      <c r="C6" s="38" t="s">
        <v>30</v>
      </c>
      <c r="D6" s="39"/>
    </row>
    <row r="7" spans="2:4">
      <c r="B7" s="37"/>
      <c r="C7" s="38" t="s">
        <v>31</v>
      </c>
      <c r="D7" s="39" t="s">
        <v>5</v>
      </c>
    </row>
    <row r="8" spans="2:4">
      <c r="B8" s="40"/>
      <c r="C8" s="38" t="s">
        <v>32</v>
      </c>
      <c r="D8" s="41"/>
    </row>
    <row r="9" spans="2:4">
      <c r="B9" s="42" t="s">
        <v>33</v>
      </c>
      <c r="C9" s="38" t="s">
        <v>34</v>
      </c>
      <c r="D9" s="39" t="s">
        <v>35</v>
      </c>
    </row>
    <row r="10" ht="14.25" customHeight="1" spans="2:4">
      <c r="B10" s="37"/>
      <c r="C10" s="38" t="s">
        <v>36</v>
      </c>
      <c r="D10" s="39" t="s">
        <v>37</v>
      </c>
    </row>
    <row r="11" spans="2:4">
      <c r="B11" s="37"/>
      <c r="C11" s="38" t="s">
        <v>38</v>
      </c>
      <c r="D11" s="39" t="s">
        <v>39</v>
      </c>
    </row>
    <row r="12" spans="2:4">
      <c r="B12" s="37"/>
      <c r="C12" s="38" t="s">
        <v>40</v>
      </c>
      <c r="D12" s="39" t="s">
        <v>41</v>
      </c>
    </row>
    <row r="13" ht="14.25" customHeight="1" spans="2:4">
      <c r="B13" s="37"/>
      <c r="C13" s="38" t="s">
        <v>42</v>
      </c>
      <c r="D13" s="39" t="s">
        <v>43</v>
      </c>
    </row>
    <row r="14" ht="31" spans="2:4">
      <c r="B14" s="37"/>
      <c r="C14" s="38" t="s">
        <v>44</v>
      </c>
      <c r="D14" s="39" t="s">
        <v>45</v>
      </c>
    </row>
    <row r="15" spans="2:4">
      <c r="B15" s="43" t="s">
        <v>46</v>
      </c>
      <c r="C15" s="44"/>
      <c r="D15" s="39" t="s">
        <v>47</v>
      </c>
    </row>
    <row r="16" spans="2:4">
      <c r="B16" s="43" t="s">
        <v>48</v>
      </c>
      <c r="C16" s="44"/>
      <c r="D16" s="39" t="s">
        <v>49</v>
      </c>
    </row>
    <row r="17" ht="14.25" customHeight="1" spans="2:4">
      <c r="B17" s="43" t="s">
        <v>50</v>
      </c>
      <c r="C17" s="44"/>
      <c r="D17" s="39" t="s">
        <v>51</v>
      </c>
    </row>
    <row r="18" ht="14.25" customHeight="1" spans="2:4">
      <c r="B18" s="43" t="s">
        <v>52</v>
      </c>
      <c r="C18" s="44"/>
      <c r="D18" s="39" t="s">
        <v>53</v>
      </c>
    </row>
    <row r="19" spans="2:4">
      <c r="B19" s="45" t="s">
        <v>54</v>
      </c>
      <c r="C19" s="38" t="s">
        <v>55</v>
      </c>
      <c r="D19" s="39" t="s">
        <v>56</v>
      </c>
    </row>
    <row r="20" spans="2:4">
      <c r="B20" s="45"/>
      <c r="C20" s="38" t="s">
        <v>57</v>
      </c>
      <c r="D20" s="39" t="s">
        <v>58</v>
      </c>
    </row>
    <row r="21" ht="15" customHeight="1" spans="2:4">
      <c r="B21" s="46"/>
      <c r="C21" s="47" t="s">
        <v>59</v>
      </c>
      <c r="D21" s="48" t="s">
        <v>9</v>
      </c>
    </row>
    <row r="22" spans="2:2">
      <c r="B22" s="32"/>
    </row>
    <row r="23" spans="2:2">
      <c r="B23" s="32"/>
    </row>
  </sheetData>
  <mergeCells count="8">
    <mergeCell ref="B1:D1"/>
    <mergeCell ref="B15:C15"/>
    <mergeCell ref="B16:C16"/>
    <mergeCell ref="B17:C17"/>
    <mergeCell ref="B18:C18"/>
    <mergeCell ref="B2:B8"/>
    <mergeCell ref="B9:B14"/>
    <mergeCell ref="B19:B21"/>
  </mergeCells>
  <dataValidations count="9">
    <dataValidation type="list" allowBlank="1" showInputMessage="1" showErrorMessage="1" sqref="D9">
      <formula1>"产品研发型,定制开发型,升级维护型"</formula1>
    </dataValidation>
    <dataValidation type="list" allowBlank="1" showInputMessage="1" showErrorMessage="1" sqref="D10">
      <formula1>"长周期项目：12个月以上,中周期项目：3-12个月,小周期项目：1-3个月,微周期项目：小于1个月"</formula1>
    </dataValidation>
    <dataValidation type="list" allowBlank="1" showInputMessage="1" showErrorMessage="1" sqref="D11">
      <formula1>"20人月以上,6-20人月,2-6人月,小于2人月"</formula1>
    </dataValidation>
    <dataValidation type="list" allowBlank="1" showInputMessage="1" showErrorMessage="1" sqref="D12">
      <formula1>"小于3人,3-6人,多于6人"</formula1>
    </dataValidation>
    <dataValidation type="list" allowBlank="1" showInputMessage="1" showErrorMessage="1" sqref="D13">
      <formula1>"得到记录且能得到很好的理解,可能会发生变更（例如：由于任务以及相关技术的改变） ,不能被很好的理解"</formula1>
    </dataValidation>
    <dataValidation type="list" allowBlank="1" showInputMessage="1" showErrorMessage="1" sqref="D14">
      <formula1>"能接受,不能接受"</formula1>
    </dataValidation>
    <dataValidation type="list" allowBlank="1" showInputMessage="1" showErrorMessage="1" sqref="D15">
      <formula1>"敏捷,V标准瀑布,VC瀑布,V4瀑布,演示生命周期(D),进化开发模型（EVO）"</formula1>
    </dataValidation>
    <dataValidation type="list" allowBlank="1" showInputMessage="1" showErrorMessage="1" sqref="D16">
      <formula1>"采用,不采用"</formula1>
    </dataValidation>
    <dataValidation type="list" allowBlank="1" showInputMessage="1" showErrorMessage="1" sqref="D20">
      <formula1>"通过,不通过"</formula1>
    </dataValidation>
  </dataValidations>
  <pageMargins left="0.75" right="0.75" top="1" bottom="1"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I127"/>
  <sheetViews>
    <sheetView showGridLines="0" tabSelected="1" zoomScale="85" zoomScaleNormal="85" workbookViewId="0">
      <pane xSplit="5" ySplit="3" topLeftCell="F11" activePane="bottomRight" state="frozen"/>
      <selection/>
      <selection pane="topRight"/>
      <selection pane="bottomLeft"/>
      <selection pane="bottomRight" activeCell="E26" sqref="E26"/>
    </sheetView>
  </sheetViews>
  <sheetFormatPr defaultColWidth="9" defaultRowHeight="13.6"/>
  <cols>
    <col min="1" max="1" width="5.5" style="4" customWidth="1"/>
    <col min="2" max="2" width="29.875" style="2" customWidth="1"/>
    <col min="3" max="3" width="23.375" style="2" customWidth="1"/>
    <col min="4" max="4" width="8.5" style="2" customWidth="1"/>
    <col min="5" max="5" width="10.625" style="2" customWidth="1"/>
    <col min="6" max="8" width="8.5" style="2" customWidth="1"/>
    <col min="9" max="9" width="46.125" style="2" customWidth="1"/>
    <col min="10" max="16384" width="9" style="2"/>
  </cols>
  <sheetData>
    <row r="1" s="1" customFormat="1" spans="1:3">
      <c r="A1" s="5"/>
      <c r="C1" s="6"/>
    </row>
    <row r="2" s="2" customFormat="1" ht="28" spans="1:9">
      <c r="A2" s="7" t="s">
        <v>60</v>
      </c>
      <c r="B2" s="7" t="s">
        <v>61</v>
      </c>
      <c r="C2" s="7" t="s">
        <v>62</v>
      </c>
      <c r="D2" s="7" t="s">
        <v>63</v>
      </c>
      <c r="E2" s="7" t="s">
        <v>64</v>
      </c>
      <c r="F2" s="7" t="s">
        <v>65</v>
      </c>
      <c r="G2" s="7" t="s">
        <v>66</v>
      </c>
      <c r="H2" s="7" t="s">
        <v>67</v>
      </c>
      <c r="I2" s="17" t="s">
        <v>68</v>
      </c>
    </row>
    <row r="3" s="2" customFormat="1" ht="14.25" customHeight="1" spans="1:9">
      <c r="A3" s="8" t="s">
        <v>69</v>
      </c>
      <c r="B3" s="9" t="s">
        <v>70</v>
      </c>
      <c r="C3" s="9" t="s">
        <v>71</v>
      </c>
      <c r="D3" s="10" t="s">
        <v>72</v>
      </c>
      <c r="E3" s="16" t="s">
        <v>73</v>
      </c>
      <c r="F3" s="12">
        <f t="shared" ref="F3:F66" si="0">IF(AND(D3="不可裁剪",E3&lt;&gt;"",E3&lt;&gt;"执行"),1,0)</f>
        <v>0</v>
      </c>
      <c r="G3" s="12" t="s">
        <v>74</v>
      </c>
      <c r="H3" s="12" t="s">
        <v>74</v>
      </c>
      <c r="I3" s="12" t="s">
        <v>75</v>
      </c>
    </row>
    <row r="4" s="2" customFormat="1" ht="14" spans="1:9">
      <c r="A4" s="11"/>
      <c r="B4" s="9" t="s">
        <v>76</v>
      </c>
      <c r="C4" s="9" t="s">
        <v>77</v>
      </c>
      <c r="D4" s="10" t="s">
        <v>78</v>
      </c>
      <c r="E4" s="16" t="s">
        <v>79</v>
      </c>
      <c r="F4" s="12">
        <f t="shared" si="0"/>
        <v>0</v>
      </c>
      <c r="G4" s="12" t="s">
        <v>74</v>
      </c>
      <c r="H4" s="12" t="s">
        <v>74</v>
      </c>
      <c r="I4" s="12"/>
    </row>
    <row r="5" s="2" customFormat="1" ht="14" spans="1:9">
      <c r="A5" s="11"/>
      <c r="B5" s="9" t="s">
        <v>80</v>
      </c>
      <c r="C5" s="12" t="s">
        <v>81</v>
      </c>
      <c r="D5" s="10" t="s">
        <v>72</v>
      </c>
      <c r="E5" s="16" t="s">
        <v>73</v>
      </c>
      <c r="F5" s="12">
        <f t="shared" si="0"/>
        <v>0</v>
      </c>
      <c r="G5" s="12" t="s">
        <v>74</v>
      </c>
      <c r="H5" s="12" t="s">
        <v>74</v>
      </c>
      <c r="I5" s="12"/>
    </row>
    <row r="6" s="2" customFormat="1" ht="28" spans="1:9">
      <c r="A6" s="11"/>
      <c r="B6" s="9" t="s">
        <v>82</v>
      </c>
      <c r="C6" s="9" t="s">
        <v>83</v>
      </c>
      <c r="D6" s="10" t="s">
        <v>78</v>
      </c>
      <c r="E6" s="16" t="s">
        <v>79</v>
      </c>
      <c r="F6" s="12">
        <f t="shared" si="0"/>
        <v>0</v>
      </c>
      <c r="G6" s="12" t="s">
        <v>74</v>
      </c>
      <c r="H6" s="12" t="s">
        <v>74</v>
      </c>
      <c r="I6" s="12"/>
    </row>
    <row r="7" s="2" customFormat="1" ht="14" spans="1:9">
      <c r="A7" s="13"/>
      <c r="B7" s="14" t="s">
        <v>84</v>
      </c>
      <c r="C7" s="9" t="s">
        <v>85</v>
      </c>
      <c r="D7" s="10" t="s">
        <v>72</v>
      </c>
      <c r="E7" s="16" t="s">
        <v>79</v>
      </c>
      <c r="F7" s="12">
        <f t="shared" si="0"/>
        <v>0</v>
      </c>
      <c r="G7" s="12" t="s">
        <v>74</v>
      </c>
      <c r="H7" s="12" t="s">
        <v>74</v>
      </c>
      <c r="I7" s="12"/>
    </row>
    <row r="8" s="2" customFormat="1" ht="14" spans="1:9">
      <c r="A8" s="8" t="s">
        <v>86</v>
      </c>
      <c r="B8" s="14" t="s">
        <v>87</v>
      </c>
      <c r="C8" s="9" t="s">
        <v>88</v>
      </c>
      <c r="D8" s="10" t="s">
        <v>78</v>
      </c>
      <c r="E8" s="16" t="s">
        <v>79</v>
      </c>
      <c r="F8" s="12">
        <f t="shared" si="0"/>
        <v>0</v>
      </c>
      <c r="G8" s="12" t="str">
        <f>IF(E8="取消","否","是")</f>
        <v>是</v>
      </c>
      <c r="H8" s="12" t="s">
        <v>89</v>
      </c>
      <c r="I8" s="12" t="s">
        <v>90</v>
      </c>
    </row>
    <row r="9" s="2" customFormat="1" ht="14" spans="1:9">
      <c r="A9" s="11"/>
      <c r="B9" s="9" t="s">
        <v>91</v>
      </c>
      <c r="C9" s="9" t="s">
        <v>92</v>
      </c>
      <c r="D9" s="10" t="s">
        <v>78</v>
      </c>
      <c r="E9" s="16" t="s">
        <v>79</v>
      </c>
      <c r="F9" s="12">
        <f t="shared" si="0"/>
        <v>0</v>
      </c>
      <c r="G9" s="12" t="s">
        <v>89</v>
      </c>
      <c r="H9" s="12" t="s">
        <v>74</v>
      </c>
      <c r="I9" s="12"/>
    </row>
    <row r="10" s="2" customFormat="1" ht="14" spans="1:9">
      <c r="A10" s="8" t="s">
        <v>93</v>
      </c>
      <c r="B10" s="15" t="s">
        <v>94</v>
      </c>
      <c r="C10" s="9" t="s">
        <v>95</v>
      </c>
      <c r="D10" s="10" t="s">
        <v>78</v>
      </c>
      <c r="E10" s="16" t="s">
        <v>79</v>
      </c>
      <c r="F10" s="12">
        <f t="shared" si="0"/>
        <v>0</v>
      </c>
      <c r="G10" s="12" t="str">
        <f>IF(E10="取消","否","是")</f>
        <v>是</v>
      </c>
      <c r="H10" s="12" t="s">
        <v>89</v>
      </c>
      <c r="I10" s="12"/>
    </row>
    <row r="11" s="2" customFormat="1" ht="14" spans="1:9">
      <c r="A11" s="11"/>
      <c r="B11" s="15" t="s">
        <v>96</v>
      </c>
      <c r="C11" s="9" t="s">
        <v>97</v>
      </c>
      <c r="D11" s="10" t="s">
        <v>78</v>
      </c>
      <c r="E11" s="16" t="s">
        <v>79</v>
      </c>
      <c r="F11" s="12">
        <f t="shared" si="0"/>
        <v>0</v>
      </c>
      <c r="G11" s="12" t="s">
        <v>74</v>
      </c>
      <c r="H11" s="12" t="s">
        <v>74</v>
      </c>
      <c r="I11" s="12"/>
    </row>
    <row r="12" s="2" customFormat="1" ht="14" spans="1:9">
      <c r="A12" s="11"/>
      <c r="B12" s="15" t="s">
        <v>98</v>
      </c>
      <c r="C12" s="9" t="s">
        <v>99</v>
      </c>
      <c r="D12" s="10" t="s">
        <v>78</v>
      </c>
      <c r="E12" s="16" t="s">
        <v>79</v>
      </c>
      <c r="F12" s="12">
        <f t="shared" si="0"/>
        <v>0</v>
      </c>
      <c r="G12" s="12" t="s">
        <v>74</v>
      </c>
      <c r="H12" s="12" t="s">
        <v>74</v>
      </c>
      <c r="I12" s="12"/>
    </row>
    <row r="13" s="2" customFormat="1" ht="14" spans="1:9">
      <c r="A13" s="11"/>
      <c r="B13" s="15" t="s">
        <v>100</v>
      </c>
      <c r="C13" s="9" t="s">
        <v>101</v>
      </c>
      <c r="D13" s="10" t="s">
        <v>78</v>
      </c>
      <c r="E13" s="16" t="s">
        <v>79</v>
      </c>
      <c r="F13" s="12">
        <f t="shared" si="0"/>
        <v>0</v>
      </c>
      <c r="G13" s="12" t="s">
        <v>74</v>
      </c>
      <c r="H13" s="12" t="s">
        <v>74</v>
      </c>
      <c r="I13" s="12"/>
    </row>
    <row r="14" s="2" customFormat="1" ht="14" spans="1:9">
      <c r="A14" s="11"/>
      <c r="B14" s="15" t="s">
        <v>102</v>
      </c>
      <c r="C14" s="9" t="s">
        <v>103</v>
      </c>
      <c r="D14" s="10" t="s">
        <v>78</v>
      </c>
      <c r="E14" s="16" t="s">
        <v>79</v>
      </c>
      <c r="F14" s="12">
        <f t="shared" si="0"/>
        <v>0</v>
      </c>
      <c r="G14" s="12" t="s">
        <v>74</v>
      </c>
      <c r="H14" s="12" t="s">
        <v>74</v>
      </c>
      <c r="I14" s="12"/>
    </row>
    <row r="15" s="2" customFormat="1" ht="14" spans="1:9">
      <c r="A15" s="11"/>
      <c r="B15" s="15" t="s">
        <v>104</v>
      </c>
      <c r="C15" s="9" t="s">
        <v>105</v>
      </c>
      <c r="D15" s="10" t="s">
        <v>78</v>
      </c>
      <c r="E15" s="16" t="s">
        <v>79</v>
      </c>
      <c r="F15" s="12">
        <f t="shared" si="0"/>
        <v>0</v>
      </c>
      <c r="G15" s="12" t="s">
        <v>74</v>
      </c>
      <c r="H15" s="12" t="s">
        <v>74</v>
      </c>
      <c r="I15" s="12"/>
    </row>
    <row r="16" s="2" customFormat="1" ht="14" spans="1:9">
      <c r="A16" s="13"/>
      <c r="B16" s="14" t="s">
        <v>106</v>
      </c>
      <c r="C16" s="9" t="s">
        <v>107</v>
      </c>
      <c r="D16" s="10" t="s">
        <v>78</v>
      </c>
      <c r="E16" s="16" t="s">
        <v>79</v>
      </c>
      <c r="F16" s="12">
        <f t="shared" si="0"/>
        <v>0</v>
      </c>
      <c r="G16" s="12" t="s">
        <v>74</v>
      </c>
      <c r="H16" s="12" t="s">
        <v>74</v>
      </c>
      <c r="I16" s="12"/>
    </row>
    <row r="17" s="2" customFormat="1" ht="14" spans="1:9">
      <c r="A17" s="8" t="s">
        <v>108</v>
      </c>
      <c r="B17" s="15" t="s">
        <v>109</v>
      </c>
      <c r="C17" s="9" t="s">
        <v>110</v>
      </c>
      <c r="D17" s="10" t="s">
        <v>72</v>
      </c>
      <c r="E17" s="16" t="s">
        <v>79</v>
      </c>
      <c r="F17" s="12">
        <f t="shared" si="0"/>
        <v>0</v>
      </c>
      <c r="G17" s="12" t="s">
        <v>74</v>
      </c>
      <c r="H17" s="12" t="s">
        <v>74</v>
      </c>
      <c r="I17" s="12"/>
    </row>
    <row r="18" s="2" customFormat="1" ht="14" spans="1:9">
      <c r="A18" s="11"/>
      <c r="B18" s="15" t="s">
        <v>111</v>
      </c>
      <c r="C18" s="9" t="s">
        <v>112</v>
      </c>
      <c r="D18" s="10" t="s">
        <v>78</v>
      </c>
      <c r="E18" s="16" t="s">
        <v>79</v>
      </c>
      <c r="F18" s="12">
        <f t="shared" si="0"/>
        <v>0</v>
      </c>
      <c r="G18" s="12" t="s">
        <v>74</v>
      </c>
      <c r="H18" s="12" t="s">
        <v>74</v>
      </c>
      <c r="I18" s="12"/>
    </row>
    <row r="19" s="2" customFormat="1" ht="14" spans="1:9">
      <c r="A19" s="11"/>
      <c r="B19" s="15" t="s">
        <v>113</v>
      </c>
      <c r="C19" s="9" t="s">
        <v>114</v>
      </c>
      <c r="D19" s="10" t="s">
        <v>78</v>
      </c>
      <c r="E19" s="16" t="s">
        <v>79</v>
      </c>
      <c r="F19" s="12">
        <f t="shared" si="0"/>
        <v>0</v>
      </c>
      <c r="G19" s="12" t="s">
        <v>74</v>
      </c>
      <c r="H19" s="12" t="s">
        <v>74</v>
      </c>
      <c r="I19" s="12"/>
    </row>
    <row r="20" s="2" customFormat="1" ht="14" spans="1:9">
      <c r="A20" s="11"/>
      <c r="B20" s="9" t="s">
        <v>115</v>
      </c>
      <c r="C20" s="9" t="s">
        <v>97</v>
      </c>
      <c r="D20" s="10" t="s">
        <v>78</v>
      </c>
      <c r="E20" s="16" t="s">
        <v>79</v>
      </c>
      <c r="F20" s="12">
        <f t="shared" si="0"/>
        <v>0</v>
      </c>
      <c r="G20" s="12" t="s">
        <v>74</v>
      </c>
      <c r="H20" s="12" t="s">
        <v>74</v>
      </c>
      <c r="I20" s="12"/>
    </row>
    <row r="21" s="2" customFormat="1" ht="14" spans="1:9">
      <c r="A21" s="11"/>
      <c r="B21" s="9" t="s">
        <v>116</v>
      </c>
      <c r="C21" s="9" t="s">
        <v>117</v>
      </c>
      <c r="D21" s="10" t="s">
        <v>78</v>
      </c>
      <c r="E21" s="16" t="s">
        <v>79</v>
      </c>
      <c r="F21" s="12">
        <f t="shared" si="0"/>
        <v>0</v>
      </c>
      <c r="G21" s="12" t="s">
        <v>74</v>
      </c>
      <c r="H21" s="12" t="s">
        <v>74</v>
      </c>
      <c r="I21" s="12"/>
    </row>
    <row r="22" s="2" customFormat="1" ht="14" spans="1:9">
      <c r="A22" s="11"/>
      <c r="B22" s="9" t="s">
        <v>118</v>
      </c>
      <c r="C22" s="9" t="s">
        <v>103</v>
      </c>
      <c r="D22" s="10" t="s">
        <v>78</v>
      </c>
      <c r="E22" s="16" t="s">
        <v>79</v>
      </c>
      <c r="F22" s="12">
        <f t="shared" si="0"/>
        <v>0</v>
      </c>
      <c r="G22" s="12" t="s">
        <v>74</v>
      </c>
      <c r="H22" s="12" t="s">
        <v>74</v>
      </c>
      <c r="I22" s="12"/>
    </row>
    <row r="23" s="2" customFormat="1" ht="14" spans="1:9">
      <c r="A23" s="11"/>
      <c r="B23" s="9" t="s">
        <v>119</v>
      </c>
      <c r="C23" s="9" t="s">
        <v>120</v>
      </c>
      <c r="D23" s="10" t="s">
        <v>78</v>
      </c>
      <c r="E23" s="16" t="s">
        <v>79</v>
      </c>
      <c r="F23" s="12">
        <f t="shared" si="0"/>
        <v>0</v>
      </c>
      <c r="G23" s="12" t="s">
        <v>74</v>
      </c>
      <c r="H23" s="12" t="s">
        <v>74</v>
      </c>
      <c r="I23" s="12"/>
    </row>
    <row r="24" s="2" customFormat="1" ht="14" spans="1:9">
      <c r="A24" s="8" t="s">
        <v>121</v>
      </c>
      <c r="B24" s="14" t="s">
        <v>122</v>
      </c>
      <c r="C24" s="9" t="s">
        <v>103</v>
      </c>
      <c r="D24" s="10" t="s">
        <v>78</v>
      </c>
      <c r="E24" s="16" t="s">
        <v>79</v>
      </c>
      <c r="F24" s="12">
        <f t="shared" si="0"/>
        <v>0</v>
      </c>
      <c r="G24" s="12" t="s">
        <v>74</v>
      </c>
      <c r="H24" s="12" t="s">
        <v>74</v>
      </c>
      <c r="I24" s="12"/>
    </row>
    <row r="25" s="2" customFormat="1" ht="14" spans="1:9">
      <c r="A25" s="11"/>
      <c r="B25" s="14" t="s">
        <v>123</v>
      </c>
      <c r="C25" s="9" t="s">
        <v>103</v>
      </c>
      <c r="D25" s="10" t="s">
        <v>78</v>
      </c>
      <c r="E25" s="16" t="s">
        <v>73</v>
      </c>
      <c r="F25" s="12">
        <f t="shared" si="0"/>
        <v>1</v>
      </c>
      <c r="G25" s="12" t="s">
        <v>74</v>
      </c>
      <c r="H25" s="12" t="s">
        <v>74</v>
      </c>
      <c r="I25" s="12"/>
    </row>
    <row r="26" s="2" customFormat="1" ht="14" spans="1:9">
      <c r="A26" s="11"/>
      <c r="B26" s="14" t="s">
        <v>124</v>
      </c>
      <c r="C26" s="9" t="s">
        <v>103</v>
      </c>
      <c r="D26" s="10" t="s">
        <v>78</v>
      </c>
      <c r="E26" s="16" t="s">
        <v>79</v>
      </c>
      <c r="F26" s="12">
        <f t="shared" si="0"/>
        <v>0</v>
      </c>
      <c r="G26" s="12" t="s">
        <v>74</v>
      </c>
      <c r="H26" s="12" t="s">
        <v>74</v>
      </c>
      <c r="I26" s="12"/>
    </row>
    <row r="27" s="2" customFormat="1" ht="14" spans="1:9">
      <c r="A27" s="11"/>
      <c r="B27" s="14" t="s">
        <v>125</v>
      </c>
      <c r="C27" s="9" t="s">
        <v>103</v>
      </c>
      <c r="D27" s="10" t="s">
        <v>78</v>
      </c>
      <c r="E27" s="16" t="s">
        <v>73</v>
      </c>
      <c r="F27" s="12">
        <f t="shared" si="0"/>
        <v>1</v>
      </c>
      <c r="G27" s="12" t="str">
        <f>IF(E27="取消","否","是")</f>
        <v>否</v>
      </c>
      <c r="H27" s="12" t="s">
        <v>74</v>
      </c>
      <c r="I27" s="12"/>
    </row>
    <row r="28" s="2" customFormat="1" ht="28" spans="1:9">
      <c r="A28" s="11"/>
      <c r="B28" s="14" t="s">
        <v>126</v>
      </c>
      <c r="C28" s="14" t="s">
        <v>126</v>
      </c>
      <c r="D28" s="10" t="s">
        <v>78</v>
      </c>
      <c r="E28" s="16" t="s">
        <v>79</v>
      </c>
      <c r="F28" s="12">
        <f t="shared" si="0"/>
        <v>0</v>
      </c>
      <c r="G28" s="12" t="s">
        <v>89</v>
      </c>
      <c r="H28" s="12" t="s">
        <v>74</v>
      </c>
      <c r="I28" s="12"/>
    </row>
    <row r="29" s="2" customFormat="1" ht="14" spans="1:9">
      <c r="A29" s="8" t="s">
        <v>127</v>
      </c>
      <c r="B29" s="15" t="s">
        <v>128</v>
      </c>
      <c r="C29" s="9" t="s">
        <v>129</v>
      </c>
      <c r="D29" s="10" t="s">
        <v>78</v>
      </c>
      <c r="E29" s="16" t="s">
        <v>79</v>
      </c>
      <c r="F29" s="12">
        <f t="shared" si="0"/>
        <v>0</v>
      </c>
      <c r="G29" s="12" t="s">
        <v>74</v>
      </c>
      <c r="H29" s="12" t="s">
        <v>74</v>
      </c>
      <c r="I29" s="12"/>
    </row>
    <row r="30" s="2" customFormat="1" ht="14" spans="1:9">
      <c r="A30" s="11"/>
      <c r="B30" s="15" t="s">
        <v>130</v>
      </c>
      <c r="C30" s="9" t="s">
        <v>131</v>
      </c>
      <c r="D30" s="10" t="s">
        <v>78</v>
      </c>
      <c r="E30" s="16" t="s">
        <v>79</v>
      </c>
      <c r="F30" s="12">
        <f t="shared" si="0"/>
        <v>0</v>
      </c>
      <c r="G30" s="12" t="s">
        <v>89</v>
      </c>
      <c r="H30" s="12" t="s">
        <v>74</v>
      </c>
      <c r="I30" s="12"/>
    </row>
    <row r="31" s="2" customFormat="1" ht="14" spans="1:9">
      <c r="A31" s="11"/>
      <c r="B31" s="15" t="s">
        <v>132</v>
      </c>
      <c r="C31" s="9" t="s">
        <v>133</v>
      </c>
      <c r="D31" s="10" t="s">
        <v>72</v>
      </c>
      <c r="E31" s="16" t="s">
        <v>73</v>
      </c>
      <c r="F31" s="12">
        <f t="shared" si="0"/>
        <v>0</v>
      </c>
      <c r="G31" s="12" t="s">
        <v>74</v>
      </c>
      <c r="H31" s="12" t="s">
        <v>74</v>
      </c>
      <c r="I31" s="12"/>
    </row>
    <row r="32" s="2" customFormat="1" ht="14" spans="1:9">
      <c r="A32" s="11"/>
      <c r="B32" s="15" t="s">
        <v>134</v>
      </c>
      <c r="C32" s="9" t="s">
        <v>135</v>
      </c>
      <c r="D32" s="10" t="s">
        <v>78</v>
      </c>
      <c r="E32" s="16" t="s">
        <v>79</v>
      </c>
      <c r="F32" s="12">
        <f t="shared" si="0"/>
        <v>0</v>
      </c>
      <c r="G32" s="12" t="s">
        <v>89</v>
      </c>
      <c r="H32" s="12" t="s">
        <v>89</v>
      </c>
      <c r="I32" s="12"/>
    </row>
    <row r="33" s="2" customFormat="1" ht="14" spans="1:9">
      <c r="A33" s="11"/>
      <c r="B33" s="14" t="s">
        <v>136</v>
      </c>
      <c r="C33" s="9" t="s">
        <v>137</v>
      </c>
      <c r="D33" s="10" t="s">
        <v>78</v>
      </c>
      <c r="E33" s="16" t="s">
        <v>79</v>
      </c>
      <c r="F33" s="12">
        <f t="shared" si="0"/>
        <v>0</v>
      </c>
      <c r="G33" s="12" t="s">
        <v>89</v>
      </c>
      <c r="H33" s="12" t="s">
        <v>89</v>
      </c>
      <c r="I33" s="12"/>
    </row>
    <row r="34" s="2" customFormat="1" ht="14" spans="1:9">
      <c r="A34" s="11"/>
      <c r="B34" s="14" t="s">
        <v>138</v>
      </c>
      <c r="C34" s="9" t="s">
        <v>107</v>
      </c>
      <c r="D34" s="10" t="s">
        <v>78</v>
      </c>
      <c r="E34" s="16" t="s">
        <v>79</v>
      </c>
      <c r="F34" s="12">
        <f t="shared" si="0"/>
        <v>0</v>
      </c>
      <c r="G34" s="12" t="s">
        <v>74</v>
      </c>
      <c r="H34" s="12" t="s">
        <v>74</v>
      </c>
      <c r="I34" s="12"/>
    </row>
    <row r="35" s="2" customFormat="1" ht="18" customHeight="1" spans="1:9">
      <c r="A35" s="11"/>
      <c r="B35" s="9" t="s">
        <v>139</v>
      </c>
      <c r="C35" s="9" t="s">
        <v>92</v>
      </c>
      <c r="D35" s="10" t="s">
        <v>78</v>
      </c>
      <c r="E35" s="16" t="s">
        <v>79</v>
      </c>
      <c r="F35" s="12">
        <f t="shared" si="0"/>
        <v>0</v>
      </c>
      <c r="G35" s="12" t="s">
        <v>89</v>
      </c>
      <c r="H35" s="12" t="s">
        <v>74</v>
      </c>
      <c r="I35" s="12"/>
    </row>
    <row r="36" s="2" customFormat="1" ht="14" spans="1:9">
      <c r="A36" s="11"/>
      <c r="B36" s="9" t="s">
        <v>140</v>
      </c>
      <c r="C36" s="12" t="s">
        <v>141</v>
      </c>
      <c r="D36" s="10" t="s">
        <v>78</v>
      </c>
      <c r="E36" s="16" t="s">
        <v>79</v>
      </c>
      <c r="F36" s="12">
        <f t="shared" si="0"/>
        <v>0</v>
      </c>
      <c r="G36" s="12" t="s">
        <v>74</v>
      </c>
      <c r="H36" s="12" t="s">
        <v>74</v>
      </c>
      <c r="I36" s="12"/>
    </row>
    <row r="37" s="2" customFormat="1" ht="14" spans="1:9">
      <c r="A37" s="11"/>
      <c r="B37" s="9" t="s">
        <v>142</v>
      </c>
      <c r="C37" s="12" t="s">
        <v>143</v>
      </c>
      <c r="D37" s="10" t="s">
        <v>78</v>
      </c>
      <c r="E37" s="16" t="s">
        <v>79</v>
      </c>
      <c r="F37" s="12">
        <f t="shared" si="0"/>
        <v>0</v>
      </c>
      <c r="G37" s="12" t="s">
        <v>74</v>
      </c>
      <c r="H37" s="12" t="s">
        <v>74</v>
      </c>
      <c r="I37" s="12"/>
    </row>
    <row r="38" s="2" customFormat="1" ht="14" spans="1:9">
      <c r="A38" s="13"/>
      <c r="B38" s="9" t="s">
        <v>144</v>
      </c>
      <c r="C38" s="12" t="s">
        <v>145</v>
      </c>
      <c r="D38" s="10" t="s">
        <v>78</v>
      </c>
      <c r="E38" s="16" t="s">
        <v>79</v>
      </c>
      <c r="F38" s="12">
        <f t="shared" si="0"/>
        <v>0</v>
      </c>
      <c r="G38" s="12" t="s">
        <v>74</v>
      </c>
      <c r="H38" s="12" t="s">
        <v>74</v>
      </c>
      <c r="I38" s="12"/>
    </row>
    <row r="39" s="2" customFormat="1" ht="14" spans="1:9">
      <c r="A39" s="8" t="s">
        <v>146</v>
      </c>
      <c r="B39" s="14" t="s">
        <v>147</v>
      </c>
      <c r="C39" s="9" t="s">
        <v>148</v>
      </c>
      <c r="D39" s="10" t="s">
        <v>78</v>
      </c>
      <c r="E39" s="16" t="s">
        <v>73</v>
      </c>
      <c r="F39" s="12">
        <f t="shared" si="0"/>
        <v>1</v>
      </c>
      <c r="G39" s="12" t="str">
        <f>IF(E39="取消","否","是")</f>
        <v>否</v>
      </c>
      <c r="H39" s="12" t="s">
        <v>74</v>
      </c>
      <c r="I39" s="12" t="s">
        <v>149</v>
      </c>
    </row>
    <row r="40" s="2" customFormat="1" ht="14" spans="1:9">
      <c r="A40" s="11"/>
      <c r="B40" s="15" t="s">
        <v>150</v>
      </c>
      <c r="C40" s="9" t="s">
        <v>151</v>
      </c>
      <c r="D40" s="10" t="s">
        <v>78</v>
      </c>
      <c r="E40" s="16" t="s">
        <v>79</v>
      </c>
      <c r="F40" s="12">
        <f t="shared" si="0"/>
        <v>0</v>
      </c>
      <c r="G40" s="12" t="str">
        <f>IF(E40="取消","否","是")</f>
        <v>是</v>
      </c>
      <c r="H40" s="12" t="s">
        <v>89</v>
      </c>
      <c r="I40" s="12"/>
    </row>
    <row r="41" s="2" customFormat="1" ht="14" spans="1:9">
      <c r="A41" s="11"/>
      <c r="B41" s="15" t="s">
        <v>152</v>
      </c>
      <c r="C41" s="9" t="s">
        <v>153</v>
      </c>
      <c r="D41" s="10" t="s">
        <v>78</v>
      </c>
      <c r="E41" s="16" t="s">
        <v>79</v>
      </c>
      <c r="F41" s="12">
        <f t="shared" si="0"/>
        <v>0</v>
      </c>
      <c r="G41" s="12" t="s">
        <v>74</v>
      </c>
      <c r="H41" s="12" t="s">
        <v>74</v>
      </c>
      <c r="I41" s="12"/>
    </row>
    <row r="42" s="2" customFormat="1" ht="14" spans="1:9">
      <c r="A42" s="11"/>
      <c r="B42" s="15" t="s">
        <v>154</v>
      </c>
      <c r="C42" s="9" t="s">
        <v>155</v>
      </c>
      <c r="D42" s="10" t="s">
        <v>78</v>
      </c>
      <c r="E42" s="16" t="s">
        <v>79</v>
      </c>
      <c r="F42" s="12">
        <f t="shared" si="0"/>
        <v>0</v>
      </c>
      <c r="G42" s="12" t="s">
        <v>74</v>
      </c>
      <c r="H42" s="12" t="s">
        <v>74</v>
      </c>
      <c r="I42" s="12"/>
    </row>
    <row r="43" s="2" customFormat="1" ht="14" spans="1:9">
      <c r="A43" s="11"/>
      <c r="B43" s="15" t="s">
        <v>156</v>
      </c>
      <c r="C43" s="9" t="s">
        <v>157</v>
      </c>
      <c r="D43" s="10" t="s">
        <v>78</v>
      </c>
      <c r="E43" s="16" t="s">
        <v>79</v>
      </c>
      <c r="F43" s="12">
        <f t="shared" si="0"/>
        <v>0</v>
      </c>
      <c r="G43" s="12" t="s">
        <v>74</v>
      </c>
      <c r="H43" s="12" t="s">
        <v>74</v>
      </c>
      <c r="I43" s="12"/>
    </row>
    <row r="44" s="2" customFormat="1" ht="14" spans="1:9">
      <c r="A44" s="11"/>
      <c r="B44" s="14" t="s">
        <v>158</v>
      </c>
      <c r="C44" s="9" t="s">
        <v>159</v>
      </c>
      <c r="D44" s="10" t="s">
        <v>78</v>
      </c>
      <c r="E44" s="16" t="s">
        <v>79</v>
      </c>
      <c r="F44" s="12">
        <f t="shared" si="0"/>
        <v>0</v>
      </c>
      <c r="G44" s="12" t="s">
        <v>89</v>
      </c>
      <c r="H44" s="12" t="s">
        <v>89</v>
      </c>
      <c r="I44" s="12"/>
    </row>
    <row r="45" s="2" customFormat="1" ht="14" spans="1:9">
      <c r="A45" s="11"/>
      <c r="B45" s="14" t="s">
        <v>160</v>
      </c>
      <c r="C45" s="9" t="s">
        <v>107</v>
      </c>
      <c r="D45" s="10" t="s">
        <v>78</v>
      </c>
      <c r="E45" s="16" t="s">
        <v>79</v>
      </c>
      <c r="F45" s="12">
        <f t="shared" si="0"/>
        <v>0</v>
      </c>
      <c r="G45" s="12" t="s">
        <v>74</v>
      </c>
      <c r="H45" s="12" t="s">
        <v>74</v>
      </c>
      <c r="I45" s="12"/>
    </row>
    <row r="46" s="2" customFormat="1" ht="14" spans="1:9">
      <c r="A46" s="11"/>
      <c r="B46" s="14" t="s">
        <v>161</v>
      </c>
      <c r="C46" s="12" t="s">
        <v>141</v>
      </c>
      <c r="D46" s="10" t="s">
        <v>78</v>
      </c>
      <c r="E46" s="16" t="s">
        <v>79</v>
      </c>
      <c r="F46" s="12">
        <f t="shared" si="0"/>
        <v>0</v>
      </c>
      <c r="G46" s="12" t="s">
        <v>74</v>
      </c>
      <c r="H46" s="12" t="s">
        <v>74</v>
      </c>
      <c r="I46" s="12"/>
    </row>
    <row r="47" s="2" customFormat="1" ht="14" spans="1:9">
      <c r="A47" s="11"/>
      <c r="B47" s="14" t="s">
        <v>162</v>
      </c>
      <c r="C47" s="12" t="s">
        <v>163</v>
      </c>
      <c r="D47" s="10" t="s">
        <v>78</v>
      </c>
      <c r="E47" s="16" t="s">
        <v>79</v>
      </c>
      <c r="F47" s="12">
        <f t="shared" si="0"/>
        <v>0</v>
      </c>
      <c r="G47" s="12" t="s">
        <v>89</v>
      </c>
      <c r="H47" s="12" t="s">
        <v>89</v>
      </c>
      <c r="I47" s="12"/>
    </row>
    <row r="48" s="2" customFormat="1" ht="14" spans="1:9">
      <c r="A48" s="13"/>
      <c r="B48" s="14" t="s">
        <v>164</v>
      </c>
      <c r="C48" s="12" t="s">
        <v>107</v>
      </c>
      <c r="D48" s="10" t="s">
        <v>78</v>
      </c>
      <c r="E48" s="16" t="s">
        <v>79</v>
      </c>
      <c r="F48" s="12">
        <f t="shared" si="0"/>
        <v>0</v>
      </c>
      <c r="G48" s="12" t="s">
        <v>74</v>
      </c>
      <c r="H48" s="12" t="s">
        <v>74</v>
      </c>
      <c r="I48" s="12"/>
    </row>
    <row r="49" s="2" customFormat="1" ht="14" spans="1:9">
      <c r="A49" s="8" t="s">
        <v>165</v>
      </c>
      <c r="B49" s="14" t="s">
        <v>166</v>
      </c>
      <c r="C49" s="9" t="s">
        <v>167</v>
      </c>
      <c r="D49" s="10" t="s">
        <v>78</v>
      </c>
      <c r="E49" s="16" t="s">
        <v>79</v>
      </c>
      <c r="F49" s="12">
        <f t="shared" si="0"/>
        <v>0</v>
      </c>
      <c r="G49" s="12" t="s">
        <v>89</v>
      </c>
      <c r="H49" s="12" t="s">
        <v>89</v>
      </c>
      <c r="I49" s="12"/>
    </row>
    <row r="50" s="2" customFormat="1" ht="14" spans="1:9">
      <c r="A50" s="11"/>
      <c r="B50" s="9" t="s">
        <v>168</v>
      </c>
      <c r="C50" s="12" t="s">
        <v>169</v>
      </c>
      <c r="D50" s="10" t="s">
        <v>78</v>
      </c>
      <c r="E50" s="16" t="s">
        <v>73</v>
      </c>
      <c r="F50" s="12">
        <f t="shared" si="0"/>
        <v>1</v>
      </c>
      <c r="G50" s="12" t="s">
        <v>89</v>
      </c>
      <c r="H50" s="12" t="s">
        <v>89</v>
      </c>
      <c r="I50" s="12"/>
    </row>
    <row r="51" s="2" customFormat="1" ht="14" spans="1:9">
      <c r="A51" s="11"/>
      <c r="B51" s="9" t="s">
        <v>170</v>
      </c>
      <c r="C51" s="12" t="s">
        <v>171</v>
      </c>
      <c r="D51" s="10" t="s">
        <v>78</v>
      </c>
      <c r="E51" s="16" t="s">
        <v>73</v>
      </c>
      <c r="F51" s="12">
        <f t="shared" si="0"/>
        <v>1</v>
      </c>
      <c r="G51" s="12" t="s">
        <v>74</v>
      </c>
      <c r="H51" s="12" t="s">
        <v>74</v>
      </c>
      <c r="I51" s="12"/>
    </row>
    <row r="52" s="2" customFormat="1" ht="14" spans="1:9">
      <c r="A52" s="11"/>
      <c r="B52" s="9" t="s">
        <v>172</v>
      </c>
      <c r="C52" s="9" t="s">
        <v>107</v>
      </c>
      <c r="D52" s="10" t="s">
        <v>78</v>
      </c>
      <c r="E52" s="16" t="s">
        <v>79</v>
      </c>
      <c r="F52" s="12">
        <f t="shared" si="0"/>
        <v>0</v>
      </c>
      <c r="G52" s="12" t="s">
        <v>74</v>
      </c>
      <c r="H52" s="12" t="s">
        <v>74</v>
      </c>
      <c r="I52" s="12"/>
    </row>
    <row r="53" s="2" customFormat="1" ht="14" spans="1:9">
      <c r="A53" s="11"/>
      <c r="B53" s="9" t="s">
        <v>173</v>
      </c>
      <c r="C53" s="9" t="s">
        <v>174</v>
      </c>
      <c r="D53" s="10" t="s">
        <v>72</v>
      </c>
      <c r="E53" s="16" t="s">
        <v>73</v>
      </c>
      <c r="F53" s="12">
        <f t="shared" si="0"/>
        <v>0</v>
      </c>
      <c r="G53" s="12" t="s">
        <v>74</v>
      </c>
      <c r="H53" s="12" t="s">
        <v>74</v>
      </c>
      <c r="I53" s="12"/>
    </row>
    <row r="54" s="2" customFormat="1" ht="14" spans="1:9">
      <c r="A54" s="11"/>
      <c r="B54" s="9" t="s">
        <v>175</v>
      </c>
      <c r="C54" s="9" t="s">
        <v>176</v>
      </c>
      <c r="D54" s="10" t="s">
        <v>72</v>
      </c>
      <c r="E54" s="16" t="s">
        <v>73</v>
      </c>
      <c r="F54" s="12">
        <f t="shared" si="0"/>
        <v>0</v>
      </c>
      <c r="G54" s="12" t="s">
        <v>74</v>
      </c>
      <c r="H54" s="12" t="s">
        <v>74</v>
      </c>
      <c r="I54" s="12"/>
    </row>
    <row r="55" s="2" customFormat="1" ht="14" spans="1:9">
      <c r="A55" s="11"/>
      <c r="B55" s="14" t="s">
        <v>177</v>
      </c>
      <c r="C55" s="9" t="s">
        <v>107</v>
      </c>
      <c r="D55" s="10" t="s">
        <v>78</v>
      </c>
      <c r="E55" s="16" t="s">
        <v>79</v>
      </c>
      <c r="F55" s="12">
        <f t="shared" si="0"/>
        <v>0</v>
      </c>
      <c r="G55" s="12" t="s">
        <v>74</v>
      </c>
      <c r="H55" s="12" t="s">
        <v>74</v>
      </c>
      <c r="I55" s="12"/>
    </row>
    <row r="56" s="2" customFormat="1" ht="14" spans="1:9">
      <c r="A56" s="11"/>
      <c r="B56" s="14" t="s">
        <v>161</v>
      </c>
      <c r="C56" s="12" t="s">
        <v>141</v>
      </c>
      <c r="D56" s="10" t="s">
        <v>78</v>
      </c>
      <c r="E56" s="16" t="s">
        <v>79</v>
      </c>
      <c r="F56" s="12">
        <f t="shared" si="0"/>
        <v>0</v>
      </c>
      <c r="G56" s="12" t="s">
        <v>74</v>
      </c>
      <c r="H56" s="12" t="s">
        <v>74</v>
      </c>
      <c r="I56" s="12"/>
    </row>
    <row r="57" s="2" customFormat="1" ht="14" spans="1:9">
      <c r="A57" s="11"/>
      <c r="B57" s="14" t="s">
        <v>178</v>
      </c>
      <c r="C57" s="9" t="s">
        <v>179</v>
      </c>
      <c r="D57" s="10" t="s">
        <v>78</v>
      </c>
      <c r="E57" s="16" t="s">
        <v>79</v>
      </c>
      <c r="F57" s="12">
        <f t="shared" si="0"/>
        <v>0</v>
      </c>
      <c r="G57" s="12" t="s">
        <v>74</v>
      </c>
      <c r="H57" s="12" t="s">
        <v>74</v>
      </c>
      <c r="I57" s="12"/>
    </row>
    <row r="58" s="2" customFormat="1" ht="14" spans="1:9">
      <c r="A58" s="11"/>
      <c r="B58" s="14" t="s">
        <v>180</v>
      </c>
      <c r="C58" s="9" t="s">
        <v>181</v>
      </c>
      <c r="D58" s="10" t="s">
        <v>78</v>
      </c>
      <c r="E58" s="16" t="s">
        <v>79</v>
      </c>
      <c r="F58" s="12">
        <f t="shared" si="0"/>
        <v>0</v>
      </c>
      <c r="G58" s="12" t="s">
        <v>74</v>
      </c>
      <c r="H58" s="12" t="s">
        <v>74</v>
      </c>
      <c r="I58" s="12"/>
    </row>
    <row r="59" s="2" customFormat="1" ht="14" spans="1:9">
      <c r="A59" s="13"/>
      <c r="B59" s="14" t="s">
        <v>161</v>
      </c>
      <c r="C59" s="12" t="s">
        <v>141</v>
      </c>
      <c r="D59" s="10" t="s">
        <v>78</v>
      </c>
      <c r="E59" s="16" t="s">
        <v>79</v>
      </c>
      <c r="F59" s="12">
        <f t="shared" si="0"/>
        <v>0</v>
      </c>
      <c r="G59" s="12" t="s">
        <v>74</v>
      </c>
      <c r="H59" s="12" t="s">
        <v>74</v>
      </c>
      <c r="I59" s="12"/>
    </row>
    <row r="60" s="2" customFormat="1" ht="14" spans="1:9">
      <c r="A60" s="8" t="s">
        <v>182</v>
      </c>
      <c r="B60" s="9" t="s">
        <v>183</v>
      </c>
      <c r="C60" s="9" t="s">
        <v>184</v>
      </c>
      <c r="D60" s="10" t="s">
        <v>78</v>
      </c>
      <c r="E60" s="16" t="s">
        <v>79</v>
      </c>
      <c r="F60" s="12">
        <f t="shared" si="0"/>
        <v>0</v>
      </c>
      <c r="G60" s="12" t="s">
        <v>89</v>
      </c>
      <c r="H60" s="12" t="s">
        <v>89</v>
      </c>
      <c r="I60" s="12" t="s">
        <v>90</v>
      </c>
    </row>
    <row r="61" s="2" customFormat="1" ht="14" spans="1:9">
      <c r="A61" s="11"/>
      <c r="B61" s="9" t="s">
        <v>185</v>
      </c>
      <c r="C61" s="9" t="s">
        <v>186</v>
      </c>
      <c r="D61" s="10" t="s">
        <v>78</v>
      </c>
      <c r="E61" s="16" t="s">
        <v>79</v>
      </c>
      <c r="F61" s="12">
        <f t="shared" si="0"/>
        <v>0</v>
      </c>
      <c r="G61" s="12" t="str">
        <f>IF(E61="取消","否","是")</f>
        <v>是</v>
      </c>
      <c r="H61" s="12" t="s">
        <v>89</v>
      </c>
      <c r="I61" s="12"/>
    </row>
    <row r="62" s="2" customFormat="1" ht="14" spans="1:9">
      <c r="A62" s="11"/>
      <c r="B62" s="9" t="s">
        <v>187</v>
      </c>
      <c r="C62" s="9" t="s">
        <v>188</v>
      </c>
      <c r="D62" s="10" t="s">
        <v>72</v>
      </c>
      <c r="E62" s="16" t="s">
        <v>73</v>
      </c>
      <c r="F62" s="12">
        <f t="shared" si="0"/>
        <v>0</v>
      </c>
      <c r="G62" s="12" t="s">
        <v>74</v>
      </c>
      <c r="H62" s="12" t="s">
        <v>74</v>
      </c>
      <c r="I62" s="12" t="s">
        <v>189</v>
      </c>
    </row>
    <row r="63" s="2" customFormat="1" ht="14" spans="1:9">
      <c r="A63" s="11"/>
      <c r="B63" s="14" t="s">
        <v>190</v>
      </c>
      <c r="C63" s="9" t="s">
        <v>107</v>
      </c>
      <c r="D63" s="10" t="s">
        <v>78</v>
      </c>
      <c r="E63" s="16" t="s">
        <v>79</v>
      </c>
      <c r="F63" s="12">
        <f t="shared" si="0"/>
        <v>0</v>
      </c>
      <c r="G63" s="12" t="s">
        <v>74</v>
      </c>
      <c r="H63" s="12" t="s">
        <v>74</v>
      </c>
      <c r="I63" s="12"/>
    </row>
    <row r="64" s="2" customFormat="1" ht="14" spans="1:9">
      <c r="A64" s="11"/>
      <c r="B64" s="14" t="s">
        <v>191</v>
      </c>
      <c r="C64" s="12" t="s">
        <v>192</v>
      </c>
      <c r="D64" s="10" t="s">
        <v>78</v>
      </c>
      <c r="E64" s="16" t="s">
        <v>79</v>
      </c>
      <c r="F64" s="12">
        <f t="shared" si="0"/>
        <v>0</v>
      </c>
      <c r="G64" s="12" t="s">
        <v>74</v>
      </c>
      <c r="H64" s="12" t="s">
        <v>74</v>
      </c>
      <c r="I64" s="12"/>
    </row>
    <row r="65" s="2" customFormat="1" ht="14" spans="1:9">
      <c r="A65" s="11"/>
      <c r="B65" s="15" t="s">
        <v>193</v>
      </c>
      <c r="C65" s="12" t="s">
        <v>194</v>
      </c>
      <c r="D65" s="10" t="s">
        <v>78</v>
      </c>
      <c r="E65" s="16" t="s">
        <v>79</v>
      </c>
      <c r="F65" s="12">
        <f t="shared" si="0"/>
        <v>0</v>
      </c>
      <c r="G65" s="12" t="s">
        <v>74</v>
      </c>
      <c r="H65" s="12" t="s">
        <v>74</v>
      </c>
      <c r="I65" s="12"/>
    </row>
    <row r="66" s="2" customFormat="1" ht="14" spans="1:9">
      <c r="A66" s="11"/>
      <c r="B66" s="14" t="s">
        <v>195</v>
      </c>
      <c r="C66" s="12" t="s">
        <v>196</v>
      </c>
      <c r="D66" s="10" t="s">
        <v>78</v>
      </c>
      <c r="E66" s="16" t="s">
        <v>79</v>
      </c>
      <c r="F66" s="12">
        <f t="shared" si="0"/>
        <v>0</v>
      </c>
      <c r="G66" s="12" t="s">
        <v>89</v>
      </c>
      <c r="H66" s="12" t="s">
        <v>89</v>
      </c>
      <c r="I66" s="12"/>
    </row>
    <row r="67" s="2" customFormat="1" ht="14" spans="1:9">
      <c r="A67" s="11"/>
      <c r="B67" s="14" t="s">
        <v>197</v>
      </c>
      <c r="C67" s="9" t="s">
        <v>198</v>
      </c>
      <c r="D67" s="10" t="s">
        <v>72</v>
      </c>
      <c r="E67" s="16" t="s">
        <v>73</v>
      </c>
      <c r="F67" s="12">
        <f t="shared" ref="F67:F121" si="1">IF(AND(D67="不可裁剪",E67&lt;&gt;"",E67&lt;&gt;"执行"),1,0)</f>
        <v>0</v>
      </c>
      <c r="G67" s="12" t="str">
        <f>IF(E67="取消","否","是")</f>
        <v>否</v>
      </c>
      <c r="H67" s="12" t="s">
        <v>74</v>
      </c>
      <c r="I67" s="12" t="s">
        <v>199</v>
      </c>
    </row>
    <row r="68" s="2" customFormat="1" ht="14" spans="1:9">
      <c r="A68" s="11"/>
      <c r="B68" s="14" t="s">
        <v>161</v>
      </c>
      <c r="C68" s="12" t="s">
        <v>141</v>
      </c>
      <c r="D68" s="10" t="s">
        <v>78</v>
      </c>
      <c r="E68" s="16" t="s">
        <v>79</v>
      </c>
      <c r="F68" s="12">
        <f t="shared" si="1"/>
        <v>0</v>
      </c>
      <c r="G68" s="12" t="s">
        <v>74</v>
      </c>
      <c r="H68" s="12" t="s">
        <v>74</v>
      </c>
      <c r="I68" s="12"/>
    </row>
    <row r="69" s="2" customFormat="1" ht="14" spans="1:9">
      <c r="A69" s="13"/>
      <c r="B69" s="14" t="s">
        <v>200</v>
      </c>
      <c r="C69" s="9" t="s">
        <v>201</v>
      </c>
      <c r="D69" s="10" t="s">
        <v>78</v>
      </c>
      <c r="E69" s="16" t="s">
        <v>79</v>
      </c>
      <c r="F69" s="12">
        <f t="shared" si="1"/>
        <v>0</v>
      </c>
      <c r="G69" s="12" t="s">
        <v>89</v>
      </c>
      <c r="H69" s="12" t="s">
        <v>74</v>
      </c>
      <c r="I69" s="12"/>
    </row>
    <row r="70" s="2" customFormat="1" ht="14" spans="1:9">
      <c r="A70" s="8" t="s">
        <v>202</v>
      </c>
      <c r="B70" s="14" t="s">
        <v>203</v>
      </c>
      <c r="C70" s="12" t="s">
        <v>204</v>
      </c>
      <c r="D70" s="10" t="s">
        <v>78</v>
      </c>
      <c r="E70" s="16" t="s">
        <v>79</v>
      </c>
      <c r="F70" s="12">
        <f t="shared" si="1"/>
        <v>0</v>
      </c>
      <c r="G70" s="12" t="s">
        <v>74</v>
      </c>
      <c r="H70" s="12" t="s">
        <v>74</v>
      </c>
      <c r="I70" s="12"/>
    </row>
    <row r="71" s="2" customFormat="1" ht="14" spans="1:9">
      <c r="A71" s="13"/>
      <c r="B71" s="14" t="s">
        <v>205</v>
      </c>
      <c r="C71" s="12" t="s">
        <v>206</v>
      </c>
      <c r="D71" s="10" t="s">
        <v>78</v>
      </c>
      <c r="E71" s="16" t="s">
        <v>79</v>
      </c>
      <c r="F71" s="12">
        <f t="shared" si="1"/>
        <v>0</v>
      </c>
      <c r="G71" s="12" t="s">
        <v>74</v>
      </c>
      <c r="H71" s="12" t="s">
        <v>74</v>
      </c>
      <c r="I71" s="12"/>
    </row>
    <row r="72" s="2" customFormat="1" ht="14" spans="1:9">
      <c r="A72" s="13"/>
      <c r="B72" s="14" t="s">
        <v>207</v>
      </c>
      <c r="C72" s="12" t="s">
        <v>208</v>
      </c>
      <c r="D72" s="10" t="s">
        <v>78</v>
      </c>
      <c r="E72" s="16" t="s">
        <v>79</v>
      </c>
      <c r="F72" s="12">
        <f t="shared" si="1"/>
        <v>0</v>
      </c>
      <c r="G72" s="12" t="s">
        <v>74</v>
      </c>
      <c r="H72" s="12" t="s">
        <v>74</v>
      </c>
      <c r="I72" s="12"/>
    </row>
    <row r="73" s="2" customFormat="1" ht="14" spans="1:9">
      <c r="A73" s="13"/>
      <c r="B73" s="14" t="s">
        <v>209</v>
      </c>
      <c r="C73" s="12" t="s">
        <v>210</v>
      </c>
      <c r="D73" s="10" t="s">
        <v>78</v>
      </c>
      <c r="E73" s="16" t="s">
        <v>79</v>
      </c>
      <c r="F73" s="12">
        <f t="shared" si="1"/>
        <v>0</v>
      </c>
      <c r="G73" s="12" t="s">
        <v>74</v>
      </c>
      <c r="H73" s="12" t="s">
        <v>74</v>
      </c>
      <c r="I73" s="12"/>
    </row>
    <row r="74" s="2" customFormat="1" ht="14" spans="1:9">
      <c r="A74" s="13"/>
      <c r="B74" s="14" t="s">
        <v>211</v>
      </c>
      <c r="C74" s="12" t="s">
        <v>212</v>
      </c>
      <c r="D74" s="10" t="s">
        <v>78</v>
      </c>
      <c r="E74" s="16" t="s">
        <v>79</v>
      </c>
      <c r="F74" s="12">
        <f t="shared" si="1"/>
        <v>0</v>
      </c>
      <c r="G74" s="12" t="s">
        <v>74</v>
      </c>
      <c r="H74" s="12" t="s">
        <v>74</v>
      </c>
      <c r="I74" s="12"/>
    </row>
    <row r="75" s="2" customFormat="1" ht="14" spans="1:9">
      <c r="A75" s="13"/>
      <c r="B75" s="14" t="s">
        <v>206</v>
      </c>
      <c r="C75" s="12" t="s">
        <v>213</v>
      </c>
      <c r="D75" s="10" t="s">
        <v>78</v>
      </c>
      <c r="E75" s="16" t="s">
        <v>79</v>
      </c>
      <c r="F75" s="12">
        <f t="shared" si="1"/>
        <v>0</v>
      </c>
      <c r="G75" s="12" t="s">
        <v>74</v>
      </c>
      <c r="H75" s="12" t="s">
        <v>74</v>
      </c>
      <c r="I75" s="12"/>
    </row>
    <row r="76" s="2" customFormat="1" ht="14" spans="1:9">
      <c r="A76" s="8" t="s">
        <v>214</v>
      </c>
      <c r="B76" s="14" t="s">
        <v>215</v>
      </c>
      <c r="C76" s="12" t="s">
        <v>216</v>
      </c>
      <c r="D76" s="10" t="s">
        <v>72</v>
      </c>
      <c r="E76" s="16" t="s">
        <v>73</v>
      </c>
      <c r="F76" s="12">
        <f t="shared" si="1"/>
        <v>0</v>
      </c>
      <c r="G76" s="12" t="s">
        <v>74</v>
      </c>
      <c r="H76" s="12" t="s">
        <v>74</v>
      </c>
      <c r="I76" s="12"/>
    </row>
    <row r="77" s="2" customFormat="1" ht="14" spans="1:9">
      <c r="A77" s="13"/>
      <c r="B77" s="14" t="s">
        <v>217</v>
      </c>
      <c r="C77" s="12" t="s">
        <v>218</v>
      </c>
      <c r="D77" s="10" t="s">
        <v>78</v>
      </c>
      <c r="E77" s="16" t="s">
        <v>73</v>
      </c>
      <c r="F77" s="12">
        <f t="shared" si="1"/>
        <v>1</v>
      </c>
      <c r="G77" s="12" t="s">
        <v>74</v>
      </c>
      <c r="H77" s="12" t="s">
        <v>74</v>
      </c>
      <c r="I77" s="12"/>
    </row>
    <row r="78" s="2" customFormat="1" ht="14" spans="1:9">
      <c r="A78" s="13"/>
      <c r="B78" s="14" t="s">
        <v>219</v>
      </c>
      <c r="C78" s="12" t="s">
        <v>220</v>
      </c>
      <c r="D78" s="10" t="s">
        <v>78</v>
      </c>
      <c r="E78" s="16" t="s">
        <v>79</v>
      </c>
      <c r="F78" s="12">
        <f t="shared" si="1"/>
        <v>0</v>
      </c>
      <c r="G78" s="12" t="s">
        <v>74</v>
      </c>
      <c r="H78" s="12" t="s">
        <v>74</v>
      </c>
      <c r="I78" s="12"/>
    </row>
    <row r="79" s="2" customFormat="1" ht="14" spans="1:9">
      <c r="A79" s="13"/>
      <c r="B79" s="14" t="s">
        <v>221</v>
      </c>
      <c r="C79" s="12" t="s">
        <v>107</v>
      </c>
      <c r="D79" s="10" t="s">
        <v>78</v>
      </c>
      <c r="E79" s="16" t="s">
        <v>79</v>
      </c>
      <c r="F79" s="12">
        <f t="shared" si="1"/>
        <v>0</v>
      </c>
      <c r="G79" s="12" t="s">
        <v>74</v>
      </c>
      <c r="H79" s="12" t="s">
        <v>74</v>
      </c>
      <c r="I79" s="12"/>
    </row>
    <row r="80" s="2" customFormat="1" ht="14" spans="1:9">
      <c r="A80" s="13"/>
      <c r="B80" s="14" t="s">
        <v>222</v>
      </c>
      <c r="C80" s="12" t="s">
        <v>107</v>
      </c>
      <c r="D80" s="10" t="s">
        <v>78</v>
      </c>
      <c r="E80" s="16" t="s">
        <v>79</v>
      </c>
      <c r="F80" s="12">
        <f t="shared" si="1"/>
        <v>0</v>
      </c>
      <c r="G80" s="12" t="s">
        <v>74</v>
      </c>
      <c r="H80" s="12" t="s">
        <v>74</v>
      </c>
      <c r="I80" s="12"/>
    </row>
    <row r="81" s="2" customFormat="1" ht="14" spans="1:9">
      <c r="A81" s="8" t="s">
        <v>223</v>
      </c>
      <c r="B81" s="14" t="s">
        <v>100</v>
      </c>
      <c r="C81" s="12" t="s">
        <v>101</v>
      </c>
      <c r="D81" s="10" t="s">
        <v>78</v>
      </c>
      <c r="E81" s="16" t="s">
        <v>79</v>
      </c>
      <c r="F81" s="12">
        <f t="shared" si="1"/>
        <v>0</v>
      </c>
      <c r="G81" s="12" t="s">
        <v>89</v>
      </c>
      <c r="H81" s="12" t="s">
        <v>89</v>
      </c>
      <c r="I81" s="12" t="s">
        <v>90</v>
      </c>
    </row>
    <row r="82" s="2" customFormat="1" ht="14" spans="1:9">
      <c r="A82" s="13"/>
      <c r="B82" s="14" t="s">
        <v>224</v>
      </c>
      <c r="C82" s="12" t="s">
        <v>225</v>
      </c>
      <c r="D82" s="10" t="s">
        <v>78</v>
      </c>
      <c r="E82" s="16" t="s">
        <v>79</v>
      </c>
      <c r="F82" s="12">
        <f t="shared" si="1"/>
        <v>0</v>
      </c>
      <c r="G82" s="12" t="s">
        <v>74</v>
      </c>
      <c r="H82" s="12" t="s">
        <v>74</v>
      </c>
      <c r="I82" s="12"/>
    </row>
    <row r="83" s="2" customFormat="1" ht="14" spans="1:9">
      <c r="A83" s="13"/>
      <c r="B83" s="14" t="s">
        <v>226</v>
      </c>
      <c r="C83" s="12" t="s">
        <v>227</v>
      </c>
      <c r="D83" s="10" t="s">
        <v>78</v>
      </c>
      <c r="E83" s="16" t="s">
        <v>79</v>
      </c>
      <c r="F83" s="12">
        <f t="shared" si="1"/>
        <v>0</v>
      </c>
      <c r="G83" s="12" t="s">
        <v>74</v>
      </c>
      <c r="H83" s="12" t="s">
        <v>74</v>
      </c>
      <c r="I83" s="12"/>
    </row>
    <row r="84" s="2" customFormat="1" ht="14" spans="1:9">
      <c r="A84" s="13"/>
      <c r="B84" s="14" t="s">
        <v>228</v>
      </c>
      <c r="C84" s="12" t="s">
        <v>229</v>
      </c>
      <c r="D84" s="10" t="s">
        <v>78</v>
      </c>
      <c r="E84" s="16" t="s">
        <v>79</v>
      </c>
      <c r="F84" s="12">
        <f t="shared" si="1"/>
        <v>0</v>
      </c>
      <c r="G84" s="12" t="s">
        <v>74</v>
      </c>
      <c r="H84" s="12" t="s">
        <v>74</v>
      </c>
      <c r="I84" s="12"/>
    </row>
    <row r="85" s="2" customFormat="1" ht="14" spans="1:9">
      <c r="A85" s="13"/>
      <c r="B85" s="14" t="s">
        <v>230</v>
      </c>
      <c r="C85" s="12" t="s">
        <v>231</v>
      </c>
      <c r="D85" s="10" t="s">
        <v>78</v>
      </c>
      <c r="E85" s="16" t="s">
        <v>79</v>
      </c>
      <c r="F85" s="12">
        <f t="shared" si="1"/>
        <v>0</v>
      </c>
      <c r="G85" s="12" t="s">
        <v>74</v>
      </c>
      <c r="H85" s="12" t="s">
        <v>74</v>
      </c>
      <c r="I85" s="12"/>
    </row>
    <row r="86" s="2" customFormat="1" ht="14" spans="1:9">
      <c r="A86" s="13"/>
      <c r="B86" s="14" t="s">
        <v>232</v>
      </c>
      <c r="C86" s="12" t="s">
        <v>233</v>
      </c>
      <c r="D86" s="10" t="s">
        <v>78</v>
      </c>
      <c r="E86" s="16" t="s">
        <v>79</v>
      </c>
      <c r="F86" s="12">
        <f t="shared" si="1"/>
        <v>0</v>
      </c>
      <c r="G86" s="12" t="s">
        <v>74</v>
      </c>
      <c r="H86" s="12" t="s">
        <v>74</v>
      </c>
      <c r="I86" s="12"/>
    </row>
    <row r="87" s="2" customFormat="1" ht="14" spans="1:9">
      <c r="A87" s="13"/>
      <c r="B87" s="14" t="s">
        <v>234</v>
      </c>
      <c r="C87" s="12" t="s">
        <v>235</v>
      </c>
      <c r="D87" s="10" t="s">
        <v>78</v>
      </c>
      <c r="E87" s="16" t="s">
        <v>79</v>
      </c>
      <c r="F87" s="12">
        <f t="shared" si="1"/>
        <v>0</v>
      </c>
      <c r="G87" s="12" t="s">
        <v>74</v>
      </c>
      <c r="H87" s="12" t="s">
        <v>74</v>
      </c>
      <c r="I87" s="12"/>
    </row>
    <row r="88" s="2" customFormat="1" ht="14" spans="1:9">
      <c r="A88" s="8" t="s">
        <v>236</v>
      </c>
      <c r="B88" s="14" t="s">
        <v>237</v>
      </c>
      <c r="C88" s="12" t="s">
        <v>105</v>
      </c>
      <c r="D88" s="10" t="s">
        <v>78</v>
      </c>
      <c r="E88" s="16" t="s">
        <v>79</v>
      </c>
      <c r="F88" s="12">
        <f t="shared" si="1"/>
        <v>0</v>
      </c>
      <c r="G88" s="12" t="s">
        <v>74</v>
      </c>
      <c r="H88" s="12" t="s">
        <v>74</v>
      </c>
      <c r="I88" s="12"/>
    </row>
    <row r="89" s="2" customFormat="1" ht="14" spans="1:9">
      <c r="A89" s="13"/>
      <c r="B89" s="14" t="s">
        <v>104</v>
      </c>
      <c r="C89" s="12" t="s">
        <v>105</v>
      </c>
      <c r="D89" s="10" t="s">
        <v>78</v>
      </c>
      <c r="E89" s="16" t="s">
        <v>79</v>
      </c>
      <c r="F89" s="12">
        <f t="shared" si="1"/>
        <v>0</v>
      </c>
      <c r="G89" s="12" t="s">
        <v>89</v>
      </c>
      <c r="H89" s="12" t="s">
        <v>89</v>
      </c>
      <c r="I89" s="12" t="s">
        <v>90</v>
      </c>
    </row>
    <row r="90" s="2" customFormat="1" ht="14" spans="1:9">
      <c r="A90" s="13"/>
      <c r="B90" s="14" t="s">
        <v>238</v>
      </c>
      <c r="C90" s="12" t="s">
        <v>239</v>
      </c>
      <c r="D90" s="10" t="s">
        <v>78</v>
      </c>
      <c r="E90" s="16" t="s">
        <v>79</v>
      </c>
      <c r="F90" s="12">
        <f t="shared" si="1"/>
        <v>0</v>
      </c>
      <c r="G90" s="12" t="s">
        <v>74</v>
      </c>
      <c r="H90" s="12" t="s">
        <v>74</v>
      </c>
      <c r="I90" s="12"/>
    </row>
    <row r="91" s="2" customFormat="1" ht="14" spans="1:9">
      <c r="A91" s="13"/>
      <c r="B91" s="14" t="s">
        <v>240</v>
      </c>
      <c r="C91" s="12" t="s">
        <v>241</v>
      </c>
      <c r="D91" s="10" t="s">
        <v>78</v>
      </c>
      <c r="E91" s="16" t="s">
        <v>79</v>
      </c>
      <c r="F91" s="12">
        <f t="shared" si="1"/>
        <v>0</v>
      </c>
      <c r="G91" s="12" t="s">
        <v>74</v>
      </c>
      <c r="H91" s="12" t="s">
        <v>74</v>
      </c>
      <c r="I91" s="12"/>
    </row>
    <row r="92" s="2" customFormat="1" ht="14" spans="1:9">
      <c r="A92" s="13"/>
      <c r="B92" s="14" t="s">
        <v>242</v>
      </c>
      <c r="C92" s="12" t="s">
        <v>243</v>
      </c>
      <c r="D92" s="10" t="s">
        <v>78</v>
      </c>
      <c r="E92" s="16" t="s">
        <v>79</v>
      </c>
      <c r="F92" s="12">
        <f t="shared" si="1"/>
        <v>0</v>
      </c>
      <c r="G92" s="12" t="s">
        <v>74</v>
      </c>
      <c r="H92" s="12" t="s">
        <v>74</v>
      </c>
      <c r="I92" s="12"/>
    </row>
    <row r="93" s="2" customFormat="1" ht="14" spans="1:9">
      <c r="A93" s="13"/>
      <c r="B93" s="14" t="s">
        <v>244</v>
      </c>
      <c r="C93" s="12" t="s">
        <v>245</v>
      </c>
      <c r="D93" s="10" t="s">
        <v>78</v>
      </c>
      <c r="E93" s="16" t="s">
        <v>79</v>
      </c>
      <c r="F93" s="12">
        <f t="shared" si="1"/>
        <v>0</v>
      </c>
      <c r="G93" s="12" t="s">
        <v>74</v>
      </c>
      <c r="H93" s="12" t="s">
        <v>74</v>
      </c>
      <c r="I93" s="12"/>
    </row>
    <row r="94" s="2" customFormat="1" ht="14" spans="1:9">
      <c r="A94" s="13"/>
      <c r="B94" s="14" t="s">
        <v>246</v>
      </c>
      <c r="C94" s="12" t="s">
        <v>247</v>
      </c>
      <c r="D94" s="10" t="s">
        <v>78</v>
      </c>
      <c r="E94" s="16" t="s">
        <v>79</v>
      </c>
      <c r="F94" s="12">
        <f t="shared" si="1"/>
        <v>0</v>
      </c>
      <c r="G94" s="12" t="s">
        <v>74</v>
      </c>
      <c r="H94" s="12" t="s">
        <v>74</v>
      </c>
      <c r="I94" s="12"/>
    </row>
    <row r="95" s="2" customFormat="1" ht="14" spans="1:9">
      <c r="A95" s="13"/>
      <c r="B95" s="14" t="s">
        <v>248</v>
      </c>
      <c r="C95" s="12" t="s">
        <v>249</v>
      </c>
      <c r="D95" s="10" t="s">
        <v>78</v>
      </c>
      <c r="E95" s="16" t="s">
        <v>79</v>
      </c>
      <c r="F95" s="12">
        <f t="shared" si="1"/>
        <v>0</v>
      </c>
      <c r="G95" s="12" t="s">
        <v>74</v>
      </c>
      <c r="H95" s="12" t="s">
        <v>74</v>
      </c>
      <c r="I95" s="12"/>
    </row>
    <row r="96" s="2" customFormat="1" ht="14" spans="1:9">
      <c r="A96" s="13"/>
      <c r="B96" s="14" t="s">
        <v>250</v>
      </c>
      <c r="C96" s="14" t="s">
        <v>251</v>
      </c>
      <c r="D96" s="10" t="s">
        <v>78</v>
      </c>
      <c r="E96" s="16" t="s">
        <v>79</v>
      </c>
      <c r="F96" s="12">
        <f t="shared" si="1"/>
        <v>0</v>
      </c>
      <c r="G96" s="12" t="s">
        <v>74</v>
      </c>
      <c r="H96" s="12" t="s">
        <v>74</v>
      </c>
      <c r="I96" s="12"/>
    </row>
    <row r="97" s="2" customFormat="1" ht="14.25" customHeight="1" spans="1:9">
      <c r="A97" s="18" t="s">
        <v>252</v>
      </c>
      <c r="B97" s="14" t="s">
        <v>253</v>
      </c>
      <c r="C97" s="14" t="s">
        <v>254</v>
      </c>
      <c r="D97" s="10" t="s">
        <v>78</v>
      </c>
      <c r="E97" s="16" t="s">
        <v>79</v>
      </c>
      <c r="F97" s="12">
        <f t="shared" si="1"/>
        <v>0</v>
      </c>
      <c r="G97" s="12" t="s">
        <v>89</v>
      </c>
      <c r="H97" s="12" t="s">
        <v>89</v>
      </c>
      <c r="I97" s="12" t="s">
        <v>90</v>
      </c>
    </row>
    <row r="98" s="2" customFormat="1" ht="14.25" customHeight="1" spans="1:9">
      <c r="A98" s="19"/>
      <c r="B98" s="14" t="s">
        <v>255</v>
      </c>
      <c r="C98" s="14" t="s">
        <v>254</v>
      </c>
      <c r="D98" s="10" t="s">
        <v>78</v>
      </c>
      <c r="E98" s="16" t="s">
        <v>79</v>
      </c>
      <c r="F98" s="12">
        <f t="shared" si="1"/>
        <v>0</v>
      </c>
      <c r="G98" s="12" t="s">
        <v>74</v>
      </c>
      <c r="H98" s="12" t="s">
        <v>74</v>
      </c>
      <c r="I98" s="12"/>
    </row>
    <row r="99" s="2" customFormat="1" ht="14" spans="1:9">
      <c r="A99" s="19"/>
      <c r="B99" s="14" t="s">
        <v>256</v>
      </c>
      <c r="C99" s="14" t="s">
        <v>254</v>
      </c>
      <c r="D99" s="10" t="s">
        <v>78</v>
      </c>
      <c r="E99" s="16" t="s">
        <v>79</v>
      </c>
      <c r="F99" s="12">
        <f t="shared" si="1"/>
        <v>0</v>
      </c>
      <c r="G99" s="12" t="s">
        <v>74</v>
      </c>
      <c r="H99" s="12" t="s">
        <v>74</v>
      </c>
      <c r="I99" s="12"/>
    </row>
    <row r="100" s="2" customFormat="1" ht="14" spans="1:9">
      <c r="A100" s="19"/>
      <c r="B100" s="14" t="s">
        <v>257</v>
      </c>
      <c r="C100" s="14" t="s">
        <v>258</v>
      </c>
      <c r="D100" s="10" t="s">
        <v>78</v>
      </c>
      <c r="E100" s="16" t="s">
        <v>79</v>
      </c>
      <c r="F100" s="12">
        <f t="shared" si="1"/>
        <v>0</v>
      </c>
      <c r="G100" s="12" t="s">
        <v>89</v>
      </c>
      <c r="H100" s="12" t="s">
        <v>74</v>
      </c>
      <c r="I100" s="12"/>
    </row>
    <row r="101" s="2" customFormat="1" ht="14" spans="1:9">
      <c r="A101" s="19"/>
      <c r="B101" s="14" t="s">
        <v>259</v>
      </c>
      <c r="C101" s="14" t="s">
        <v>258</v>
      </c>
      <c r="D101" s="10" t="s">
        <v>78</v>
      </c>
      <c r="E101" s="16" t="s">
        <v>79</v>
      </c>
      <c r="F101" s="12">
        <f t="shared" si="1"/>
        <v>0</v>
      </c>
      <c r="G101" s="12" t="s">
        <v>74</v>
      </c>
      <c r="H101" s="12" t="s">
        <v>74</v>
      </c>
      <c r="I101" s="12"/>
    </row>
    <row r="102" s="2" customFormat="1" ht="14" spans="1:9">
      <c r="A102" s="20" t="s">
        <v>260</v>
      </c>
      <c r="B102" s="14" t="s">
        <v>261</v>
      </c>
      <c r="C102" s="14" t="s">
        <v>262</v>
      </c>
      <c r="D102" s="10" t="s">
        <v>78</v>
      </c>
      <c r="E102" s="16" t="s">
        <v>79</v>
      </c>
      <c r="F102" s="12">
        <f t="shared" si="1"/>
        <v>0</v>
      </c>
      <c r="G102" s="12" t="s">
        <v>74</v>
      </c>
      <c r="H102" s="12" t="s">
        <v>74</v>
      </c>
      <c r="I102" s="12"/>
    </row>
    <row r="103" s="2" customFormat="1" ht="14.25" customHeight="1" spans="1:9">
      <c r="A103" s="21"/>
      <c r="B103" s="14" t="s">
        <v>263</v>
      </c>
      <c r="C103" s="14" t="s">
        <v>262</v>
      </c>
      <c r="D103" s="10" t="s">
        <v>78</v>
      </c>
      <c r="E103" s="16" t="s">
        <v>73</v>
      </c>
      <c r="F103" s="12">
        <f t="shared" si="1"/>
        <v>1</v>
      </c>
      <c r="G103" s="12" t="s">
        <v>74</v>
      </c>
      <c r="H103" s="12" t="s">
        <v>74</v>
      </c>
      <c r="I103" s="12"/>
    </row>
    <row r="104" s="2" customFormat="1" ht="14.25" customHeight="1" spans="1:9">
      <c r="A104" s="21"/>
      <c r="B104" s="14" t="s">
        <v>264</v>
      </c>
      <c r="C104" s="14" t="s">
        <v>262</v>
      </c>
      <c r="D104" s="10" t="s">
        <v>78</v>
      </c>
      <c r="E104" s="16" t="s">
        <v>79</v>
      </c>
      <c r="F104" s="12">
        <f t="shared" si="1"/>
        <v>0</v>
      </c>
      <c r="G104" s="12" t="s">
        <v>74</v>
      </c>
      <c r="H104" s="12" t="s">
        <v>74</v>
      </c>
      <c r="I104" s="12"/>
    </row>
    <row r="105" s="2" customFormat="1" ht="14" spans="1:9">
      <c r="A105" s="21"/>
      <c r="B105" s="14" t="s">
        <v>265</v>
      </c>
      <c r="C105" s="14" t="s">
        <v>266</v>
      </c>
      <c r="D105" s="10" t="s">
        <v>78</v>
      </c>
      <c r="E105" s="16" t="s">
        <v>79</v>
      </c>
      <c r="F105" s="12">
        <f t="shared" si="1"/>
        <v>0</v>
      </c>
      <c r="G105" s="12" t="s">
        <v>74</v>
      </c>
      <c r="H105" s="12" t="s">
        <v>74</v>
      </c>
      <c r="I105" s="12"/>
    </row>
    <row r="106" s="2" customFormat="1" ht="14" spans="1:9">
      <c r="A106" s="21"/>
      <c r="B106" s="14" t="s">
        <v>267</v>
      </c>
      <c r="C106" s="14" t="s">
        <v>266</v>
      </c>
      <c r="D106" s="10" t="s">
        <v>78</v>
      </c>
      <c r="E106" s="16" t="s">
        <v>79</v>
      </c>
      <c r="F106" s="12">
        <f t="shared" si="1"/>
        <v>0</v>
      </c>
      <c r="G106" s="12" t="s">
        <v>74</v>
      </c>
      <c r="H106" s="12" t="s">
        <v>74</v>
      </c>
      <c r="I106" s="12"/>
    </row>
    <row r="107" s="2" customFormat="1" ht="14" spans="1:9">
      <c r="A107" s="21"/>
      <c r="B107" s="14" t="s">
        <v>268</v>
      </c>
      <c r="C107" s="14" t="s">
        <v>266</v>
      </c>
      <c r="D107" s="10" t="s">
        <v>78</v>
      </c>
      <c r="E107" s="16" t="s">
        <v>79</v>
      </c>
      <c r="F107" s="12">
        <f t="shared" si="1"/>
        <v>0</v>
      </c>
      <c r="G107" s="12" t="s">
        <v>74</v>
      </c>
      <c r="H107" s="12" t="s">
        <v>74</v>
      </c>
      <c r="I107" s="12"/>
    </row>
    <row r="108" s="2" customFormat="1" ht="14" spans="1:9">
      <c r="A108" s="22"/>
      <c r="B108" s="14" t="s">
        <v>269</v>
      </c>
      <c r="C108" s="14" t="s">
        <v>266</v>
      </c>
      <c r="D108" s="10" t="s">
        <v>78</v>
      </c>
      <c r="E108" s="16" t="s">
        <v>79</v>
      </c>
      <c r="F108" s="12">
        <f t="shared" si="1"/>
        <v>0</v>
      </c>
      <c r="G108" s="12" t="s">
        <v>89</v>
      </c>
      <c r="H108" s="12" t="s">
        <v>74</v>
      </c>
      <c r="I108" s="12"/>
    </row>
    <row r="109" s="2" customFormat="1" ht="14" spans="1:9">
      <c r="A109" s="20" t="s">
        <v>270</v>
      </c>
      <c r="B109" s="14" t="s">
        <v>271</v>
      </c>
      <c r="C109" s="14" t="s">
        <v>272</v>
      </c>
      <c r="D109" s="10" t="s">
        <v>78</v>
      </c>
      <c r="E109" s="16" t="s">
        <v>79</v>
      </c>
      <c r="F109" s="12">
        <f t="shared" si="1"/>
        <v>0</v>
      </c>
      <c r="G109" s="12" t="s">
        <v>74</v>
      </c>
      <c r="H109" s="12" t="s">
        <v>74</v>
      </c>
      <c r="I109" s="12"/>
    </row>
    <row r="110" s="2" customFormat="1" ht="14.25" customHeight="1" spans="1:9">
      <c r="A110" s="21"/>
      <c r="B110" s="14" t="s">
        <v>273</v>
      </c>
      <c r="C110" s="14" t="s">
        <v>272</v>
      </c>
      <c r="D110" s="10" t="s">
        <v>78</v>
      </c>
      <c r="E110" s="16" t="s">
        <v>73</v>
      </c>
      <c r="F110" s="12">
        <f t="shared" si="1"/>
        <v>1</v>
      </c>
      <c r="G110" s="12" t="s">
        <v>74</v>
      </c>
      <c r="H110" s="12" t="s">
        <v>74</v>
      </c>
      <c r="I110" s="12"/>
    </row>
    <row r="111" s="2" customFormat="1" ht="14.25" customHeight="1" spans="1:9">
      <c r="A111" s="21"/>
      <c r="B111" s="14" t="s">
        <v>274</v>
      </c>
      <c r="C111" s="14" t="s">
        <v>272</v>
      </c>
      <c r="D111" s="10" t="s">
        <v>78</v>
      </c>
      <c r="E111" s="16" t="s">
        <v>79</v>
      </c>
      <c r="F111" s="12">
        <f t="shared" si="1"/>
        <v>0</v>
      </c>
      <c r="G111" s="12" t="s">
        <v>74</v>
      </c>
      <c r="H111" s="12" t="s">
        <v>74</v>
      </c>
      <c r="I111" s="12"/>
    </row>
    <row r="112" s="2" customFormat="1" ht="14" spans="1:9">
      <c r="A112" s="21"/>
      <c r="B112" s="14" t="s">
        <v>275</v>
      </c>
      <c r="C112" s="14" t="s">
        <v>272</v>
      </c>
      <c r="D112" s="10" t="s">
        <v>78</v>
      </c>
      <c r="E112" s="16" t="s">
        <v>79</v>
      </c>
      <c r="F112" s="12">
        <f t="shared" si="1"/>
        <v>0</v>
      </c>
      <c r="G112" s="12" t="s">
        <v>74</v>
      </c>
      <c r="H112" s="12" t="s">
        <v>74</v>
      </c>
      <c r="I112" s="12"/>
    </row>
    <row r="113" s="2" customFormat="1" ht="14" spans="1:9">
      <c r="A113" s="21"/>
      <c r="B113" s="14" t="s">
        <v>276</v>
      </c>
      <c r="C113" s="14" t="s">
        <v>272</v>
      </c>
      <c r="D113" s="10" t="s">
        <v>78</v>
      </c>
      <c r="E113" s="16" t="s">
        <v>79</v>
      </c>
      <c r="F113" s="12">
        <f t="shared" si="1"/>
        <v>0</v>
      </c>
      <c r="G113" s="12" t="s">
        <v>74</v>
      </c>
      <c r="H113" s="12" t="s">
        <v>74</v>
      </c>
      <c r="I113" s="12"/>
    </row>
    <row r="114" s="2" customFormat="1" ht="14" spans="1:9">
      <c r="A114" s="21"/>
      <c r="B114" s="14" t="s">
        <v>277</v>
      </c>
      <c r="C114" s="14" t="s">
        <v>272</v>
      </c>
      <c r="D114" s="10" t="s">
        <v>78</v>
      </c>
      <c r="E114" s="16" t="s">
        <v>79</v>
      </c>
      <c r="F114" s="12">
        <f t="shared" si="1"/>
        <v>0</v>
      </c>
      <c r="G114" s="12" t="s">
        <v>74</v>
      </c>
      <c r="H114" s="12" t="s">
        <v>74</v>
      </c>
      <c r="I114" s="12"/>
    </row>
    <row r="115" s="2" customFormat="1" ht="14" spans="1:9">
      <c r="A115" s="22"/>
      <c r="B115" s="14" t="s">
        <v>278</v>
      </c>
      <c r="C115" s="14" t="s">
        <v>272</v>
      </c>
      <c r="D115" s="10" t="s">
        <v>78</v>
      </c>
      <c r="E115" s="16" t="s">
        <v>79</v>
      </c>
      <c r="F115" s="12">
        <f t="shared" si="1"/>
        <v>0</v>
      </c>
      <c r="G115" s="12" t="s">
        <v>89</v>
      </c>
      <c r="H115" s="12" t="s">
        <v>74</v>
      </c>
      <c r="I115" s="12"/>
    </row>
    <row r="116" s="2" customFormat="1" ht="14.25" customHeight="1" spans="1:9">
      <c r="A116" s="11" t="s">
        <v>279</v>
      </c>
      <c r="B116" s="14" t="s">
        <v>280</v>
      </c>
      <c r="C116" s="12" t="s">
        <v>281</v>
      </c>
      <c r="D116" s="10" t="s">
        <v>78</v>
      </c>
      <c r="E116" s="16" t="s">
        <v>73</v>
      </c>
      <c r="F116" s="12">
        <f t="shared" si="1"/>
        <v>1</v>
      </c>
      <c r="G116" s="12" t="s">
        <v>74</v>
      </c>
      <c r="H116" s="12" t="s">
        <v>74</v>
      </c>
      <c r="I116" s="12" t="s">
        <v>282</v>
      </c>
    </row>
    <row r="117" s="2" customFormat="1" ht="14.25" customHeight="1" spans="1:9">
      <c r="A117" s="11"/>
      <c r="B117" s="14" t="s">
        <v>283</v>
      </c>
      <c r="C117" s="12" t="s">
        <v>239</v>
      </c>
      <c r="D117" s="10" t="s">
        <v>78</v>
      </c>
      <c r="E117" s="16" t="s">
        <v>79</v>
      </c>
      <c r="F117" s="12">
        <f t="shared" si="1"/>
        <v>0</v>
      </c>
      <c r="G117" s="12" t="s">
        <v>74</v>
      </c>
      <c r="H117" s="12" t="s">
        <v>74</v>
      </c>
      <c r="I117" s="12"/>
    </row>
    <row r="118" s="2" customFormat="1" ht="14" spans="1:9">
      <c r="A118" s="11"/>
      <c r="B118" s="15" t="s">
        <v>284</v>
      </c>
      <c r="C118" s="12" t="s">
        <v>285</v>
      </c>
      <c r="D118" s="10" t="s">
        <v>78</v>
      </c>
      <c r="E118" s="16" t="s">
        <v>79</v>
      </c>
      <c r="F118" s="12">
        <f t="shared" si="1"/>
        <v>0</v>
      </c>
      <c r="G118" s="12" t="s">
        <v>74</v>
      </c>
      <c r="H118" s="12" t="s">
        <v>74</v>
      </c>
      <c r="I118" s="12"/>
    </row>
    <row r="119" s="2" customFormat="1" ht="14" spans="1:9">
      <c r="A119" s="11"/>
      <c r="B119" s="14" t="s">
        <v>286</v>
      </c>
      <c r="C119" s="12" t="s">
        <v>287</v>
      </c>
      <c r="D119" s="10" t="s">
        <v>78</v>
      </c>
      <c r="E119" s="16" t="s">
        <v>79</v>
      </c>
      <c r="F119" s="12">
        <f t="shared" si="1"/>
        <v>0</v>
      </c>
      <c r="G119" s="12" t="s">
        <v>74</v>
      </c>
      <c r="H119" s="12" t="s">
        <v>74</v>
      </c>
      <c r="I119" s="12"/>
    </row>
    <row r="120" s="2" customFormat="1" ht="14" spans="1:9">
      <c r="A120" s="11"/>
      <c r="B120" s="15" t="s">
        <v>288</v>
      </c>
      <c r="C120" s="12" t="s">
        <v>289</v>
      </c>
      <c r="D120" s="10" t="s">
        <v>78</v>
      </c>
      <c r="E120" s="16" t="s">
        <v>79</v>
      </c>
      <c r="F120" s="12">
        <f t="shared" si="1"/>
        <v>0</v>
      </c>
      <c r="G120" s="12" t="s">
        <v>74</v>
      </c>
      <c r="H120" s="12" t="s">
        <v>74</v>
      </c>
      <c r="I120" s="12"/>
    </row>
    <row r="121" s="2" customFormat="1" ht="14" spans="1:9">
      <c r="A121" s="11"/>
      <c r="B121" s="15" t="s">
        <v>290</v>
      </c>
      <c r="C121" s="12" t="s">
        <v>291</v>
      </c>
      <c r="D121" s="10" t="s">
        <v>78</v>
      </c>
      <c r="E121" s="16" t="s">
        <v>79</v>
      </c>
      <c r="F121" s="12">
        <f t="shared" si="1"/>
        <v>0</v>
      </c>
      <c r="G121" s="12" t="s">
        <v>74</v>
      </c>
      <c r="H121" s="12" t="s">
        <v>74</v>
      </c>
      <c r="I121" s="12"/>
    </row>
    <row r="122" s="2" customFormat="1" ht="14" spans="1:9">
      <c r="A122" s="23" t="s">
        <v>292</v>
      </c>
      <c r="B122" s="24">
        <f>COUNTA(B3:B121)</f>
        <v>119</v>
      </c>
      <c r="C122" s="24">
        <f>COUNTA(C3:C121)</f>
        <v>119</v>
      </c>
      <c r="D122" s="25">
        <f>COUNTIF(D3:D121,"不可裁剪")</f>
        <v>109</v>
      </c>
      <c r="E122" s="25">
        <f>F122</f>
        <v>9</v>
      </c>
      <c r="F122" s="29">
        <f>SUM(F3:F121)</f>
        <v>9</v>
      </c>
      <c r="G122" s="29">
        <f>COUNTIF(G3:G121,"是")</f>
        <v>23</v>
      </c>
      <c r="H122" s="29">
        <f>COUNTIF(H3:H121,"是")</f>
        <v>15</v>
      </c>
      <c r="I122" s="30" t="str">
        <f>IF(E122/D122&gt;0.2,"裁剪率："&amp;ROUND(E122/D122,2)&amp;"，已超过上限，请提交EPG评审！","裁剪率："&amp;ROUND(E122/D122,2))</f>
        <v>裁剪率：0.08</v>
      </c>
    </row>
    <row r="123" s="2" customFormat="1" spans="1:1">
      <c r="A123" s="4"/>
    </row>
    <row r="124" s="3" customFormat="1" spans="1:2">
      <c r="A124" s="26" t="s">
        <v>293</v>
      </c>
      <c r="B124" s="26" t="s">
        <v>294</v>
      </c>
    </row>
    <row r="125" s="3" customFormat="1" spans="1:2">
      <c r="A125" s="27"/>
      <c r="B125" s="26" t="s">
        <v>295</v>
      </c>
    </row>
    <row r="126" s="2" customFormat="1" spans="1:2">
      <c r="A126" s="4"/>
      <c r="B126" s="26" t="s">
        <v>296</v>
      </c>
    </row>
    <row r="127" s="2" customFormat="1" spans="1:2">
      <c r="A127" s="4"/>
      <c r="B127" s="28" t="s">
        <v>297</v>
      </c>
    </row>
  </sheetData>
  <mergeCells count="17">
    <mergeCell ref="A3:A7"/>
    <mergeCell ref="A8:A9"/>
    <mergeCell ref="A10:A16"/>
    <mergeCell ref="A17:A23"/>
    <mergeCell ref="A24:A28"/>
    <mergeCell ref="A29:A38"/>
    <mergeCell ref="A39:A48"/>
    <mergeCell ref="A49:A59"/>
    <mergeCell ref="A60:A69"/>
    <mergeCell ref="A70:A75"/>
    <mergeCell ref="A76:A80"/>
    <mergeCell ref="A81:A87"/>
    <mergeCell ref="A88:A96"/>
    <mergeCell ref="A97:A101"/>
    <mergeCell ref="A102:A108"/>
    <mergeCell ref="A109:A115"/>
    <mergeCell ref="A116:A121"/>
  </mergeCells>
  <conditionalFormatting sqref="D14">
    <cfRule type="cellIs" dxfId="2" priority="216" stopIfTrue="1" operator="equal">
      <formula>"不可裁剪"</formula>
    </cfRule>
    <cfRule type="cellIs" dxfId="3" priority="215" stopIfTrue="1" operator="equal">
      <formula>"允许裁剪"</formula>
    </cfRule>
  </conditionalFormatting>
  <conditionalFormatting sqref="E14">
    <cfRule type="cellIs" dxfId="2" priority="214" stopIfTrue="1" operator="equal">
      <formula>"取消"</formula>
    </cfRule>
    <cfRule type="cellIs" dxfId="4" priority="213" stopIfTrue="1" operator="equal">
      <formula>"替换"</formula>
    </cfRule>
    <cfRule type="cellIs" dxfId="3" priority="212" stopIfTrue="1" operator="equal">
      <formula>"执行"</formula>
    </cfRule>
    <cfRule type="cellIs" dxfId="5" priority="211" stopIfTrue="1" operator="equal">
      <formula>"修改"</formula>
    </cfRule>
  </conditionalFormatting>
  <conditionalFormatting sqref="D22">
    <cfRule type="cellIs" dxfId="2" priority="210" stopIfTrue="1" operator="equal">
      <formula>"不可裁剪"</formula>
    </cfRule>
    <cfRule type="cellIs" dxfId="3" priority="209" stopIfTrue="1" operator="equal">
      <formula>"允许裁剪"</formula>
    </cfRule>
  </conditionalFormatting>
  <conditionalFormatting sqref="E22">
    <cfRule type="cellIs" dxfId="2" priority="208" stopIfTrue="1" operator="equal">
      <formula>"取消"</formula>
    </cfRule>
    <cfRule type="cellIs" dxfId="4" priority="207" stopIfTrue="1" operator="equal">
      <formula>"替换"</formula>
    </cfRule>
    <cfRule type="cellIs" dxfId="3" priority="206" stopIfTrue="1" operator="equal">
      <formula>"执行"</formula>
    </cfRule>
    <cfRule type="cellIs" dxfId="5" priority="205" stopIfTrue="1" operator="equal">
      <formula>"修改"</formula>
    </cfRule>
  </conditionalFormatting>
  <conditionalFormatting sqref="D36">
    <cfRule type="cellIs" dxfId="2" priority="198" stopIfTrue="1" operator="equal">
      <formula>"不可裁剪"</formula>
    </cfRule>
    <cfRule type="cellIs" dxfId="3" priority="196" stopIfTrue="1" operator="equal">
      <formula>"允许裁剪"</formula>
    </cfRule>
  </conditionalFormatting>
  <conditionalFormatting sqref="E36">
    <cfRule type="cellIs" dxfId="2" priority="194" stopIfTrue="1" operator="equal">
      <formula>"取消"</formula>
    </cfRule>
    <cfRule type="cellIs" dxfId="4" priority="192" stopIfTrue="1" operator="equal">
      <formula>"替换"</formula>
    </cfRule>
    <cfRule type="cellIs" dxfId="3" priority="190" stopIfTrue="1" operator="equal">
      <formula>"执行"</formula>
    </cfRule>
    <cfRule type="cellIs" dxfId="5" priority="188" stopIfTrue="1" operator="equal">
      <formula>"修改"</formula>
    </cfRule>
  </conditionalFormatting>
  <conditionalFormatting sqref="D37">
    <cfRule type="cellIs" dxfId="2" priority="197" stopIfTrue="1" operator="equal">
      <formula>"不可裁剪"</formula>
    </cfRule>
    <cfRule type="cellIs" dxfId="3" priority="195" stopIfTrue="1" operator="equal">
      <formula>"允许裁剪"</formula>
    </cfRule>
  </conditionalFormatting>
  <conditionalFormatting sqref="E37">
    <cfRule type="cellIs" dxfId="2" priority="193" stopIfTrue="1" operator="equal">
      <formula>"取消"</formula>
    </cfRule>
    <cfRule type="cellIs" dxfId="4" priority="191" stopIfTrue="1" operator="equal">
      <formula>"替换"</formula>
    </cfRule>
    <cfRule type="cellIs" dxfId="3" priority="189" stopIfTrue="1" operator="equal">
      <formula>"执行"</formula>
    </cfRule>
    <cfRule type="cellIs" dxfId="5" priority="187" stopIfTrue="1" operator="equal">
      <formula>"修改"</formula>
    </cfRule>
  </conditionalFormatting>
  <conditionalFormatting sqref="D50">
    <cfRule type="cellIs" dxfId="2" priority="186" stopIfTrue="1" operator="equal">
      <formula>"不可裁剪"</formula>
    </cfRule>
    <cfRule type="cellIs" dxfId="3" priority="185" stopIfTrue="1" operator="equal">
      <formula>"允许裁剪"</formula>
    </cfRule>
  </conditionalFormatting>
  <conditionalFormatting sqref="E50">
    <cfRule type="cellIs" dxfId="2" priority="184" stopIfTrue="1" operator="equal">
      <formula>"取消"</formula>
    </cfRule>
    <cfRule type="cellIs" dxfId="4" priority="183" stopIfTrue="1" operator="equal">
      <formula>"替换"</formula>
    </cfRule>
    <cfRule type="cellIs" dxfId="3" priority="182" stopIfTrue="1" operator="equal">
      <formula>"执行"</formula>
    </cfRule>
    <cfRule type="cellIs" dxfId="5" priority="181" stopIfTrue="1" operator="equal">
      <formula>"修改"</formula>
    </cfRule>
  </conditionalFormatting>
  <conditionalFormatting sqref="D71">
    <cfRule type="cellIs" dxfId="2" priority="174" stopIfTrue="1" operator="equal">
      <formula>"不可裁剪"</formula>
    </cfRule>
    <cfRule type="cellIs" dxfId="3" priority="173" stopIfTrue="1" operator="equal">
      <formula>"允许裁剪"</formula>
    </cfRule>
  </conditionalFormatting>
  <conditionalFormatting sqref="E71">
    <cfRule type="cellIs" dxfId="2" priority="172" stopIfTrue="1" operator="equal">
      <formula>"取消"</formula>
    </cfRule>
    <cfRule type="cellIs" dxfId="4" priority="171" stopIfTrue="1" operator="equal">
      <formula>"替换"</formula>
    </cfRule>
    <cfRule type="cellIs" dxfId="3" priority="170" stopIfTrue="1" operator="equal">
      <formula>"执行"</formula>
    </cfRule>
    <cfRule type="cellIs" dxfId="5" priority="169" stopIfTrue="1" operator="equal">
      <formula>"修改"</formula>
    </cfRule>
  </conditionalFormatting>
  <conditionalFormatting sqref="D72">
    <cfRule type="cellIs" dxfId="2" priority="156" stopIfTrue="1" operator="equal">
      <formula>"不可裁剪"</formula>
    </cfRule>
    <cfRule type="cellIs" dxfId="3" priority="155" stopIfTrue="1" operator="equal">
      <formula>"允许裁剪"</formula>
    </cfRule>
  </conditionalFormatting>
  <conditionalFormatting sqref="E72">
    <cfRule type="cellIs" dxfId="2" priority="154" stopIfTrue="1" operator="equal">
      <formula>"取消"</formula>
    </cfRule>
    <cfRule type="cellIs" dxfId="4" priority="153" stopIfTrue="1" operator="equal">
      <formula>"替换"</formula>
    </cfRule>
    <cfRule type="cellIs" dxfId="3" priority="152" stopIfTrue="1" operator="equal">
      <formula>"执行"</formula>
    </cfRule>
    <cfRule type="cellIs" dxfId="5" priority="151" stopIfTrue="1" operator="equal">
      <formula>"修改"</formula>
    </cfRule>
  </conditionalFormatting>
  <conditionalFormatting sqref="D73">
    <cfRule type="cellIs" dxfId="2" priority="162" stopIfTrue="1" operator="equal">
      <formula>"不可裁剪"</formula>
    </cfRule>
    <cfRule type="cellIs" dxfId="3" priority="161" stopIfTrue="1" operator="equal">
      <formula>"允许裁剪"</formula>
    </cfRule>
  </conditionalFormatting>
  <conditionalFormatting sqref="E73">
    <cfRule type="cellIs" dxfId="2" priority="160" stopIfTrue="1" operator="equal">
      <formula>"取消"</formula>
    </cfRule>
    <cfRule type="cellIs" dxfId="4" priority="159" stopIfTrue="1" operator="equal">
      <formula>"替换"</formula>
    </cfRule>
    <cfRule type="cellIs" dxfId="3" priority="158" stopIfTrue="1" operator="equal">
      <formula>"执行"</formula>
    </cfRule>
    <cfRule type="cellIs" dxfId="5" priority="157" stopIfTrue="1" operator="equal">
      <formula>"修改"</formula>
    </cfRule>
  </conditionalFormatting>
  <conditionalFormatting sqref="D74">
    <cfRule type="cellIs" dxfId="2" priority="168" stopIfTrue="1" operator="equal">
      <formula>"不可裁剪"</formula>
    </cfRule>
    <cfRule type="cellIs" dxfId="3" priority="167" stopIfTrue="1" operator="equal">
      <formula>"允许裁剪"</formula>
    </cfRule>
  </conditionalFormatting>
  <conditionalFormatting sqref="E74">
    <cfRule type="cellIs" dxfId="2" priority="166" stopIfTrue="1" operator="equal">
      <formula>"取消"</formula>
    </cfRule>
    <cfRule type="cellIs" dxfId="4" priority="165" stopIfTrue="1" operator="equal">
      <formula>"替换"</formula>
    </cfRule>
    <cfRule type="cellIs" dxfId="3" priority="164" stopIfTrue="1" operator="equal">
      <formula>"执行"</formula>
    </cfRule>
    <cfRule type="cellIs" dxfId="5" priority="163" stopIfTrue="1" operator="equal">
      <formula>"修改"</formula>
    </cfRule>
  </conditionalFormatting>
  <conditionalFormatting sqref="D76">
    <cfRule type="cellIs" dxfId="2" priority="150" stopIfTrue="1" operator="equal">
      <formula>"不可裁剪"</formula>
    </cfRule>
    <cfRule type="cellIs" dxfId="3" priority="149" stopIfTrue="1" operator="equal">
      <formula>"允许裁剪"</formula>
    </cfRule>
  </conditionalFormatting>
  <conditionalFormatting sqref="E76">
    <cfRule type="cellIs" dxfId="2" priority="148" stopIfTrue="1" operator="equal">
      <formula>"取消"</formula>
    </cfRule>
    <cfRule type="cellIs" dxfId="4" priority="147" stopIfTrue="1" operator="equal">
      <formula>"替换"</formula>
    </cfRule>
    <cfRule type="cellIs" dxfId="3" priority="146" stopIfTrue="1" operator="equal">
      <formula>"执行"</formula>
    </cfRule>
    <cfRule type="cellIs" dxfId="5" priority="145" stopIfTrue="1" operator="equal">
      <formula>"修改"</formula>
    </cfRule>
  </conditionalFormatting>
  <conditionalFormatting sqref="D77">
    <cfRule type="cellIs" dxfId="2" priority="144" stopIfTrue="1" operator="equal">
      <formula>"不可裁剪"</formula>
    </cfRule>
    <cfRule type="cellIs" dxfId="3" priority="143" stopIfTrue="1" operator="equal">
      <formula>"允许裁剪"</formula>
    </cfRule>
  </conditionalFormatting>
  <conditionalFormatting sqref="E77">
    <cfRule type="cellIs" dxfId="2" priority="142" stopIfTrue="1" operator="equal">
      <formula>"取消"</formula>
    </cfRule>
    <cfRule type="cellIs" dxfId="4" priority="141" stopIfTrue="1" operator="equal">
      <formula>"替换"</formula>
    </cfRule>
    <cfRule type="cellIs" dxfId="3" priority="140" stopIfTrue="1" operator="equal">
      <formula>"执行"</formula>
    </cfRule>
    <cfRule type="cellIs" dxfId="5" priority="139" stopIfTrue="1" operator="equal">
      <formula>"修改"</formula>
    </cfRule>
  </conditionalFormatting>
  <conditionalFormatting sqref="D78">
    <cfRule type="cellIs" dxfId="2" priority="126" stopIfTrue="1" operator="equal">
      <formula>"不可裁剪"</formula>
    </cfRule>
    <cfRule type="cellIs" dxfId="3" priority="125" stopIfTrue="1" operator="equal">
      <formula>"允许裁剪"</formula>
    </cfRule>
  </conditionalFormatting>
  <conditionalFormatting sqref="E78">
    <cfRule type="cellIs" dxfId="2" priority="124" stopIfTrue="1" operator="equal">
      <formula>"取消"</formula>
    </cfRule>
    <cfRule type="cellIs" dxfId="4" priority="123" stopIfTrue="1" operator="equal">
      <formula>"替换"</formula>
    </cfRule>
    <cfRule type="cellIs" dxfId="3" priority="122" stopIfTrue="1" operator="equal">
      <formula>"执行"</formula>
    </cfRule>
    <cfRule type="cellIs" dxfId="5" priority="121" stopIfTrue="1" operator="equal">
      <formula>"修改"</formula>
    </cfRule>
  </conditionalFormatting>
  <conditionalFormatting sqref="D79">
    <cfRule type="cellIs" dxfId="2" priority="132" stopIfTrue="1" operator="equal">
      <formula>"不可裁剪"</formula>
    </cfRule>
    <cfRule type="cellIs" dxfId="3" priority="131" stopIfTrue="1" operator="equal">
      <formula>"允许裁剪"</formula>
    </cfRule>
  </conditionalFormatting>
  <conditionalFormatting sqref="E79">
    <cfRule type="cellIs" dxfId="2" priority="130" stopIfTrue="1" operator="equal">
      <formula>"取消"</formula>
    </cfRule>
    <cfRule type="cellIs" dxfId="4" priority="129" stopIfTrue="1" operator="equal">
      <formula>"替换"</formula>
    </cfRule>
    <cfRule type="cellIs" dxfId="3" priority="128" stopIfTrue="1" operator="equal">
      <formula>"执行"</formula>
    </cfRule>
    <cfRule type="cellIs" dxfId="5" priority="127" stopIfTrue="1" operator="equal">
      <formula>"修改"</formula>
    </cfRule>
  </conditionalFormatting>
  <conditionalFormatting sqref="D80">
    <cfRule type="cellIs" dxfId="2" priority="138" stopIfTrue="1" operator="equal">
      <formula>"不可裁剪"</formula>
    </cfRule>
    <cfRule type="cellIs" dxfId="3" priority="137" stopIfTrue="1" operator="equal">
      <formula>"允许裁剪"</formula>
    </cfRule>
  </conditionalFormatting>
  <conditionalFormatting sqref="E80">
    <cfRule type="cellIs" dxfId="2" priority="136" stopIfTrue="1" operator="equal">
      <formula>"取消"</formula>
    </cfRule>
    <cfRule type="cellIs" dxfId="4" priority="135" stopIfTrue="1" operator="equal">
      <formula>"替换"</formula>
    </cfRule>
    <cfRule type="cellIs" dxfId="3" priority="134" stopIfTrue="1" operator="equal">
      <formula>"执行"</formula>
    </cfRule>
    <cfRule type="cellIs" dxfId="5" priority="133" stopIfTrue="1" operator="equal">
      <formula>"修改"</formula>
    </cfRule>
  </conditionalFormatting>
  <conditionalFormatting sqref="D81">
    <cfRule type="cellIs" dxfId="2" priority="120" stopIfTrue="1" operator="equal">
      <formula>"不可裁剪"</formula>
    </cfRule>
    <cfRule type="cellIs" dxfId="3" priority="119" stopIfTrue="1" operator="equal">
      <formula>"允许裁剪"</formula>
    </cfRule>
  </conditionalFormatting>
  <conditionalFormatting sqref="E81">
    <cfRule type="cellIs" dxfId="2" priority="118" stopIfTrue="1" operator="equal">
      <formula>"取消"</formula>
    </cfRule>
    <cfRule type="cellIs" dxfId="4" priority="117" stopIfTrue="1" operator="equal">
      <formula>"替换"</formula>
    </cfRule>
    <cfRule type="cellIs" dxfId="3" priority="116" stopIfTrue="1" operator="equal">
      <formula>"执行"</formula>
    </cfRule>
    <cfRule type="cellIs" dxfId="5" priority="115" stopIfTrue="1" operator="equal">
      <formula>"修改"</formula>
    </cfRule>
  </conditionalFormatting>
  <conditionalFormatting sqref="D82">
    <cfRule type="cellIs" dxfId="2" priority="114" stopIfTrue="1" operator="equal">
      <formula>"不可裁剪"</formula>
    </cfRule>
    <cfRule type="cellIs" dxfId="3" priority="113" stopIfTrue="1" operator="equal">
      <formula>"允许裁剪"</formula>
    </cfRule>
  </conditionalFormatting>
  <conditionalFormatting sqref="E82">
    <cfRule type="cellIs" dxfId="2" priority="112" stopIfTrue="1" operator="equal">
      <formula>"取消"</formula>
    </cfRule>
    <cfRule type="cellIs" dxfId="4" priority="111" stopIfTrue="1" operator="equal">
      <formula>"替换"</formula>
    </cfRule>
    <cfRule type="cellIs" dxfId="3" priority="110" stopIfTrue="1" operator="equal">
      <formula>"执行"</formula>
    </cfRule>
    <cfRule type="cellIs" dxfId="5" priority="109" stopIfTrue="1" operator="equal">
      <formula>"修改"</formula>
    </cfRule>
  </conditionalFormatting>
  <conditionalFormatting sqref="D83">
    <cfRule type="cellIs" dxfId="2" priority="96" stopIfTrue="1" operator="equal">
      <formula>"不可裁剪"</formula>
    </cfRule>
    <cfRule type="cellIs" dxfId="3" priority="95" stopIfTrue="1" operator="equal">
      <formula>"允许裁剪"</formula>
    </cfRule>
  </conditionalFormatting>
  <conditionalFormatting sqref="E83">
    <cfRule type="cellIs" dxfId="2" priority="94" stopIfTrue="1" operator="equal">
      <formula>"取消"</formula>
    </cfRule>
    <cfRule type="cellIs" dxfId="4" priority="93" stopIfTrue="1" operator="equal">
      <formula>"替换"</formula>
    </cfRule>
    <cfRule type="cellIs" dxfId="3" priority="92" stopIfTrue="1" operator="equal">
      <formula>"执行"</formula>
    </cfRule>
    <cfRule type="cellIs" dxfId="5" priority="91" stopIfTrue="1" operator="equal">
      <formula>"修改"</formula>
    </cfRule>
  </conditionalFormatting>
  <conditionalFormatting sqref="D84">
    <cfRule type="cellIs" dxfId="2" priority="102" stopIfTrue="1" operator="equal">
      <formula>"不可裁剪"</formula>
    </cfRule>
    <cfRule type="cellIs" dxfId="3" priority="101" stopIfTrue="1" operator="equal">
      <formula>"允许裁剪"</formula>
    </cfRule>
  </conditionalFormatting>
  <conditionalFormatting sqref="E84">
    <cfRule type="cellIs" dxfId="2" priority="100" stopIfTrue="1" operator="equal">
      <formula>"取消"</formula>
    </cfRule>
    <cfRule type="cellIs" dxfId="4" priority="99" stopIfTrue="1" operator="equal">
      <formula>"替换"</formula>
    </cfRule>
    <cfRule type="cellIs" dxfId="3" priority="98" stopIfTrue="1" operator="equal">
      <formula>"执行"</formula>
    </cfRule>
    <cfRule type="cellIs" dxfId="5" priority="97" stopIfTrue="1" operator="equal">
      <formula>"修改"</formula>
    </cfRule>
  </conditionalFormatting>
  <conditionalFormatting sqref="D85">
    <cfRule type="cellIs" dxfId="2" priority="90" stopIfTrue="1" operator="equal">
      <formula>"不可裁剪"</formula>
    </cfRule>
    <cfRule type="cellIs" dxfId="3" priority="88" stopIfTrue="1" operator="equal">
      <formula>"允许裁剪"</formula>
    </cfRule>
  </conditionalFormatting>
  <conditionalFormatting sqref="E85">
    <cfRule type="cellIs" dxfId="2" priority="86" stopIfTrue="1" operator="equal">
      <formula>"取消"</formula>
    </cfRule>
    <cfRule type="cellIs" dxfId="4" priority="84" stopIfTrue="1" operator="equal">
      <formula>"替换"</formula>
    </cfRule>
    <cfRule type="cellIs" dxfId="3" priority="82" stopIfTrue="1" operator="equal">
      <formula>"执行"</formula>
    </cfRule>
    <cfRule type="cellIs" dxfId="5" priority="80" stopIfTrue="1" operator="equal">
      <formula>"修改"</formula>
    </cfRule>
  </conditionalFormatting>
  <conditionalFormatting sqref="D86">
    <cfRule type="cellIs" dxfId="2" priority="89" stopIfTrue="1" operator="equal">
      <formula>"不可裁剪"</formula>
    </cfRule>
    <cfRule type="cellIs" dxfId="3" priority="87" stopIfTrue="1" operator="equal">
      <formula>"允许裁剪"</formula>
    </cfRule>
  </conditionalFormatting>
  <conditionalFormatting sqref="E86">
    <cfRule type="cellIs" dxfId="2" priority="85" stopIfTrue="1" operator="equal">
      <formula>"取消"</formula>
    </cfRule>
    <cfRule type="cellIs" dxfId="4" priority="83" stopIfTrue="1" operator="equal">
      <formula>"替换"</formula>
    </cfRule>
    <cfRule type="cellIs" dxfId="3" priority="81" stopIfTrue="1" operator="equal">
      <formula>"执行"</formula>
    </cfRule>
    <cfRule type="cellIs" dxfId="5" priority="79" stopIfTrue="1" operator="equal">
      <formula>"修改"</formula>
    </cfRule>
  </conditionalFormatting>
  <conditionalFormatting sqref="D87">
    <cfRule type="cellIs" dxfId="2" priority="108" stopIfTrue="1" operator="equal">
      <formula>"不可裁剪"</formula>
    </cfRule>
    <cfRule type="cellIs" dxfId="3" priority="107" stopIfTrue="1" operator="equal">
      <formula>"允许裁剪"</formula>
    </cfRule>
  </conditionalFormatting>
  <conditionalFormatting sqref="E87">
    <cfRule type="cellIs" dxfId="2" priority="106" stopIfTrue="1" operator="equal">
      <formula>"取消"</formula>
    </cfRule>
    <cfRule type="cellIs" dxfId="4" priority="105" stopIfTrue="1" operator="equal">
      <formula>"替换"</formula>
    </cfRule>
    <cfRule type="cellIs" dxfId="3" priority="104" stopIfTrue="1" operator="equal">
      <formula>"执行"</formula>
    </cfRule>
    <cfRule type="cellIs" dxfId="5" priority="103" stopIfTrue="1" operator="equal">
      <formula>"修改"</formula>
    </cfRule>
  </conditionalFormatting>
  <conditionalFormatting sqref="D88">
    <cfRule type="cellIs" dxfId="2" priority="78" stopIfTrue="1" operator="equal">
      <formula>"不可裁剪"</formula>
    </cfRule>
    <cfRule type="cellIs" dxfId="3" priority="77" stopIfTrue="1" operator="equal">
      <formula>"允许裁剪"</formula>
    </cfRule>
  </conditionalFormatting>
  <conditionalFormatting sqref="E88">
    <cfRule type="cellIs" dxfId="2" priority="76" stopIfTrue="1" operator="equal">
      <formula>"取消"</formula>
    </cfRule>
    <cfRule type="cellIs" dxfId="4" priority="75" stopIfTrue="1" operator="equal">
      <formula>"替换"</formula>
    </cfRule>
    <cfRule type="cellIs" dxfId="3" priority="74" stopIfTrue="1" operator="equal">
      <formula>"执行"</formula>
    </cfRule>
    <cfRule type="cellIs" dxfId="5" priority="73" stopIfTrue="1" operator="equal">
      <formula>"修改"</formula>
    </cfRule>
  </conditionalFormatting>
  <conditionalFormatting sqref="D89">
    <cfRule type="cellIs" dxfId="2" priority="72" stopIfTrue="1" operator="equal">
      <formula>"不可裁剪"</formula>
    </cfRule>
    <cfRule type="cellIs" dxfId="3" priority="71" stopIfTrue="1" operator="equal">
      <formula>"允许裁剪"</formula>
    </cfRule>
  </conditionalFormatting>
  <conditionalFormatting sqref="E89">
    <cfRule type="cellIs" dxfId="2" priority="70" stopIfTrue="1" operator="equal">
      <formula>"取消"</formula>
    </cfRule>
    <cfRule type="cellIs" dxfId="4" priority="69" stopIfTrue="1" operator="equal">
      <formula>"替换"</formula>
    </cfRule>
    <cfRule type="cellIs" dxfId="3" priority="68" stopIfTrue="1" operator="equal">
      <formula>"执行"</formula>
    </cfRule>
    <cfRule type="cellIs" dxfId="5" priority="67" stopIfTrue="1" operator="equal">
      <formula>"修改"</formula>
    </cfRule>
  </conditionalFormatting>
  <conditionalFormatting sqref="D90">
    <cfRule type="cellIs" dxfId="2" priority="54" stopIfTrue="1" operator="equal">
      <formula>"不可裁剪"</formula>
    </cfRule>
    <cfRule type="cellIs" dxfId="3" priority="53" stopIfTrue="1" operator="equal">
      <formula>"允许裁剪"</formula>
    </cfRule>
  </conditionalFormatting>
  <conditionalFormatting sqref="E90">
    <cfRule type="cellIs" dxfId="2" priority="52" stopIfTrue="1" operator="equal">
      <formula>"取消"</formula>
    </cfRule>
    <cfRule type="cellIs" dxfId="4" priority="51" stopIfTrue="1" operator="equal">
      <formula>"替换"</formula>
    </cfRule>
    <cfRule type="cellIs" dxfId="3" priority="50" stopIfTrue="1" operator="equal">
      <formula>"执行"</formula>
    </cfRule>
    <cfRule type="cellIs" dxfId="5" priority="49" stopIfTrue="1" operator="equal">
      <formula>"修改"</formula>
    </cfRule>
  </conditionalFormatting>
  <conditionalFormatting sqref="D91">
    <cfRule type="cellIs" dxfId="2" priority="60" stopIfTrue="1" operator="equal">
      <formula>"不可裁剪"</formula>
    </cfRule>
    <cfRule type="cellIs" dxfId="3" priority="59" stopIfTrue="1" operator="equal">
      <formula>"允许裁剪"</formula>
    </cfRule>
  </conditionalFormatting>
  <conditionalFormatting sqref="E91">
    <cfRule type="cellIs" dxfId="2" priority="58" stopIfTrue="1" operator="equal">
      <formula>"取消"</formula>
    </cfRule>
    <cfRule type="cellIs" dxfId="4" priority="57" stopIfTrue="1" operator="equal">
      <formula>"替换"</formula>
    </cfRule>
    <cfRule type="cellIs" dxfId="3" priority="56" stopIfTrue="1" operator="equal">
      <formula>"执行"</formula>
    </cfRule>
    <cfRule type="cellIs" dxfId="5" priority="55" stopIfTrue="1" operator="equal">
      <formula>"修改"</formula>
    </cfRule>
  </conditionalFormatting>
  <conditionalFormatting sqref="D92">
    <cfRule type="cellIs" dxfId="2" priority="48" stopIfTrue="1" operator="equal">
      <formula>"不可裁剪"</formula>
    </cfRule>
    <cfRule type="cellIs" dxfId="3" priority="46" stopIfTrue="1" operator="equal">
      <formula>"允许裁剪"</formula>
    </cfRule>
  </conditionalFormatting>
  <conditionalFormatting sqref="E92">
    <cfRule type="cellIs" dxfId="2" priority="44" stopIfTrue="1" operator="equal">
      <formula>"取消"</formula>
    </cfRule>
    <cfRule type="cellIs" dxfId="4" priority="42" stopIfTrue="1" operator="equal">
      <formula>"替换"</formula>
    </cfRule>
    <cfRule type="cellIs" dxfId="3" priority="40" stopIfTrue="1" operator="equal">
      <formula>"执行"</formula>
    </cfRule>
    <cfRule type="cellIs" dxfId="5" priority="38" stopIfTrue="1" operator="equal">
      <formula>"修改"</formula>
    </cfRule>
  </conditionalFormatting>
  <conditionalFormatting sqref="D93">
    <cfRule type="cellIs" dxfId="2" priority="30" stopIfTrue="1" operator="equal">
      <formula>"不可裁剪"</formula>
    </cfRule>
    <cfRule type="cellIs" dxfId="3" priority="29" stopIfTrue="1" operator="equal">
      <formula>"允许裁剪"</formula>
    </cfRule>
  </conditionalFormatting>
  <conditionalFormatting sqref="E93">
    <cfRule type="cellIs" dxfId="2" priority="28" stopIfTrue="1" operator="equal">
      <formula>"取消"</formula>
    </cfRule>
    <cfRule type="cellIs" dxfId="4" priority="27" stopIfTrue="1" operator="equal">
      <formula>"替换"</formula>
    </cfRule>
    <cfRule type="cellIs" dxfId="3" priority="26" stopIfTrue="1" operator="equal">
      <formula>"执行"</formula>
    </cfRule>
    <cfRule type="cellIs" dxfId="5" priority="25" stopIfTrue="1" operator="equal">
      <formula>"修改"</formula>
    </cfRule>
  </conditionalFormatting>
  <conditionalFormatting sqref="D94">
    <cfRule type="cellIs" dxfId="2" priority="36" stopIfTrue="1" operator="equal">
      <formula>"不可裁剪"</formula>
    </cfRule>
    <cfRule type="cellIs" dxfId="3" priority="35" stopIfTrue="1" operator="equal">
      <formula>"允许裁剪"</formula>
    </cfRule>
  </conditionalFormatting>
  <conditionalFormatting sqref="E94">
    <cfRule type="cellIs" dxfId="2" priority="34" stopIfTrue="1" operator="equal">
      <formula>"取消"</formula>
    </cfRule>
    <cfRule type="cellIs" dxfId="4" priority="33" stopIfTrue="1" operator="equal">
      <formula>"替换"</formula>
    </cfRule>
    <cfRule type="cellIs" dxfId="3" priority="32" stopIfTrue="1" operator="equal">
      <formula>"执行"</formula>
    </cfRule>
    <cfRule type="cellIs" dxfId="5" priority="31" stopIfTrue="1" operator="equal">
      <formula>"修改"</formula>
    </cfRule>
  </conditionalFormatting>
  <conditionalFormatting sqref="D95">
    <cfRule type="cellIs" dxfId="2" priority="47" stopIfTrue="1" operator="equal">
      <formula>"不可裁剪"</formula>
    </cfRule>
    <cfRule type="cellIs" dxfId="3" priority="45" stopIfTrue="1" operator="equal">
      <formula>"允许裁剪"</formula>
    </cfRule>
  </conditionalFormatting>
  <conditionalFormatting sqref="E95">
    <cfRule type="cellIs" dxfId="2" priority="43" stopIfTrue="1" operator="equal">
      <formula>"取消"</formula>
    </cfRule>
    <cfRule type="cellIs" dxfId="4" priority="41" stopIfTrue="1" operator="equal">
      <formula>"替换"</formula>
    </cfRule>
    <cfRule type="cellIs" dxfId="3" priority="39" stopIfTrue="1" operator="equal">
      <formula>"执行"</formula>
    </cfRule>
    <cfRule type="cellIs" dxfId="5" priority="37" stopIfTrue="1" operator="equal">
      <formula>"修改"</formula>
    </cfRule>
  </conditionalFormatting>
  <conditionalFormatting sqref="D96">
    <cfRule type="cellIs" dxfId="2" priority="66" stopIfTrue="1" operator="equal">
      <formula>"不可裁剪"</formula>
    </cfRule>
    <cfRule type="cellIs" dxfId="3" priority="65" stopIfTrue="1" operator="equal">
      <formula>"允许裁剪"</formula>
    </cfRule>
  </conditionalFormatting>
  <conditionalFormatting sqref="D109">
    <cfRule type="cellIs" dxfId="2" priority="6" stopIfTrue="1" operator="equal">
      <formula>"不可裁剪"</formula>
    </cfRule>
    <cfRule type="cellIs" dxfId="3" priority="5" stopIfTrue="1" operator="equal">
      <formula>"允许裁剪"</formula>
    </cfRule>
  </conditionalFormatting>
  <conditionalFormatting sqref="E109">
    <cfRule type="cellIs" dxfId="2" priority="4" stopIfTrue="1" operator="equal">
      <formula>"取消"</formula>
    </cfRule>
    <cfRule type="cellIs" dxfId="4" priority="3" stopIfTrue="1" operator="equal">
      <formula>"替换"</formula>
    </cfRule>
    <cfRule type="cellIs" dxfId="3" priority="2" stopIfTrue="1" operator="equal">
      <formula>"执行"</formula>
    </cfRule>
    <cfRule type="cellIs" dxfId="5" priority="1" stopIfTrue="1" operator="equal">
      <formula>"修改"</formula>
    </cfRule>
  </conditionalFormatting>
  <conditionalFormatting sqref="D56:D58">
    <cfRule type="cellIs" dxfId="2" priority="180" stopIfTrue="1" operator="equal">
      <formula>"不可裁剪"</formula>
    </cfRule>
    <cfRule type="cellIs" dxfId="3" priority="179" stopIfTrue="1" operator="equal">
      <formula>"允许裁剪"</formula>
    </cfRule>
  </conditionalFormatting>
  <conditionalFormatting sqref="D97:D102">
    <cfRule type="cellIs" dxfId="2" priority="18" stopIfTrue="1" operator="equal">
      <formula>"不可裁剪"</formula>
    </cfRule>
    <cfRule type="cellIs" dxfId="3" priority="17" stopIfTrue="1" operator="equal">
      <formula>"允许裁剪"</formula>
    </cfRule>
  </conditionalFormatting>
  <conditionalFormatting sqref="D103:D108">
    <cfRule type="cellIs" dxfId="2" priority="24" stopIfTrue="1" operator="equal">
      <formula>"不可裁剪"</formula>
    </cfRule>
    <cfRule type="cellIs" dxfId="3" priority="23" stopIfTrue="1" operator="equal">
      <formula>"允许裁剪"</formula>
    </cfRule>
  </conditionalFormatting>
  <conditionalFormatting sqref="D110:D115">
    <cfRule type="cellIs" dxfId="2" priority="12" stopIfTrue="1" operator="equal">
      <formula>"不可裁剪"</formula>
    </cfRule>
    <cfRule type="cellIs" dxfId="3" priority="11" stopIfTrue="1" operator="equal">
      <formula>"允许裁剪"</formula>
    </cfRule>
  </conditionalFormatting>
  <conditionalFormatting sqref="E24:E28">
    <cfRule type="cellIs" dxfId="2" priority="202" stopIfTrue="1" operator="equal">
      <formula>"取消"</formula>
    </cfRule>
    <cfRule type="cellIs" dxfId="4" priority="201" stopIfTrue="1" operator="equal">
      <formula>"替换"</formula>
    </cfRule>
    <cfRule type="cellIs" dxfId="3" priority="200" stopIfTrue="1" operator="equal">
      <formula>"执行"</formula>
    </cfRule>
    <cfRule type="cellIs" dxfId="5" priority="199" stopIfTrue="1" operator="equal">
      <formula>"修改"</formula>
    </cfRule>
  </conditionalFormatting>
  <conditionalFormatting sqref="E56:E58">
    <cfRule type="cellIs" dxfId="2" priority="178" stopIfTrue="1" operator="equal">
      <formula>"取消"</formula>
    </cfRule>
    <cfRule type="cellIs" dxfId="4" priority="177" stopIfTrue="1" operator="equal">
      <formula>"替换"</formula>
    </cfRule>
    <cfRule type="cellIs" dxfId="3" priority="176" stopIfTrue="1" operator="equal">
      <formula>"执行"</formula>
    </cfRule>
    <cfRule type="cellIs" dxfId="5" priority="175" stopIfTrue="1" operator="equal">
      <formula>"修改"</formula>
    </cfRule>
  </conditionalFormatting>
  <conditionalFormatting sqref="E96:E97">
    <cfRule type="cellIs" dxfId="2" priority="64" stopIfTrue="1" operator="equal">
      <formula>"取消"</formula>
    </cfRule>
    <cfRule type="cellIs" dxfId="4" priority="63" stopIfTrue="1" operator="equal">
      <formula>"替换"</formula>
    </cfRule>
    <cfRule type="cellIs" dxfId="3" priority="62" stopIfTrue="1" operator="equal">
      <formula>"执行"</formula>
    </cfRule>
    <cfRule type="cellIs" dxfId="5" priority="61" stopIfTrue="1" operator="equal">
      <formula>"修改"</formula>
    </cfRule>
  </conditionalFormatting>
  <conditionalFormatting sqref="E98:E102">
    <cfRule type="cellIs" dxfId="2" priority="16" stopIfTrue="1" operator="equal">
      <formula>"取消"</formula>
    </cfRule>
    <cfRule type="cellIs" dxfId="4" priority="15" stopIfTrue="1" operator="equal">
      <formula>"替换"</formula>
    </cfRule>
    <cfRule type="cellIs" dxfId="3" priority="14" stopIfTrue="1" operator="equal">
      <formula>"执行"</formula>
    </cfRule>
    <cfRule type="cellIs" dxfId="5" priority="13" stopIfTrue="1" operator="equal">
      <formula>"修改"</formula>
    </cfRule>
  </conditionalFormatting>
  <conditionalFormatting sqref="E103:E108">
    <cfRule type="cellIs" dxfId="2" priority="22" stopIfTrue="1" operator="equal">
      <formula>"取消"</formula>
    </cfRule>
    <cfRule type="cellIs" dxfId="4" priority="21" stopIfTrue="1" operator="equal">
      <formula>"替换"</formula>
    </cfRule>
    <cfRule type="cellIs" dxfId="3" priority="20" stopIfTrue="1" operator="equal">
      <formula>"执行"</formula>
    </cfRule>
    <cfRule type="cellIs" dxfId="5" priority="19" stopIfTrue="1" operator="equal">
      <formula>"修改"</formula>
    </cfRule>
  </conditionalFormatting>
  <conditionalFormatting sqref="E110:E115">
    <cfRule type="cellIs" dxfId="2" priority="10" stopIfTrue="1" operator="equal">
      <formula>"取消"</formula>
    </cfRule>
    <cfRule type="cellIs" dxfId="4" priority="9" stopIfTrue="1" operator="equal">
      <formula>"替换"</formula>
    </cfRule>
    <cfRule type="cellIs" dxfId="3" priority="8" stopIfTrue="1" operator="equal">
      <formula>"执行"</formula>
    </cfRule>
    <cfRule type="cellIs" dxfId="5" priority="7" stopIfTrue="1" operator="equal">
      <formula>"修改"</formula>
    </cfRule>
  </conditionalFormatting>
  <conditionalFormatting sqref="D3:D13 D15:D21 D23:D35 D38:D49 D51:D55 D59:D70 D75 D116:D121">
    <cfRule type="cellIs" dxfId="2" priority="222" stopIfTrue="1" operator="equal">
      <formula>"不可裁剪"</formula>
    </cfRule>
    <cfRule type="cellIs" dxfId="3" priority="221" stopIfTrue="1" operator="equal">
      <formula>"允许裁剪"</formula>
    </cfRule>
  </conditionalFormatting>
  <conditionalFormatting sqref="E3:E13 E15:E21 E23 E29:E35 E38:E49 E51:E55 E59:E70 E75 E116:E121">
    <cfRule type="cellIs" dxfId="2" priority="220" stopIfTrue="1" operator="equal">
      <formula>"取消"</formula>
    </cfRule>
    <cfRule type="cellIs" dxfId="4" priority="219" stopIfTrue="1" operator="equal">
      <formula>"替换"</formula>
    </cfRule>
    <cfRule type="cellIs" dxfId="3" priority="218" stopIfTrue="1" operator="equal">
      <formula>"执行"</formula>
    </cfRule>
    <cfRule type="cellIs" dxfId="5" priority="217" stopIfTrue="1" operator="equal">
      <formula>"修改"</formula>
    </cfRule>
  </conditionalFormatting>
  <dataValidations count="3">
    <dataValidation type="list" allowBlank="1" showInputMessage="1" showErrorMessage="1" sqref="G3 G14 G22 G23 G36 G37 G46 G47 G48 G49 G50 G71 G72 G73 G74 G75 G76 G77 G78 G79 G80 G81 G82 G83 G84 G85 G86 G87 G88 G89 H89 G90 G91 G92 G93 G94 G95 G96 G97 H97 G100 G108 G109 G115 G4:G13 G15:G21 G24:G28 G29:G35 G38:G43 G44:G45 G51:G55 G56:G58 G59:G63 G64:G66 G67:G70 G98:G99 G101:G102 G103:G107 G110:G114 G116:G118 G119:G121 H3:H51 H52:H53 H54:H88 H90:H96 H98:H121">
      <formula1>"是,否,已列"</formula1>
    </dataValidation>
    <dataValidation type="list" allowBlank="1" showInputMessage="1" showErrorMessage="1" sqref="D14 D22 D36 D37 D45 D46 D47 D48 D49 D50 D71 D72 D73 D74 D75 D76 D77 D78 D79 D80 D81 D82 D83 D84 D85 D86 D87 D88 D89 D90 D91 D92 D93 D94 D95 D96 D109 D115 D3:D13 D15:D21 D23:D30 D31:D35 D38:D39 D40:D44 D51:D55 D56:D58 D59:D70 D97:D100 D101:D102 D103:D105 D106:D108 D110:D112 D113:D114 D116:D117 D118:D119 D120:D121">
      <formula1>"允许裁剪,不可裁剪"</formula1>
    </dataValidation>
    <dataValidation type="list" allowBlank="1" showInputMessage="1" showErrorMessage="1" sqref="E14 E22 E23 E36 E37 E46 E47 E48 E49 E50 E71 E72 E73 E74 E75 E76 E77 E78 E79 E80 E81 E82 E83 E84 E85 E86 E87 E88 E89 E90 E91 E92 E93 E94 E95 E109 E3:E13 E15:E21 E24:E28 E29:E35 E38:E39 E40:E45 E51:E55 E56:E58 E59:E70 E96:E97 E98:E100 E101:E102 E103:E108 E110:E115 E116:E118 E119:E121">
      <formula1>"执行,修改,替换,取消"</formula1>
    </dataValidation>
  </dataValidations>
  <pageMargins left="0.75" right="0.75" top="1" bottom="1" header="0.5" footer="0.5"/>
  <pageSetup paperSize="9" orientation="portrait" horizontalDpi="1200" verticalDpi="1200"/>
  <headerFooter alignWithMargins="0"/>
</worksheet>
</file>

<file path=docProps/app.xml><?xml version="1.0" encoding="utf-8"?>
<Properties xmlns="http://schemas.openxmlformats.org/officeDocument/2006/extended-properties" xmlns:vt="http://schemas.openxmlformats.org/officeDocument/2006/docPropsVTypes">
  <Company>Hewlett-Packard</Company>
  <Application>Microsoft Excel</Application>
  <HeadingPairs>
    <vt:vector size="2" baseType="variant">
      <vt:variant>
        <vt:lpstr>工作表</vt:lpstr>
      </vt:variant>
      <vt:variant>
        <vt:i4>4</vt:i4>
      </vt:variant>
    </vt:vector>
  </HeadingPairs>
  <TitlesOfParts>
    <vt:vector size="4" baseType="lpstr">
      <vt:lpstr>封面</vt:lpstr>
      <vt:lpstr>变更履历</vt:lpstr>
      <vt:lpstr>生命周期选择</vt:lpstr>
      <vt:lpstr>项目过程裁剪</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wuwuwxix</dc:creator>
  <cp:lastModifiedBy>彭朗</cp:lastModifiedBy>
  <dcterms:created xsi:type="dcterms:W3CDTF">2006-03-09T09:43:00Z</dcterms:created>
  <cp:lastPrinted>2009-06-01T15:08:00Z</cp:lastPrinted>
  <dcterms:modified xsi:type="dcterms:W3CDTF">2023-11-06T16:59:39Z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2052-6.2.2.8394</vt:lpwstr>
  </property>
  <property fmtid="{D5CDD505-2E9C-101B-9397-08002B2CF9AE}" pid="3" name="ICV">
    <vt:lpwstr>5FFA89A576524971BA07962656CA281B</vt:lpwstr>
  </property>
</Properties>
</file>