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windowHeight="14360" tabRatio="727" firstSheet="4" activeTab="4"/>
  </bookViews>
  <sheets>
    <sheet name="封面" sheetId="9" r:id="rId1"/>
    <sheet name="变更履历" sheetId="10" r:id="rId2"/>
    <sheet name="概况" sheetId="1" r:id="rId3"/>
    <sheet name="存在的问题" sheetId="2" r:id="rId4"/>
    <sheet name="进度总结" sheetId="3" r:id="rId5"/>
    <sheet name="工作量总结" sheetId="4" r:id="rId6"/>
    <sheet name="费用总结" sheetId="5" r:id="rId7"/>
    <sheet name="风险总结" sheetId="6" r:id="rId8"/>
    <sheet name="质量情况总结" sheetId="7" r:id="rId9"/>
    <sheet name="产出物评审情况总结" sheetId="8" r:id="rId10"/>
  </sheets>
  <externalReferences>
    <externalReference r:id="rId11"/>
  </externalReferences>
  <definedNames>
    <definedName name="研发工作量">[1]工作量估算表!$B$3</definedName>
  </definedNames>
  <calcPr calcId="144525"/>
</workbook>
</file>

<file path=xl/comments1.xml><?xml version="1.0" encoding="utf-8"?>
<comments xmlns="http://schemas.openxmlformats.org/spreadsheetml/2006/main">
  <authors>
    <author>Administrator</author>
  </authors>
  <commentList>
    <comment ref="D33" authorId="0">
      <text>
        <r>
          <rPr>
            <b/>
            <sz val="9"/>
            <rFont val="宋体"/>
            <charset val="134"/>
          </rPr>
          <t>Administrator:</t>
        </r>
        <r>
          <rPr>
            <sz val="9"/>
            <rFont val="宋体"/>
            <charset val="134"/>
          </rPr>
          <t xml:space="preserve">
</t>
        </r>
      </text>
    </comment>
  </commentList>
</comments>
</file>

<file path=xl/sharedStrings.xml><?xml version="1.0" encoding="utf-8"?>
<sst xmlns="http://schemas.openxmlformats.org/spreadsheetml/2006/main" count="175" uniqueCount="139">
  <si>
    <t>XXX有限公司</t>
  </si>
  <si>
    <t>项目名简写</t>
  </si>
  <si>
    <t>系统测试</t>
  </si>
  <si>
    <t>赛事运营支持系统</t>
  </si>
  <si>
    <t>里程碑报告</t>
  </si>
  <si>
    <t>V1.0</t>
  </si>
  <si>
    <t>编写</t>
  </si>
  <si>
    <t>彭朗</t>
  </si>
  <si>
    <t>审核</t>
  </si>
  <si>
    <t>QA</t>
  </si>
  <si>
    <t>批准</t>
  </si>
  <si>
    <t>姚艳晖</t>
  </si>
  <si>
    <t>日期</t>
  </si>
  <si>
    <t>版本号</t>
  </si>
  <si>
    <t>变更说明</t>
  </si>
  <si>
    <t>修订人</t>
  </si>
  <si>
    <t>修订日期</t>
  </si>
  <si>
    <t>审核人</t>
  </si>
  <si>
    <t>审核日期</t>
  </si>
  <si>
    <t>批准人</t>
  </si>
  <si>
    <t>批准日期</t>
  </si>
  <si>
    <t>V0.1</t>
  </si>
  <si>
    <t>准备编写</t>
  </si>
  <si>
    <t>V0.9</t>
  </si>
  <si>
    <t>准备提交评审</t>
  </si>
  <si>
    <t>评审通过，正式发布第1版</t>
  </si>
  <si>
    <t>概况总结</t>
  </si>
  <si>
    <t>概览</t>
  </si>
  <si>
    <t>完成产品集成及一轮系统测试</t>
  </si>
  <si>
    <t>序号</t>
  </si>
  <si>
    <t>客户意见</t>
  </si>
  <si>
    <t>1</t>
  </si>
  <si>
    <t>本阶段发生的一些典型问题</t>
  </si>
  <si>
    <t>典型问题的解决措施</t>
  </si>
  <si>
    <t>系统部分功能测试环境搭建困难</t>
  </si>
  <si>
    <t>安排指定的开发人员配合，帮助测试搭建环境</t>
  </si>
  <si>
    <t>2</t>
  </si>
  <si>
    <t>测试人员业务理解不足，开发环节未参与需求调整讨论，导致测试时不会对系统复杂功能的配置和使用</t>
  </si>
  <si>
    <t>张涛向测试人员讲解功能使用方法与对应的业务场景，帮助测试人员提高对系统的了解程度</t>
  </si>
  <si>
    <t>3</t>
  </si>
  <si>
    <t>本阶段的一些好的经验</t>
  </si>
  <si>
    <t>测试在测试的过程中可以以使用者的身份提出操作不便或难以理解的部分，帮助产品优化改进。</t>
  </si>
  <si>
    <t>本阶段里程碑会议参加人员</t>
  </si>
  <si>
    <t>高管</t>
  </si>
  <si>
    <t>xxx</t>
  </si>
  <si>
    <t>项目经理</t>
  </si>
  <si>
    <t>质量保证</t>
  </si>
  <si>
    <t>配置管理</t>
  </si>
  <si>
    <t>设计师</t>
  </si>
  <si>
    <t>开发人员</t>
  </si>
  <si>
    <t>测试人员</t>
  </si>
  <si>
    <t>运维人员</t>
  </si>
  <si>
    <t>客户代表</t>
  </si>
  <si>
    <t>存在的问题</t>
  </si>
  <si>
    <t>问题描述</t>
  </si>
  <si>
    <t>拟解决时间</t>
  </si>
  <si>
    <t>责任人</t>
  </si>
  <si>
    <t>备注</t>
  </si>
  <si>
    <t>进度总结</t>
  </si>
  <si>
    <t>里程碑</t>
  </si>
  <si>
    <t>计划时间</t>
  </si>
  <si>
    <t>实际时间</t>
  </si>
  <si>
    <t>估计周期（天）</t>
  </si>
  <si>
    <t>实际周期（天）</t>
  </si>
  <si>
    <t>周期偏差</t>
  </si>
  <si>
    <t>开始时间</t>
  </si>
  <si>
    <t>结束时间</t>
  </si>
  <si>
    <t>6</t>
  </si>
  <si>
    <t>系统测试阶段</t>
  </si>
  <si>
    <t>里程碑偏差分析</t>
  </si>
  <si>
    <t>偏差产生的原因</t>
  </si>
  <si>
    <t>计划采取的措施</t>
  </si>
  <si>
    <t>环境搭建及配置工作多，增加测试时长</t>
  </si>
  <si>
    <t>开发及设计人员协助</t>
  </si>
  <si>
    <t>本里程碑未完成的工作</t>
  </si>
  <si>
    <t>未完成的工作</t>
  </si>
  <si>
    <t>未完成原因</t>
  </si>
  <si>
    <t>预计完成时间</t>
  </si>
  <si>
    <t>负责人</t>
  </si>
  <si>
    <t>工作量总结</t>
  </si>
  <si>
    <t>阶段</t>
  </si>
  <si>
    <t>计划工作量（人天）</t>
  </si>
  <si>
    <t>实际工作量（人天）</t>
  </si>
  <si>
    <t>工作量偏差</t>
  </si>
  <si>
    <t>费用总结</t>
  </si>
  <si>
    <t>单位：元</t>
  </si>
  <si>
    <t>实际产生费用</t>
  </si>
  <si>
    <t>人力成本</t>
  </si>
  <si>
    <t>其他费用（加班）</t>
  </si>
  <si>
    <t>总计</t>
  </si>
  <si>
    <t>风险总结</t>
  </si>
  <si>
    <t>已发生的风险项</t>
  </si>
  <si>
    <t>目前排序</t>
  </si>
  <si>
    <t>持序时间（周）</t>
  </si>
  <si>
    <t>化解措施</t>
  </si>
  <si>
    <t>由于系统测试只经过1轮，系统可能会存在隐性的BUG</t>
  </si>
  <si>
    <t>已识别</t>
  </si>
  <si>
    <t>做好走查和系统测试工作</t>
  </si>
  <si>
    <t>测试人员对业务与功能不够了解，导致测试时花大量时间沟通讲解</t>
  </si>
  <si>
    <t>事先已经做过业务培训，减少了业务讲解的时间</t>
  </si>
  <si>
    <t>质保问题总结</t>
  </si>
  <si>
    <t>问题总数</t>
  </si>
  <si>
    <t>问题分类</t>
  </si>
  <si>
    <t>按状态划分</t>
  </si>
  <si>
    <t>按严重程度划分</t>
  </si>
  <si>
    <t>按分类划分</t>
  </si>
  <si>
    <t>未处理</t>
  </si>
  <si>
    <t>处理中</t>
  </si>
  <si>
    <t>已处理</t>
  </si>
  <si>
    <t>已否决</t>
  </si>
  <si>
    <t>严重</t>
  </si>
  <si>
    <t>中等</t>
  </si>
  <si>
    <t>一般</t>
  </si>
  <si>
    <t>轻微</t>
  </si>
  <si>
    <t>产出物</t>
  </si>
  <si>
    <t>过程</t>
  </si>
  <si>
    <t>其它</t>
  </si>
  <si>
    <t>问题数</t>
  </si>
  <si>
    <t>总占比</t>
  </si>
  <si>
    <t>测试缺陷总结</t>
  </si>
  <si>
    <t>缺陷总数</t>
  </si>
  <si>
    <t>缺陷分类</t>
  </si>
  <si>
    <t>按特性划分</t>
  </si>
  <si>
    <t>功能性</t>
  </si>
  <si>
    <t>可靠性</t>
  </si>
  <si>
    <t>易用性</t>
  </si>
  <si>
    <t>效率</t>
  </si>
  <si>
    <t>关健</t>
  </si>
  <si>
    <t>平均</t>
  </si>
  <si>
    <t>较轻</t>
  </si>
  <si>
    <t>缺陷数</t>
  </si>
  <si>
    <t>产出物评审情况总结</t>
  </si>
  <si>
    <t>本阶段计划评审的内容</t>
  </si>
  <si>
    <t>状态</t>
  </si>
  <si>
    <t>评审工作量（人时）</t>
  </si>
  <si>
    <t>评审规模（行）</t>
  </si>
  <si>
    <t>未按计划评审的原因</t>
  </si>
  <si>
    <t>《测试用例》</t>
  </si>
  <si>
    <t>完成</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</si>
</sst>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0.0%"/>
    <numFmt numFmtId="179" formatCode="yyyy&quot;年&quot;m&quot;月&quot;d&quot;日&quot;;@"/>
  </numFmts>
  <fonts count="43">
    <font>
      <sz val="12"/>
      <name val="宋体"/>
      <charset val="134"/>
    </font>
    <font>
      <sz val="12"/>
      <name val="微软雅黑"/>
      <charset val="134"/>
    </font>
    <font>
      <b/>
      <sz val="14"/>
      <name val="微软雅黑"/>
      <charset val="134"/>
    </font>
    <font>
      <b/>
      <sz val="12"/>
      <color theme="0"/>
      <name val="微软雅黑"/>
      <charset val="134"/>
    </font>
    <font>
      <sz val="10"/>
      <name val="微软雅黑"/>
      <charset val="134"/>
    </font>
    <font>
      <b/>
      <sz val="10"/>
      <name val="微软雅黑"/>
      <charset val="134"/>
    </font>
    <font>
      <b/>
      <sz val="18"/>
      <name val="微软雅黑"/>
      <charset val="134"/>
    </font>
    <font>
      <sz val="10"/>
      <color indexed="18"/>
      <name val="微软雅黑"/>
      <charset val="134"/>
    </font>
    <font>
      <sz val="10.5"/>
      <name val="微软雅黑"/>
      <charset val="134"/>
    </font>
    <font>
      <sz val="10"/>
      <color indexed="40"/>
      <name val="微软雅黑"/>
      <charset val="134"/>
    </font>
    <font>
      <b/>
      <sz val="10"/>
      <color indexed="40"/>
      <name val="微软雅黑"/>
      <charset val="134"/>
    </font>
    <font>
      <sz val="11"/>
      <color theme="1"/>
      <name val="微软雅黑"/>
      <charset val="134"/>
    </font>
    <font>
      <sz val="14"/>
      <name val="微软雅黑"/>
      <charset val="134"/>
    </font>
    <font>
      <b/>
      <sz val="20"/>
      <name val="微软雅黑"/>
      <charset val="134"/>
    </font>
    <font>
      <sz val="20"/>
      <name val="微软雅黑"/>
      <charset val="134"/>
    </font>
    <font>
      <b/>
      <sz val="36"/>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
      <sz val="11"/>
      <color indexed="9"/>
      <name val="宋体"/>
      <charset val="134"/>
      <scheme val="minor"/>
    </font>
    <font>
      <sz val="11"/>
      <color indexed="8"/>
      <name val="宋体"/>
      <charset val="134"/>
      <scheme val="minor"/>
    </font>
    <font>
      <sz val="11"/>
      <color indexed="8"/>
      <name val="宋体"/>
      <charset val="134"/>
    </font>
    <font>
      <sz val="11"/>
      <color theme="1"/>
      <name val="宋体"/>
      <charset val="134"/>
      <scheme val="minor"/>
    </font>
    <font>
      <sz val="9"/>
      <name val="宋体"/>
      <charset val="134"/>
    </font>
    <font>
      <b/>
      <sz val="9"/>
      <name val="宋体"/>
      <charset val="134"/>
    </font>
  </fonts>
  <fills count="43">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theme="4" tint="0.59999"/>
        <bgColor indexed="64"/>
      </patternFill>
    </fill>
    <fill>
      <patternFill patternType="solid">
        <fgColor theme="8" tint="0.7999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5" tint="0.39995"/>
        <bgColor indexed="64"/>
      </patternFill>
    </fill>
    <fill>
      <patternFill patternType="solid">
        <fgColor theme="8" tint="0.79983"/>
        <bgColor indexed="64"/>
      </patternFill>
    </fill>
    <fill>
      <patternFill patternType="solid">
        <fgColor theme="4"/>
        <bgColor indexed="64"/>
      </patternFill>
    </fill>
    <fill>
      <patternFill patternType="solid">
        <fgColor theme="7" tint="0.59975"/>
        <bgColor indexed="64"/>
      </patternFill>
    </fill>
    <fill>
      <patternFill patternType="solid">
        <fgColor theme="8"/>
        <bgColor indexed="64"/>
      </patternFill>
    </fill>
    <fill>
      <patternFill patternType="solid">
        <fgColor theme="8" tint="0.59975"/>
        <bgColor indexed="64"/>
      </patternFill>
    </fill>
  </fills>
  <borders count="4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diagonalDown="1">
      <left style="thin">
        <color auto="1"/>
      </left>
      <right style="thin">
        <color auto="1"/>
      </right>
      <top style="thin">
        <color auto="1"/>
      </top>
      <bottom/>
      <diagonal style="thin">
        <color auto="1"/>
      </diagonal>
    </border>
    <border>
      <left style="thin">
        <color auto="1"/>
      </left>
      <right/>
      <top style="thin">
        <color auto="1"/>
      </top>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style="thin">
        <color indexed="63"/>
      </top>
      <bottom style="thin">
        <color indexed="63"/>
      </bottom>
      <diagonal/>
    </border>
    <border>
      <left/>
      <right/>
      <top style="thin">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style="thin">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9">
    <xf numFmtId="0" fontId="16"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6" borderId="3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4" applyNumberFormat="0" applyFill="0" applyAlignment="0" applyProtection="0">
      <alignment vertical="center"/>
    </xf>
    <xf numFmtId="0" fontId="23" fillId="0" borderId="34" applyNumberFormat="0" applyFill="0" applyAlignment="0" applyProtection="0">
      <alignment vertical="center"/>
    </xf>
    <xf numFmtId="0" fontId="24" fillId="0" borderId="35" applyNumberFormat="0" applyFill="0" applyAlignment="0" applyProtection="0">
      <alignment vertical="center"/>
    </xf>
    <xf numFmtId="0" fontId="24" fillId="0" borderId="0" applyNumberFormat="0" applyFill="0" applyBorder="0" applyAlignment="0" applyProtection="0">
      <alignment vertical="center"/>
    </xf>
    <xf numFmtId="0" fontId="25" fillId="7" borderId="36" applyNumberFormat="0" applyAlignment="0" applyProtection="0">
      <alignment vertical="center"/>
    </xf>
    <xf numFmtId="0" fontId="26" fillId="8" borderId="37" applyNumberFormat="0" applyAlignment="0" applyProtection="0">
      <alignment vertical="center"/>
    </xf>
    <xf numFmtId="0" fontId="27" fillId="8" borderId="36" applyNumberFormat="0" applyAlignment="0" applyProtection="0">
      <alignment vertical="center"/>
    </xf>
    <xf numFmtId="0" fontId="28" fillId="9" borderId="38" applyNumberFormat="0" applyAlignment="0" applyProtection="0">
      <alignment vertical="center"/>
    </xf>
    <xf numFmtId="0" fontId="29" fillId="0" borderId="39" applyNumberFormat="0" applyFill="0" applyAlignment="0" applyProtection="0">
      <alignment vertical="center"/>
    </xf>
    <xf numFmtId="0" fontId="30" fillId="0" borderId="40"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0" fillId="0" borderId="0"/>
    <xf numFmtId="9" fontId="36" fillId="0" borderId="0" applyFont="0" applyFill="0" applyBorder="0" applyAlignment="0" applyProtection="0"/>
    <xf numFmtId="176" fontId="36" fillId="0" borderId="0" applyFont="0" applyFill="0" applyBorder="0" applyAlignment="0" applyProtection="0"/>
    <xf numFmtId="177" fontId="36" fillId="0" borderId="0" applyFont="0" applyFill="0" applyBorder="0" applyAlignment="0" applyProtection="0"/>
    <xf numFmtId="43" fontId="36" fillId="0" borderId="0" applyFont="0" applyFill="0" applyBorder="0" applyAlignment="0" applyProtection="0"/>
    <xf numFmtId="41" fontId="36" fillId="0" borderId="0" applyFont="0" applyFill="0" applyBorder="0" applyAlignment="0" applyProtection="0"/>
    <xf numFmtId="0" fontId="37" fillId="37" borderId="0" applyNumberFormat="0" applyBorder="0" applyProtection="0"/>
    <xf numFmtId="0" fontId="38" fillId="38" borderId="0" applyNumberFormat="0" applyBorder="0" applyProtection="0"/>
    <xf numFmtId="0" fontId="37" fillId="39" borderId="0" applyNumberFormat="0" applyBorder="0" applyProtection="0"/>
    <xf numFmtId="0" fontId="38" fillId="40" borderId="0" applyNumberFormat="0" applyBorder="0" applyProtection="0"/>
    <xf numFmtId="0" fontId="37" fillId="41" borderId="0" applyNumberFormat="0" applyBorder="0" applyProtection="0"/>
    <xf numFmtId="0" fontId="38" fillId="42" borderId="0" applyNumberFormat="0" applyBorder="0" applyProtection="0"/>
    <xf numFmtId="0" fontId="0" fillId="0" borderId="0"/>
    <xf numFmtId="0" fontId="39" fillId="0" borderId="0">
      <alignment vertical="center"/>
    </xf>
    <xf numFmtId="0" fontId="0" fillId="0" borderId="0">
      <alignment vertical="center"/>
    </xf>
    <xf numFmtId="0" fontId="40" fillId="0" borderId="0">
      <alignment vertical="center"/>
    </xf>
    <xf numFmtId="0" fontId="0" fillId="0" borderId="0"/>
    <xf numFmtId="0" fontId="0" fillId="0" borderId="0">
      <alignment vertical="center"/>
    </xf>
    <xf numFmtId="0" fontId="0" fillId="0" borderId="0"/>
    <xf numFmtId="0" fontId="0" fillId="0" borderId="0">
      <alignment vertical="center"/>
    </xf>
  </cellStyleXfs>
  <cellXfs count="102">
    <xf numFmtId="0" fontId="0" fillId="0" borderId="0" xfId="49"/>
    <xf numFmtId="0" fontId="1" fillId="0" borderId="0" xfId="49" applyFont="1"/>
    <xf numFmtId="0" fontId="2" fillId="0" borderId="1" xfId="49" applyFont="1" applyBorder="1" applyAlignment="1">
      <alignment horizontal="center" vertical="center"/>
    </xf>
    <xf numFmtId="0" fontId="3" fillId="2" borderId="2" xfId="49" applyFont="1" applyFill="1" applyBorder="1" applyAlignment="1">
      <alignment horizontal="center" vertical="center"/>
    </xf>
    <xf numFmtId="0" fontId="4" fillId="0" borderId="2" xfId="49" applyFont="1" applyBorder="1" applyAlignment="1">
      <alignment horizontal="center" vertical="center" wrapText="1"/>
    </xf>
    <xf numFmtId="0" fontId="4" fillId="3" borderId="2" xfId="49" applyFont="1" applyFill="1" applyBorder="1" applyAlignment="1">
      <alignment horizontal="left" wrapText="1"/>
    </xf>
    <xf numFmtId="0" fontId="4" fillId="0" borderId="2" xfId="49" applyFont="1" applyBorder="1" applyAlignment="1">
      <alignment horizontal="right" vertical="center" wrapText="1"/>
    </xf>
    <xf numFmtId="0" fontId="4" fillId="3" borderId="2" xfId="49" applyFont="1" applyFill="1" applyBorder="1" applyAlignment="1">
      <alignment horizontal="right"/>
    </xf>
    <xf numFmtId="0" fontId="4" fillId="0" borderId="2" xfId="49" applyFont="1" applyBorder="1" applyAlignment="1">
      <alignment horizontal="left" vertical="center" wrapText="1"/>
    </xf>
    <xf numFmtId="0" fontId="5" fillId="4" borderId="2" xfId="49" applyFont="1" applyFill="1" applyBorder="1" applyAlignment="1">
      <alignment horizontal="center" vertical="center"/>
    </xf>
    <xf numFmtId="0" fontId="4" fillId="0" borderId="3" xfId="49" applyFont="1" applyBorder="1" applyAlignment="1">
      <alignment horizontal="center" vertical="center"/>
    </xf>
    <xf numFmtId="0" fontId="4" fillId="0" borderId="4" xfId="49" applyFont="1" applyBorder="1" applyAlignment="1">
      <alignment horizontal="center" vertical="center"/>
    </xf>
    <xf numFmtId="0" fontId="4" fillId="0" borderId="2" xfId="49" applyFont="1" applyBorder="1" applyAlignment="1">
      <alignment horizontal="center" vertical="center"/>
    </xf>
    <xf numFmtId="178" fontId="4" fillId="0" borderId="2" xfId="49" applyNumberFormat="1" applyFont="1" applyBorder="1" applyAlignment="1">
      <alignment horizontal="center" vertical="center"/>
    </xf>
    <xf numFmtId="0" fontId="1" fillId="0" borderId="0" xfId="49" applyFont="1" applyAlignment="1">
      <alignment vertical="center"/>
    </xf>
    <xf numFmtId="0" fontId="5" fillId="4" borderId="3" xfId="49" applyFont="1" applyFill="1" applyBorder="1" applyAlignment="1">
      <alignment horizontal="center" vertical="center"/>
    </xf>
    <xf numFmtId="0" fontId="5" fillId="4" borderId="4" xfId="49" applyFont="1" applyFill="1" applyBorder="1" applyAlignment="1">
      <alignment horizontal="center" vertical="center"/>
    </xf>
    <xf numFmtId="0" fontId="6" fillId="0" borderId="0" xfId="49" applyFont="1" applyAlignment="1">
      <alignment horizontal="center" vertical="center"/>
    </xf>
    <xf numFmtId="0" fontId="4" fillId="0" borderId="5" xfId="49" applyFont="1" applyBorder="1" applyAlignment="1">
      <alignment horizontal="center" vertical="center"/>
    </xf>
    <xf numFmtId="0" fontId="5" fillId="4" borderId="5" xfId="49" applyFont="1" applyFill="1" applyBorder="1" applyAlignment="1">
      <alignment horizontal="center" vertical="center"/>
    </xf>
    <xf numFmtId="0" fontId="4" fillId="0" borderId="2" xfId="67" applyFont="1" applyBorder="1" applyAlignment="1">
      <alignment horizontal="left" vertical="center" wrapText="1"/>
    </xf>
    <xf numFmtId="0" fontId="7" fillId="0" borderId="2" xfId="62" applyFont="1" applyBorder="1" applyAlignment="1" applyProtection="1">
      <alignment horizontal="center" vertical="center" wrapText="1"/>
      <protection locked="0"/>
    </xf>
    <xf numFmtId="0" fontId="4" fillId="0" borderId="2" xfId="49" applyFont="1" applyBorder="1" applyAlignment="1">
      <alignment horizontal="center"/>
    </xf>
    <xf numFmtId="0" fontId="4" fillId="0" borderId="2" xfId="49" applyFont="1" applyBorder="1"/>
    <xf numFmtId="14" fontId="4" fillId="0" borderId="2" xfId="67" applyNumberFormat="1" applyFont="1" applyBorder="1" applyAlignment="1">
      <alignment horizontal="left" vertical="center" wrapText="1"/>
    </xf>
    <xf numFmtId="14" fontId="4" fillId="0" borderId="2" xfId="67" applyNumberFormat="1" applyFont="1" applyBorder="1" applyAlignment="1">
      <alignment vertical="center" wrapText="1"/>
    </xf>
    <xf numFmtId="0" fontId="2" fillId="0" borderId="0" xfId="49" applyFont="1" applyAlignment="1">
      <alignment horizontal="center" vertical="center"/>
    </xf>
    <xf numFmtId="0" fontId="8" fillId="0" borderId="1" xfId="49" applyFont="1" applyBorder="1" applyAlignment="1">
      <alignment horizontal="right" vertical="center"/>
    </xf>
    <xf numFmtId="0" fontId="3" fillId="2" borderId="6" xfId="49" applyFont="1" applyFill="1" applyBorder="1" applyAlignment="1">
      <alignment horizontal="center" vertical="center"/>
    </xf>
    <xf numFmtId="0" fontId="3" fillId="2" borderId="7" xfId="49" applyFont="1" applyFill="1" applyBorder="1" applyAlignment="1">
      <alignment horizontal="center" vertical="center"/>
    </xf>
    <xf numFmtId="0" fontId="4" fillId="5" borderId="2" xfId="49" applyFont="1" applyFill="1" applyBorder="1"/>
    <xf numFmtId="0" fontId="4" fillId="0" borderId="2" xfId="68" applyFont="1" applyBorder="1" applyAlignment="1">
      <alignment vertical="center" wrapText="1"/>
    </xf>
    <xf numFmtId="0" fontId="4" fillId="3" borderId="2" xfId="62" applyFont="1" applyFill="1" applyBorder="1" applyAlignment="1" applyProtection="1">
      <alignment horizontal="center" vertical="center"/>
      <protection locked="0"/>
    </xf>
    <xf numFmtId="10" fontId="4" fillId="5" borderId="8" xfId="49" applyNumberFormat="1" applyFont="1" applyFill="1" applyBorder="1"/>
    <xf numFmtId="0" fontId="4" fillId="0" borderId="2" xfId="49" applyFont="1" applyBorder="1" applyAlignment="1">
      <alignment wrapText="1"/>
    </xf>
    <xf numFmtId="0" fontId="1" fillId="0" borderId="0" xfId="49" applyFont="1" applyAlignment="1">
      <alignment horizontal="center"/>
    </xf>
    <xf numFmtId="0" fontId="3" fillId="2" borderId="9" xfId="49" applyFont="1" applyFill="1" applyBorder="1" applyAlignment="1">
      <alignment horizontal="center" vertical="center"/>
    </xf>
    <xf numFmtId="0" fontId="3" fillId="2" borderId="3" xfId="49" applyFont="1" applyFill="1" applyBorder="1" applyAlignment="1">
      <alignment horizontal="center" vertical="center"/>
    </xf>
    <xf numFmtId="0" fontId="3" fillId="2" borderId="10" xfId="49" applyFont="1" applyFill="1" applyBorder="1" applyAlignment="1">
      <alignment horizontal="center" vertical="center"/>
    </xf>
    <xf numFmtId="0" fontId="4" fillId="3" borderId="2" xfId="62" applyFont="1" applyFill="1" applyBorder="1" applyAlignment="1" applyProtection="1">
      <alignment horizontal="left" vertical="center" wrapText="1"/>
      <protection locked="0"/>
    </xf>
    <xf numFmtId="179" fontId="4" fillId="0" borderId="2" xfId="49" applyNumberFormat="1" applyFont="1" applyBorder="1" applyAlignment="1">
      <alignment horizontal="center" vertical="center"/>
    </xf>
    <xf numFmtId="0" fontId="9" fillId="3" borderId="2" xfId="62" applyFont="1" applyFill="1" applyBorder="1" applyAlignment="1" applyProtection="1">
      <alignment horizontal="left" vertical="center" wrapText="1"/>
      <protection locked="0"/>
    </xf>
    <xf numFmtId="179" fontId="10" fillId="0" borderId="2" xfId="49" applyNumberFormat="1" applyFont="1" applyBorder="1" applyAlignment="1">
      <alignment horizontal="center" vertical="center"/>
    </xf>
    <xf numFmtId="0" fontId="3" fillId="2" borderId="11" xfId="49" applyFont="1" applyFill="1" applyBorder="1" applyAlignment="1">
      <alignment horizontal="center" vertical="center"/>
    </xf>
    <xf numFmtId="0" fontId="4" fillId="0" borderId="3" xfId="49" applyFont="1" applyBorder="1" applyAlignment="1">
      <alignment horizontal="left" vertical="center" wrapText="1"/>
    </xf>
    <xf numFmtId="0" fontId="4" fillId="0" borderId="4" xfId="49" applyFont="1" applyBorder="1" applyAlignment="1">
      <alignment horizontal="left" vertical="center" wrapText="1"/>
    </xf>
    <xf numFmtId="0" fontId="3" fillId="2" borderId="4" xfId="49" applyFont="1" applyFill="1" applyBorder="1" applyAlignment="1">
      <alignment horizontal="center" vertical="center"/>
    </xf>
    <xf numFmtId="0" fontId="3" fillId="2" borderId="5" xfId="49" applyFont="1" applyFill="1" applyBorder="1" applyAlignment="1">
      <alignment horizontal="center" vertical="center"/>
    </xf>
    <xf numFmtId="0" fontId="10" fillId="3" borderId="2" xfId="62" applyFont="1" applyFill="1" applyBorder="1" applyAlignment="1" applyProtection="1">
      <alignment horizontal="center" vertical="center"/>
      <protection locked="0"/>
    </xf>
    <xf numFmtId="0" fontId="4" fillId="0" borderId="5" xfId="49" applyFont="1" applyBorder="1" applyAlignment="1">
      <alignment horizontal="left" vertical="center" wrapText="1"/>
    </xf>
    <xf numFmtId="10" fontId="4" fillId="0" borderId="2" xfId="49" applyNumberFormat="1" applyFont="1" applyBorder="1" applyAlignment="1">
      <alignment vertical="center" wrapText="1"/>
    </xf>
    <xf numFmtId="0" fontId="4" fillId="0" borderId="2" xfId="49" applyFont="1" applyBorder="1" applyAlignment="1">
      <alignment vertical="center" wrapText="1"/>
    </xf>
    <xf numFmtId="179" fontId="4" fillId="0" borderId="2" xfId="49" applyNumberFormat="1" applyFont="1" applyBorder="1" applyAlignment="1">
      <alignment horizontal="center" vertical="center" wrapText="1"/>
    </xf>
    <xf numFmtId="0" fontId="4" fillId="0" borderId="2" xfId="49" applyFont="1" applyBorder="1" applyAlignment="1">
      <alignment vertical="center"/>
    </xf>
    <xf numFmtId="0" fontId="4" fillId="0" borderId="2" xfId="49" applyFont="1" applyBorder="1" applyAlignment="1">
      <alignment horizontal="left" vertical="top" wrapText="1"/>
    </xf>
    <xf numFmtId="0" fontId="4" fillId="0" borderId="0" xfId="65" applyFont="1"/>
    <xf numFmtId="0" fontId="11" fillId="0" borderId="0" xfId="64" applyFont="1" applyAlignment="1">
      <alignment vertical="center"/>
    </xf>
    <xf numFmtId="0" fontId="2" fillId="0" borderId="0" xfId="65" applyFont="1" applyAlignment="1">
      <alignment horizontal="center"/>
    </xf>
    <xf numFmtId="0" fontId="5" fillId="0" borderId="0" xfId="65" applyFont="1" applyAlignment="1">
      <alignment horizontal="center"/>
    </xf>
    <xf numFmtId="0" fontId="3" fillId="2" borderId="12" xfId="65" applyFont="1" applyFill="1" applyBorder="1" applyAlignment="1">
      <alignment horizontal="center" vertical="center"/>
    </xf>
    <xf numFmtId="0" fontId="3" fillId="2" borderId="13" xfId="65" applyFont="1" applyFill="1" applyBorder="1" applyAlignment="1">
      <alignment horizontal="center" vertical="center"/>
    </xf>
    <xf numFmtId="0" fontId="4" fillId="0" borderId="14" xfId="65" applyFont="1" applyBorder="1" applyAlignment="1">
      <alignment horizontal="center" vertical="center"/>
    </xf>
    <xf numFmtId="0" fontId="4" fillId="0" borderId="2" xfId="65" applyFont="1" applyBorder="1" applyAlignment="1">
      <alignment horizontal="left" vertical="center" wrapText="1"/>
    </xf>
    <xf numFmtId="0" fontId="4" fillId="0" borderId="2" xfId="65" applyFont="1" applyBorder="1" applyAlignment="1">
      <alignment horizontal="center" vertical="center"/>
    </xf>
    <xf numFmtId="0" fontId="4" fillId="0" borderId="15" xfId="65" applyFont="1" applyBorder="1" applyAlignment="1">
      <alignment horizontal="center" vertical="center"/>
    </xf>
    <xf numFmtId="0" fontId="4" fillId="0" borderId="16" xfId="65" applyFont="1" applyBorder="1" applyAlignment="1">
      <alignment horizontal="left" vertical="center" wrapText="1"/>
    </xf>
    <xf numFmtId="0" fontId="4" fillId="0" borderId="16" xfId="65" applyFont="1" applyBorder="1" applyAlignment="1">
      <alignment horizontal="center" vertical="center"/>
    </xf>
    <xf numFmtId="179" fontId="4" fillId="0" borderId="2" xfId="65" applyNumberFormat="1" applyFont="1" applyBorder="1" applyAlignment="1">
      <alignment horizontal="center" vertical="center"/>
    </xf>
    <xf numFmtId="179" fontId="4" fillId="0" borderId="16" xfId="65" applyNumberFormat="1" applyFont="1" applyBorder="1" applyAlignment="1">
      <alignment horizontal="center" vertical="center"/>
    </xf>
    <xf numFmtId="0" fontId="3" fillId="2" borderId="17" xfId="65" applyFont="1" applyFill="1" applyBorder="1" applyAlignment="1">
      <alignment horizontal="center" vertical="center"/>
    </xf>
    <xf numFmtId="179" fontId="4" fillId="0" borderId="18" xfId="65" applyNumberFormat="1" applyFont="1" applyBorder="1" applyAlignment="1">
      <alignment horizontal="center" vertical="center"/>
    </xf>
    <xf numFmtId="179" fontId="4" fillId="0" borderId="19" xfId="65" applyNumberFormat="1" applyFont="1" applyBorder="1" applyAlignment="1">
      <alignment horizontal="center" vertical="center"/>
    </xf>
    <xf numFmtId="0" fontId="1" fillId="0" borderId="0" xfId="66" applyFont="1" applyAlignment="1">
      <alignment vertical="center"/>
    </xf>
    <xf numFmtId="0" fontId="1" fillId="3" borderId="0" xfId="63" applyFont="1" applyFill="1" applyAlignment="1">
      <alignment vertical="center"/>
    </xf>
    <xf numFmtId="0" fontId="12" fillId="0" borderId="20" xfId="66" applyFont="1" applyBorder="1" applyAlignment="1">
      <alignment horizontal="center" vertical="center" wrapText="1"/>
    </xf>
    <xf numFmtId="0" fontId="12" fillId="0" borderId="21" xfId="66" applyFont="1" applyBorder="1" applyAlignment="1">
      <alignment horizontal="center" vertical="center" wrapText="1"/>
    </xf>
    <xf numFmtId="0" fontId="1" fillId="0" borderId="22" xfId="66" applyFont="1" applyBorder="1" applyAlignment="1" applyProtection="1">
      <alignment horizontal="center" vertical="center" wrapText="1"/>
      <protection locked="0"/>
    </xf>
    <xf numFmtId="0" fontId="1" fillId="0" borderId="23" xfId="66" applyFont="1" applyBorder="1" applyAlignment="1" applyProtection="1">
      <alignment horizontal="center" vertical="center" wrapText="1"/>
      <protection locked="0"/>
    </xf>
    <xf numFmtId="0" fontId="8" fillId="0" borderId="24" xfId="66" applyFont="1" applyBorder="1" applyAlignment="1">
      <alignment horizontal="center" vertical="top" wrapText="1"/>
    </xf>
    <xf numFmtId="0" fontId="8" fillId="0" borderId="0" xfId="66" applyFont="1" applyAlignment="1">
      <alignment horizontal="center" vertical="top" wrapText="1"/>
    </xf>
    <xf numFmtId="0" fontId="13" fillId="0" borderId="24" xfId="66" applyFont="1" applyBorder="1" applyAlignment="1">
      <alignment horizontal="center" vertical="center" wrapText="1"/>
    </xf>
    <xf numFmtId="0" fontId="14" fillId="0" borderId="0" xfId="66" applyFont="1" applyAlignment="1">
      <alignment horizontal="center" vertical="center" wrapText="1"/>
    </xf>
    <xf numFmtId="0" fontId="14" fillId="0" borderId="24" xfId="66" applyFont="1" applyBorder="1" applyAlignment="1">
      <alignment horizontal="center" vertical="center" wrapText="1"/>
    </xf>
    <xf numFmtId="0" fontId="15" fillId="0" borderId="24" xfId="66" applyFont="1" applyBorder="1" applyAlignment="1" applyProtection="1">
      <alignment horizontal="center" vertical="top" wrapText="1"/>
      <protection locked="0"/>
    </xf>
    <xf numFmtId="0" fontId="15" fillId="0" borderId="0" xfId="66" applyFont="1" applyAlignment="1" applyProtection="1">
      <alignment horizontal="center" vertical="top" wrapText="1"/>
      <protection locked="0"/>
    </xf>
    <xf numFmtId="0" fontId="15" fillId="0" borderId="24" xfId="66" applyFont="1" applyBorder="1" applyAlignment="1">
      <alignment horizontal="center" vertical="top" wrapText="1"/>
    </xf>
    <xf numFmtId="0" fontId="15" fillId="0" borderId="0" xfId="66" applyFont="1" applyAlignment="1">
      <alignment horizontal="center" vertical="top" wrapText="1"/>
    </xf>
    <xf numFmtId="0" fontId="1" fillId="0" borderId="24" xfId="66" applyFont="1" applyBorder="1" applyAlignment="1">
      <alignment horizontal="center" vertical="top" wrapText="1"/>
    </xf>
    <xf numFmtId="0" fontId="1" fillId="0" borderId="0" xfId="66" applyFont="1" applyAlignment="1">
      <alignment horizontal="center" vertical="top" wrapText="1"/>
    </xf>
    <xf numFmtId="0" fontId="1" fillId="0" borderId="25" xfId="66" applyFont="1" applyBorder="1" applyAlignment="1" applyProtection="1">
      <alignment horizontal="center" vertical="center" wrapText="1"/>
      <protection locked="0"/>
    </xf>
    <xf numFmtId="0" fontId="1" fillId="0" borderId="26" xfId="66" applyFont="1" applyBorder="1" applyAlignment="1" applyProtection="1">
      <alignment horizontal="center" vertical="center" wrapText="1"/>
      <protection locked="0"/>
    </xf>
    <xf numFmtId="0" fontId="1" fillId="0" borderId="27" xfId="66" applyFont="1" applyBorder="1" applyAlignment="1" applyProtection="1">
      <alignment horizontal="center" vertical="center" wrapText="1"/>
      <protection locked="0"/>
    </xf>
    <xf numFmtId="179" fontId="1" fillId="0" borderId="28" xfId="66" applyNumberFormat="1" applyFont="1" applyBorder="1" applyAlignment="1" applyProtection="1">
      <alignment horizontal="center" vertical="center" wrapText="1"/>
      <protection locked="0"/>
    </xf>
    <xf numFmtId="0" fontId="1" fillId="0" borderId="28" xfId="66" applyFont="1" applyBorder="1" applyAlignment="1" applyProtection="1">
      <alignment horizontal="center" vertical="center" wrapText="1"/>
      <protection locked="0"/>
    </xf>
    <xf numFmtId="0" fontId="12" fillId="0" borderId="29" xfId="66" applyFont="1" applyBorder="1" applyAlignment="1">
      <alignment horizontal="center" vertical="center" wrapText="1"/>
    </xf>
    <xf numFmtId="0" fontId="1" fillId="0" borderId="30" xfId="66" applyFont="1" applyBorder="1" applyAlignment="1" applyProtection="1">
      <alignment horizontal="center" vertical="center" wrapText="1"/>
      <protection locked="0"/>
    </xf>
    <xf numFmtId="0" fontId="8" fillId="0" borderId="31" xfId="66" applyFont="1" applyBorder="1" applyAlignment="1">
      <alignment horizontal="center" vertical="top" wrapText="1"/>
    </xf>
    <xf numFmtId="0" fontId="14" fillId="0" borderId="31" xfId="66" applyFont="1" applyBorder="1" applyAlignment="1">
      <alignment horizontal="center" vertical="center" wrapText="1"/>
    </xf>
    <xf numFmtId="0" fontId="15" fillId="0" borderId="31" xfId="66" applyFont="1" applyBorder="1" applyAlignment="1" applyProtection="1">
      <alignment horizontal="center" vertical="top" wrapText="1"/>
      <protection locked="0"/>
    </xf>
    <xf numFmtId="0" fontId="15" fillId="0" borderId="31" xfId="66" applyFont="1" applyBorder="1" applyAlignment="1">
      <alignment horizontal="center" vertical="top" wrapText="1"/>
    </xf>
    <xf numFmtId="0" fontId="1" fillId="0" borderId="31" xfId="66" applyFont="1" applyBorder="1" applyAlignment="1">
      <alignment horizontal="center" vertical="top" wrapText="1"/>
    </xf>
    <xf numFmtId="0" fontId="1" fillId="0" borderId="32" xfId="66" applyFont="1" applyBorder="1" applyAlignment="1">
      <alignment horizontal="center" vertical="center"/>
    </xf>
  </cellXfs>
  <cellStyles count="6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60% - 着色 2" xfId="55"/>
    <cellStyle name="20% - 着色 5" xfId="56"/>
    <cellStyle name="着色 1" xfId="57"/>
    <cellStyle name="40% - 着色 4" xfId="58"/>
    <cellStyle name="着色 5" xfId="59"/>
    <cellStyle name="40% - 着色 5" xfId="60"/>
    <cellStyle name="0,0_x000a__x000a_NA_x000a__x000a_" xfId="61"/>
    <cellStyle name="常规 2" xfId="62"/>
    <cellStyle name="常规 3 2" xfId="63"/>
    <cellStyle name="常规 5" xfId="64"/>
    <cellStyle name="常规_CX-SPI-PP-Tem-Plan" xfId="65"/>
    <cellStyle name="常规_Excel封面" xfId="66"/>
    <cellStyle name="常规_USE-SP-PM02-T02风险列表" xfId="67"/>
    <cellStyle name="常规_度量数据收集参考列表-V0.1" xfId="68"/>
  </cellStyles>
  <dxfs count="5">
    <dxf>
      <fill>
        <patternFill patternType="solid">
          <bgColor theme="5" tint="0.59996"/>
        </patternFill>
      </fill>
    </dxf>
    <dxf>
      <fill>
        <patternFill patternType="solid">
          <bgColor theme="0" tint="-0.14987"/>
        </patternFill>
      </fill>
    </dxf>
    <dxf>
      <font>
        <color theme="0"/>
      </font>
      <fill>
        <patternFill patternType="solid">
          <bgColor rgb="FFFF0000"/>
        </patternFill>
      </fill>
    </dxf>
    <dxf>
      <fill>
        <patternFill patternType="solid">
          <bgColor rgb="FF92D050"/>
        </patternFill>
      </fill>
    </dxf>
    <dxf>
      <fill>
        <patternFill patternType="solid">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ker/Desktop/03&#27169;&#29256;/&#36187;&#20107;&#36816;&#33829;&#24179;&#21488;/02&#31649;&#29702;&#22495;/03&#39033;&#30446;&#30417;&#25511;/02&#39033;&#30446;&#37324;&#31243;&#30865;&#25253;/&#37324;&#31243;&#30865;&#25253;&#21578;//Users/Administrator/Desktop/CMMI&#21442;&#32771;&#24211;20201217/03_&#39033;&#30446;A/02_&#31649;&#29702;&#22495;/01_&#39033;&#30446;&#35745;&#21010;/(&#39033;&#30446;&#20195;&#21495;)_(&#39033;&#30446;&#31616;&#31216;)_&#39033;&#30446;&#20272;&#31639;&#19982;&#39044;&#31639;&#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变更履历"/>
      <sheetName val="基本信息"/>
      <sheetName val="规模估算表"/>
      <sheetName val="工作量估算表"/>
      <sheetName val="项目预算表"/>
      <sheetName val="故事点速查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3"/>
  <sheetViews>
    <sheetView showGridLines="0" workbookViewId="0">
      <selection activeCell="I10" sqref="I10"/>
    </sheetView>
  </sheetViews>
  <sheetFormatPr defaultColWidth="9" defaultRowHeight="20.1" customHeight="1" outlineLevelCol="6"/>
  <cols>
    <col min="1" max="1" width="1.625" style="72" customWidth="1"/>
    <col min="2" max="2" width="10.625" style="72" customWidth="1"/>
    <col min="3" max="3" width="20.625" style="72" customWidth="1"/>
    <col min="4" max="4" width="10.625" style="72" customWidth="1"/>
    <col min="5" max="5" width="20.625" style="72" customWidth="1"/>
    <col min="6" max="6" width="10.625" style="72" customWidth="1"/>
    <col min="7" max="7" width="20.625" style="72" customWidth="1"/>
    <col min="8" max="9" width="18.875" style="72" customWidth="1"/>
    <col min="10" max="16384" width="9" style="73"/>
  </cols>
  <sheetData>
    <row r="1" s="72" customFormat="1" ht="11.25" customHeight="1"/>
    <row r="2" s="72" customFormat="1" ht="20.25" customHeight="1" spans="2:7">
      <c r="B2" s="74" t="s">
        <v>0</v>
      </c>
      <c r="C2" s="75"/>
      <c r="D2" s="75"/>
      <c r="E2" s="75"/>
      <c r="F2" s="75"/>
      <c r="G2" s="94"/>
    </row>
    <row r="3" s="72" customFormat="1" ht="17.25" customHeight="1" spans="2:7">
      <c r="B3" s="76" t="s">
        <v>1</v>
      </c>
      <c r="C3" s="77"/>
      <c r="D3" s="77"/>
      <c r="E3" s="77"/>
      <c r="F3" s="77"/>
      <c r="G3" s="95"/>
    </row>
    <row r="4" s="72" customFormat="1" customHeight="1" spans="2:7">
      <c r="B4" s="78"/>
      <c r="C4" s="79"/>
      <c r="D4" s="79"/>
      <c r="E4" s="79"/>
      <c r="F4" s="79"/>
      <c r="G4" s="96"/>
    </row>
    <row r="5" s="72" customFormat="1" customHeight="1" spans="2:7">
      <c r="B5" s="78" t="s">
        <v>2</v>
      </c>
      <c r="C5" s="79"/>
      <c r="D5" s="79"/>
      <c r="E5" s="79"/>
      <c r="F5" s="79"/>
      <c r="G5" s="96"/>
    </row>
    <row r="6" s="72" customFormat="1" customHeight="1" spans="2:7">
      <c r="B6" s="80" t="s">
        <v>3</v>
      </c>
      <c r="C6" s="81"/>
      <c r="D6" s="81"/>
      <c r="E6" s="81"/>
      <c r="F6" s="81"/>
      <c r="G6" s="97"/>
    </row>
    <row r="7" s="72" customFormat="1" ht="17.6" spans="2:7">
      <c r="B7" s="82"/>
      <c r="C7" s="81"/>
      <c r="D7" s="81"/>
      <c r="E7" s="81"/>
      <c r="F7" s="81"/>
      <c r="G7" s="97"/>
    </row>
    <row r="8" s="72" customFormat="1" ht="51.2" spans="2:7">
      <c r="B8" s="83" t="s">
        <v>4</v>
      </c>
      <c r="C8" s="84"/>
      <c r="D8" s="84"/>
      <c r="E8" s="84"/>
      <c r="F8" s="84"/>
      <c r="G8" s="98"/>
    </row>
    <row r="9" s="72" customFormat="1" ht="50.25" customHeight="1" spans="2:7">
      <c r="B9" s="85"/>
      <c r="C9" s="86"/>
      <c r="D9" s="86"/>
      <c r="E9" s="86"/>
      <c r="F9" s="86"/>
      <c r="G9" s="99"/>
    </row>
    <row r="10" s="72" customFormat="1" ht="51.2" spans="2:7">
      <c r="B10" s="83" t="s">
        <v>5</v>
      </c>
      <c r="C10" s="84"/>
      <c r="D10" s="84"/>
      <c r="E10" s="84"/>
      <c r="F10" s="84"/>
      <c r="G10" s="98"/>
    </row>
    <row r="11" s="72" customFormat="1" ht="17.6" spans="2:7">
      <c r="B11" s="78"/>
      <c r="C11" s="79"/>
      <c r="D11" s="79"/>
      <c r="E11" s="79"/>
      <c r="F11" s="79"/>
      <c r="G11" s="96"/>
    </row>
    <row r="12" s="72" customFormat="1" ht="17.6" spans="2:7">
      <c r="B12" s="78"/>
      <c r="C12" s="79"/>
      <c r="D12" s="79"/>
      <c r="E12" s="79"/>
      <c r="F12" s="79"/>
      <c r="G12" s="96"/>
    </row>
    <row r="13" s="72" customFormat="1" ht="17.6" spans="2:7">
      <c r="B13" s="78"/>
      <c r="C13" s="79"/>
      <c r="D13" s="79"/>
      <c r="E13" s="79"/>
      <c r="F13" s="79"/>
      <c r="G13" s="96"/>
    </row>
    <row r="14" s="72" customFormat="1" ht="17.6" spans="2:7">
      <c r="B14" s="78"/>
      <c r="C14" s="79"/>
      <c r="D14" s="79"/>
      <c r="E14" s="79"/>
      <c r="F14" s="79"/>
      <c r="G14" s="96"/>
    </row>
    <row r="15" s="72" customFormat="1" ht="17.6" spans="2:7">
      <c r="B15" s="87"/>
      <c r="C15" s="88"/>
      <c r="D15" s="88"/>
      <c r="E15" s="88"/>
      <c r="F15" s="88"/>
      <c r="G15" s="100"/>
    </row>
    <row r="16" s="72" customFormat="1" ht="17.6" spans="2:7">
      <c r="B16" s="78"/>
      <c r="C16" s="79"/>
      <c r="D16" s="79"/>
      <c r="E16" s="79"/>
      <c r="F16" s="79"/>
      <c r="G16" s="96"/>
    </row>
    <row r="17" s="72" customFormat="1" ht="17.6" spans="2:7">
      <c r="B17" s="78"/>
      <c r="C17" s="79"/>
      <c r="D17" s="79"/>
      <c r="E17" s="79"/>
      <c r="F17" s="79"/>
      <c r="G17" s="96"/>
    </row>
    <row r="18" s="72" customFormat="1" ht="18" spans="2:7">
      <c r="B18" s="89" t="s">
        <v>6</v>
      </c>
      <c r="C18" s="90" t="s">
        <v>7</v>
      </c>
      <c r="D18" s="90" t="s">
        <v>8</v>
      </c>
      <c r="E18" s="90" t="s">
        <v>9</v>
      </c>
      <c r="F18" s="90" t="s">
        <v>10</v>
      </c>
      <c r="G18" s="101" t="s">
        <v>11</v>
      </c>
    </row>
    <row r="19" s="72" customFormat="1" ht="18.75" spans="2:7">
      <c r="B19" s="91" t="s">
        <v>12</v>
      </c>
      <c r="C19" s="92">
        <v>44876</v>
      </c>
      <c r="D19" s="93" t="s">
        <v>12</v>
      </c>
      <c r="E19" s="92">
        <v>44877</v>
      </c>
      <c r="F19" s="93" t="s">
        <v>12</v>
      </c>
      <c r="G19" s="92">
        <v>44877</v>
      </c>
    </row>
    <row r="21" s="72" customFormat="1" ht="17.6"/>
    <row r="22" s="72" customFormat="1" ht="17.6"/>
    <row r="33" s="72" customFormat="1" customHeight="1" spans="4:4">
      <c r="D33" s="72"/>
    </row>
  </sheetData>
  <mergeCells count="15">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6:G7"/>
  </mergeCells>
  <conditionalFormatting sqref="C18 E18 G18">
    <cfRule type="expression" dxfId="0" priority="1">
      <formula>IF(OR(LEFT(C18,1)="[",C18=""),1,0)</formula>
    </cfRule>
  </conditionalFormatting>
  <conditionalFormatting sqref="C19 E19 G19">
    <cfRule type="expression" dxfId="0" priority="2">
      <formula>IF(OR(LEFT(C19,1)="[",C19=""),1,0)</formula>
    </cfRule>
  </conditionalFormatting>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B1:G7"/>
  <sheetViews>
    <sheetView showGridLines="0" workbookViewId="0">
      <pane ySplit="2" topLeftCell="A3" activePane="bottomLeft" state="frozen"/>
      <selection/>
      <selection pane="bottomLeft" activeCell="E18" sqref="E18"/>
    </sheetView>
  </sheetViews>
  <sheetFormatPr defaultColWidth="8.875" defaultRowHeight="17.6" outlineLevelRow="6" outlineLevelCol="6"/>
  <cols>
    <col min="1" max="1" width="1.625" style="1" customWidth="1"/>
    <col min="2" max="2" width="5.375" style="1" customWidth="1"/>
    <col min="3" max="3" width="30.625" style="1" customWidth="1"/>
    <col min="4" max="4" width="5.75" style="1" customWidth="1"/>
    <col min="5" max="5" width="19.125" style="1" customWidth="1"/>
    <col min="6" max="6" width="15.75" style="1" customWidth="1"/>
    <col min="7" max="7" width="40.625" style="1" customWidth="1"/>
    <col min="8" max="16384" width="8.875" style="1"/>
  </cols>
  <sheetData>
    <row r="1" ht="20.4" spans="2:7">
      <c r="B1" s="2" t="s">
        <v>131</v>
      </c>
      <c r="C1" s="2"/>
      <c r="D1" s="2"/>
      <c r="E1" s="2"/>
      <c r="F1" s="2"/>
      <c r="G1" s="2"/>
    </row>
    <row r="2" spans="2:7">
      <c r="B2" s="3" t="s">
        <v>29</v>
      </c>
      <c r="C2" s="3" t="s">
        <v>132</v>
      </c>
      <c r="D2" s="3" t="s">
        <v>133</v>
      </c>
      <c r="E2" s="3" t="s">
        <v>134</v>
      </c>
      <c r="F2" s="3" t="s">
        <v>135</v>
      </c>
      <c r="G2" s="3" t="s">
        <v>136</v>
      </c>
    </row>
    <row r="3" spans="2:7">
      <c r="B3" s="4" t="s">
        <v>31</v>
      </c>
      <c r="C3" s="5" t="s">
        <v>137</v>
      </c>
      <c r="D3" s="4" t="s">
        <v>138</v>
      </c>
      <c r="E3" s="6">
        <v>16</v>
      </c>
      <c r="F3" s="7">
        <v>199</v>
      </c>
      <c r="G3" s="8"/>
    </row>
    <row r="4" spans="2:7">
      <c r="B4" s="4" t="s">
        <v>36</v>
      </c>
      <c r="C4" s="5"/>
      <c r="D4" s="4"/>
      <c r="E4" s="6"/>
      <c r="F4" s="7"/>
      <c r="G4" s="8"/>
    </row>
    <row r="5" spans="2:7">
      <c r="B5" s="4"/>
      <c r="C5" s="5"/>
      <c r="D5" s="4"/>
      <c r="E5" s="6"/>
      <c r="F5" s="7"/>
      <c r="G5" s="8"/>
    </row>
    <row r="6" spans="2:7">
      <c r="B6" s="4"/>
      <c r="C6" s="5"/>
      <c r="D6" s="4"/>
      <c r="E6" s="6"/>
      <c r="F6" s="7"/>
      <c r="G6" s="8"/>
    </row>
    <row r="7" spans="2:7">
      <c r="B7" s="4"/>
      <c r="C7" s="5"/>
      <c r="D7" s="4"/>
      <c r="E7" s="6"/>
      <c r="F7" s="7"/>
      <c r="G7" s="8"/>
    </row>
  </sheetData>
  <mergeCells count="1">
    <mergeCell ref="B1:G1"/>
  </mergeCells>
  <dataValidations count="1">
    <dataValidation type="list" allowBlank="1" showInputMessage="1" showErrorMessage="1" sqref="D3:D8">
      <formula1>"完成,延期,取消"</formula1>
    </dataValidation>
  </dataValidations>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showGridLines="0" topLeftCell="D1" workbookViewId="0">
      <selection activeCell="H13" sqref="H13"/>
    </sheetView>
  </sheetViews>
  <sheetFormatPr defaultColWidth="9" defaultRowHeight="16.8"/>
  <cols>
    <col min="1" max="1" width="1.625" style="55" customWidth="1"/>
    <col min="2" max="2" width="7.375" style="55" customWidth="1"/>
    <col min="3" max="3" width="40.625" style="55" customWidth="1"/>
    <col min="4" max="9" width="20.625" style="55" customWidth="1"/>
    <col min="10" max="11" width="9" style="55"/>
    <col min="12" max="16384" width="9" style="56"/>
  </cols>
  <sheetData>
    <row r="1" ht="21.15" spans="2:9">
      <c r="B1" s="57"/>
      <c r="C1" s="57"/>
      <c r="D1" s="57"/>
      <c r="E1" s="57"/>
      <c r="F1" s="57"/>
      <c r="G1" s="57"/>
      <c r="H1" s="57"/>
      <c r="I1" s="57"/>
    </row>
    <row r="2" ht="17.6" spans="1:11">
      <c r="A2" s="58"/>
      <c r="B2" s="59" t="s">
        <v>13</v>
      </c>
      <c r="C2" s="60" t="s">
        <v>14</v>
      </c>
      <c r="D2" s="60" t="s">
        <v>15</v>
      </c>
      <c r="E2" s="60" t="s">
        <v>16</v>
      </c>
      <c r="F2" s="60" t="s">
        <v>17</v>
      </c>
      <c r="G2" s="60" t="s">
        <v>18</v>
      </c>
      <c r="H2" s="60" t="s">
        <v>19</v>
      </c>
      <c r="I2" s="69" t="s">
        <v>20</v>
      </c>
      <c r="J2" s="58"/>
      <c r="K2" s="58"/>
    </row>
    <row r="3" spans="2:9">
      <c r="B3" s="61" t="s">
        <v>21</v>
      </c>
      <c r="C3" s="62" t="s">
        <v>22</v>
      </c>
      <c r="D3" s="63" t="s">
        <v>7</v>
      </c>
      <c r="E3" s="67">
        <v>44876</v>
      </c>
      <c r="F3" s="63"/>
      <c r="G3" s="67"/>
      <c r="H3" s="63"/>
      <c r="I3" s="70"/>
    </row>
    <row r="4" spans="2:9">
      <c r="B4" s="61" t="s">
        <v>23</v>
      </c>
      <c r="C4" s="62" t="s">
        <v>24</v>
      </c>
      <c r="D4" s="63" t="s">
        <v>7</v>
      </c>
      <c r="E4" s="67">
        <v>44876</v>
      </c>
      <c r="F4" s="63"/>
      <c r="G4" s="67"/>
      <c r="H4" s="63"/>
      <c r="I4" s="70"/>
    </row>
    <row r="5" spans="2:9">
      <c r="B5" s="61" t="s">
        <v>5</v>
      </c>
      <c r="C5" s="62" t="s">
        <v>25</v>
      </c>
      <c r="D5" s="63" t="s">
        <v>7</v>
      </c>
      <c r="E5" s="67">
        <v>44876</v>
      </c>
      <c r="F5" s="63" t="s">
        <v>9</v>
      </c>
      <c r="G5" s="67">
        <v>44877</v>
      </c>
      <c r="H5" s="63" t="s">
        <v>11</v>
      </c>
      <c r="I5" s="67">
        <v>44877</v>
      </c>
    </row>
    <row r="6" spans="2:9">
      <c r="B6" s="61"/>
      <c r="C6" s="62"/>
      <c r="D6" s="63"/>
      <c r="E6" s="67"/>
      <c r="F6" s="63"/>
      <c r="G6" s="67"/>
      <c r="H6" s="63"/>
      <c r="I6" s="70"/>
    </row>
    <row r="7" spans="2:9">
      <c r="B7" s="61"/>
      <c r="C7" s="62"/>
      <c r="D7" s="63"/>
      <c r="E7" s="67"/>
      <c r="F7" s="63"/>
      <c r="G7" s="67"/>
      <c r="H7" s="63"/>
      <c r="I7" s="70"/>
    </row>
    <row r="8" spans="2:9">
      <c r="B8" s="61"/>
      <c r="C8" s="62"/>
      <c r="D8" s="63"/>
      <c r="E8" s="67"/>
      <c r="F8" s="63"/>
      <c r="G8" s="67"/>
      <c r="H8" s="63"/>
      <c r="I8" s="70"/>
    </row>
    <row r="9" spans="2:9">
      <c r="B9" s="61"/>
      <c r="C9" s="62"/>
      <c r="D9" s="63"/>
      <c r="E9" s="67"/>
      <c r="F9" s="63"/>
      <c r="G9" s="67"/>
      <c r="H9" s="63"/>
      <c r="I9" s="70"/>
    </row>
    <row r="10" spans="2:9">
      <c r="B10" s="61"/>
      <c r="C10" s="62"/>
      <c r="D10" s="63"/>
      <c r="E10" s="67"/>
      <c r="F10" s="63"/>
      <c r="G10" s="67"/>
      <c r="H10" s="63"/>
      <c r="I10" s="70"/>
    </row>
    <row r="11" spans="2:9">
      <c r="B11" s="61"/>
      <c r="C11" s="62"/>
      <c r="D11" s="63"/>
      <c r="E11" s="67"/>
      <c r="F11" s="63"/>
      <c r="G11" s="67"/>
      <c r="H11" s="63"/>
      <c r="I11" s="70"/>
    </row>
    <row r="12" spans="2:9">
      <c r="B12" s="61"/>
      <c r="C12" s="62"/>
      <c r="D12" s="63"/>
      <c r="E12" s="67"/>
      <c r="F12" s="63"/>
      <c r="G12" s="67"/>
      <c r="H12" s="63"/>
      <c r="I12" s="70"/>
    </row>
    <row r="13" spans="2:9">
      <c r="B13" s="61"/>
      <c r="C13" s="62"/>
      <c r="D13" s="63"/>
      <c r="E13" s="67"/>
      <c r="F13" s="63"/>
      <c r="G13" s="67"/>
      <c r="H13" s="63"/>
      <c r="I13" s="70"/>
    </row>
    <row r="14" spans="2:9">
      <c r="B14" s="61"/>
      <c r="C14" s="62"/>
      <c r="D14" s="63"/>
      <c r="E14" s="67"/>
      <c r="F14" s="63"/>
      <c r="G14" s="67"/>
      <c r="H14" s="63"/>
      <c r="I14" s="70"/>
    </row>
    <row r="15" spans="2:9">
      <c r="B15" s="61"/>
      <c r="C15" s="62"/>
      <c r="D15" s="63"/>
      <c r="E15" s="67"/>
      <c r="F15" s="63"/>
      <c r="G15" s="67"/>
      <c r="H15" s="63"/>
      <c r="I15" s="70"/>
    </row>
    <row r="16" spans="2:9">
      <c r="B16" s="61"/>
      <c r="C16" s="62"/>
      <c r="D16" s="63"/>
      <c r="E16" s="67"/>
      <c r="F16" s="63"/>
      <c r="G16" s="67"/>
      <c r="H16" s="63"/>
      <c r="I16" s="70"/>
    </row>
    <row r="17" s="55" customFormat="1" ht="15.2" spans="2:9">
      <c r="B17" s="61"/>
      <c r="C17" s="62"/>
      <c r="D17" s="63"/>
      <c r="E17" s="67"/>
      <c r="F17" s="63"/>
      <c r="G17" s="67"/>
      <c r="H17" s="63"/>
      <c r="I17" s="70"/>
    </row>
    <row r="18" s="55" customFormat="1" ht="15.2" spans="2:9">
      <c r="B18" s="61"/>
      <c r="C18" s="62"/>
      <c r="D18" s="63"/>
      <c r="E18" s="67"/>
      <c r="F18" s="63"/>
      <c r="G18" s="67"/>
      <c r="H18" s="63"/>
      <c r="I18" s="70"/>
    </row>
    <row r="19" s="55" customFormat="1" ht="15.2" spans="2:9">
      <c r="B19" s="61"/>
      <c r="C19" s="62"/>
      <c r="D19" s="63"/>
      <c r="E19" s="67"/>
      <c r="F19" s="63"/>
      <c r="G19" s="67"/>
      <c r="H19" s="63"/>
      <c r="I19" s="70"/>
    </row>
    <row r="20" s="55" customFormat="1" ht="15.2" spans="2:9">
      <c r="B20" s="61"/>
      <c r="C20" s="62"/>
      <c r="D20" s="63"/>
      <c r="E20" s="67"/>
      <c r="F20" s="63"/>
      <c r="G20" s="67"/>
      <c r="H20" s="63"/>
      <c r="I20" s="70"/>
    </row>
    <row r="21" s="55" customFormat="1" ht="15.95" spans="2:9">
      <c r="B21" s="64"/>
      <c r="C21" s="65"/>
      <c r="D21" s="66"/>
      <c r="E21" s="68"/>
      <c r="F21" s="66"/>
      <c r="G21" s="68"/>
      <c r="H21" s="66"/>
      <c r="I21" s="71"/>
    </row>
  </sheetData>
  <mergeCells count="1">
    <mergeCell ref="B1:I1"/>
  </mergeCells>
  <conditionalFormatting sqref="F5">
    <cfRule type="expression" dxfId="1" priority="6">
      <formula>IF(AND(AND($B5&lt;&gt;"",LEFT($B5,2)="V0"),OR(LEFT(F5,1)="[",F5="")),1,0)</formula>
    </cfRule>
    <cfRule type="expression" dxfId="0" priority="7">
      <formula>IF(AND(AND($B5&lt;&gt;"",LEFT($B5,2)&lt;&gt;"V0"),OR(LEFT(F5,1)="[",F5="")),1,0)</formula>
    </cfRule>
  </conditionalFormatting>
  <conditionalFormatting sqref="G5">
    <cfRule type="expression" dxfId="0" priority="8">
      <formula>IF(AND($B5&lt;&gt;"",OR(LEFT(G5,1)="[",G5="")),1,0)</formula>
    </cfRule>
  </conditionalFormatting>
  <conditionalFormatting sqref="H5">
    <cfRule type="expression" dxfId="1" priority="4">
      <formula>IF(AND(AND($B5&lt;&gt;"",LEFT($B5,2)="V0"),OR(LEFT(H5,1)="[",H5="")),1,0)</formula>
    </cfRule>
    <cfRule type="expression" dxfId="0" priority="5">
      <formula>IF(AND(AND($B5&lt;&gt;"",LEFT($B5,2)&lt;&gt;"V0"),OR(LEFT(H5,1)="[",H5="")),1,0)</formula>
    </cfRule>
  </conditionalFormatting>
  <conditionalFormatting sqref="I5">
    <cfRule type="expression" dxfId="0" priority="9">
      <formula>IF(AND($B5&lt;&gt;"",OR(LEFT(I5,1)="[",I5="")),1,0)</formula>
    </cfRule>
  </conditionalFormatting>
  <conditionalFormatting sqref="D3:D5">
    <cfRule type="expression" dxfId="0" priority="3">
      <formula>IF(AND($B3&lt;&gt;"",OR(LEFT(D3,1)="[",D3="")),1,0)</formula>
    </cfRule>
  </conditionalFormatting>
  <conditionalFormatting sqref="C6:E21 C3:C5 E3:E5">
    <cfRule type="expression" dxfId="0" priority="13">
      <formula>IF(AND($B3&lt;&gt;"",OR(LEFT(C3,1)="[",C3="")),1,0)</formula>
    </cfRule>
  </conditionalFormatting>
  <conditionalFormatting sqref="F3:I4 F6:I21">
    <cfRule type="expression" dxfId="1" priority="11">
      <formula>IF(AND(AND($B3&lt;&gt;"",LEFT($B3,2)="V0"),OR(LEFT(F3,1)="[",F3="")),1,0)</formula>
    </cfRule>
    <cfRule type="expression" dxfId="0" priority="12">
      <formula>IF(AND(AND($B3&lt;&gt;"",LEFT($B3,2)&lt;&gt;"V0"),OR(LEFT(F3,1)="[",F3="")),1,0)</formula>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E28"/>
  <sheetViews>
    <sheetView showGridLines="0" workbookViewId="0">
      <pane ySplit="1" topLeftCell="A14" activePane="bottomLeft" state="frozen"/>
      <selection/>
      <selection pane="bottomLeft" activeCell="C21" sqref="C21"/>
    </sheetView>
  </sheetViews>
  <sheetFormatPr defaultColWidth="8.875" defaultRowHeight="17.6" outlineLevelCol="4"/>
  <cols>
    <col min="1" max="1" width="1.625" customWidth="1"/>
    <col min="2" max="2" width="5.375" style="1" customWidth="1"/>
    <col min="3" max="3" width="7.875" style="1" customWidth="1"/>
    <col min="4" max="4" width="40.625" style="1" customWidth="1"/>
    <col min="5" max="5" width="60.625" style="1" customWidth="1"/>
    <col min="6" max="16384" width="8.875" style="1"/>
  </cols>
  <sheetData>
    <row r="1" ht="30" customHeight="1" spans="2:5">
      <c r="B1" s="2" t="s">
        <v>26</v>
      </c>
      <c r="C1" s="2"/>
      <c r="D1" s="2"/>
      <c r="E1" s="2"/>
    </row>
    <row r="2" ht="14.25" customHeight="1" spans="2:5">
      <c r="B2" s="3" t="s">
        <v>27</v>
      </c>
      <c r="C2" s="3"/>
      <c r="D2" s="3"/>
      <c r="E2" s="3"/>
    </row>
    <row r="3" ht="99.75" customHeight="1" spans="2:5">
      <c r="B3" s="54" t="s">
        <v>28</v>
      </c>
      <c r="C3" s="54"/>
      <c r="D3" s="54"/>
      <c r="E3" s="54"/>
    </row>
    <row r="4" spans="2:5">
      <c r="B4" s="3" t="s">
        <v>29</v>
      </c>
      <c r="C4" s="3" t="s">
        <v>30</v>
      </c>
      <c r="D4" s="3"/>
      <c r="E4" s="3"/>
    </row>
    <row r="5" spans="2:5">
      <c r="B5" s="4" t="s">
        <v>31</v>
      </c>
      <c r="C5" s="8"/>
      <c r="D5" s="8"/>
      <c r="E5" s="8"/>
    </row>
    <row r="6" spans="2:5">
      <c r="B6" s="4">
        <v>2</v>
      </c>
      <c r="C6" s="8"/>
      <c r="D6" s="8"/>
      <c r="E6" s="8"/>
    </row>
    <row r="7" spans="2:5">
      <c r="B7" s="4">
        <v>3</v>
      </c>
      <c r="C7" s="8"/>
      <c r="D7" s="8"/>
      <c r="E7" s="8"/>
    </row>
    <row r="8" spans="2:5">
      <c r="B8" s="4">
        <v>4</v>
      </c>
      <c r="C8" s="8"/>
      <c r="D8" s="8"/>
      <c r="E8" s="8"/>
    </row>
    <row r="9" ht="14.25" customHeight="1" spans="2:5">
      <c r="B9" s="3" t="s">
        <v>29</v>
      </c>
      <c r="C9" s="3" t="s">
        <v>32</v>
      </c>
      <c r="D9" s="3"/>
      <c r="E9" s="3" t="s">
        <v>33</v>
      </c>
    </row>
    <row r="10" spans="2:5">
      <c r="B10" s="4" t="s">
        <v>31</v>
      </c>
      <c r="C10" s="8" t="s">
        <v>34</v>
      </c>
      <c r="D10" s="8"/>
      <c r="E10" s="8" t="s">
        <v>35</v>
      </c>
    </row>
    <row r="11" ht="30" customHeight="1" spans="2:5">
      <c r="B11" s="4" t="s">
        <v>36</v>
      </c>
      <c r="C11" s="8" t="s">
        <v>37</v>
      </c>
      <c r="D11" s="8"/>
      <c r="E11" s="8" t="s">
        <v>38</v>
      </c>
    </row>
    <row r="12" spans="2:5">
      <c r="B12" s="4" t="s">
        <v>39</v>
      </c>
      <c r="C12" s="8"/>
      <c r="D12" s="8"/>
      <c r="E12" s="8"/>
    </row>
    <row r="13" spans="2:5">
      <c r="B13" s="4">
        <v>4</v>
      </c>
      <c r="C13" s="8"/>
      <c r="D13" s="8"/>
      <c r="E13" s="8"/>
    </row>
    <row r="14" ht="14.25" customHeight="1" spans="2:5">
      <c r="B14" s="3" t="s">
        <v>29</v>
      </c>
      <c r="C14" s="3" t="s">
        <v>40</v>
      </c>
      <c r="D14" s="3"/>
      <c r="E14" s="3"/>
    </row>
    <row r="15" spans="2:5">
      <c r="B15" s="4">
        <v>1</v>
      </c>
      <c r="C15" s="8" t="s">
        <v>41</v>
      </c>
      <c r="D15" s="8"/>
      <c r="E15" s="8"/>
    </row>
    <row r="16" spans="2:5">
      <c r="B16" s="4">
        <v>2</v>
      </c>
      <c r="C16" s="8"/>
      <c r="D16" s="8"/>
      <c r="E16" s="8"/>
    </row>
    <row r="17" spans="2:5">
      <c r="B17" s="4">
        <v>3</v>
      </c>
      <c r="C17" s="8"/>
      <c r="D17" s="8"/>
      <c r="E17" s="8"/>
    </row>
    <row r="18" spans="2:5">
      <c r="B18" s="4">
        <v>4</v>
      </c>
      <c r="C18" s="8"/>
      <c r="D18" s="8"/>
      <c r="E18" s="8"/>
    </row>
    <row r="19" spans="2:5">
      <c r="B19" s="3" t="s">
        <v>29</v>
      </c>
      <c r="C19" s="3" t="s">
        <v>42</v>
      </c>
      <c r="D19" s="3"/>
      <c r="E19" s="3"/>
    </row>
    <row r="20" spans="2:5">
      <c r="B20" s="22">
        <v>1</v>
      </c>
      <c r="C20" s="22" t="s">
        <v>43</v>
      </c>
      <c r="D20" s="22" t="s">
        <v>44</v>
      </c>
      <c r="E20" s="22"/>
    </row>
    <row r="21" spans="2:5">
      <c r="B21" s="22">
        <v>2</v>
      </c>
      <c r="C21" s="22" t="s">
        <v>45</v>
      </c>
      <c r="D21" s="22" t="s">
        <v>7</v>
      </c>
      <c r="E21" s="22"/>
    </row>
    <row r="22" spans="2:5">
      <c r="B22" s="22">
        <v>3</v>
      </c>
      <c r="C22" s="22" t="s">
        <v>46</v>
      </c>
      <c r="D22" s="22" t="s">
        <v>44</v>
      </c>
      <c r="E22" s="22"/>
    </row>
    <row r="23" spans="2:5">
      <c r="B23" s="22">
        <v>4</v>
      </c>
      <c r="C23" s="22" t="s">
        <v>47</v>
      </c>
      <c r="D23" s="22" t="s">
        <v>44</v>
      </c>
      <c r="E23" s="22"/>
    </row>
    <row r="24" spans="2:5">
      <c r="B24" s="22">
        <v>5</v>
      </c>
      <c r="C24" s="22" t="s">
        <v>48</v>
      </c>
      <c r="D24" s="22" t="s">
        <v>44</v>
      </c>
      <c r="E24" s="22"/>
    </row>
    <row r="25" spans="2:5">
      <c r="B25" s="22">
        <v>6</v>
      </c>
      <c r="C25" s="22" t="s">
        <v>49</v>
      </c>
      <c r="D25" s="22" t="s">
        <v>44</v>
      </c>
      <c r="E25" s="22"/>
    </row>
    <row r="26" spans="2:5">
      <c r="B26" s="22">
        <v>7</v>
      </c>
      <c r="C26" s="22" t="s">
        <v>50</v>
      </c>
      <c r="D26" s="22" t="s">
        <v>44</v>
      </c>
      <c r="E26" s="22"/>
    </row>
    <row r="27" spans="2:5">
      <c r="B27" s="22">
        <v>8</v>
      </c>
      <c r="C27" s="22" t="s">
        <v>51</v>
      </c>
      <c r="D27" s="22" t="s">
        <v>44</v>
      </c>
      <c r="E27" s="22"/>
    </row>
    <row r="28" spans="2:5">
      <c r="B28" s="22">
        <v>9</v>
      </c>
      <c r="C28" s="22" t="s">
        <v>52</v>
      </c>
      <c r="D28" s="22"/>
      <c r="E28" s="22"/>
    </row>
  </sheetData>
  <mergeCells count="28">
    <mergeCell ref="B1:E1"/>
    <mergeCell ref="B2:E2"/>
    <mergeCell ref="B3:E3"/>
    <mergeCell ref="C4:E4"/>
    <mergeCell ref="C5:E5"/>
    <mergeCell ref="C6:E6"/>
    <mergeCell ref="C7:E7"/>
    <mergeCell ref="C8:E8"/>
    <mergeCell ref="C9:D9"/>
    <mergeCell ref="C10:D10"/>
    <mergeCell ref="C11:D11"/>
    <mergeCell ref="C12:D12"/>
    <mergeCell ref="C13:D13"/>
    <mergeCell ref="C14:E14"/>
    <mergeCell ref="C15:E15"/>
    <mergeCell ref="C16:E16"/>
    <mergeCell ref="C17:E17"/>
    <mergeCell ref="C18:E18"/>
    <mergeCell ref="C19:E19"/>
    <mergeCell ref="D20:E20"/>
    <mergeCell ref="D21:E21"/>
    <mergeCell ref="D22:E22"/>
    <mergeCell ref="D23:E23"/>
    <mergeCell ref="D24:E24"/>
    <mergeCell ref="D25:E25"/>
    <mergeCell ref="D26:E26"/>
    <mergeCell ref="D27:E27"/>
    <mergeCell ref="D28:E28"/>
  </mergeCells>
  <dataValidations count="3">
    <dataValidation allowBlank="1" showInputMessage="1" showErrorMessage="1" error="请输入日期&#10;格式YYYY/MM/DD" sqref="E9 E11"/>
    <dataValidation type="date" operator="between" allowBlank="1" showInputMessage="1" showErrorMessage="1" error="请输入日期&#10;格式YYYY/MM/DD" sqref="E5:E8 E12:E18">
      <formula1>36526</formula1>
      <formula2>55153</formula2>
    </dataValidation>
    <dataValidation type="whole" operator="greaterThanOrEqual" allowBlank="1" showInputMessage="1" showErrorMessage="1" error="请输入数字" sqref="H5:J11">
      <formula1>0</formula1>
    </dataValidation>
  </dataValidations>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F27"/>
  <sheetViews>
    <sheetView showGridLines="0" workbookViewId="0">
      <pane ySplit="2" topLeftCell="A3" activePane="bottomLeft" state="frozen"/>
      <selection/>
      <selection pane="bottomLeft" activeCell="D15" sqref="D15"/>
    </sheetView>
  </sheetViews>
  <sheetFormatPr defaultColWidth="8.875" defaultRowHeight="17.6" outlineLevelCol="5"/>
  <cols>
    <col min="1" max="1" width="1.625" style="1" customWidth="1"/>
    <col min="2" max="2" width="5.375" style="1" customWidth="1"/>
    <col min="3" max="3" width="34.125" style="1" customWidth="1"/>
    <col min="4" max="4" width="15.625" style="1" customWidth="1"/>
    <col min="5" max="5" width="7.375" style="1" customWidth="1"/>
    <col min="6" max="6" width="41" style="1" customWidth="1"/>
    <col min="7" max="16384" width="8.875" style="1"/>
  </cols>
  <sheetData>
    <row r="1" ht="20.4" spans="2:6">
      <c r="B1" s="2" t="s">
        <v>53</v>
      </c>
      <c r="C1" s="2"/>
      <c r="D1" s="2"/>
      <c r="E1" s="2"/>
      <c r="F1" s="2"/>
    </row>
    <row r="2" spans="2:6">
      <c r="B2" s="3" t="s">
        <v>29</v>
      </c>
      <c r="C2" s="3" t="s">
        <v>54</v>
      </c>
      <c r="D2" s="3" t="s">
        <v>55</v>
      </c>
      <c r="E2" s="3" t="s">
        <v>56</v>
      </c>
      <c r="F2" s="3" t="s">
        <v>57</v>
      </c>
    </row>
    <row r="3" spans="2:6">
      <c r="B3" s="4"/>
      <c r="C3" s="51"/>
      <c r="D3" s="40"/>
      <c r="E3" s="4"/>
      <c r="F3" s="51"/>
    </row>
    <row r="4" spans="2:6">
      <c r="B4" s="4"/>
      <c r="C4" s="51"/>
      <c r="D4" s="40"/>
      <c r="E4" s="4"/>
      <c r="F4" s="51"/>
    </row>
    <row r="5" ht="33" customHeight="1" spans="2:6">
      <c r="B5" s="4"/>
      <c r="C5" s="53"/>
      <c r="D5" s="40"/>
      <c r="E5" s="4"/>
      <c r="F5" s="51"/>
    </row>
    <row r="6" ht="35.25" customHeight="1" spans="2:6">
      <c r="B6" s="4"/>
      <c r="C6" s="53"/>
      <c r="D6" s="40"/>
      <c r="E6" s="4"/>
      <c r="F6" s="51"/>
    </row>
    <row r="7" spans="2:6">
      <c r="B7" s="4"/>
      <c r="C7" s="53"/>
      <c r="D7" s="40"/>
      <c r="E7" s="4"/>
      <c r="F7" s="51"/>
    </row>
    <row r="8" spans="2:6">
      <c r="B8" s="4"/>
      <c r="C8" s="53"/>
      <c r="D8" s="40"/>
      <c r="E8" s="4"/>
      <c r="F8" s="51"/>
    </row>
    <row r="9" spans="2:6">
      <c r="B9" s="4"/>
      <c r="C9" s="53"/>
      <c r="D9" s="40"/>
      <c r="E9" s="4"/>
      <c r="F9" s="51"/>
    </row>
    <row r="10" spans="2:6">
      <c r="B10" s="4"/>
      <c r="C10" s="53"/>
      <c r="D10" s="52"/>
      <c r="E10" s="4"/>
      <c r="F10" s="51"/>
    </row>
    <row r="11" spans="2:6">
      <c r="B11" s="4"/>
      <c r="C11" s="53"/>
      <c r="D11" s="52"/>
      <c r="E11" s="4"/>
      <c r="F11" s="51"/>
    </row>
    <row r="12" spans="2:6">
      <c r="B12" s="4"/>
      <c r="C12" s="53"/>
      <c r="D12" s="52"/>
      <c r="E12" s="4"/>
      <c r="F12" s="51"/>
    </row>
    <row r="13" spans="2:6">
      <c r="B13" s="4"/>
      <c r="C13" s="51"/>
      <c r="D13" s="52"/>
      <c r="E13" s="4"/>
      <c r="F13" s="51"/>
    </row>
    <row r="14" spans="2:6">
      <c r="B14" s="4"/>
      <c r="C14" s="51"/>
      <c r="D14" s="52"/>
      <c r="E14" s="4"/>
      <c r="F14" s="51"/>
    </row>
    <row r="15" spans="2:6">
      <c r="B15" s="4"/>
      <c r="C15" s="51"/>
      <c r="D15" s="52"/>
      <c r="E15" s="4"/>
      <c r="F15" s="51"/>
    </row>
    <row r="16" spans="2:6">
      <c r="B16" s="4"/>
      <c r="C16" s="51"/>
      <c r="D16" s="52"/>
      <c r="E16" s="4"/>
      <c r="F16" s="51"/>
    </row>
    <row r="17" spans="2:6">
      <c r="B17" s="4"/>
      <c r="C17" s="51"/>
      <c r="D17" s="52"/>
      <c r="E17" s="4"/>
      <c r="F17" s="51"/>
    </row>
    <row r="18" spans="2:6">
      <c r="B18" s="4"/>
      <c r="C18" s="51"/>
      <c r="D18" s="52"/>
      <c r="E18" s="4"/>
      <c r="F18" s="51"/>
    </row>
    <row r="19" spans="2:6">
      <c r="B19" s="4"/>
      <c r="C19" s="51"/>
      <c r="D19" s="52"/>
      <c r="E19" s="4"/>
      <c r="F19" s="51"/>
    </row>
    <row r="20" spans="2:6">
      <c r="B20" s="4"/>
      <c r="C20" s="51"/>
      <c r="D20" s="52"/>
      <c r="E20" s="4"/>
      <c r="F20" s="51"/>
    </row>
    <row r="21" spans="2:6">
      <c r="B21" s="4"/>
      <c r="C21" s="51"/>
      <c r="D21" s="52"/>
      <c r="E21" s="4"/>
      <c r="F21" s="51"/>
    </row>
    <row r="22" spans="2:6">
      <c r="B22" s="4"/>
      <c r="C22" s="51"/>
      <c r="D22" s="52"/>
      <c r="E22" s="4"/>
      <c r="F22" s="51"/>
    </row>
    <row r="23" spans="2:6">
      <c r="B23" s="4"/>
      <c r="C23" s="51"/>
      <c r="D23" s="52"/>
      <c r="E23" s="4"/>
      <c r="F23" s="51"/>
    </row>
    <row r="24" spans="2:6">
      <c r="B24" s="4"/>
      <c r="C24" s="51"/>
      <c r="D24" s="52"/>
      <c r="E24" s="4"/>
      <c r="F24" s="51"/>
    </row>
    <row r="25" spans="2:6">
      <c r="B25" s="4"/>
      <c r="C25" s="51"/>
      <c r="D25" s="52"/>
      <c r="E25" s="4"/>
      <c r="F25" s="51"/>
    </row>
    <row r="26" spans="2:6">
      <c r="B26" s="4"/>
      <c r="C26" s="51"/>
      <c r="D26" s="52"/>
      <c r="E26" s="4"/>
      <c r="F26" s="51"/>
    </row>
    <row r="27" spans="2:6">
      <c r="B27" s="4"/>
      <c r="C27" s="51"/>
      <c r="D27" s="52"/>
      <c r="E27" s="4"/>
      <c r="F27" s="51"/>
    </row>
  </sheetData>
  <mergeCells count="1">
    <mergeCell ref="B1:F1"/>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1:J20"/>
  <sheetViews>
    <sheetView showGridLines="0" tabSelected="1" workbookViewId="0">
      <selection activeCell="N13" sqref="N13"/>
    </sheetView>
  </sheetViews>
  <sheetFormatPr defaultColWidth="8.875" defaultRowHeight="17.6"/>
  <cols>
    <col min="1" max="1" width="1.625" style="1" customWidth="1"/>
    <col min="2" max="2" width="5.125" style="35" customWidth="1"/>
    <col min="3" max="3" width="21.125" style="1" customWidth="1"/>
    <col min="4" max="7" width="15.625" style="1" customWidth="1"/>
    <col min="8" max="9" width="15.125" style="1" customWidth="1"/>
    <col min="10" max="16384" width="8.875" style="1"/>
  </cols>
  <sheetData>
    <row r="1" ht="20.4" spans="2:10">
      <c r="B1" s="2" t="s">
        <v>58</v>
      </c>
      <c r="C1" s="2"/>
      <c r="D1" s="2"/>
      <c r="E1" s="2"/>
      <c r="F1" s="2"/>
      <c r="G1" s="2"/>
      <c r="H1" s="2"/>
      <c r="I1" s="2"/>
      <c r="J1" s="2"/>
    </row>
    <row r="2" ht="14.25" customHeight="1" spans="2:10">
      <c r="B2" s="36" t="s">
        <v>29</v>
      </c>
      <c r="C2" s="36" t="s">
        <v>59</v>
      </c>
      <c r="D2" s="37" t="s">
        <v>60</v>
      </c>
      <c r="E2" s="47"/>
      <c r="F2" s="37" t="s">
        <v>61</v>
      </c>
      <c r="G2" s="47"/>
      <c r="H2" s="36" t="s">
        <v>62</v>
      </c>
      <c r="I2" s="36" t="s">
        <v>63</v>
      </c>
      <c r="J2" s="36" t="s">
        <v>64</v>
      </c>
    </row>
    <row r="3" ht="14.25" customHeight="1" spans="2:10">
      <c r="B3" s="38"/>
      <c r="C3" s="38"/>
      <c r="D3" s="3" t="s">
        <v>65</v>
      </c>
      <c r="E3" s="3" t="s">
        <v>66</v>
      </c>
      <c r="F3" s="3" t="s">
        <v>65</v>
      </c>
      <c r="G3" s="3" t="s">
        <v>66</v>
      </c>
      <c r="H3" s="38"/>
      <c r="I3" s="38"/>
      <c r="J3" s="38"/>
    </row>
    <row r="4" spans="2:10">
      <c r="B4" s="4" t="s">
        <v>67</v>
      </c>
      <c r="C4" s="39" t="s">
        <v>68</v>
      </c>
      <c r="D4" s="40">
        <v>44816</v>
      </c>
      <c r="E4" s="40">
        <v>44855</v>
      </c>
      <c r="F4" s="40">
        <v>44814</v>
      </c>
      <c r="G4" s="40">
        <v>44854</v>
      </c>
      <c r="H4" s="32">
        <f>E4-D4+1</f>
        <v>40</v>
      </c>
      <c r="I4" s="32">
        <f>G4-F4+1</f>
        <v>41</v>
      </c>
      <c r="J4" s="50">
        <f>IFERROR((I4-H4)/H4,"")</f>
        <v>0.025</v>
      </c>
    </row>
    <row r="5" spans="2:10">
      <c r="B5" s="4"/>
      <c r="C5" s="41"/>
      <c r="D5" s="42"/>
      <c r="E5" s="42"/>
      <c r="F5" s="42"/>
      <c r="G5" s="42"/>
      <c r="H5" s="48"/>
      <c r="I5" s="48"/>
      <c r="J5" s="51"/>
    </row>
    <row r="7" ht="20.4" spans="2:10">
      <c r="B7" s="2" t="s">
        <v>69</v>
      </c>
      <c r="C7" s="2"/>
      <c r="D7" s="2"/>
      <c r="E7" s="2"/>
      <c r="F7" s="2"/>
      <c r="G7" s="2"/>
      <c r="H7" s="2"/>
      <c r="I7" s="2"/>
      <c r="J7" s="2"/>
    </row>
    <row r="8" spans="2:10">
      <c r="B8" s="3" t="s">
        <v>29</v>
      </c>
      <c r="C8" s="29" t="s">
        <v>70</v>
      </c>
      <c r="D8" s="43"/>
      <c r="E8" s="43"/>
      <c r="F8" s="43"/>
      <c r="G8" s="29" t="s">
        <v>71</v>
      </c>
      <c r="H8" s="43"/>
      <c r="I8" s="43"/>
      <c r="J8" s="43"/>
    </row>
    <row r="9" ht="14.25" customHeight="1" spans="2:10">
      <c r="B9" s="4" t="s">
        <v>31</v>
      </c>
      <c r="C9" s="44" t="s">
        <v>72</v>
      </c>
      <c r="D9" s="45"/>
      <c r="E9" s="45"/>
      <c r="F9" s="49"/>
      <c r="G9" s="44" t="s">
        <v>73</v>
      </c>
      <c r="H9" s="45"/>
      <c r="I9" s="45"/>
      <c r="J9" s="49"/>
    </row>
    <row r="10" spans="2:10">
      <c r="B10" s="4">
        <v>2</v>
      </c>
      <c r="C10" s="44"/>
      <c r="D10" s="45"/>
      <c r="E10" s="45"/>
      <c r="F10" s="49"/>
      <c r="G10" s="44"/>
      <c r="H10" s="45"/>
      <c r="I10" s="45"/>
      <c r="J10" s="49"/>
    </row>
    <row r="11" spans="2:10">
      <c r="B11" s="4"/>
      <c r="C11" s="44"/>
      <c r="D11" s="45"/>
      <c r="E11" s="45"/>
      <c r="F11" s="49"/>
      <c r="G11" s="44"/>
      <c r="H11" s="45"/>
      <c r="I11" s="45"/>
      <c r="J11" s="49"/>
    </row>
    <row r="12" spans="2:10">
      <c r="B12" s="4"/>
      <c r="C12" s="44"/>
      <c r="D12" s="45"/>
      <c r="E12" s="45"/>
      <c r="F12" s="49"/>
      <c r="G12" s="44"/>
      <c r="H12" s="45"/>
      <c r="I12" s="45"/>
      <c r="J12" s="49"/>
    </row>
    <row r="14" ht="20.4" spans="2:10">
      <c r="B14" s="2" t="s">
        <v>74</v>
      </c>
      <c r="C14" s="2"/>
      <c r="D14" s="2"/>
      <c r="E14" s="2"/>
      <c r="F14" s="2"/>
      <c r="G14" s="2"/>
      <c r="H14" s="2"/>
      <c r="I14" s="2"/>
      <c r="J14" s="2"/>
    </row>
    <row r="15" ht="30" customHeight="1" spans="2:10">
      <c r="B15" s="3" t="s">
        <v>29</v>
      </c>
      <c r="C15" s="37" t="s">
        <v>75</v>
      </c>
      <c r="D15" s="46"/>
      <c r="E15" s="47"/>
      <c r="F15" s="37" t="s">
        <v>76</v>
      </c>
      <c r="G15" s="46"/>
      <c r="H15" s="47"/>
      <c r="I15" s="3" t="s">
        <v>77</v>
      </c>
      <c r="J15" s="3" t="s">
        <v>78</v>
      </c>
    </row>
    <row r="16" spans="2:10">
      <c r="B16" s="4"/>
      <c r="C16" s="44"/>
      <c r="D16" s="45"/>
      <c r="E16" s="49"/>
      <c r="F16" s="44"/>
      <c r="G16" s="45"/>
      <c r="H16" s="49"/>
      <c r="I16" s="52"/>
      <c r="J16" s="51"/>
    </row>
    <row r="17" spans="2:10">
      <c r="B17" s="4"/>
      <c r="C17" s="44"/>
      <c r="D17" s="45"/>
      <c r="E17" s="49"/>
      <c r="F17" s="44"/>
      <c r="G17" s="45"/>
      <c r="H17" s="49"/>
      <c r="I17" s="52"/>
      <c r="J17" s="51"/>
    </row>
    <row r="18" spans="2:10">
      <c r="B18" s="4"/>
      <c r="C18" s="44"/>
      <c r="D18" s="45"/>
      <c r="E18" s="49"/>
      <c r="F18" s="44"/>
      <c r="G18" s="45"/>
      <c r="H18" s="49"/>
      <c r="I18" s="52"/>
      <c r="J18" s="51"/>
    </row>
    <row r="19" spans="2:10">
      <c r="B19" s="4"/>
      <c r="C19" s="44"/>
      <c r="D19" s="45"/>
      <c r="E19" s="49"/>
      <c r="F19" s="44"/>
      <c r="G19" s="45"/>
      <c r="H19" s="49"/>
      <c r="I19" s="52"/>
      <c r="J19" s="51"/>
    </row>
    <row r="20" spans="2:10">
      <c r="B20" s="4"/>
      <c r="C20" s="44"/>
      <c r="D20" s="45"/>
      <c r="E20" s="49"/>
      <c r="F20" s="44"/>
      <c r="G20" s="45"/>
      <c r="H20" s="49"/>
      <c r="I20" s="52"/>
      <c r="J20" s="51"/>
    </row>
  </sheetData>
  <mergeCells count="32">
    <mergeCell ref="B1:J1"/>
    <mergeCell ref="D2:E2"/>
    <mergeCell ref="F2:G2"/>
    <mergeCell ref="B7:J7"/>
    <mergeCell ref="C8:F8"/>
    <mergeCell ref="G8:J8"/>
    <mergeCell ref="C9:F9"/>
    <mergeCell ref="G9:J9"/>
    <mergeCell ref="C10:F10"/>
    <mergeCell ref="G10:J10"/>
    <mergeCell ref="C11:F11"/>
    <mergeCell ref="G11:J11"/>
    <mergeCell ref="C12:F12"/>
    <mergeCell ref="G12:J12"/>
    <mergeCell ref="B14:J14"/>
    <mergeCell ref="C15:E15"/>
    <mergeCell ref="F15:H15"/>
    <mergeCell ref="C16:E16"/>
    <mergeCell ref="F16:H16"/>
    <mergeCell ref="C17:E17"/>
    <mergeCell ref="F17:H17"/>
    <mergeCell ref="C18:E18"/>
    <mergeCell ref="F18:H18"/>
    <mergeCell ref="C19:E19"/>
    <mergeCell ref="F19:H19"/>
    <mergeCell ref="C20:E20"/>
    <mergeCell ref="F20:H20"/>
    <mergeCell ref="B2:B3"/>
    <mergeCell ref="C2:C3"/>
    <mergeCell ref="H2:H3"/>
    <mergeCell ref="I2:I3"/>
    <mergeCell ref="J2:J3"/>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B1:F3"/>
  <sheetViews>
    <sheetView showGridLines="0" workbookViewId="0">
      <selection activeCell="F17" sqref="F17"/>
    </sheetView>
  </sheetViews>
  <sheetFormatPr defaultColWidth="8.875" defaultRowHeight="17.6" outlineLevelRow="2" outlineLevelCol="5"/>
  <cols>
    <col min="1" max="1" width="1.625" style="1" customWidth="1"/>
    <col min="2" max="2" width="8.875" style="1" customWidth="1"/>
    <col min="3" max="4" width="20" style="1" customWidth="1"/>
    <col min="5" max="5" width="11.375" style="1" customWidth="1"/>
    <col min="6" max="6" width="30.625" style="1" customWidth="1"/>
    <col min="7" max="16384" width="8.875" style="1"/>
  </cols>
  <sheetData>
    <row r="1" ht="30" customHeight="1" spans="2:6">
      <c r="B1" s="2" t="s">
        <v>79</v>
      </c>
      <c r="C1" s="2"/>
      <c r="D1" s="2"/>
      <c r="E1" s="2"/>
      <c r="F1" s="2"/>
    </row>
    <row r="2" spans="2:6">
      <c r="B2" s="3" t="s">
        <v>80</v>
      </c>
      <c r="C2" s="3" t="s">
        <v>81</v>
      </c>
      <c r="D2" s="3" t="s">
        <v>82</v>
      </c>
      <c r="E2" s="3" t="s">
        <v>83</v>
      </c>
      <c r="F2" s="3" t="s">
        <v>57</v>
      </c>
    </row>
    <row r="3" spans="2:6">
      <c r="B3" s="31" t="s">
        <v>2</v>
      </c>
      <c r="C3" s="32">
        <v>17.25</v>
      </c>
      <c r="D3" s="32">
        <v>17.25</v>
      </c>
      <c r="E3" s="33">
        <f>IFERROR((D3-C3)/C3*100%,"")</f>
        <v>0</v>
      </c>
      <c r="F3" s="34"/>
    </row>
  </sheetData>
  <mergeCells count="1">
    <mergeCell ref="B1:F1"/>
  </mergeCells>
  <pageMargins left="0.75" right="0.75" top="1" bottom="1" header="0.5" footer="0.5"/>
  <pageSetup paperSize="1"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B1:C6"/>
  <sheetViews>
    <sheetView showGridLines="0" workbookViewId="0">
      <selection activeCell="F19" sqref="F19"/>
    </sheetView>
  </sheetViews>
  <sheetFormatPr defaultColWidth="8.875" defaultRowHeight="17.6" outlineLevelRow="5" outlineLevelCol="2"/>
  <cols>
    <col min="1" max="1" width="1.625" style="1" customWidth="1"/>
    <col min="2" max="2" width="32.5" style="1" customWidth="1"/>
    <col min="3" max="3" width="13.625" style="1" customWidth="1"/>
    <col min="4" max="16384" width="8.875" style="1"/>
  </cols>
  <sheetData>
    <row r="1" ht="20.4" spans="2:3">
      <c r="B1" s="26" t="s">
        <v>84</v>
      </c>
      <c r="C1" s="26"/>
    </row>
    <row r="2" ht="14.25" customHeight="1" spans="2:3">
      <c r="B2" s="27" t="s">
        <v>85</v>
      </c>
      <c r="C2" s="27"/>
    </row>
    <row r="3" spans="2:3">
      <c r="B3" s="28"/>
      <c r="C3" s="29" t="s">
        <v>86</v>
      </c>
    </row>
    <row r="4" spans="2:3">
      <c r="B4" s="23" t="s">
        <v>87</v>
      </c>
      <c r="C4" s="23">
        <v>17258.32</v>
      </c>
    </row>
    <row r="5" spans="2:3">
      <c r="B5" s="23" t="s">
        <v>88</v>
      </c>
      <c r="C5" s="23">
        <v>8000</v>
      </c>
    </row>
    <row r="6" spans="2:3">
      <c r="B6" s="9" t="s">
        <v>89</v>
      </c>
      <c r="C6" s="30">
        <f>SUM(C4:C5)</f>
        <v>25258.32</v>
      </c>
    </row>
  </sheetData>
  <mergeCells count="2">
    <mergeCell ref="B1:C1"/>
    <mergeCell ref="B2:C2"/>
  </mergeCells>
  <pageMargins left="0.75" right="0.75" top="1" bottom="1" header="0.5" footer="0.5"/>
  <pageSetup paperSize="1"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1:F6"/>
  <sheetViews>
    <sheetView showGridLines="0" workbookViewId="0">
      <pane ySplit="2" topLeftCell="A3" activePane="bottomLeft" state="frozen"/>
      <selection/>
      <selection pane="bottomLeft" activeCell="E5" sqref="E5"/>
    </sheetView>
  </sheetViews>
  <sheetFormatPr defaultColWidth="8.875" defaultRowHeight="17.6" outlineLevelRow="5" outlineLevelCol="5"/>
  <cols>
    <col min="1" max="1" width="1.625" style="1" customWidth="1"/>
    <col min="2" max="2" width="40.625" style="1" customWidth="1"/>
    <col min="3" max="3" width="9.5" style="1" customWidth="1"/>
    <col min="4" max="4" width="15.75" style="1" customWidth="1"/>
    <col min="5" max="6" width="40.625" style="1" customWidth="1"/>
    <col min="7" max="16384" width="8.875" style="1"/>
  </cols>
  <sheetData>
    <row r="1" ht="20.4" spans="2:6">
      <c r="B1" s="2" t="s">
        <v>90</v>
      </c>
      <c r="C1" s="2"/>
      <c r="D1" s="2"/>
      <c r="E1" s="2"/>
      <c r="F1" s="2"/>
    </row>
    <row r="2" spans="2:6">
      <c r="B2" s="3" t="s">
        <v>91</v>
      </c>
      <c r="C2" s="3" t="s">
        <v>92</v>
      </c>
      <c r="D2" s="3" t="s">
        <v>93</v>
      </c>
      <c r="E2" s="3" t="s">
        <v>94</v>
      </c>
      <c r="F2" s="3" t="s">
        <v>57</v>
      </c>
    </row>
    <row r="3" ht="31" spans="2:6">
      <c r="B3" s="20" t="s">
        <v>95</v>
      </c>
      <c r="C3" s="21" t="s">
        <v>96</v>
      </c>
      <c r="D3" s="22"/>
      <c r="E3" s="24" t="s">
        <v>97</v>
      </c>
      <c r="F3" s="23"/>
    </row>
    <row r="4" ht="31" spans="2:6">
      <c r="B4" s="20" t="s">
        <v>98</v>
      </c>
      <c r="C4" s="21" t="s">
        <v>96</v>
      </c>
      <c r="D4" s="22"/>
      <c r="E4" s="24" t="s">
        <v>99</v>
      </c>
      <c r="F4" s="23"/>
    </row>
    <row r="5" spans="2:6">
      <c r="B5" s="20"/>
      <c r="C5" s="21"/>
      <c r="D5" s="23"/>
      <c r="E5" s="25"/>
      <c r="F5" s="23"/>
    </row>
    <row r="6" spans="2:6">
      <c r="B6" s="20"/>
      <c r="C6" s="21"/>
      <c r="D6" s="23"/>
      <c r="E6" s="25"/>
      <c r="F6" s="23"/>
    </row>
  </sheetData>
  <mergeCells count="1">
    <mergeCell ref="B1:F1"/>
  </mergeCells>
  <conditionalFormatting sqref="C3:C6">
    <cfRule type="cellIs" dxfId="2" priority="1" operator="equal">
      <formula>"转化为问题"</formula>
    </cfRule>
    <cfRule type="cellIs" dxfId="3" priority="2" operator="equal">
      <formula>"已处理"</formula>
    </cfRule>
    <cfRule type="cellIs" dxfId="4" priority="3" operator="equal">
      <formula>"已识别"</formula>
    </cfRule>
  </conditionalFormatting>
  <dataValidations count="1">
    <dataValidation type="list" allowBlank="1" showInputMessage="1" showErrorMessage="1" sqref="C3:C4">
      <formula1>"已识别,已处理,转化为问题"</formula1>
    </dataValidation>
  </dataValidations>
  <pageMargins left="0.75" right="0.75" top="1" bottom="1" header="0.5" footer="0.5"/>
  <pageSetup paperSize="9"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B1:M13"/>
  <sheetViews>
    <sheetView showGridLines="0" workbookViewId="0">
      <selection activeCell="F6" sqref="F6"/>
    </sheetView>
  </sheetViews>
  <sheetFormatPr defaultColWidth="8.875" defaultRowHeight="17.6"/>
  <cols>
    <col min="1" max="1" width="1.625" style="1" customWidth="1"/>
    <col min="2" max="9" width="8.875" style="1"/>
    <col min="10" max="10" width="8.375" style="1" customWidth="1"/>
    <col min="11" max="16384" width="8.875" style="1"/>
  </cols>
  <sheetData>
    <row r="1" ht="20.4" spans="2:13">
      <c r="B1" s="2" t="s">
        <v>100</v>
      </c>
      <c r="C1" s="2"/>
      <c r="D1" s="2"/>
      <c r="E1" s="2"/>
      <c r="F1" s="2"/>
      <c r="G1" s="2"/>
      <c r="H1" s="2"/>
      <c r="I1" s="2"/>
      <c r="J1" s="2"/>
      <c r="K1" s="2"/>
      <c r="L1" s="2"/>
      <c r="M1" s="2"/>
    </row>
    <row r="2" spans="2:13">
      <c r="B2" s="9" t="s">
        <v>101</v>
      </c>
      <c r="C2" s="10">
        <v>2</v>
      </c>
      <c r="D2" s="11"/>
      <c r="E2" s="11"/>
      <c r="F2" s="11"/>
      <c r="G2" s="11"/>
      <c r="H2" s="11"/>
      <c r="I2" s="11"/>
      <c r="J2" s="11"/>
      <c r="K2" s="11"/>
      <c r="L2" s="11"/>
      <c r="M2" s="18"/>
    </row>
    <row r="3" spans="2:13">
      <c r="B3" s="9" t="s">
        <v>102</v>
      </c>
      <c r="C3" s="9" t="s">
        <v>103</v>
      </c>
      <c r="D3" s="9"/>
      <c r="E3" s="9"/>
      <c r="F3" s="9"/>
      <c r="G3" s="9" t="s">
        <v>104</v>
      </c>
      <c r="H3" s="9"/>
      <c r="I3" s="9"/>
      <c r="J3" s="9"/>
      <c r="K3" s="9" t="s">
        <v>105</v>
      </c>
      <c r="L3" s="9"/>
      <c r="M3" s="9"/>
    </row>
    <row r="4" spans="2:13">
      <c r="B4" s="9"/>
      <c r="C4" s="9" t="s">
        <v>106</v>
      </c>
      <c r="D4" s="9" t="s">
        <v>107</v>
      </c>
      <c r="E4" s="9" t="s">
        <v>108</v>
      </c>
      <c r="F4" s="9" t="s">
        <v>109</v>
      </c>
      <c r="G4" s="9" t="s">
        <v>110</v>
      </c>
      <c r="H4" s="9" t="s">
        <v>111</v>
      </c>
      <c r="I4" s="9" t="s">
        <v>112</v>
      </c>
      <c r="J4" s="9" t="s">
        <v>113</v>
      </c>
      <c r="K4" s="9" t="s">
        <v>114</v>
      </c>
      <c r="L4" s="9" t="s">
        <v>115</v>
      </c>
      <c r="M4" s="9" t="s">
        <v>116</v>
      </c>
    </row>
    <row r="5" spans="2:13">
      <c r="B5" s="9" t="s">
        <v>117</v>
      </c>
      <c r="C5" s="12">
        <v>0</v>
      </c>
      <c r="D5" s="12">
        <v>0</v>
      </c>
      <c r="E5" s="12">
        <v>2</v>
      </c>
      <c r="F5" s="12">
        <v>0</v>
      </c>
      <c r="G5" s="12">
        <v>0</v>
      </c>
      <c r="H5" s="12">
        <v>0</v>
      </c>
      <c r="I5" s="12">
        <v>2</v>
      </c>
      <c r="J5" s="12">
        <v>0</v>
      </c>
      <c r="K5" s="12">
        <v>2</v>
      </c>
      <c r="L5" s="12">
        <v>0</v>
      </c>
      <c r="M5" s="12">
        <v>0</v>
      </c>
    </row>
    <row r="6" spans="2:13">
      <c r="B6" s="9" t="s">
        <v>118</v>
      </c>
      <c r="C6" s="13">
        <f>C5/C2</f>
        <v>0</v>
      </c>
      <c r="D6" s="13">
        <f>D5/C2</f>
        <v>0</v>
      </c>
      <c r="E6" s="13">
        <f>E5/C2</f>
        <v>1</v>
      </c>
      <c r="F6" s="13">
        <f>F5/C2</f>
        <v>0</v>
      </c>
      <c r="G6" s="13">
        <f>G5/C2</f>
        <v>0</v>
      </c>
      <c r="H6" s="13">
        <f>H5/C2</f>
        <v>0</v>
      </c>
      <c r="I6" s="13">
        <f>I5/C2</f>
        <v>1</v>
      </c>
      <c r="J6" s="13">
        <f>J5/C2</f>
        <v>0</v>
      </c>
      <c r="K6" s="13">
        <f>K5/C2</f>
        <v>1</v>
      </c>
      <c r="L6" s="13">
        <f>L5/C2</f>
        <v>0</v>
      </c>
      <c r="M6" s="13">
        <f>M5/C2</f>
        <v>0</v>
      </c>
    </row>
    <row r="7" spans="2:13">
      <c r="B7" s="14"/>
      <c r="C7" s="14"/>
      <c r="D7" s="14"/>
      <c r="E7" s="14"/>
      <c r="F7" s="14"/>
      <c r="G7" s="14"/>
      <c r="H7" s="14"/>
      <c r="I7" s="14"/>
      <c r="J7" s="14"/>
      <c r="K7" s="14"/>
      <c r="L7" s="14"/>
      <c r="M7" s="14"/>
    </row>
    <row r="8" ht="26" spans="2:13">
      <c r="B8" s="2" t="s">
        <v>119</v>
      </c>
      <c r="C8" s="2"/>
      <c r="D8" s="2"/>
      <c r="E8" s="2"/>
      <c r="F8" s="2"/>
      <c r="G8" s="2"/>
      <c r="H8" s="2"/>
      <c r="I8" s="2"/>
      <c r="J8" s="2"/>
      <c r="K8" s="17"/>
      <c r="L8" s="14"/>
      <c r="M8" s="14"/>
    </row>
    <row r="9" spans="2:13">
      <c r="B9" s="9" t="s">
        <v>120</v>
      </c>
      <c r="C9" s="10">
        <v>138</v>
      </c>
      <c r="D9" s="11"/>
      <c r="E9" s="11"/>
      <c r="F9" s="11"/>
      <c r="G9" s="11"/>
      <c r="H9" s="11"/>
      <c r="I9" s="11"/>
      <c r="J9" s="18"/>
      <c r="K9" s="14"/>
      <c r="L9" s="14"/>
      <c r="M9" s="14"/>
    </row>
    <row r="10" spans="2:13">
      <c r="B10" s="9" t="s">
        <v>121</v>
      </c>
      <c r="C10" s="9" t="s">
        <v>122</v>
      </c>
      <c r="D10" s="9"/>
      <c r="E10" s="9"/>
      <c r="F10" s="9"/>
      <c r="G10" s="15" t="s">
        <v>104</v>
      </c>
      <c r="H10" s="16"/>
      <c r="I10" s="16"/>
      <c r="J10" s="19"/>
      <c r="K10" s="14"/>
      <c r="L10" s="14"/>
      <c r="M10" s="14"/>
    </row>
    <row r="11" spans="2:13">
      <c r="B11" s="9"/>
      <c r="C11" s="9" t="s">
        <v>123</v>
      </c>
      <c r="D11" s="9" t="s">
        <v>124</v>
      </c>
      <c r="E11" s="9" t="s">
        <v>125</v>
      </c>
      <c r="F11" s="9" t="s">
        <v>126</v>
      </c>
      <c r="G11" s="9" t="s">
        <v>127</v>
      </c>
      <c r="H11" s="9" t="s">
        <v>110</v>
      </c>
      <c r="I11" s="9" t="s">
        <v>128</v>
      </c>
      <c r="J11" s="9" t="s">
        <v>129</v>
      </c>
      <c r="K11" s="14"/>
      <c r="L11" s="14"/>
      <c r="M11" s="14"/>
    </row>
    <row r="12" spans="2:13">
      <c r="B12" s="9" t="s">
        <v>130</v>
      </c>
      <c r="C12" s="12">
        <v>137</v>
      </c>
      <c r="D12" s="12">
        <v>0</v>
      </c>
      <c r="E12" s="12">
        <v>1</v>
      </c>
      <c r="F12" s="12">
        <v>0</v>
      </c>
      <c r="G12" s="12">
        <v>0</v>
      </c>
      <c r="H12" s="12">
        <v>0</v>
      </c>
      <c r="I12" s="12">
        <v>20</v>
      </c>
      <c r="J12" s="12">
        <v>118</v>
      </c>
      <c r="K12" s="14"/>
      <c r="L12" s="14"/>
      <c r="M12" s="14"/>
    </row>
    <row r="13" spans="2:13">
      <c r="B13" s="9" t="s">
        <v>118</v>
      </c>
      <c r="C13" s="13">
        <f>C12/C9</f>
        <v>0.992753623188406</v>
      </c>
      <c r="D13" s="13">
        <f>D12/C9</f>
        <v>0</v>
      </c>
      <c r="E13" s="13">
        <f>E12/C9</f>
        <v>0.0072463768115942</v>
      </c>
      <c r="F13" s="13">
        <f>F12/C9</f>
        <v>0</v>
      </c>
      <c r="G13" s="13">
        <f>G12/C9</f>
        <v>0</v>
      </c>
      <c r="H13" s="13">
        <f>H12/C9</f>
        <v>0</v>
      </c>
      <c r="I13" s="13">
        <f>I12/C9</f>
        <v>0.144927536231884</v>
      </c>
      <c r="J13" s="13">
        <f>J12/C9</f>
        <v>0.855072463768116</v>
      </c>
      <c r="K13" s="14"/>
      <c r="L13" s="14"/>
      <c r="M13" s="14"/>
    </row>
  </sheetData>
  <mergeCells count="11">
    <mergeCell ref="B1:M1"/>
    <mergeCell ref="C2:M2"/>
    <mergeCell ref="C3:F3"/>
    <mergeCell ref="G3:J3"/>
    <mergeCell ref="K3:M3"/>
    <mergeCell ref="B8:J8"/>
    <mergeCell ref="C9:J9"/>
    <mergeCell ref="C10:F10"/>
    <mergeCell ref="G10:J10"/>
    <mergeCell ref="B3:B4"/>
    <mergeCell ref="B10:B11"/>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封面</vt:lpstr>
      <vt:lpstr>变更履历</vt:lpstr>
      <vt:lpstr>概况</vt:lpstr>
      <vt:lpstr>存在的问题</vt:lpstr>
      <vt:lpstr>进度总结</vt:lpstr>
      <vt:lpstr>工作量总结</vt:lpstr>
      <vt:lpstr>费用总结</vt:lpstr>
      <vt:lpstr>风险总结</vt:lpstr>
      <vt:lpstr>质量情况总结</vt:lpstr>
      <vt:lpstr>产出物评审情况总结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彭朗</cp:lastModifiedBy>
  <dcterms:created xsi:type="dcterms:W3CDTF">1996-12-17T09:32:00Z</dcterms:created>
  <dcterms:modified xsi:type="dcterms:W3CDTF">2023-11-09T15:43:18Z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F2E6225B643349BF944C37D837425DD4</vt:lpwstr>
  </property>
</Properties>
</file>