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4360"/>
  </bookViews>
  <sheets>
    <sheet name="封面" sheetId="5" r:id="rId1"/>
    <sheet name="评审数据数据统计" sheetId="3" r:id="rId2"/>
    <sheet name="代码评审统计" sheetId="4" r:id="rId3"/>
  </sheets>
  <calcPr calcId="144525"/>
</workbook>
</file>

<file path=xl/sharedStrings.xml><?xml version="1.0" encoding="utf-8"?>
<sst xmlns="http://schemas.openxmlformats.org/spreadsheetml/2006/main" count="94" uniqueCount="75">
  <si>
    <t>项目评审缺陷汇总分析</t>
  </si>
  <si>
    <t>文件修订履历：</t>
  </si>
  <si>
    <t>版本号</t>
  </si>
  <si>
    <t>日期</t>
  </si>
  <si>
    <t>编写</t>
  </si>
  <si>
    <t>审核</t>
  </si>
  <si>
    <t>摘要</t>
  </si>
  <si>
    <t>V1.0</t>
  </si>
  <si>
    <t>2022.4.22</t>
  </si>
  <si>
    <t>彭朗</t>
  </si>
  <si>
    <t>李斌</t>
  </si>
  <si>
    <t>V1.1</t>
  </si>
  <si>
    <t>2022.7.30</t>
  </si>
  <si>
    <t>更新度量项</t>
  </si>
  <si>
    <t>评审文件数据汇总表</t>
  </si>
  <si>
    <t>同行评审数据</t>
  </si>
  <si>
    <t>被评审对象</t>
  </si>
  <si>
    <t>评审方式</t>
  </si>
  <si>
    <t>文档页数</t>
  </si>
  <si>
    <t>评审准备阶段发现的缺陷个数</t>
  </si>
  <si>
    <t>评审会议中发现的缺陷个数</t>
  </si>
  <si>
    <t>累计缺陷个数</t>
  </si>
  <si>
    <t>缺陷密度(个数/页/个数/KLOC)</t>
  </si>
  <si>
    <t>准备阶段工作量(人小时)</t>
  </si>
  <si>
    <t>评审会议工作量</t>
  </si>
  <si>
    <t>其他工作量</t>
  </si>
  <si>
    <t>累计工作量(人时）</t>
  </si>
  <si>
    <t>参与人数</t>
  </si>
  <si>
    <t>人均工作量（小时）</t>
  </si>
  <si>
    <t>发现缺陷效率(个数/人小时)</t>
  </si>
  <si>
    <t>项目计划书及附属计划</t>
  </si>
  <si>
    <t>审查</t>
  </si>
  <si>
    <t>用户需求说明书</t>
  </si>
  <si>
    <t>产品规格说明书</t>
  </si>
  <si>
    <t>概要设计</t>
  </si>
  <si>
    <t>详细设计</t>
  </si>
  <si>
    <t>产品集成计划</t>
  </si>
  <si>
    <t>测试用例</t>
  </si>
  <si>
    <t>裁剪说明： 1、每次评审完后进行度量</t>
  </si>
  <si>
    <t xml:space="preserve">          2、被评审对象不限于以上所列，以上是组织规定的要进行同行评审的最小集，项目可以根据项目的实际情况按照裁剪申请表进行裁剪</t>
  </si>
  <si>
    <t>文件评审缺陷走势：分析待评审的文件的页数和评审发现问题的走势，来发现那些文档问题发现的多，以及文档页数和问题数的关联关系。</t>
  </si>
  <si>
    <t>发现问题效率走势：分析待评审的文件人均工作量走势和缺陷单位小时内的走势，来识别评审效率进而识别评审时间和发现效率的关联关系。</t>
  </si>
  <si>
    <t>特殊原因分析</t>
  </si>
  <si>
    <t>编号</t>
  </si>
  <si>
    <t>偏差原因描述</t>
  </si>
  <si>
    <t>解决方法</t>
  </si>
  <si>
    <t>代码评审数据统计</t>
  </si>
  <si>
    <t>模块名称</t>
  </si>
  <si>
    <t>代码行数(千行）</t>
  </si>
  <si>
    <t>评审发现的缺陷个数</t>
  </si>
  <si>
    <t>缺陷密度(个数/KLOC)</t>
  </si>
  <si>
    <t>登入认证</t>
  </si>
  <si>
    <t>个人中心</t>
  </si>
  <si>
    <t>账号管理</t>
  </si>
  <si>
    <t>裁判名单</t>
  </si>
  <si>
    <t>赛事管理</t>
  </si>
  <si>
    <t>赛程信息管理</t>
  </si>
  <si>
    <t>排班管理</t>
  </si>
  <si>
    <t>消息通知</t>
  </si>
  <si>
    <t>排班统计</t>
  </si>
  <si>
    <t>公告管理</t>
  </si>
  <si>
    <t>选手管理</t>
  </si>
  <si>
    <t>自定义薪资以及自定义评分</t>
  </si>
  <si>
    <t>val 裁判报告添加</t>
  </si>
  <si>
    <t>val 地图配置管理</t>
  </si>
  <si>
    <t>赛程信息同步</t>
  </si>
  <si>
    <t>执裁赛事维护</t>
  </si>
  <si>
    <t>执裁赛事信息维护</t>
  </si>
  <si>
    <t>薪资配置列表管理</t>
  </si>
  <si>
    <t>薪资配置信息维护</t>
  </si>
  <si>
    <t>合计</t>
  </si>
  <si>
    <t>代码行数缺陷走势：分析待评审的文件的代码行数和评审发现问题的走势，来发现那些模块问题发现的多，以及模块代码行数和问题数的关联关系。</t>
  </si>
  <si>
    <t>工作量问题缺陷率走势：分析待评审的文件人均工作量走势和缺陷单位小时内的走势，来识别评审效率进而识别评审时间和发现效率的关联关系。</t>
  </si>
  <si>
    <r>
      <rPr>
        <b/>
        <sz val="11"/>
        <color theme="1"/>
        <rFont val="仿宋"/>
        <charset val="134"/>
      </rPr>
      <t>结果分析：</t>
    </r>
    <r>
      <rPr>
        <sz val="11"/>
        <color theme="1"/>
        <rFont val="仿宋"/>
        <charset val="134"/>
      </rPr>
      <t>按各模块代码缺陷数量分析，接入者管理和案管中心模块出现缺陷较多。</t>
    </r>
  </si>
  <si>
    <r>
      <rPr>
        <b/>
        <sz val="11"/>
        <color theme="1"/>
        <rFont val="仿宋"/>
        <charset val="134"/>
      </rPr>
      <t>行动建议：</t>
    </r>
    <r>
      <rPr>
        <sz val="11"/>
        <color theme="1"/>
        <rFont val="仿宋"/>
        <charset val="134"/>
      </rPr>
      <t>建议针对类似案管中心这种业务较为复杂的模块，设计阶段要充分考虑代码解耦、降低不同渠道的业务代码的耦合。接入者管理模块这种常用模块建议做模块化、组件
化设计，后期提供通用组件。</t>
    </r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</si>
</sst>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#,##0.00_ "/>
    <numFmt numFmtId="179" formatCode="0_);[Red]\(0\)"/>
  </numFmts>
  <fonts count="43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2"/>
      <name val="仿宋"/>
      <charset val="134"/>
    </font>
    <font>
      <b/>
      <sz val="11"/>
      <name val="仿宋"/>
      <charset val="134"/>
    </font>
    <font>
      <b/>
      <sz val="10"/>
      <name val="仿宋"/>
      <charset val="134"/>
    </font>
    <font>
      <sz val="11"/>
      <name val="仿宋"/>
      <charset val="134"/>
    </font>
    <font>
      <sz val="12"/>
      <name val="仿宋"/>
      <charset val="134"/>
    </font>
    <font>
      <sz val="10"/>
      <color rgb="FFFF0000"/>
      <name val="仿宋"/>
      <charset val="134"/>
    </font>
    <font>
      <b/>
      <sz val="11"/>
      <color indexed="9"/>
      <name val="仿宋"/>
      <charset val="134"/>
    </font>
    <font>
      <sz val="12"/>
      <color theme="1"/>
      <name val="仿宋"/>
      <charset val="134"/>
    </font>
    <font>
      <sz val="10"/>
      <name val="仿宋"/>
      <charset val="134"/>
    </font>
    <font>
      <b/>
      <sz val="11"/>
      <color indexed="17"/>
      <name val="仿宋"/>
      <charset val="134"/>
    </font>
    <font>
      <b/>
      <sz val="11"/>
      <color theme="1"/>
      <name val="仿宋"/>
      <charset val="134"/>
    </font>
    <font>
      <b/>
      <sz val="20"/>
      <name val="仿宋"/>
      <charset val="134"/>
    </font>
    <font>
      <sz val="11"/>
      <color theme="1"/>
      <name val="FangSong"/>
      <charset val="134"/>
    </font>
    <font>
      <b/>
      <sz val="24"/>
      <name val="FangSong"/>
      <charset val="134"/>
    </font>
    <font>
      <sz val="12"/>
      <name val="FangSong"/>
      <charset val="134"/>
    </font>
    <font>
      <sz val="10.5"/>
      <name val="FangSong"/>
      <charset val="134"/>
    </font>
    <font>
      <b/>
      <sz val="22"/>
      <name val="FangSong"/>
      <charset val="134"/>
    </font>
    <font>
      <b/>
      <sz val="10.5"/>
      <name val="FangSong"/>
      <charset val="134"/>
    </font>
    <font>
      <sz val="10"/>
      <name val="FangSong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Arial"/>
      <charset val="134"/>
    </font>
    <font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3" tint="0.599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21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0" borderId="13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16" applyNumberFormat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32" fillId="12" borderId="16" applyNumberFormat="0" applyAlignment="0" applyProtection="0">
      <alignment vertical="center"/>
    </xf>
    <xf numFmtId="0" fontId="33" fillId="13" borderId="18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0" fillId="0" borderId="0">
      <alignment vertical="center"/>
    </xf>
    <xf numFmtId="9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2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42" fillId="0" borderId="0">
      <alignment vertical="center"/>
    </xf>
  </cellStyleXfs>
  <cellXfs count="67">
    <xf numFmtId="0" fontId="0" fillId="0" borderId="0" xfId="49" applyAlignment="1">
      <alignment vertical="center"/>
    </xf>
    <xf numFmtId="0" fontId="1" fillId="0" borderId="0" xfId="49" applyFont="1" applyAlignment="1">
      <alignment vertical="center"/>
    </xf>
    <xf numFmtId="176" fontId="2" fillId="2" borderId="0" xfId="49" applyNumberFormat="1" applyFont="1" applyFill="1" applyAlignment="1">
      <alignment horizontal="center" vertical="center"/>
    </xf>
    <xf numFmtId="0" fontId="3" fillId="3" borderId="1" xfId="49" applyNumberFormat="1" applyFont="1" applyFill="1" applyBorder="1" applyAlignment="1">
      <alignment vertical="center"/>
    </xf>
    <xf numFmtId="176" fontId="3" fillId="0" borderId="1" xfId="49" applyNumberFormat="1" applyFont="1" applyFill="1" applyBorder="1" applyAlignment="1">
      <alignment horizontal="center" vertical="center"/>
    </xf>
    <xf numFmtId="0" fontId="4" fillId="4" borderId="1" xfId="49" applyFont="1" applyFill="1" applyBorder="1" applyAlignment="1">
      <alignment horizontal="center" vertical="center" wrapText="1"/>
    </xf>
    <xf numFmtId="0" fontId="5" fillId="0" borderId="2" xfId="49" applyNumberFormat="1" applyFont="1" applyFill="1" applyBorder="1" applyAlignment="1">
      <alignment horizontal="center" vertical="center"/>
    </xf>
    <xf numFmtId="0" fontId="6" fillId="3" borderId="2" xfId="55" applyFont="1" applyFill="1" applyBorder="1" applyAlignment="1">
      <alignment vertical="center"/>
    </xf>
    <xf numFmtId="0" fontId="6" fillId="0" borderId="2" xfId="55" applyFont="1" applyFill="1" applyBorder="1" applyAlignment="1">
      <alignment horizontal="center" vertical="center"/>
    </xf>
    <xf numFmtId="0" fontId="6" fillId="3" borderId="3" xfId="55" applyFont="1" applyFill="1" applyBorder="1" applyAlignment="1">
      <alignment vertical="center"/>
    </xf>
    <xf numFmtId="176" fontId="5" fillId="5" borderId="4" xfId="49" applyNumberFormat="1" applyFont="1" applyFill="1" applyBorder="1" applyAlignment="1">
      <alignment horizontal="center" vertical="center"/>
    </xf>
    <xf numFmtId="176" fontId="5" fillId="5" borderId="3" xfId="49" applyNumberFormat="1" applyFont="1" applyFill="1" applyBorder="1" applyAlignment="1">
      <alignment horizontal="center" vertical="center"/>
    </xf>
    <xf numFmtId="0" fontId="5" fillId="5" borderId="1" xfId="49" applyNumberFormat="1" applyFont="1" applyFill="1" applyBorder="1" applyAlignment="1">
      <alignment horizontal="center" vertical="center"/>
    </xf>
    <xf numFmtId="0" fontId="7" fillId="0" borderId="0" xfId="49" applyFont="1" applyFill="1" applyBorder="1" applyAlignment="1"/>
    <xf numFmtId="0" fontId="6" fillId="0" borderId="0" xfId="49" applyFont="1" applyFill="1" applyBorder="1" applyAlignment="1">
      <alignment vertical="center"/>
    </xf>
    <xf numFmtId="0" fontId="8" fillId="6" borderId="2" xfId="49" applyFont="1" applyFill="1" applyBorder="1" applyAlignment="1">
      <alignment vertical="center"/>
    </xf>
    <xf numFmtId="0" fontId="8" fillId="6" borderId="5" xfId="49" applyFont="1" applyFill="1" applyBorder="1" applyAlignment="1">
      <alignment horizontal="center" vertical="center"/>
    </xf>
    <xf numFmtId="0" fontId="8" fillId="6" borderId="6" xfId="49" applyFont="1" applyFill="1" applyBorder="1" applyAlignment="1">
      <alignment horizontal="center" vertical="center"/>
    </xf>
    <xf numFmtId="0" fontId="6" fillId="0" borderId="2" xfId="49" applyFont="1" applyFill="1" applyBorder="1" applyAlignment="1">
      <alignment horizontal="center" vertical="center"/>
    </xf>
    <xf numFmtId="0" fontId="9" fillId="0" borderId="5" xfId="49" applyFont="1" applyFill="1" applyBorder="1" applyAlignment="1">
      <alignment horizontal="center" vertical="center" wrapText="1"/>
    </xf>
    <xf numFmtId="0" fontId="9" fillId="0" borderId="6" xfId="49" applyFont="1" applyFill="1" applyBorder="1" applyAlignment="1">
      <alignment horizontal="center" vertical="center" wrapText="1"/>
    </xf>
    <xf numFmtId="177" fontId="10" fillId="7" borderId="2" xfId="49" applyNumberFormat="1" applyFont="1" applyFill="1" applyBorder="1" applyAlignment="1">
      <alignment horizontal="center" vertical="center" wrapText="1"/>
    </xf>
    <xf numFmtId="178" fontId="5" fillId="0" borderId="2" xfId="49" applyNumberFormat="1" applyFont="1" applyFill="1" applyBorder="1" applyAlignment="1">
      <alignment horizontal="center" vertical="center"/>
    </xf>
    <xf numFmtId="177" fontId="5" fillId="5" borderId="1" xfId="49" applyNumberFormat="1" applyFont="1" applyFill="1" applyBorder="1" applyAlignment="1">
      <alignment horizontal="center" vertical="center"/>
    </xf>
    <xf numFmtId="179" fontId="5" fillId="5" borderId="1" xfId="49" applyNumberFormat="1" applyFont="1" applyFill="1" applyBorder="1" applyAlignment="1">
      <alignment horizontal="center" vertical="center"/>
    </xf>
    <xf numFmtId="0" fontId="11" fillId="0" borderId="0" xfId="49" applyFont="1" applyFill="1" applyBorder="1" applyAlignment="1">
      <alignment vertical="center"/>
    </xf>
    <xf numFmtId="0" fontId="8" fillId="6" borderId="7" xfId="49" applyFont="1" applyFill="1" applyBorder="1" applyAlignment="1">
      <alignment horizontal="center" vertical="center"/>
    </xf>
    <xf numFmtId="0" fontId="9" fillId="0" borderId="7" xfId="49" applyFont="1" applyFill="1" applyBorder="1" applyAlignment="1">
      <alignment horizontal="center" vertical="center" wrapText="1"/>
    </xf>
    <xf numFmtId="0" fontId="9" fillId="0" borderId="5" xfId="49" applyFont="1" applyFill="1" applyBorder="1" applyAlignment="1">
      <alignment horizontal="left" vertical="center" wrapText="1"/>
    </xf>
    <xf numFmtId="0" fontId="9" fillId="0" borderId="6" xfId="49" applyFont="1" applyFill="1" applyBorder="1" applyAlignment="1">
      <alignment horizontal="left" vertical="center" wrapText="1"/>
    </xf>
    <xf numFmtId="0" fontId="9" fillId="0" borderId="7" xfId="49" applyFont="1" applyFill="1" applyBorder="1" applyAlignment="1">
      <alignment horizontal="left" vertical="center" wrapText="1"/>
    </xf>
    <xf numFmtId="0" fontId="12" fillId="0" borderId="0" xfId="49" applyFont="1" applyAlignment="1">
      <alignment vertical="center"/>
    </xf>
    <xf numFmtId="0" fontId="12" fillId="0" borderId="0" xfId="49" applyFont="1" applyAlignment="1">
      <alignment vertical="center" wrapText="1"/>
    </xf>
    <xf numFmtId="0" fontId="10" fillId="0" borderId="0" xfId="49" applyFont="1" applyFill="1" applyBorder="1" applyAlignment="1"/>
    <xf numFmtId="176" fontId="5" fillId="0" borderId="0" xfId="49" applyNumberFormat="1" applyFont="1" applyFill="1" applyBorder="1" applyAlignment="1">
      <alignment vertical="center"/>
    </xf>
    <xf numFmtId="176" fontId="5" fillId="3" borderId="0" xfId="49" applyNumberFormat="1" applyFont="1" applyFill="1" applyBorder="1" applyAlignment="1">
      <alignment vertical="center"/>
    </xf>
    <xf numFmtId="177" fontId="10" fillId="0" borderId="0" xfId="49" applyNumberFormat="1" applyFont="1" applyFill="1" applyBorder="1" applyAlignment="1"/>
    <xf numFmtId="176" fontId="10" fillId="0" borderId="0" xfId="49" applyNumberFormat="1" applyFont="1" applyFill="1" applyBorder="1" applyAlignment="1"/>
    <xf numFmtId="0" fontId="10" fillId="0" borderId="0" xfId="49" applyFont="1" applyAlignment="1"/>
    <xf numFmtId="0" fontId="13" fillId="2" borderId="0" xfId="49" applyFont="1" applyFill="1" applyAlignment="1">
      <alignment horizontal="center" vertical="center"/>
    </xf>
    <xf numFmtId="0" fontId="4" fillId="8" borderId="8" xfId="49" applyFont="1" applyFill="1" applyBorder="1" applyAlignment="1">
      <alignment horizontal="center" vertical="center" wrapText="1"/>
    </xf>
    <xf numFmtId="0" fontId="4" fillId="4" borderId="9" xfId="49" applyFont="1" applyFill="1" applyBorder="1" applyAlignment="1">
      <alignment vertical="center" wrapText="1"/>
    </xf>
    <xf numFmtId="0" fontId="4" fillId="4" borderId="10" xfId="49" applyFont="1" applyFill="1" applyBorder="1" applyAlignment="1">
      <alignment horizontal="center" vertical="center" wrapText="1"/>
    </xf>
    <xf numFmtId="0" fontId="4" fillId="8" borderId="11" xfId="49" applyFont="1" applyFill="1" applyBorder="1" applyAlignment="1">
      <alignment horizontal="center" vertical="center" wrapText="1"/>
    </xf>
    <xf numFmtId="0" fontId="4" fillId="4" borderId="2" xfId="49" applyFont="1" applyFill="1" applyBorder="1" applyAlignment="1">
      <alignment vertical="center" wrapText="1"/>
    </xf>
    <xf numFmtId="0" fontId="4" fillId="4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 wrapText="1"/>
    </xf>
    <xf numFmtId="0" fontId="10" fillId="0" borderId="2" xfId="49" applyFont="1" applyFill="1" applyBorder="1" applyAlignment="1">
      <alignment horizontal="center" vertical="center"/>
    </xf>
    <xf numFmtId="0" fontId="4" fillId="4" borderId="12" xfId="49" applyFont="1" applyFill="1" applyBorder="1" applyAlignment="1">
      <alignment horizontal="center" vertical="center" wrapText="1"/>
    </xf>
    <xf numFmtId="0" fontId="10" fillId="0" borderId="12" xfId="49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horizontal="center" vertical="center" wrapText="1"/>
    </xf>
    <xf numFmtId="177" fontId="10" fillId="7" borderId="12" xfId="49" applyNumberFormat="1" applyFont="1" applyFill="1" applyBorder="1" applyAlignment="1">
      <alignment horizontal="center" vertical="center" wrapText="1"/>
    </xf>
    <xf numFmtId="177" fontId="10" fillId="0" borderId="0" xfId="49" applyNumberFormat="1" applyFont="1" applyFill="1" applyBorder="1" applyAlignment="1">
      <alignment horizontal="center" vertical="center" wrapText="1"/>
    </xf>
    <xf numFmtId="177" fontId="10" fillId="0" borderId="2" xfId="49" applyNumberFormat="1" applyFont="1" applyFill="1" applyBorder="1" applyAlignment="1">
      <alignment horizontal="center" vertical="center" wrapText="1"/>
    </xf>
    <xf numFmtId="177" fontId="10" fillId="0" borderId="12" xfId="49" applyNumberFormat="1" applyFont="1" applyFill="1" applyBorder="1" applyAlignment="1">
      <alignment horizontal="center" vertical="center" wrapText="1"/>
    </xf>
    <xf numFmtId="176" fontId="10" fillId="0" borderId="0" xfId="49" applyNumberFormat="1" applyFont="1" applyFill="1" applyBorder="1" applyAlignment="1">
      <alignment horizontal="center" vertical="center" wrapText="1"/>
    </xf>
    <xf numFmtId="0" fontId="14" fillId="0" borderId="0" xfId="49" applyFont="1" applyAlignment="1">
      <alignment vertical="center"/>
    </xf>
    <xf numFmtId="0" fontId="15" fillId="0" borderId="0" xfId="49" applyNumberFormat="1" applyFont="1" applyFill="1" applyBorder="1" applyAlignment="1" applyProtection="1">
      <alignment horizontal="center" wrapText="1"/>
    </xf>
    <xf numFmtId="0" fontId="16" fillId="0" borderId="0" xfId="49" applyNumberFormat="1" applyFont="1" applyFill="1" applyBorder="1" applyAlignment="1" applyProtection="1">
      <alignment vertical="center"/>
    </xf>
    <xf numFmtId="0" fontId="17" fillId="0" borderId="0" xfId="49" applyNumberFormat="1" applyFont="1" applyFill="1" applyBorder="1" applyAlignment="1" applyProtection="1">
      <alignment vertical="center"/>
    </xf>
    <xf numFmtId="0" fontId="18" fillId="0" borderId="0" xfId="49" applyNumberFormat="1" applyFont="1" applyFill="1" applyBorder="1" applyAlignment="1" applyProtection="1">
      <alignment horizontal="center" wrapText="1"/>
    </xf>
    <xf numFmtId="0" fontId="19" fillId="9" borderId="2" xfId="49" applyNumberFormat="1" applyFont="1" applyFill="1" applyBorder="1" applyAlignment="1" applyProtection="1">
      <alignment horizontal="justify" vertical="top" wrapText="1"/>
    </xf>
    <xf numFmtId="0" fontId="19" fillId="9" borderId="7" xfId="49" applyNumberFormat="1" applyFont="1" applyFill="1" applyBorder="1" applyAlignment="1" applyProtection="1">
      <alignment horizontal="justify" vertical="top" wrapText="1"/>
    </xf>
    <xf numFmtId="0" fontId="17" fillId="0" borderId="1" xfId="49" applyNumberFormat="1" applyFont="1" applyFill="1" applyBorder="1" applyAlignment="1" applyProtection="1">
      <alignment horizontal="justify" vertical="top" wrapText="1"/>
    </xf>
    <xf numFmtId="14" fontId="17" fillId="0" borderId="3" xfId="49" applyNumberFormat="1" applyFont="1" applyFill="1" applyBorder="1" applyAlignment="1" applyProtection="1">
      <alignment horizontal="justify" vertical="top" wrapText="1"/>
    </xf>
    <xf numFmtId="0" fontId="17" fillId="0" borderId="3" xfId="49" applyNumberFormat="1" applyFont="1" applyFill="1" applyBorder="1" applyAlignment="1" applyProtection="1">
      <alignment horizontal="justify" vertical="top" wrapText="1"/>
    </xf>
    <xf numFmtId="0" fontId="20" fillId="0" borderId="0" xfId="49" applyNumberFormat="1" applyFont="1" applyFill="1" applyBorder="1" applyAlignment="1" applyProtection="1">
      <alignment vertical="center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  <cellStyle name="常规_项目总结表" xfId="55"/>
  </cellStyles>
  <dxfs count="1">
    <dxf>
      <font>
        <strike val="0"/>
      </font>
      <fill>
        <patternFill patternType="mediumGray"/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文件评审缺陷走势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评审数据数据统计!$D$2</c:f>
              <c:strCache>
                <c:ptCount val="1"/>
                <c:pt idx="0">
                  <c:v>文档页数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评审数据数据统计!$D$3:$D$9</c:f>
              <c:numCache>
                <c:formatCode>General</c:formatCode>
                <c:ptCount val="7"/>
                <c:pt idx="0">
                  <c:v>8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27</c:v>
                </c:pt>
                <c:pt idx="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935"/>
        <c:axId val="24160718"/>
      </c:barChart>
      <c:lineChart>
        <c:grouping val="standard"/>
        <c:varyColors val="0"/>
        <c:ser>
          <c:idx val="1"/>
          <c:order val="1"/>
          <c:tx>
            <c:strRef>
              <c:f>评审数据数据统计!$H$2</c:f>
              <c:strCache>
                <c:ptCount val="1"/>
                <c:pt idx="0">
                  <c:v>缺陷密度(个数/页/个数/KLOC)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评审数据数据统计!$H$3:$H$9</c:f>
              <c:numCache>
                <c:formatCode>0.00_ </c:formatCode>
                <c:ptCount val="7"/>
                <c:pt idx="0">
                  <c:v>0.5</c:v>
                </c:pt>
                <c:pt idx="1">
                  <c:v>0.2</c:v>
                </c:pt>
                <c:pt idx="2">
                  <c:v>0.384615384615385</c:v>
                </c:pt>
                <c:pt idx="3">
                  <c:v>0.333333333333333</c:v>
                </c:pt>
                <c:pt idx="4">
                  <c:v>0.4</c:v>
                </c:pt>
                <c:pt idx="5">
                  <c:v>0.222222222222222</c:v>
                </c:pt>
                <c:pt idx="6">
                  <c:v>0.222222222222222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65358"/>
        <c:axId val="13304921"/>
      </c:lineChart>
      <c:catAx>
        <c:axId val="529669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60718"/>
        <c:crosses val="autoZero"/>
        <c:auto val="1"/>
        <c:lblAlgn val="ctr"/>
        <c:lblOffset val="100"/>
        <c:noMultiLvlLbl val="0"/>
      </c:catAx>
      <c:valAx>
        <c:axId val="24160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66935"/>
        <c:crosses val="autoZero"/>
        <c:crossBetween val="between"/>
      </c:valAx>
      <c:catAx>
        <c:axId val="5106535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04921"/>
        <c:crosses val="autoZero"/>
        <c:auto val="1"/>
        <c:lblAlgn val="ctr"/>
        <c:lblOffset val="100"/>
        <c:noMultiLvlLbl val="0"/>
      </c:catAx>
      <c:valAx>
        <c:axId val="1330492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65358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发现问题效率走势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评审数据数据统计!$N$2</c:f>
              <c:strCache>
                <c:ptCount val="1"/>
                <c:pt idx="0">
                  <c:v>人均工作量（小时）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评审数据数据统计!$N$3:$N$9</c:f>
              <c:numCache>
                <c:formatCode>0.00_ </c:formatCode>
                <c:ptCount val="7"/>
                <c:pt idx="0">
                  <c:v>2.5</c:v>
                </c:pt>
                <c:pt idx="1">
                  <c:v>1.2</c:v>
                </c:pt>
                <c:pt idx="2">
                  <c:v>2.44444444444444</c:v>
                </c:pt>
                <c:pt idx="3">
                  <c:v>1.58333333333333</c:v>
                </c:pt>
                <c:pt idx="4">
                  <c:v>3.5</c:v>
                </c:pt>
                <c:pt idx="5">
                  <c:v>5.6</c:v>
                </c:pt>
                <c:pt idx="6">
                  <c:v>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0872"/>
        <c:axId val="18321435"/>
      </c:barChart>
      <c:lineChart>
        <c:grouping val="standard"/>
        <c:varyColors val="0"/>
        <c:ser>
          <c:idx val="1"/>
          <c:order val="1"/>
          <c:tx>
            <c:strRef>
              <c:f>评审数据数据统计!$O$2</c:f>
              <c:strCache>
                <c:ptCount val="1"/>
                <c:pt idx="0">
                  <c:v>发现缺陷效率(个数/人小时)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评审数据数据统计!$B$3:$B$9</c:f>
              <c:strCache>
                <c:ptCount val="7"/>
                <c:pt idx="0">
                  <c:v>项目计划书及附属计划</c:v>
                </c:pt>
                <c:pt idx="1">
                  <c:v>用户需求说明书</c:v>
                </c:pt>
                <c:pt idx="2">
                  <c:v>产品规格说明书</c:v>
                </c:pt>
                <c:pt idx="3">
                  <c:v>概要设计</c:v>
                </c:pt>
                <c:pt idx="4">
                  <c:v>详细设计</c:v>
                </c:pt>
                <c:pt idx="5">
                  <c:v>产品集成计划</c:v>
                </c:pt>
                <c:pt idx="6">
                  <c:v>测试用例</c:v>
                </c:pt>
              </c:strCache>
            </c:strRef>
          </c:cat>
          <c:val>
            <c:numRef>
              <c:f>评审数据数据统计!$O$3:$O$9</c:f>
              <c:numCache>
                <c:formatCode>0.00_ 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0.227272727272727</c:v>
                </c:pt>
                <c:pt idx="3">
                  <c:v>0.421052631578947</c:v>
                </c:pt>
                <c:pt idx="4">
                  <c:v>0.19047619047619</c:v>
                </c:pt>
                <c:pt idx="5">
                  <c:v>0.214285714285714</c:v>
                </c:pt>
                <c:pt idx="6">
                  <c:v>0.214285714285714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81339"/>
        <c:axId val="62472891"/>
      </c:lineChart>
      <c:catAx>
        <c:axId val="8630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1435"/>
        <c:crosses val="autoZero"/>
        <c:auto val="1"/>
        <c:lblAlgn val="ctr"/>
        <c:lblOffset val="100"/>
        <c:noMultiLvlLbl val="0"/>
      </c:catAx>
      <c:valAx>
        <c:axId val="18321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0872"/>
        <c:crosses val="autoZero"/>
        <c:crossBetween val="between"/>
      </c:valAx>
      <c:catAx>
        <c:axId val="1298133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472891"/>
        <c:crosses val="autoZero"/>
        <c:auto val="1"/>
        <c:lblAlgn val="ctr"/>
        <c:lblOffset val="100"/>
        <c:noMultiLvlLbl val="0"/>
      </c:catAx>
      <c:valAx>
        <c:axId val="6247289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81339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代码行数缺陷走势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代码评审统计!$D$2</c:f>
              <c:strCache>
                <c:ptCount val="1"/>
                <c:pt idx="0">
                  <c:v>代码行数(千行）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代码评审统计!$D$3:$D$21</c:f>
              <c:numCache>
                <c:formatCode>General</c:formatCode>
                <c:ptCount val="19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1714"/>
        <c:axId val="58667106"/>
      </c:barChart>
      <c:lineChart>
        <c:grouping val="standard"/>
        <c:varyColors val="0"/>
        <c:ser>
          <c:idx val="1"/>
          <c:order val="1"/>
          <c:tx>
            <c:strRef>
              <c:f>代码评审统计!$F$2</c:f>
              <c:strCache>
                <c:ptCount val="1"/>
                <c:pt idx="0">
                  <c:v>缺陷密度(个数/KLOC)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代码评审统计!$F$3:$F$21</c:f>
              <c:numCache>
                <c:formatCode>0.00_ </c:formatCode>
                <c:ptCount val="19"/>
                <c:pt idx="0">
                  <c:v>0.222222222222222</c:v>
                </c:pt>
                <c:pt idx="1">
                  <c:v>0.666666666666667</c:v>
                </c:pt>
                <c:pt idx="2">
                  <c:v>0.666666666666667</c:v>
                </c:pt>
                <c:pt idx="3">
                  <c:v>0.333333333333333</c:v>
                </c:pt>
                <c:pt idx="4">
                  <c:v>0.5</c:v>
                </c:pt>
                <c:pt idx="5">
                  <c:v>0.666666666666667</c:v>
                </c:pt>
                <c:pt idx="6">
                  <c:v>0.5</c:v>
                </c:pt>
                <c:pt idx="7">
                  <c:v>0.4</c:v>
                </c:pt>
                <c:pt idx="8">
                  <c:v>0.125</c:v>
                </c:pt>
                <c:pt idx="9">
                  <c:v>0.2</c:v>
                </c:pt>
                <c:pt idx="10">
                  <c:v>1.33333333333333</c:v>
                </c:pt>
                <c:pt idx="11">
                  <c:v>0.25</c:v>
                </c:pt>
                <c:pt idx="12">
                  <c:v>0.222222222222222</c:v>
                </c:pt>
                <c:pt idx="13">
                  <c:v>0.444444444444444</c:v>
                </c:pt>
                <c:pt idx="14">
                  <c:v>0.142857142857143</c:v>
                </c:pt>
                <c:pt idx="15">
                  <c:v>0.625</c:v>
                </c:pt>
                <c:pt idx="16">
                  <c:v>0.625</c:v>
                </c:pt>
                <c:pt idx="17">
                  <c:v>0.75</c:v>
                </c:pt>
                <c:pt idx="18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41107"/>
        <c:axId val="36484023"/>
      </c:lineChart>
      <c:catAx>
        <c:axId val="1125171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7106"/>
        <c:crosses val="autoZero"/>
        <c:auto val="1"/>
        <c:lblAlgn val="ctr"/>
        <c:lblOffset val="100"/>
        <c:noMultiLvlLbl val="0"/>
      </c:catAx>
      <c:valAx>
        <c:axId val="58667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51714"/>
        <c:crosses val="autoZero"/>
        <c:crossBetween val="between"/>
      </c:valAx>
      <c:catAx>
        <c:axId val="5654110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484023"/>
        <c:crosses val="autoZero"/>
        <c:auto val="1"/>
        <c:lblAlgn val="ctr"/>
        <c:lblOffset val="100"/>
        <c:noMultiLvlLbl val="0"/>
      </c:catAx>
      <c:valAx>
        <c:axId val="36484023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1107"/>
        <c:crosses val="max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工作量问题缺陷率走势</a:t>
            </a:r>
            <a:endPara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代码评审统计!$K$2</c:f>
              <c:strCache>
                <c:ptCount val="1"/>
                <c:pt idx="0">
                  <c:v>人均工作量（小时）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代码评审统计!$K$3:$K$21</c:f>
              <c:numCache>
                <c:formatCode>0.00_ </c:formatCode>
                <c:ptCount val="19"/>
                <c:pt idx="0">
                  <c:v>1.33333333333333</c:v>
                </c:pt>
                <c:pt idx="1">
                  <c:v>1.33333333333333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1.33333333333333</c:v>
                </c:pt>
                <c:pt idx="7">
                  <c:v>1.33333333333333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1.33333333333333</c:v>
                </c:pt>
                <c:pt idx="13">
                  <c:v>1.33333333333333</c:v>
                </c:pt>
                <c:pt idx="14">
                  <c:v>1</c:v>
                </c:pt>
                <c:pt idx="15">
                  <c:v>1.5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942"/>
        <c:axId val="59250146"/>
      </c:barChart>
      <c:lineChart>
        <c:grouping val="standard"/>
        <c:varyColors val="0"/>
        <c:ser>
          <c:idx val="1"/>
          <c:order val="1"/>
          <c:tx>
            <c:strRef>
              <c:f>代码评审统计!$L$2</c:f>
              <c:strCache>
                <c:ptCount val="1"/>
                <c:pt idx="0">
                  <c:v>发现缺陷效率(个数/人小时)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代码评审统计!$C$3:$C$21</c:f>
              <c:strCache>
                <c:ptCount val="19"/>
                <c:pt idx="0">
                  <c:v>登入认证</c:v>
                </c:pt>
                <c:pt idx="1">
                  <c:v>个人中心</c:v>
                </c:pt>
                <c:pt idx="2">
                  <c:v>账号管理</c:v>
                </c:pt>
                <c:pt idx="3">
                  <c:v>裁判名单</c:v>
                </c:pt>
                <c:pt idx="4">
                  <c:v>赛事管理</c:v>
                </c:pt>
                <c:pt idx="5">
                  <c:v>赛程信息管理</c:v>
                </c:pt>
                <c:pt idx="6">
                  <c:v>排班管理</c:v>
                </c:pt>
                <c:pt idx="7">
                  <c:v>消息通知</c:v>
                </c:pt>
                <c:pt idx="8">
                  <c:v>排班统计</c:v>
                </c:pt>
                <c:pt idx="9">
                  <c:v>公告管理</c:v>
                </c:pt>
                <c:pt idx="10">
                  <c:v>选手管理</c:v>
                </c:pt>
                <c:pt idx="11">
                  <c:v>自定义薪资以及自定义评分</c:v>
                </c:pt>
                <c:pt idx="12">
                  <c:v>val 裁判报告添加</c:v>
                </c:pt>
                <c:pt idx="13">
                  <c:v>val 地图配置管理</c:v>
                </c:pt>
                <c:pt idx="14">
                  <c:v>赛程信息同步</c:v>
                </c:pt>
                <c:pt idx="15">
                  <c:v>执裁赛事维护</c:v>
                </c:pt>
                <c:pt idx="16">
                  <c:v>执裁赛事信息维护</c:v>
                </c:pt>
                <c:pt idx="17">
                  <c:v>薪资配置列表管理</c:v>
                </c:pt>
                <c:pt idx="18">
                  <c:v>薪资配置信息维护</c:v>
                </c:pt>
              </c:strCache>
            </c:strRef>
          </c:cat>
          <c:val>
            <c:numRef>
              <c:f>代码评审统计!$L$3:$L$21</c:f>
              <c:numCache>
                <c:formatCode>0.00_ 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</c:v>
                </c:pt>
                <c:pt idx="8">
                  <c:v>0.25</c:v>
                </c:pt>
                <c:pt idx="9">
                  <c:v>0.25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0.25</c:v>
                </c:pt>
                <c:pt idx="15">
                  <c:v>0.833333333333333</c:v>
                </c:pt>
                <c:pt idx="16">
                  <c:v>1.25</c:v>
                </c:pt>
                <c:pt idx="17">
                  <c:v>1.2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49942"/>
        <c:axId val="59250146"/>
      </c:lineChart>
      <c:catAx>
        <c:axId val="1944994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50146"/>
        <c:crosses val="autoZero"/>
        <c:auto val="1"/>
        <c:lblAlgn val="ctr"/>
        <c:lblOffset val="100"/>
        <c:noMultiLvlLbl val="0"/>
      </c:catAx>
      <c:valAx>
        <c:axId val="59250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noFill/>
              <a:prstDash val="solid"/>
              <a:round/>
            </a:ln>
          </c:spPr>
        </c:min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49942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layout/>
      <c:overlay val="0"/>
      <c:spPr>
        <a:noFill/>
        <a:ln w="952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30843</xdr:colOff>
      <xdr:row>9</xdr:row>
      <xdr:rowOff>29482</xdr:rowOff>
    </xdr:from>
    <xdr:to>
      <xdr:col>8</xdr:col>
      <xdr:colOff>1020535</xdr:colOff>
      <xdr:row>20</xdr:row>
      <xdr:rowOff>149679</xdr:rowOff>
    </xdr:to>
    <xdr:graphicFrame>
      <xdr:nvGraphicFramePr>
        <xdr:cNvPr id="8" name="图表 7"/>
        <xdr:cNvGraphicFramePr/>
      </xdr:nvGraphicFramePr>
      <xdr:xfrm>
        <a:off x="30480" y="5246370"/>
        <a:ext cx="7837805" cy="3612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50799</xdr:colOff>
      <xdr:row>9</xdr:row>
      <xdr:rowOff>50346</xdr:rowOff>
    </xdr:from>
    <xdr:to>
      <xdr:col>18</xdr:col>
      <xdr:colOff>163286</xdr:colOff>
      <xdr:row>20</xdr:row>
      <xdr:rowOff>176893</xdr:rowOff>
    </xdr:to>
    <xdr:graphicFrame>
      <xdr:nvGraphicFramePr>
        <xdr:cNvPr id="9" name="图表 8"/>
        <xdr:cNvGraphicFramePr/>
      </xdr:nvGraphicFramePr>
      <xdr:xfrm>
        <a:off x="7918450" y="5267325"/>
        <a:ext cx="7614285" cy="3618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42582</xdr:colOff>
      <xdr:row>22</xdr:row>
      <xdr:rowOff>58737</xdr:rowOff>
    </xdr:from>
    <xdr:to>
      <xdr:col>6</xdr:col>
      <xdr:colOff>577103</xdr:colOff>
      <xdr:row>38</xdr:row>
      <xdr:rowOff>120650</xdr:rowOff>
    </xdr:to>
    <xdr:graphicFrame>
      <xdr:nvGraphicFramePr>
        <xdr:cNvPr id="4" name="图表 3"/>
        <xdr:cNvGraphicFramePr/>
      </xdr:nvGraphicFramePr>
      <xdr:xfrm>
        <a:off x="42545" y="5699760"/>
        <a:ext cx="7551420" cy="3475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638362</xdr:colOff>
      <xdr:row>22</xdr:row>
      <xdr:rowOff>78347</xdr:rowOff>
    </xdr:from>
    <xdr:to>
      <xdr:col>15</xdr:col>
      <xdr:colOff>11206</xdr:colOff>
      <xdr:row>38</xdr:row>
      <xdr:rowOff>100852</xdr:rowOff>
    </xdr:to>
    <xdr:graphicFrame>
      <xdr:nvGraphicFramePr>
        <xdr:cNvPr id="5" name="图表 4"/>
        <xdr:cNvGraphicFramePr/>
      </xdr:nvGraphicFramePr>
      <xdr:xfrm>
        <a:off x="7655560" y="5719445"/>
        <a:ext cx="7574915" cy="343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I6" sqref="I6"/>
    </sheetView>
  </sheetViews>
  <sheetFormatPr defaultColWidth="9" defaultRowHeight="16.8" outlineLevelCol="5"/>
  <cols>
    <col min="1" max="1" width="8.75" style="56"/>
    <col min="2" max="5" width="12.4423076923077" style="56" customWidth="1"/>
    <col min="6" max="6" width="22.0673076923077" style="56" customWidth="1"/>
    <col min="7" max="16384" width="8.75" style="56"/>
  </cols>
  <sheetData>
    <row r="1" ht="34.4" spans="1:6">
      <c r="A1" s="57" t="s">
        <v>0</v>
      </c>
      <c r="B1" s="57"/>
      <c r="C1" s="57"/>
      <c r="D1" s="57"/>
      <c r="E1" s="57"/>
      <c r="F1" s="57"/>
    </row>
    <row r="2" ht="31.6" spans="1:6">
      <c r="A2" s="58"/>
      <c r="B2" s="59" t="s">
        <v>1</v>
      </c>
      <c r="C2" s="59"/>
      <c r="D2" s="60"/>
      <c r="E2" s="60"/>
      <c r="F2" s="66"/>
    </row>
    <row r="3" ht="38.5" customHeight="1" spans="1:6">
      <c r="A3" s="58"/>
      <c r="B3" s="61" t="s">
        <v>2</v>
      </c>
      <c r="C3" s="62" t="s">
        <v>3</v>
      </c>
      <c r="D3" s="62" t="s">
        <v>4</v>
      </c>
      <c r="E3" s="62" t="s">
        <v>5</v>
      </c>
      <c r="F3" s="62" t="s">
        <v>6</v>
      </c>
    </row>
    <row r="4" ht="17.6" spans="1:6">
      <c r="A4" s="58"/>
      <c r="B4" s="63" t="s">
        <v>7</v>
      </c>
      <c r="C4" s="64" t="s">
        <v>8</v>
      </c>
      <c r="D4" s="65" t="s">
        <v>9</v>
      </c>
      <c r="E4" s="65" t="s">
        <v>10</v>
      </c>
      <c r="F4" s="65"/>
    </row>
    <row r="5" ht="17.6" spans="1:6">
      <c r="A5" s="58"/>
      <c r="B5" s="63" t="s">
        <v>11</v>
      </c>
      <c r="C5" s="64" t="s">
        <v>12</v>
      </c>
      <c r="D5" s="65" t="s">
        <v>9</v>
      </c>
      <c r="E5" s="65" t="s">
        <v>10</v>
      </c>
      <c r="F5" s="65" t="s">
        <v>13</v>
      </c>
    </row>
    <row r="6" ht="17.6" spans="1:6">
      <c r="A6" s="58"/>
      <c r="B6" s="63"/>
      <c r="C6" s="65"/>
      <c r="D6" s="65"/>
      <c r="E6" s="65"/>
      <c r="F6" s="65"/>
    </row>
    <row r="7" ht="17.6" spans="1:6">
      <c r="A7" s="58"/>
      <c r="B7" s="63"/>
      <c r="C7" s="65"/>
      <c r="D7" s="65"/>
      <c r="E7" s="65"/>
      <c r="F7" s="65"/>
    </row>
    <row r="8" ht="17.6" spans="1:6">
      <c r="A8" s="58"/>
      <c r="B8" s="63"/>
      <c r="C8" s="65"/>
      <c r="D8" s="65"/>
      <c r="E8" s="65"/>
      <c r="F8" s="65"/>
    </row>
    <row r="9" ht="17.6" spans="1:6">
      <c r="A9" s="58"/>
      <c r="B9" s="63"/>
      <c r="C9" s="65"/>
      <c r="D9" s="65"/>
      <c r="E9" s="65"/>
      <c r="F9" s="65"/>
    </row>
    <row r="10" ht="17.6" spans="1:6">
      <c r="A10" s="58"/>
      <c r="B10" s="63"/>
      <c r="C10" s="65"/>
      <c r="D10" s="65"/>
      <c r="E10" s="65"/>
      <c r="F10" s="65"/>
    </row>
    <row r="11" ht="17.6" spans="1:6">
      <c r="A11" s="58"/>
      <c r="B11" s="63"/>
      <c r="C11" s="65"/>
      <c r="D11" s="65"/>
      <c r="E11" s="65"/>
      <c r="F11" s="65"/>
    </row>
    <row r="12" ht="17.6" spans="1:6">
      <c r="A12" s="58"/>
      <c r="B12" s="63"/>
      <c r="C12" s="65"/>
      <c r="D12" s="65"/>
      <c r="E12" s="65"/>
      <c r="F12" s="65"/>
    </row>
    <row r="13" ht="17.6" spans="1:6">
      <c r="A13" s="58"/>
      <c r="B13" s="63"/>
      <c r="C13" s="65"/>
      <c r="D13" s="65"/>
      <c r="E13" s="65"/>
      <c r="F13" s="65"/>
    </row>
    <row r="14" ht="17.6" spans="1:6">
      <c r="A14" s="58"/>
      <c r="B14" s="63"/>
      <c r="C14" s="65"/>
      <c r="D14" s="65"/>
      <c r="E14" s="65"/>
      <c r="F14" s="65"/>
    </row>
  </sheetData>
  <mergeCells count="1">
    <mergeCell ref="A1:F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2"/>
  <sheetViews>
    <sheetView zoomScale="85" zoomScaleNormal="85" workbookViewId="0">
      <selection activeCell="T5" sqref="T5"/>
    </sheetView>
  </sheetViews>
  <sheetFormatPr defaultColWidth="9.45192307692308" defaultRowHeight="15.2"/>
  <cols>
    <col min="1" max="1" width="9.81730769230769" style="33"/>
    <col min="2" max="2" width="17.8173076923077" style="33" customWidth="1"/>
    <col min="3" max="3" width="9.625" style="33" customWidth="1"/>
    <col min="4" max="4" width="12.4423076923077" style="33" customWidth="1"/>
    <col min="5" max="5" width="15" style="33" customWidth="1"/>
    <col min="6" max="6" width="12.625" style="33" customWidth="1"/>
    <col min="7" max="7" width="9.81730769230769" style="33"/>
    <col min="8" max="8" width="17.25" style="36" customWidth="1"/>
    <col min="9" max="10" width="14.75" style="33"/>
    <col min="11" max="11" width="13.75" style="33"/>
    <col min="12" max="12" width="13.1923076923077" style="33" customWidth="1"/>
    <col min="13" max="13" width="14.75" style="33"/>
    <col min="14" max="14" width="13.75" style="36"/>
    <col min="15" max="15" width="13.9423076923077" style="37"/>
    <col min="16" max="30" width="9.81730769230769" style="33"/>
    <col min="31" max="16383" width="9.44230769230769" style="33"/>
    <col min="16384" max="16384" width="9.44230769230769" style="38"/>
  </cols>
  <sheetData>
    <row r="1" s="33" customFormat="1" ht="29.55" spans="1:15">
      <c r="A1" s="39" t="s">
        <v>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="33" customFormat="1" ht="44" customHeight="1" spans="1:15">
      <c r="A2" s="40" t="s">
        <v>15</v>
      </c>
      <c r="B2" s="41" t="s">
        <v>16</v>
      </c>
      <c r="C2" s="42" t="s">
        <v>17</v>
      </c>
      <c r="D2" s="42" t="s">
        <v>18</v>
      </c>
      <c r="E2" s="42" t="s">
        <v>19</v>
      </c>
      <c r="F2" s="42" t="s">
        <v>20</v>
      </c>
      <c r="G2" s="42" t="s">
        <v>21</v>
      </c>
      <c r="H2" s="42" t="s">
        <v>22</v>
      </c>
      <c r="I2" s="42" t="s">
        <v>23</v>
      </c>
      <c r="J2" s="42" t="s">
        <v>24</v>
      </c>
      <c r="K2" s="42" t="s">
        <v>25</v>
      </c>
      <c r="L2" s="42" t="s">
        <v>26</v>
      </c>
      <c r="M2" s="42" t="s">
        <v>27</v>
      </c>
      <c r="N2" s="42" t="s">
        <v>28</v>
      </c>
      <c r="O2" s="42" t="s">
        <v>29</v>
      </c>
    </row>
    <row r="3" s="33" customFormat="1" ht="44" customHeight="1" spans="1:15">
      <c r="A3" s="43"/>
      <c r="B3" s="44" t="s">
        <v>30</v>
      </c>
      <c r="C3" s="45" t="s">
        <v>31</v>
      </c>
      <c r="D3" s="46">
        <v>8</v>
      </c>
      <c r="E3" s="46">
        <v>0</v>
      </c>
      <c r="F3" s="46">
        <v>4</v>
      </c>
      <c r="G3" s="46">
        <f t="shared" ref="G3:G9" si="0">E3+F3</f>
        <v>4</v>
      </c>
      <c r="H3" s="21">
        <f t="shared" ref="H3:H9" si="1">G3/D3</f>
        <v>0.5</v>
      </c>
      <c r="I3" s="53">
        <v>17</v>
      </c>
      <c r="J3" s="53">
        <v>8</v>
      </c>
      <c r="K3" s="53">
        <v>0</v>
      </c>
      <c r="L3" s="21">
        <f t="shared" ref="L3:L9" si="2">I3+J3+K3</f>
        <v>25</v>
      </c>
      <c r="M3" s="53">
        <v>10</v>
      </c>
      <c r="N3" s="21">
        <f t="shared" ref="N3:N9" si="3">L3/M3</f>
        <v>2.5</v>
      </c>
      <c r="O3" s="21">
        <f>G3/L3</f>
        <v>0.16</v>
      </c>
    </row>
    <row r="4" s="33" customFormat="1" ht="60" customHeight="1" spans="1:15">
      <c r="A4" s="43"/>
      <c r="B4" s="44" t="s">
        <v>32</v>
      </c>
      <c r="C4" s="45" t="s">
        <v>31</v>
      </c>
      <c r="D4" s="46">
        <v>15</v>
      </c>
      <c r="E4" s="46">
        <v>0</v>
      </c>
      <c r="F4" s="46">
        <v>3</v>
      </c>
      <c r="G4" s="46">
        <f t="shared" si="0"/>
        <v>3</v>
      </c>
      <c r="H4" s="21">
        <f t="shared" si="1"/>
        <v>0.2</v>
      </c>
      <c r="I4" s="53">
        <v>4</v>
      </c>
      <c r="J4" s="53">
        <v>8</v>
      </c>
      <c r="K4" s="53">
        <v>0</v>
      </c>
      <c r="L4" s="21">
        <f t="shared" si="2"/>
        <v>12</v>
      </c>
      <c r="M4" s="53">
        <v>10</v>
      </c>
      <c r="N4" s="21">
        <f t="shared" si="3"/>
        <v>1.2</v>
      </c>
      <c r="O4" s="21">
        <f t="shared" ref="O4:O9" si="4">G4/L4</f>
        <v>0.25</v>
      </c>
    </row>
    <row r="5" s="33" customFormat="1" ht="45" customHeight="1" spans="1:15">
      <c r="A5" s="43"/>
      <c r="B5" s="44" t="s">
        <v>33</v>
      </c>
      <c r="C5" s="45" t="s">
        <v>31</v>
      </c>
      <c r="D5" s="46">
        <v>13</v>
      </c>
      <c r="E5" s="46">
        <v>0</v>
      </c>
      <c r="F5" s="46">
        <v>5</v>
      </c>
      <c r="G5" s="46">
        <f t="shared" si="0"/>
        <v>5</v>
      </c>
      <c r="H5" s="21">
        <f t="shared" si="1"/>
        <v>0.384615384615385</v>
      </c>
      <c r="I5" s="53">
        <v>14</v>
      </c>
      <c r="J5" s="53">
        <v>8</v>
      </c>
      <c r="K5" s="53">
        <v>0</v>
      </c>
      <c r="L5" s="21">
        <f t="shared" si="2"/>
        <v>22</v>
      </c>
      <c r="M5" s="53">
        <v>9</v>
      </c>
      <c r="N5" s="21">
        <f t="shared" si="3"/>
        <v>2.44444444444444</v>
      </c>
      <c r="O5" s="21">
        <f t="shared" si="4"/>
        <v>0.227272727272727</v>
      </c>
    </row>
    <row r="6" s="33" customFormat="1" ht="47.25" customHeight="1" spans="1:15">
      <c r="A6" s="43"/>
      <c r="B6" s="44" t="s">
        <v>34</v>
      </c>
      <c r="C6" s="45" t="s">
        <v>31</v>
      </c>
      <c r="D6" s="47">
        <v>12</v>
      </c>
      <c r="E6" s="46">
        <v>0</v>
      </c>
      <c r="F6" s="46">
        <v>4</v>
      </c>
      <c r="G6" s="46">
        <f t="shared" si="0"/>
        <v>4</v>
      </c>
      <c r="H6" s="21">
        <f t="shared" si="1"/>
        <v>0.333333333333333</v>
      </c>
      <c r="I6" s="53">
        <v>6</v>
      </c>
      <c r="J6" s="53">
        <v>3.5</v>
      </c>
      <c r="K6" s="53">
        <v>0</v>
      </c>
      <c r="L6" s="21">
        <f t="shared" si="2"/>
        <v>9.5</v>
      </c>
      <c r="M6" s="53">
        <v>6</v>
      </c>
      <c r="N6" s="21">
        <f t="shared" si="3"/>
        <v>1.58333333333333</v>
      </c>
      <c r="O6" s="21">
        <f t="shared" si="4"/>
        <v>0.421052631578947</v>
      </c>
    </row>
    <row r="7" s="33" customFormat="1" ht="33" customHeight="1" spans="1:15">
      <c r="A7" s="43"/>
      <c r="B7" s="44" t="s">
        <v>35</v>
      </c>
      <c r="C7" s="45" t="s">
        <v>31</v>
      </c>
      <c r="D7" s="47">
        <v>10</v>
      </c>
      <c r="E7" s="46">
        <v>0</v>
      </c>
      <c r="F7" s="46">
        <v>4</v>
      </c>
      <c r="G7" s="46">
        <f t="shared" si="0"/>
        <v>4</v>
      </c>
      <c r="H7" s="21">
        <f t="shared" si="1"/>
        <v>0.4</v>
      </c>
      <c r="I7" s="53">
        <v>13</v>
      </c>
      <c r="J7" s="53">
        <v>8</v>
      </c>
      <c r="K7" s="53">
        <v>0</v>
      </c>
      <c r="L7" s="21">
        <f t="shared" si="2"/>
        <v>21</v>
      </c>
      <c r="M7" s="53">
        <v>6</v>
      </c>
      <c r="N7" s="21">
        <f t="shared" si="3"/>
        <v>3.5</v>
      </c>
      <c r="O7" s="21">
        <f t="shared" si="4"/>
        <v>0.19047619047619</v>
      </c>
    </row>
    <row r="8" s="33" customFormat="1" ht="54" customHeight="1" spans="1:15">
      <c r="A8" s="43"/>
      <c r="B8" s="44" t="s">
        <v>36</v>
      </c>
      <c r="C8" s="45" t="s">
        <v>31</v>
      </c>
      <c r="D8" s="47">
        <v>27</v>
      </c>
      <c r="E8" s="46">
        <v>0</v>
      </c>
      <c r="F8" s="46">
        <v>6</v>
      </c>
      <c r="G8" s="46">
        <f t="shared" si="0"/>
        <v>6</v>
      </c>
      <c r="H8" s="21">
        <f t="shared" si="1"/>
        <v>0.222222222222222</v>
      </c>
      <c r="I8" s="53">
        <v>17.5</v>
      </c>
      <c r="J8" s="53">
        <v>10.5</v>
      </c>
      <c r="K8" s="53">
        <v>0</v>
      </c>
      <c r="L8" s="21">
        <f t="shared" si="2"/>
        <v>28</v>
      </c>
      <c r="M8" s="53">
        <v>5</v>
      </c>
      <c r="N8" s="21">
        <f t="shared" si="3"/>
        <v>5.6</v>
      </c>
      <c r="O8" s="21">
        <f t="shared" si="4"/>
        <v>0.214285714285714</v>
      </c>
    </row>
    <row r="9" s="33" customFormat="1" ht="54" customHeight="1" spans="1:15">
      <c r="A9" s="43"/>
      <c r="B9" s="44" t="s">
        <v>37</v>
      </c>
      <c r="C9" s="48" t="s">
        <v>31</v>
      </c>
      <c r="D9" s="49">
        <v>27</v>
      </c>
      <c r="E9" s="46">
        <v>0</v>
      </c>
      <c r="F9" s="49">
        <v>6</v>
      </c>
      <c r="G9" s="49">
        <f t="shared" si="0"/>
        <v>6</v>
      </c>
      <c r="H9" s="51">
        <f t="shared" si="1"/>
        <v>0.222222222222222</v>
      </c>
      <c r="I9" s="53">
        <v>17.5</v>
      </c>
      <c r="J9" s="53">
        <v>10.5</v>
      </c>
      <c r="K9" s="54">
        <v>0</v>
      </c>
      <c r="L9" s="21">
        <f t="shared" si="2"/>
        <v>28</v>
      </c>
      <c r="M9" s="54">
        <v>5</v>
      </c>
      <c r="N9" s="51">
        <f t="shared" si="3"/>
        <v>5.6</v>
      </c>
      <c r="O9" s="21">
        <f t="shared" si="4"/>
        <v>0.214285714285714</v>
      </c>
    </row>
    <row r="10" s="33" customFormat="1" ht="25" customHeight="1" spans="1:15">
      <c r="A10" s="50"/>
      <c r="D10" s="50"/>
      <c r="E10" s="50"/>
      <c r="F10" s="50"/>
      <c r="G10" s="50"/>
      <c r="H10" s="52"/>
      <c r="I10" s="50"/>
      <c r="J10" s="50"/>
      <c r="K10" s="50"/>
      <c r="L10" s="50"/>
      <c r="M10" s="50"/>
      <c r="N10" s="52"/>
      <c r="O10" s="55"/>
    </row>
    <row r="11" s="33" customFormat="1" ht="25" customHeight="1" spans="1:15">
      <c r="A11" s="50"/>
      <c r="D11" s="50"/>
      <c r="E11" s="50"/>
      <c r="F11" s="50"/>
      <c r="G11" s="50"/>
      <c r="H11" s="52"/>
      <c r="I11" s="50"/>
      <c r="J11" s="50"/>
      <c r="K11" s="50"/>
      <c r="L11" s="50"/>
      <c r="M11" s="50"/>
      <c r="N11" s="52"/>
      <c r="O11" s="55"/>
    </row>
    <row r="12" s="33" customFormat="1" ht="25" customHeight="1" spans="1:15">
      <c r="A12" s="50"/>
      <c r="D12" s="50"/>
      <c r="E12" s="50"/>
      <c r="F12" s="50"/>
      <c r="G12" s="50"/>
      <c r="H12" s="52"/>
      <c r="I12" s="50"/>
      <c r="J12" s="50"/>
      <c r="K12" s="50"/>
      <c r="L12" s="50"/>
      <c r="M12" s="50"/>
      <c r="N12" s="52"/>
      <c r="O12" s="55"/>
    </row>
    <row r="13" s="33" customFormat="1" ht="25" customHeight="1" spans="1:15">
      <c r="A13" s="50"/>
      <c r="D13" s="50"/>
      <c r="E13" s="50"/>
      <c r="F13" s="50"/>
      <c r="G13" s="50"/>
      <c r="H13" s="52"/>
      <c r="I13" s="50"/>
      <c r="J13" s="50"/>
      <c r="K13" s="50"/>
      <c r="L13" s="50"/>
      <c r="M13" s="50"/>
      <c r="N13" s="52"/>
      <c r="O13" s="55"/>
    </row>
    <row r="14" s="33" customFormat="1" ht="25" customHeight="1" spans="1:15">
      <c r="A14" s="50"/>
      <c r="D14" s="50"/>
      <c r="E14" s="50"/>
      <c r="F14" s="50"/>
      <c r="G14" s="50"/>
      <c r="H14" s="52"/>
      <c r="I14" s="50"/>
      <c r="J14" s="50"/>
      <c r="K14" s="50"/>
      <c r="L14" s="50"/>
      <c r="M14" s="50"/>
      <c r="N14" s="52"/>
      <c r="O14" s="55"/>
    </row>
    <row r="15" s="33" customFormat="1" ht="25" customHeight="1" spans="1:15">
      <c r="A15" s="50"/>
      <c r="D15" s="50"/>
      <c r="E15" s="50"/>
      <c r="F15" s="50"/>
      <c r="G15" s="50"/>
      <c r="H15" s="52"/>
      <c r="I15" s="50"/>
      <c r="J15" s="50"/>
      <c r="K15" s="50"/>
      <c r="L15" s="50"/>
      <c r="M15" s="50"/>
      <c r="N15" s="52"/>
      <c r="O15" s="55"/>
    </row>
    <row r="16" s="33" customFormat="1" ht="25" customHeight="1" spans="1:15">
      <c r="A16" s="50"/>
      <c r="D16" s="50"/>
      <c r="E16" s="50"/>
      <c r="F16" s="50"/>
      <c r="G16" s="50"/>
      <c r="H16" s="52"/>
      <c r="I16" s="50"/>
      <c r="J16" s="50"/>
      <c r="K16" s="50"/>
      <c r="L16" s="50"/>
      <c r="M16" s="50"/>
      <c r="N16" s="52"/>
      <c r="O16" s="55"/>
    </row>
    <row r="17" s="33" customFormat="1" ht="25" customHeight="1" spans="1:15">
      <c r="A17" s="50"/>
      <c r="D17" s="50"/>
      <c r="E17" s="50"/>
      <c r="F17" s="50"/>
      <c r="G17" s="50"/>
      <c r="H17" s="52"/>
      <c r="I17" s="50"/>
      <c r="J17" s="50"/>
      <c r="K17" s="50"/>
      <c r="L17" s="50"/>
      <c r="M17" s="50"/>
      <c r="N17" s="52"/>
      <c r="O17" s="55"/>
    </row>
    <row r="18" s="33" customFormat="1" ht="25" customHeight="1" spans="1:15">
      <c r="A18" s="50"/>
      <c r="D18" s="50"/>
      <c r="E18" s="50"/>
      <c r="F18" s="50"/>
      <c r="G18" s="50"/>
      <c r="H18" s="52"/>
      <c r="I18" s="50"/>
      <c r="J18" s="50"/>
      <c r="K18" s="50"/>
      <c r="L18" s="50"/>
      <c r="M18" s="50"/>
      <c r="N18" s="52"/>
      <c r="O18" s="55"/>
    </row>
    <row r="19" s="33" customFormat="1" ht="25" customHeight="1" spans="1:15">
      <c r="A19" s="50"/>
      <c r="D19" s="50"/>
      <c r="E19" s="50"/>
      <c r="F19" s="50"/>
      <c r="G19" s="50"/>
      <c r="H19" s="52"/>
      <c r="I19" s="50"/>
      <c r="J19" s="50"/>
      <c r="K19" s="50"/>
      <c r="L19" s="50"/>
      <c r="M19" s="50"/>
      <c r="N19" s="52"/>
      <c r="O19" s="55"/>
    </row>
    <row r="20" s="33" customFormat="1" ht="25" customHeight="1" spans="1:15">
      <c r="A20" s="50"/>
      <c r="D20" s="50"/>
      <c r="E20" s="50"/>
      <c r="F20" s="50"/>
      <c r="G20" s="50"/>
      <c r="H20" s="52"/>
      <c r="I20" s="50"/>
      <c r="J20" s="50"/>
      <c r="K20" s="50"/>
      <c r="L20" s="50"/>
      <c r="M20" s="50"/>
      <c r="N20" s="52"/>
      <c r="O20" s="55"/>
    </row>
    <row r="21" s="33" customFormat="1" ht="25" customHeight="1" spans="1:15">
      <c r="A21" s="50"/>
      <c r="D21" s="50"/>
      <c r="E21" s="50"/>
      <c r="F21" s="50"/>
      <c r="G21" s="50"/>
      <c r="H21" s="52"/>
      <c r="I21" s="50"/>
      <c r="J21" s="50"/>
      <c r="K21" s="50"/>
      <c r="L21" s="50"/>
      <c r="M21" s="50"/>
      <c r="N21" s="52"/>
      <c r="O21" s="55"/>
    </row>
    <row r="22" s="33" customFormat="1" spans="1:15">
      <c r="A22" s="50"/>
      <c r="D22" s="50"/>
      <c r="E22" s="50"/>
      <c r="F22" s="50"/>
      <c r="G22" s="50"/>
      <c r="H22" s="52"/>
      <c r="I22" s="50"/>
      <c r="J22" s="50"/>
      <c r="K22" s="50"/>
      <c r="L22" s="50"/>
      <c r="M22" s="50"/>
      <c r="N22" s="52"/>
      <c r="O22" s="55"/>
    </row>
    <row r="23" s="33" customFormat="1" spans="1:15">
      <c r="A23" s="33" t="s">
        <v>38</v>
      </c>
      <c r="D23" s="50"/>
      <c r="E23" s="50"/>
      <c r="F23" s="50"/>
      <c r="G23" s="50"/>
      <c r="H23" s="52"/>
      <c r="I23" s="50"/>
      <c r="J23" s="50"/>
      <c r="K23" s="50"/>
      <c r="L23" s="50"/>
      <c r="M23" s="50"/>
      <c r="N23" s="52"/>
      <c r="O23" s="55"/>
    </row>
    <row r="24" s="33" customFormat="1" spans="1:15">
      <c r="A24" s="33" t="s">
        <v>39</v>
      </c>
      <c r="H24" s="36"/>
      <c r="N24" s="36"/>
      <c r="O24" s="37"/>
    </row>
    <row r="25" s="33" customFormat="1" spans="8:15">
      <c r="H25" s="36"/>
      <c r="N25" s="36"/>
      <c r="O25" s="37"/>
    </row>
    <row r="26" s="33" customFormat="1" spans="1:15">
      <c r="A26" s="13" t="s">
        <v>40</v>
      </c>
      <c r="H26" s="36"/>
      <c r="N26" s="36"/>
      <c r="O26" s="37"/>
    </row>
    <row r="27" s="34" customFormat="1" ht="16.8" spans="1:30">
      <c r="A27" s="13" t="s">
        <v>41</v>
      </c>
      <c r="B27" s="33"/>
      <c r="C27" s="33"/>
      <c r="D27" s="33"/>
      <c r="E27" s="33"/>
      <c r="F27" s="33"/>
      <c r="G27" s="33"/>
      <c r="H27" s="36"/>
      <c r="I27" s="33"/>
      <c r="J27" s="33"/>
      <c r="K27" s="33"/>
      <c r="L27" s="33"/>
      <c r="M27" s="33"/>
      <c r="N27" s="36"/>
      <c r="O27" s="37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 s="35" customFormat="1" ht="17.6" spans="1:30">
      <c r="A28" s="14"/>
      <c r="B28" s="14"/>
      <c r="C28" s="14"/>
      <c r="D28" s="14"/>
      <c r="E28" s="14"/>
      <c r="F28" s="25" t="s">
        <v>42</v>
      </c>
      <c r="G28" s="14"/>
      <c r="H28" s="14"/>
      <c r="I28" s="14"/>
      <c r="J28" s="14"/>
      <c r="K28" s="14"/>
      <c r="L28" s="33"/>
      <c r="M28" s="33"/>
      <c r="N28" s="36"/>
      <c r="O28" s="3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 s="35" customFormat="1" ht="17.6" spans="1:30">
      <c r="A29" s="15" t="s">
        <v>43</v>
      </c>
      <c r="B29" s="16" t="s">
        <v>44</v>
      </c>
      <c r="C29" s="17"/>
      <c r="D29" s="17"/>
      <c r="E29" s="26"/>
      <c r="F29" s="16" t="s">
        <v>45</v>
      </c>
      <c r="G29" s="17"/>
      <c r="H29" s="17"/>
      <c r="I29" s="17"/>
      <c r="J29" s="26"/>
      <c r="K29" s="14"/>
      <c r="L29" s="33"/>
      <c r="M29" s="33"/>
      <c r="N29" s="36"/>
      <c r="O29" s="3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 s="34" customFormat="1" ht="72" customHeight="1" spans="1:30">
      <c r="A30" s="18">
        <v>1</v>
      </c>
      <c r="B30" s="19"/>
      <c r="C30" s="20"/>
      <c r="D30" s="20"/>
      <c r="E30" s="27"/>
      <c r="F30" s="28"/>
      <c r="G30" s="29"/>
      <c r="H30" s="29"/>
      <c r="I30" s="29"/>
      <c r="J30" s="30"/>
      <c r="K30" s="14"/>
      <c r="L30" s="33"/>
      <c r="M30" s="33"/>
      <c r="N30" s="36"/>
      <c r="O30" s="3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 ht="17.6" spans="11:11">
      <c r="K31" s="14"/>
    </row>
    <row r="32" ht="17.6" spans="11:11">
      <c r="K32" s="14"/>
    </row>
  </sheetData>
  <mergeCells count="6">
    <mergeCell ref="A1:O1"/>
    <mergeCell ref="B29:E29"/>
    <mergeCell ref="F29:J29"/>
    <mergeCell ref="B30:E30"/>
    <mergeCell ref="F30:J30"/>
    <mergeCell ref="A2:A9"/>
  </mergeCells>
  <conditionalFormatting sqref="G3 K3">
    <cfRule type="expression" dxfId="0" priority="28" stopIfTrue="1">
      <formula>$C$2="会议走查"</formula>
    </cfRule>
  </conditionalFormatting>
  <conditionalFormatting sqref="I3:J9">
    <cfRule type="expression" dxfId="0" priority="1" stopIfTrue="1">
      <formula>$C$2="会议走查"</formula>
    </cfRule>
  </conditionalFormatting>
  <conditionalFormatting sqref="G4 K4">
    <cfRule type="expression" dxfId="0" priority="29" stopIfTrue="1">
      <formula>$C$3="会议走查"</formula>
    </cfRule>
  </conditionalFormatting>
  <conditionalFormatting sqref="G5 K5">
    <cfRule type="expression" dxfId="0" priority="30" stopIfTrue="1">
      <formula>$C$4="会议走查"</formula>
    </cfRule>
  </conditionalFormatting>
  <conditionalFormatting sqref="G6 K6">
    <cfRule type="expression" dxfId="0" priority="31" stopIfTrue="1">
      <formula>$C$5="会议走查"</formula>
    </cfRule>
    <cfRule type="expression" dxfId="0" priority="45" stopIfTrue="1">
      <formula>$C$5="会议走查"</formula>
    </cfRule>
    <cfRule type="expression" dxfId="0" priority="41" stopIfTrue="1">
      <formula>$C$2="会议走查"</formula>
    </cfRule>
  </conditionalFormatting>
  <conditionalFormatting sqref="G7 K7">
    <cfRule type="expression" dxfId="0" priority="32" stopIfTrue="1">
      <formula>$C$6="会议走查"</formula>
    </cfRule>
    <cfRule type="expression" dxfId="0" priority="42" stopIfTrue="1">
      <formula>$C$3="会议走查"</formula>
    </cfRule>
    <cfRule type="expression" dxfId="0" priority="46" stopIfTrue="1">
      <formula>$C$6="会议走查"</formula>
    </cfRule>
  </conditionalFormatting>
  <conditionalFormatting sqref="G8 K8">
    <cfRule type="expression" dxfId="0" priority="5" stopIfTrue="1">
      <formula>$C$6="会议走查"</formula>
    </cfRule>
    <cfRule type="expression" dxfId="0" priority="9" stopIfTrue="1">
      <formula>$C$3="会议走查"</formula>
    </cfRule>
    <cfRule type="expression" dxfId="0" priority="11" stopIfTrue="1">
      <formula>$C$6="会议走查"</formula>
    </cfRule>
  </conditionalFormatting>
  <conditionalFormatting sqref="G9 K9">
    <cfRule type="expression" dxfId="0" priority="35" stopIfTrue="1">
      <formula>$C$2="会议走查"</formula>
    </cfRule>
    <cfRule type="expression" dxfId="0" priority="33" stopIfTrue="1">
      <formula>$C$7="会议走查"</formula>
    </cfRule>
    <cfRule type="expression" dxfId="0" priority="38" stopIfTrue="1">
      <formula>$C$7="会议走查"</formula>
    </cfRule>
  </conditionalFormatting>
  <dataValidations count="1">
    <dataValidation type="list" allowBlank="1" showInputMessage="1" showErrorMessage="1" sqref="C3:C9">
      <formula1>"审查,会议走查"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zoomScale="85" zoomScaleNormal="85" topLeftCell="A3" workbookViewId="0">
      <selection activeCell="B22" sqref="B22:C22"/>
    </sheetView>
  </sheetViews>
  <sheetFormatPr defaultColWidth="9" defaultRowHeight="16.8"/>
  <cols>
    <col min="1" max="2" width="9" style="1"/>
    <col min="3" max="3" width="44.5673076923077" style="1" customWidth="1"/>
    <col min="4" max="4" width="15.75" style="1" customWidth="1"/>
    <col min="5" max="5" width="14.375" style="1" customWidth="1"/>
    <col min="6" max="6" width="13.5673076923077" style="1" customWidth="1"/>
    <col min="7" max="7" width="18" style="1" customWidth="1"/>
    <col min="8" max="8" width="20.75" style="1" customWidth="1"/>
    <col min="9" max="9" width="12.1923076923077" style="1" customWidth="1"/>
    <col min="10" max="10" width="13" style="1" customWidth="1"/>
    <col min="11" max="11" width="14.8173076923077" style="1" customWidth="1"/>
    <col min="12" max="12" width="18.4423076923077" style="1" customWidth="1"/>
    <col min="13" max="16384" width="9" style="1"/>
  </cols>
  <sheetData>
    <row r="1" ht="62" customHeight="1" spans="2:12">
      <c r="B1" s="2" t="s">
        <v>46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31" spans="2:12">
      <c r="B2" s="3" t="s">
        <v>43</v>
      </c>
      <c r="C2" s="4" t="s">
        <v>47</v>
      </c>
      <c r="D2" s="5" t="s">
        <v>48</v>
      </c>
      <c r="E2" s="5" t="s">
        <v>49</v>
      </c>
      <c r="F2" s="5" t="s">
        <v>50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</row>
    <row r="3" ht="17.6" spans="2:12">
      <c r="B3" s="6">
        <v>1</v>
      </c>
      <c r="C3" s="7" t="s">
        <v>51</v>
      </c>
      <c r="D3" s="8">
        <v>9</v>
      </c>
      <c r="E3" s="8">
        <v>2</v>
      </c>
      <c r="F3" s="21">
        <f>E3/D3</f>
        <v>0.222222222222222</v>
      </c>
      <c r="G3" s="22">
        <v>2</v>
      </c>
      <c r="H3" s="22">
        <v>2</v>
      </c>
      <c r="I3" s="21">
        <f>G3+H3</f>
        <v>4</v>
      </c>
      <c r="J3" s="8">
        <v>3</v>
      </c>
      <c r="K3" s="21">
        <f>I3/J3</f>
        <v>1.33333333333333</v>
      </c>
      <c r="L3" s="21">
        <f>E3/I3</f>
        <v>0.5</v>
      </c>
    </row>
    <row r="4" ht="17.6" spans="2:12">
      <c r="B4" s="6">
        <v>2</v>
      </c>
      <c r="C4" s="7" t="s">
        <v>52</v>
      </c>
      <c r="D4" s="8">
        <v>3</v>
      </c>
      <c r="E4" s="8">
        <v>2</v>
      </c>
      <c r="F4" s="21">
        <f t="shared" ref="F4:F21" si="0">E4/D4</f>
        <v>0.666666666666667</v>
      </c>
      <c r="G4" s="22">
        <v>3</v>
      </c>
      <c r="H4" s="22">
        <v>1</v>
      </c>
      <c r="I4" s="21">
        <f t="shared" ref="I4:I21" si="1">G4+H4</f>
        <v>4</v>
      </c>
      <c r="J4" s="8">
        <v>3</v>
      </c>
      <c r="K4" s="21">
        <f t="shared" ref="K4:K21" si="2">I4/J4</f>
        <v>1.33333333333333</v>
      </c>
      <c r="L4" s="21">
        <f t="shared" ref="L4:L21" si="3">E4/I4</f>
        <v>0.5</v>
      </c>
    </row>
    <row r="5" ht="17.6" spans="2:12">
      <c r="B5" s="6">
        <v>3</v>
      </c>
      <c r="C5" s="7" t="s">
        <v>53</v>
      </c>
      <c r="D5" s="8">
        <v>3</v>
      </c>
      <c r="E5" s="8">
        <v>2</v>
      </c>
      <c r="F5" s="21">
        <f t="shared" si="0"/>
        <v>0.666666666666667</v>
      </c>
      <c r="G5" s="22">
        <v>2</v>
      </c>
      <c r="H5" s="22">
        <v>2</v>
      </c>
      <c r="I5" s="21">
        <f t="shared" si="1"/>
        <v>4</v>
      </c>
      <c r="J5" s="8">
        <v>4</v>
      </c>
      <c r="K5" s="21">
        <f t="shared" si="2"/>
        <v>1</v>
      </c>
      <c r="L5" s="21">
        <f t="shared" si="3"/>
        <v>0.5</v>
      </c>
    </row>
    <row r="6" ht="17.6" spans="2:12">
      <c r="B6" s="6">
        <v>4</v>
      </c>
      <c r="C6" s="7" t="s">
        <v>54</v>
      </c>
      <c r="D6" s="8">
        <v>6</v>
      </c>
      <c r="E6" s="8">
        <v>2</v>
      </c>
      <c r="F6" s="21">
        <f t="shared" si="0"/>
        <v>0.333333333333333</v>
      </c>
      <c r="G6" s="22">
        <v>1</v>
      </c>
      <c r="H6" s="22">
        <v>3</v>
      </c>
      <c r="I6" s="21">
        <f t="shared" si="1"/>
        <v>4</v>
      </c>
      <c r="J6" s="8">
        <v>4</v>
      </c>
      <c r="K6" s="21">
        <f t="shared" si="2"/>
        <v>1</v>
      </c>
      <c r="L6" s="21">
        <f t="shared" si="3"/>
        <v>0.5</v>
      </c>
    </row>
    <row r="7" ht="17.6" spans="2:12">
      <c r="B7" s="6">
        <v>5</v>
      </c>
      <c r="C7" s="7" t="s">
        <v>55</v>
      </c>
      <c r="D7" s="8">
        <v>6</v>
      </c>
      <c r="E7" s="8">
        <v>3</v>
      </c>
      <c r="F7" s="21">
        <f t="shared" si="0"/>
        <v>0.5</v>
      </c>
      <c r="G7" s="22">
        <v>2</v>
      </c>
      <c r="H7" s="22">
        <v>2</v>
      </c>
      <c r="I7" s="21">
        <f t="shared" si="1"/>
        <v>4</v>
      </c>
      <c r="J7" s="8">
        <v>5</v>
      </c>
      <c r="K7" s="21">
        <f t="shared" si="2"/>
        <v>0.8</v>
      </c>
      <c r="L7" s="21">
        <f t="shared" si="3"/>
        <v>0.75</v>
      </c>
    </row>
    <row r="8" ht="17.6" spans="2:12">
      <c r="B8" s="6">
        <v>6</v>
      </c>
      <c r="C8" s="7" t="s">
        <v>56</v>
      </c>
      <c r="D8" s="8">
        <v>6</v>
      </c>
      <c r="E8" s="8">
        <v>4</v>
      </c>
      <c r="F8" s="21">
        <f t="shared" si="0"/>
        <v>0.666666666666667</v>
      </c>
      <c r="G8" s="22">
        <v>3</v>
      </c>
      <c r="H8" s="22">
        <v>1</v>
      </c>
      <c r="I8" s="21">
        <f t="shared" si="1"/>
        <v>4</v>
      </c>
      <c r="J8" s="8">
        <v>5</v>
      </c>
      <c r="K8" s="21">
        <f t="shared" si="2"/>
        <v>0.8</v>
      </c>
      <c r="L8" s="21">
        <f t="shared" si="3"/>
        <v>1</v>
      </c>
    </row>
    <row r="9" ht="17.6" spans="2:12">
      <c r="B9" s="6">
        <v>7</v>
      </c>
      <c r="C9" s="7" t="s">
        <v>57</v>
      </c>
      <c r="D9" s="8">
        <v>6</v>
      </c>
      <c r="E9" s="8">
        <v>3</v>
      </c>
      <c r="F9" s="21">
        <f t="shared" si="0"/>
        <v>0.5</v>
      </c>
      <c r="G9" s="22">
        <v>2</v>
      </c>
      <c r="H9" s="22">
        <v>2</v>
      </c>
      <c r="I9" s="21">
        <f t="shared" si="1"/>
        <v>4</v>
      </c>
      <c r="J9" s="8">
        <v>3</v>
      </c>
      <c r="K9" s="21">
        <f t="shared" si="2"/>
        <v>1.33333333333333</v>
      </c>
      <c r="L9" s="21">
        <f t="shared" si="3"/>
        <v>0.75</v>
      </c>
    </row>
    <row r="10" ht="17.6" spans="2:12">
      <c r="B10" s="6">
        <v>8</v>
      </c>
      <c r="C10" s="7" t="s">
        <v>58</v>
      </c>
      <c r="D10" s="8">
        <v>5</v>
      </c>
      <c r="E10" s="8">
        <v>2</v>
      </c>
      <c r="F10" s="21">
        <f t="shared" si="0"/>
        <v>0.4</v>
      </c>
      <c r="G10" s="22">
        <v>1</v>
      </c>
      <c r="H10" s="22">
        <v>3</v>
      </c>
      <c r="I10" s="21">
        <f t="shared" si="1"/>
        <v>4</v>
      </c>
      <c r="J10" s="8">
        <v>3</v>
      </c>
      <c r="K10" s="21">
        <f t="shared" si="2"/>
        <v>1.33333333333333</v>
      </c>
      <c r="L10" s="21">
        <f t="shared" si="3"/>
        <v>0.5</v>
      </c>
    </row>
    <row r="11" ht="17.6" spans="2:12">
      <c r="B11" s="6">
        <v>9</v>
      </c>
      <c r="C11" s="7" t="s">
        <v>59</v>
      </c>
      <c r="D11" s="8">
        <v>8</v>
      </c>
      <c r="E11" s="8">
        <v>1</v>
      </c>
      <c r="F11" s="21">
        <f t="shared" si="0"/>
        <v>0.125</v>
      </c>
      <c r="G11" s="22">
        <v>2</v>
      </c>
      <c r="H11" s="22">
        <v>2</v>
      </c>
      <c r="I11" s="21">
        <f t="shared" si="1"/>
        <v>4</v>
      </c>
      <c r="J11" s="8">
        <v>4</v>
      </c>
      <c r="K11" s="21">
        <f t="shared" si="2"/>
        <v>1</v>
      </c>
      <c r="L11" s="21">
        <f t="shared" si="3"/>
        <v>0.25</v>
      </c>
    </row>
    <row r="12" ht="17.6" spans="2:12">
      <c r="B12" s="6">
        <v>10</v>
      </c>
      <c r="C12" s="7" t="s">
        <v>60</v>
      </c>
      <c r="D12" s="8">
        <v>5</v>
      </c>
      <c r="E12" s="8">
        <v>1</v>
      </c>
      <c r="F12" s="21">
        <f t="shared" si="0"/>
        <v>0.2</v>
      </c>
      <c r="G12" s="22">
        <v>3</v>
      </c>
      <c r="H12" s="22">
        <v>1</v>
      </c>
      <c r="I12" s="21">
        <f t="shared" si="1"/>
        <v>4</v>
      </c>
      <c r="J12" s="8">
        <v>4</v>
      </c>
      <c r="K12" s="21">
        <f t="shared" si="2"/>
        <v>1</v>
      </c>
      <c r="L12" s="21">
        <f t="shared" si="3"/>
        <v>0.25</v>
      </c>
    </row>
    <row r="13" ht="17.6" spans="2:12">
      <c r="B13" s="6">
        <v>11</v>
      </c>
      <c r="C13" s="7" t="s">
        <v>61</v>
      </c>
      <c r="D13" s="8">
        <v>3</v>
      </c>
      <c r="E13" s="8">
        <v>4</v>
      </c>
      <c r="F13" s="21">
        <f t="shared" si="0"/>
        <v>1.33333333333333</v>
      </c>
      <c r="G13" s="22">
        <v>2</v>
      </c>
      <c r="H13" s="22">
        <v>2</v>
      </c>
      <c r="I13" s="21">
        <f t="shared" si="1"/>
        <v>4</v>
      </c>
      <c r="J13" s="8">
        <v>5</v>
      </c>
      <c r="K13" s="21">
        <f t="shared" si="2"/>
        <v>0.8</v>
      </c>
      <c r="L13" s="21">
        <f t="shared" si="3"/>
        <v>1</v>
      </c>
    </row>
    <row r="14" ht="17.6" spans="2:12">
      <c r="B14" s="6">
        <v>12</v>
      </c>
      <c r="C14" s="7" t="s">
        <v>62</v>
      </c>
      <c r="D14" s="8">
        <v>8</v>
      </c>
      <c r="E14" s="8">
        <v>2</v>
      </c>
      <c r="F14" s="21">
        <f t="shared" si="0"/>
        <v>0.25</v>
      </c>
      <c r="G14" s="22">
        <v>1</v>
      </c>
      <c r="H14" s="22">
        <v>3</v>
      </c>
      <c r="I14" s="21">
        <f t="shared" si="1"/>
        <v>4</v>
      </c>
      <c r="J14" s="8">
        <v>5</v>
      </c>
      <c r="K14" s="21">
        <f t="shared" si="2"/>
        <v>0.8</v>
      </c>
      <c r="L14" s="21">
        <f t="shared" si="3"/>
        <v>0.5</v>
      </c>
    </row>
    <row r="15" ht="17.6" spans="2:12">
      <c r="B15" s="6">
        <v>13</v>
      </c>
      <c r="C15" s="7" t="s">
        <v>63</v>
      </c>
      <c r="D15" s="8">
        <v>9</v>
      </c>
      <c r="E15" s="8">
        <v>2</v>
      </c>
      <c r="F15" s="21">
        <f t="shared" si="0"/>
        <v>0.222222222222222</v>
      </c>
      <c r="G15" s="22">
        <v>2</v>
      </c>
      <c r="H15" s="22">
        <v>2</v>
      </c>
      <c r="I15" s="21">
        <f t="shared" si="1"/>
        <v>4</v>
      </c>
      <c r="J15" s="8">
        <v>3</v>
      </c>
      <c r="K15" s="21">
        <f t="shared" si="2"/>
        <v>1.33333333333333</v>
      </c>
      <c r="L15" s="21">
        <f t="shared" si="3"/>
        <v>0.5</v>
      </c>
    </row>
    <row r="16" ht="17.6" spans="2:12">
      <c r="B16" s="6">
        <v>14</v>
      </c>
      <c r="C16" s="7" t="s">
        <v>64</v>
      </c>
      <c r="D16" s="8">
        <v>9</v>
      </c>
      <c r="E16" s="8">
        <v>4</v>
      </c>
      <c r="F16" s="21">
        <f t="shared" si="0"/>
        <v>0.444444444444444</v>
      </c>
      <c r="G16" s="22">
        <v>3</v>
      </c>
      <c r="H16" s="22">
        <v>1</v>
      </c>
      <c r="I16" s="21">
        <f t="shared" si="1"/>
        <v>4</v>
      </c>
      <c r="J16" s="8">
        <v>3</v>
      </c>
      <c r="K16" s="21">
        <f t="shared" si="2"/>
        <v>1.33333333333333</v>
      </c>
      <c r="L16" s="21">
        <f t="shared" si="3"/>
        <v>1</v>
      </c>
    </row>
    <row r="17" ht="17.6" spans="2:12">
      <c r="B17" s="6">
        <v>15</v>
      </c>
      <c r="C17" s="7" t="s">
        <v>65</v>
      </c>
      <c r="D17" s="8">
        <v>7</v>
      </c>
      <c r="E17" s="8">
        <v>1</v>
      </c>
      <c r="F17" s="21">
        <f t="shared" si="0"/>
        <v>0.142857142857143</v>
      </c>
      <c r="G17" s="22">
        <v>2</v>
      </c>
      <c r="H17" s="22">
        <v>2</v>
      </c>
      <c r="I17" s="21">
        <f t="shared" si="1"/>
        <v>4</v>
      </c>
      <c r="J17" s="8">
        <v>4</v>
      </c>
      <c r="K17" s="21">
        <f t="shared" si="2"/>
        <v>1</v>
      </c>
      <c r="L17" s="21">
        <f t="shared" si="3"/>
        <v>0.25</v>
      </c>
    </row>
    <row r="18" ht="17.6" spans="2:12">
      <c r="B18" s="6">
        <v>16</v>
      </c>
      <c r="C18" s="7" t="s">
        <v>66</v>
      </c>
      <c r="D18" s="8">
        <v>8</v>
      </c>
      <c r="E18" s="8">
        <v>5</v>
      </c>
      <c r="F18" s="21">
        <f t="shared" si="0"/>
        <v>0.625</v>
      </c>
      <c r="G18" s="22">
        <v>3</v>
      </c>
      <c r="H18" s="22">
        <v>3</v>
      </c>
      <c r="I18" s="21">
        <f t="shared" si="1"/>
        <v>6</v>
      </c>
      <c r="J18" s="8">
        <v>4</v>
      </c>
      <c r="K18" s="21">
        <f t="shared" si="2"/>
        <v>1.5</v>
      </c>
      <c r="L18" s="21">
        <f t="shared" si="3"/>
        <v>0.833333333333333</v>
      </c>
    </row>
    <row r="19" ht="17.6" spans="2:12">
      <c r="B19" s="6">
        <v>17</v>
      </c>
      <c r="C19" s="7" t="s">
        <v>67</v>
      </c>
      <c r="D19" s="8">
        <v>8</v>
      </c>
      <c r="E19" s="8">
        <v>5</v>
      </c>
      <c r="F19" s="21">
        <f t="shared" si="0"/>
        <v>0.625</v>
      </c>
      <c r="G19" s="22">
        <v>2</v>
      </c>
      <c r="H19" s="22">
        <v>2</v>
      </c>
      <c r="I19" s="21">
        <f t="shared" si="1"/>
        <v>4</v>
      </c>
      <c r="J19" s="8">
        <v>5</v>
      </c>
      <c r="K19" s="21">
        <f t="shared" si="2"/>
        <v>0.8</v>
      </c>
      <c r="L19" s="21">
        <f t="shared" si="3"/>
        <v>1.25</v>
      </c>
    </row>
    <row r="20" ht="17.6" spans="2:12">
      <c r="B20" s="6">
        <v>18</v>
      </c>
      <c r="C20" s="9" t="s">
        <v>68</v>
      </c>
      <c r="D20" s="8">
        <v>8</v>
      </c>
      <c r="E20" s="8">
        <v>6</v>
      </c>
      <c r="F20" s="21">
        <f t="shared" si="0"/>
        <v>0.75</v>
      </c>
      <c r="G20" s="22">
        <v>3</v>
      </c>
      <c r="H20" s="22">
        <v>2</v>
      </c>
      <c r="I20" s="21">
        <f t="shared" si="1"/>
        <v>5</v>
      </c>
      <c r="J20" s="8">
        <v>5</v>
      </c>
      <c r="K20" s="21">
        <f t="shared" si="2"/>
        <v>1</v>
      </c>
      <c r="L20" s="21">
        <f t="shared" si="3"/>
        <v>1.2</v>
      </c>
    </row>
    <row r="21" ht="17.6" spans="2:12">
      <c r="B21" s="6">
        <v>19</v>
      </c>
      <c r="C21" s="9" t="s">
        <v>69</v>
      </c>
      <c r="D21" s="8">
        <v>6</v>
      </c>
      <c r="E21" s="8">
        <v>2</v>
      </c>
      <c r="F21" s="21">
        <f t="shared" si="0"/>
        <v>0.333333333333333</v>
      </c>
      <c r="G21" s="22">
        <v>2</v>
      </c>
      <c r="H21" s="22">
        <v>2</v>
      </c>
      <c r="I21" s="21">
        <f t="shared" si="1"/>
        <v>4</v>
      </c>
      <c r="J21" s="8">
        <v>4</v>
      </c>
      <c r="K21" s="21">
        <f t="shared" si="2"/>
        <v>1</v>
      </c>
      <c r="L21" s="21">
        <f t="shared" si="3"/>
        <v>0.5</v>
      </c>
    </row>
    <row r="22" spans="2:12">
      <c r="B22" s="10" t="s">
        <v>70</v>
      </c>
      <c r="C22" s="11"/>
      <c r="D22" s="12">
        <f>SUM(D3:D21)</f>
        <v>123</v>
      </c>
      <c r="E22" s="12">
        <f>SUM(E3:E21)</f>
        <v>53</v>
      </c>
      <c r="F22" s="23">
        <f>AVERAGEA(F3:F21)</f>
        <v>0.474039264828738</v>
      </c>
      <c r="G22" s="24">
        <f>SUM(G3:G21)</f>
        <v>41</v>
      </c>
      <c r="H22" s="24">
        <f>SUM(H3:H21)</f>
        <v>38</v>
      </c>
      <c r="I22" s="24">
        <f>SUM(I3:I21)</f>
        <v>79</v>
      </c>
      <c r="J22" s="24">
        <f>SUM(J3:J21)</f>
        <v>76</v>
      </c>
      <c r="K22" s="23">
        <f>AVERAGEA(K3:K21)</f>
        <v>1.07894736842105</v>
      </c>
      <c r="L22" s="23">
        <f>AVERAGEA(L3:L21)</f>
        <v>0.659649122807017</v>
      </c>
    </row>
    <row r="41" spans="1:1">
      <c r="A41" s="13" t="s">
        <v>71</v>
      </c>
    </row>
    <row r="42" ht="17.6" spans="1:10">
      <c r="A42" s="13" t="s">
        <v>72</v>
      </c>
      <c r="B42" s="14"/>
      <c r="C42" s="14"/>
      <c r="D42" s="14"/>
      <c r="E42" s="14"/>
      <c r="F42" s="25" t="s">
        <v>42</v>
      </c>
      <c r="G42" s="14"/>
      <c r="H42" s="14"/>
      <c r="I42" s="14"/>
      <c r="J42" s="14"/>
    </row>
    <row r="43" spans="1:10">
      <c r="A43" s="15" t="s">
        <v>43</v>
      </c>
      <c r="B43" s="16" t="s">
        <v>44</v>
      </c>
      <c r="C43" s="17"/>
      <c r="D43" s="17"/>
      <c r="E43" s="26"/>
      <c r="F43" s="16" t="s">
        <v>45</v>
      </c>
      <c r="G43" s="17"/>
      <c r="H43" s="17"/>
      <c r="I43" s="17"/>
      <c r="J43" s="26"/>
    </row>
    <row r="44" ht="54" customHeight="1" spans="1:10">
      <c r="A44" s="18">
        <v>1</v>
      </c>
      <c r="B44" s="19"/>
      <c r="C44" s="20"/>
      <c r="D44" s="20"/>
      <c r="E44" s="27"/>
      <c r="F44" s="28"/>
      <c r="G44" s="29"/>
      <c r="H44" s="29"/>
      <c r="I44" s="29"/>
      <c r="J44" s="30"/>
    </row>
    <row r="65" ht="17" spans="3:7">
      <c r="C65" s="31" t="s">
        <v>73</v>
      </c>
      <c r="D65" s="31"/>
      <c r="E65" s="31"/>
      <c r="F65" s="31"/>
      <c r="G65" s="31"/>
    </row>
    <row r="68" ht="36" customHeight="1" spans="3:11">
      <c r="C68" s="32" t="s">
        <v>74</v>
      </c>
      <c r="D68" s="31"/>
      <c r="E68" s="31"/>
      <c r="F68" s="31"/>
      <c r="G68" s="31"/>
      <c r="H68" s="31"/>
      <c r="I68" s="31"/>
      <c r="J68" s="31"/>
      <c r="K68" s="31"/>
    </row>
  </sheetData>
  <mergeCells count="8">
    <mergeCell ref="B1:L1"/>
    <mergeCell ref="B22:C22"/>
    <mergeCell ref="B43:E43"/>
    <mergeCell ref="F43:J43"/>
    <mergeCell ref="B44:E44"/>
    <mergeCell ref="F44:J44"/>
    <mergeCell ref="C65:G65"/>
    <mergeCell ref="C68:J68"/>
  </mergeCells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评审数据数据统计</vt:lpstr>
      <vt:lpstr>代码评审统计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</dc:creator>
  <cp:lastModifiedBy>彭朗</cp:lastModifiedBy>
  <dcterms:created xsi:type="dcterms:W3CDTF">2020-06-21T20:16:00Z</dcterms:created>
  <dcterms:modified xsi:type="dcterms:W3CDTF">2023-11-09T17:09:28Z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99D3BA91FFED40BAA963A141368AB0AA</vt:lpwstr>
  </property>
</Properties>
</file>