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tsai\Desktop\"/>
    </mc:Choice>
  </mc:AlternateContent>
  <bookViews>
    <workbookView xWindow="0" yWindow="0" windowWidth="20490" windowHeight="8160" activeTab="5"/>
  </bookViews>
  <sheets>
    <sheet name="工作表5" sheetId="6" r:id="rId1"/>
    <sheet name="迴歸推導(pool) (2)" sheetId="1" r:id="rId2"/>
    <sheet name="工作表7" sheetId="8" r:id="rId3"/>
    <sheet name="OD" sheetId="13" r:id="rId4"/>
    <sheet name="AC" sheetId="14" r:id="rId5"/>
    <sheet name="X1~4" sheetId="4" r:id="rId6"/>
    <sheet name="DC2" sheetId="20" r:id="rId7"/>
    <sheet name="AC2" sheetId="21" r:id="rId8"/>
    <sheet name="OD2" sheetId="22" r:id="rId9"/>
    <sheet name="X2X3X4" sheetId="19" r:id="rId10"/>
    <sheet name="DC3" sheetId="23" r:id="rId11"/>
    <sheet name="AC3" sheetId="24" r:id="rId12"/>
    <sheet name="OD3" sheetId="25" r:id="rId13"/>
    <sheet name="X1X3X4" sheetId="18" r:id="rId14"/>
    <sheet name="迴歸推導(pool) (4)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7" l="1"/>
  <c r="H45" i="17"/>
  <c r="I45" i="17"/>
  <c r="J45" i="17"/>
  <c r="K45" i="17"/>
  <c r="L45" i="17"/>
  <c r="M45" i="17"/>
  <c r="N45" i="17"/>
  <c r="O45" i="17"/>
  <c r="P45" i="17"/>
  <c r="Q45" i="17"/>
  <c r="R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G38" i="17"/>
  <c r="H38" i="17"/>
  <c r="I38" i="17"/>
  <c r="J38" i="17"/>
  <c r="J51" i="17" s="1"/>
  <c r="K38" i="17"/>
  <c r="L38" i="17"/>
  <c r="L51" i="17" s="1"/>
  <c r="M38" i="17"/>
  <c r="N38" i="17"/>
  <c r="N52" i="17" s="1"/>
  <c r="O38" i="17"/>
  <c r="P38" i="17"/>
  <c r="Q38" i="17"/>
  <c r="R38" i="17"/>
  <c r="R52" i="17" s="1"/>
  <c r="G40" i="17"/>
  <c r="H40" i="17"/>
  <c r="I40" i="17"/>
  <c r="J40" i="17"/>
  <c r="K40" i="17"/>
  <c r="L40" i="17"/>
  <c r="M40" i="17"/>
  <c r="N40" i="17"/>
  <c r="O40" i="17"/>
  <c r="P40" i="17"/>
  <c r="Q40" i="17"/>
  <c r="R40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O52" i="17"/>
  <c r="D52" i="17"/>
  <c r="E52" i="17"/>
  <c r="F52" i="17"/>
  <c r="G52" i="17"/>
  <c r="H52" i="17"/>
  <c r="I52" i="17"/>
  <c r="K52" i="17"/>
  <c r="L52" i="17"/>
  <c r="M52" i="17"/>
  <c r="P52" i="17"/>
  <c r="Q52" i="17"/>
  <c r="C52" i="17"/>
  <c r="J52" i="17" l="1"/>
  <c r="M18" i="24" l="1"/>
  <c r="P23" i="24"/>
  <c r="P22" i="24"/>
  <c r="P21" i="24"/>
  <c r="P20" i="24"/>
  <c r="P19" i="24"/>
  <c r="P17" i="24"/>
  <c r="P19" i="21"/>
  <c r="P20" i="21"/>
  <c r="P21" i="21"/>
  <c r="P22" i="21"/>
  <c r="P23" i="21"/>
  <c r="P17" i="21"/>
  <c r="E95" i="19"/>
  <c r="D95" i="19"/>
  <c r="C95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J95" i="19" s="1"/>
  <c r="I68" i="19"/>
  <c r="I95" i="19" s="1"/>
  <c r="H68" i="19"/>
  <c r="H95" i="19" s="1"/>
  <c r="G68" i="19"/>
  <c r="F68" i="19"/>
  <c r="F95" i="19" s="1"/>
  <c r="E62" i="19"/>
  <c r="D62" i="19"/>
  <c r="C62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K62" i="19" s="1"/>
  <c r="J35" i="19"/>
  <c r="I35" i="19"/>
  <c r="I62" i="19" s="1"/>
  <c r="H35" i="19"/>
  <c r="H62" i="19" s="1"/>
  <c r="G35" i="19"/>
  <c r="G62" i="19" s="1"/>
  <c r="F35" i="19"/>
  <c r="E30" i="19"/>
  <c r="D30" i="19"/>
  <c r="C30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K3" i="19"/>
  <c r="K30" i="19" s="1"/>
  <c r="J3" i="19"/>
  <c r="J30" i="19" s="1"/>
  <c r="I3" i="19"/>
  <c r="H3" i="19"/>
  <c r="G3" i="19"/>
  <c r="G30" i="19" s="1"/>
  <c r="F3" i="19"/>
  <c r="F30" i="19" s="1"/>
  <c r="E95" i="18"/>
  <c r="D95" i="18"/>
  <c r="C95" i="18"/>
  <c r="K93" i="18"/>
  <c r="J93" i="18"/>
  <c r="I93" i="18"/>
  <c r="H93" i="18"/>
  <c r="G93" i="18"/>
  <c r="F93" i="18"/>
  <c r="K92" i="18"/>
  <c r="J92" i="18"/>
  <c r="I92" i="18"/>
  <c r="H92" i="18"/>
  <c r="G92" i="18"/>
  <c r="F92" i="18"/>
  <c r="K91" i="18"/>
  <c r="J91" i="18"/>
  <c r="I91" i="18"/>
  <c r="H91" i="18"/>
  <c r="G91" i="18"/>
  <c r="F91" i="18"/>
  <c r="K90" i="18"/>
  <c r="J90" i="18"/>
  <c r="I90" i="18"/>
  <c r="H90" i="18"/>
  <c r="G90" i="18"/>
  <c r="F90" i="18"/>
  <c r="K89" i="18"/>
  <c r="J89" i="18"/>
  <c r="I89" i="18"/>
  <c r="H89" i="18"/>
  <c r="G89" i="18"/>
  <c r="F89" i="18"/>
  <c r="K88" i="18"/>
  <c r="J88" i="18"/>
  <c r="I88" i="18"/>
  <c r="H88" i="18"/>
  <c r="G88" i="18"/>
  <c r="F88" i="18"/>
  <c r="K87" i="18"/>
  <c r="J87" i="18"/>
  <c r="I87" i="18"/>
  <c r="H87" i="18"/>
  <c r="G87" i="18"/>
  <c r="F87" i="18"/>
  <c r="K86" i="18"/>
  <c r="J86" i="18"/>
  <c r="I86" i="18"/>
  <c r="H86" i="18"/>
  <c r="G86" i="18"/>
  <c r="F86" i="18"/>
  <c r="K85" i="18"/>
  <c r="J85" i="18"/>
  <c r="I85" i="18"/>
  <c r="H85" i="18"/>
  <c r="G85" i="18"/>
  <c r="F85" i="18"/>
  <c r="K84" i="18"/>
  <c r="J84" i="18"/>
  <c r="I84" i="18"/>
  <c r="H84" i="18"/>
  <c r="G84" i="18"/>
  <c r="F84" i="18"/>
  <c r="K83" i="18"/>
  <c r="J83" i="18"/>
  <c r="I83" i="18"/>
  <c r="H83" i="18"/>
  <c r="G83" i="18"/>
  <c r="F83" i="18"/>
  <c r="K82" i="18"/>
  <c r="J82" i="18"/>
  <c r="I82" i="18"/>
  <c r="H82" i="18"/>
  <c r="G82" i="18"/>
  <c r="F82" i="18"/>
  <c r="K81" i="18"/>
  <c r="J81" i="18"/>
  <c r="I81" i="18"/>
  <c r="H81" i="18"/>
  <c r="G81" i="18"/>
  <c r="F81" i="18"/>
  <c r="K80" i="18"/>
  <c r="J80" i="18"/>
  <c r="I80" i="18"/>
  <c r="H80" i="18"/>
  <c r="G80" i="18"/>
  <c r="F80" i="18"/>
  <c r="K79" i="18"/>
  <c r="J79" i="18"/>
  <c r="I79" i="18"/>
  <c r="H79" i="18"/>
  <c r="G79" i="18"/>
  <c r="F79" i="18"/>
  <c r="K78" i="18"/>
  <c r="J78" i="18"/>
  <c r="I78" i="18"/>
  <c r="H78" i="18"/>
  <c r="G78" i="18"/>
  <c r="F78" i="18"/>
  <c r="K77" i="18"/>
  <c r="J77" i="18"/>
  <c r="I77" i="18"/>
  <c r="H77" i="18"/>
  <c r="G77" i="18"/>
  <c r="F77" i="18"/>
  <c r="K76" i="18"/>
  <c r="J76" i="18"/>
  <c r="I76" i="18"/>
  <c r="H76" i="18"/>
  <c r="G76" i="18"/>
  <c r="F76" i="18"/>
  <c r="K75" i="18"/>
  <c r="J75" i="18"/>
  <c r="I75" i="18"/>
  <c r="H75" i="18"/>
  <c r="G75" i="18"/>
  <c r="F75" i="18"/>
  <c r="K74" i="18"/>
  <c r="J74" i="18"/>
  <c r="I74" i="18"/>
  <c r="H74" i="18"/>
  <c r="G74" i="18"/>
  <c r="F74" i="18"/>
  <c r="K73" i="18"/>
  <c r="J73" i="18"/>
  <c r="I73" i="18"/>
  <c r="H73" i="18"/>
  <c r="G73" i="18"/>
  <c r="F73" i="18"/>
  <c r="K72" i="18"/>
  <c r="J72" i="18"/>
  <c r="I72" i="18"/>
  <c r="H72" i="18"/>
  <c r="G72" i="18"/>
  <c r="F72" i="18"/>
  <c r="K71" i="18"/>
  <c r="J71" i="18"/>
  <c r="I71" i="18"/>
  <c r="H71" i="18"/>
  <c r="G71" i="18"/>
  <c r="F71" i="18"/>
  <c r="K70" i="18"/>
  <c r="J70" i="18"/>
  <c r="I70" i="18"/>
  <c r="H70" i="18"/>
  <c r="G70" i="18"/>
  <c r="F70" i="18"/>
  <c r="K69" i="18"/>
  <c r="J69" i="18"/>
  <c r="I69" i="18"/>
  <c r="H69" i="18"/>
  <c r="G69" i="18"/>
  <c r="F69" i="18"/>
  <c r="K68" i="18"/>
  <c r="J68" i="18"/>
  <c r="I68" i="18"/>
  <c r="I95" i="18" s="1"/>
  <c r="H68" i="18"/>
  <c r="H95" i="18" s="1"/>
  <c r="G68" i="18"/>
  <c r="F68" i="18"/>
  <c r="E62" i="18"/>
  <c r="D62" i="18"/>
  <c r="C62" i="18"/>
  <c r="K60" i="18"/>
  <c r="J60" i="18"/>
  <c r="I60" i="18"/>
  <c r="H60" i="18"/>
  <c r="G60" i="18"/>
  <c r="F60" i="18"/>
  <c r="K59" i="18"/>
  <c r="J59" i="18"/>
  <c r="I59" i="18"/>
  <c r="H59" i="18"/>
  <c r="G59" i="18"/>
  <c r="F59" i="18"/>
  <c r="K58" i="18"/>
  <c r="J58" i="18"/>
  <c r="I58" i="18"/>
  <c r="H58" i="18"/>
  <c r="G58" i="18"/>
  <c r="F58" i="18"/>
  <c r="K57" i="18"/>
  <c r="J57" i="18"/>
  <c r="I57" i="18"/>
  <c r="H57" i="18"/>
  <c r="G57" i="18"/>
  <c r="F57" i="18"/>
  <c r="K56" i="18"/>
  <c r="J56" i="18"/>
  <c r="I56" i="18"/>
  <c r="H56" i="18"/>
  <c r="G56" i="18"/>
  <c r="F56" i="18"/>
  <c r="K55" i="18"/>
  <c r="J55" i="18"/>
  <c r="I55" i="18"/>
  <c r="H55" i="18"/>
  <c r="G55" i="18"/>
  <c r="F55" i="18"/>
  <c r="K54" i="18"/>
  <c r="J54" i="18"/>
  <c r="I54" i="18"/>
  <c r="H54" i="18"/>
  <c r="G54" i="18"/>
  <c r="F54" i="18"/>
  <c r="K53" i="18"/>
  <c r="J53" i="18"/>
  <c r="I53" i="18"/>
  <c r="H53" i="18"/>
  <c r="G53" i="18"/>
  <c r="F53" i="18"/>
  <c r="K52" i="18"/>
  <c r="J52" i="18"/>
  <c r="I52" i="18"/>
  <c r="H52" i="18"/>
  <c r="G52" i="18"/>
  <c r="F52" i="18"/>
  <c r="K51" i="18"/>
  <c r="J51" i="18"/>
  <c r="I51" i="18"/>
  <c r="H51" i="18"/>
  <c r="G51" i="18"/>
  <c r="F51" i="18"/>
  <c r="K50" i="18"/>
  <c r="J50" i="18"/>
  <c r="I50" i="18"/>
  <c r="H50" i="18"/>
  <c r="G50" i="18"/>
  <c r="F50" i="18"/>
  <c r="K49" i="18"/>
  <c r="J49" i="18"/>
  <c r="I49" i="18"/>
  <c r="H49" i="18"/>
  <c r="G49" i="18"/>
  <c r="F49" i="18"/>
  <c r="K48" i="18"/>
  <c r="J48" i="18"/>
  <c r="I48" i="18"/>
  <c r="H48" i="18"/>
  <c r="G48" i="18"/>
  <c r="F48" i="18"/>
  <c r="K47" i="18"/>
  <c r="J47" i="18"/>
  <c r="I47" i="18"/>
  <c r="H47" i="18"/>
  <c r="G47" i="18"/>
  <c r="F47" i="18"/>
  <c r="K46" i="18"/>
  <c r="J46" i="18"/>
  <c r="I46" i="18"/>
  <c r="H46" i="18"/>
  <c r="G46" i="18"/>
  <c r="F46" i="18"/>
  <c r="K45" i="18"/>
  <c r="J45" i="18"/>
  <c r="I45" i="18"/>
  <c r="H45" i="18"/>
  <c r="G45" i="18"/>
  <c r="F45" i="18"/>
  <c r="K44" i="18"/>
  <c r="J44" i="18"/>
  <c r="I44" i="18"/>
  <c r="H44" i="18"/>
  <c r="G44" i="18"/>
  <c r="F44" i="18"/>
  <c r="K43" i="18"/>
  <c r="J43" i="18"/>
  <c r="I43" i="18"/>
  <c r="H43" i="18"/>
  <c r="G43" i="18"/>
  <c r="F43" i="18"/>
  <c r="K42" i="18"/>
  <c r="J42" i="18"/>
  <c r="I42" i="18"/>
  <c r="H42" i="18"/>
  <c r="G42" i="18"/>
  <c r="F42" i="18"/>
  <c r="K41" i="18"/>
  <c r="J41" i="18"/>
  <c r="I41" i="18"/>
  <c r="H41" i="18"/>
  <c r="G41" i="18"/>
  <c r="F41" i="18"/>
  <c r="K40" i="18"/>
  <c r="J40" i="18"/>
  <c r="I40" i="18"/>
  <c r="H40" i="18"/>
  <c r="G40" i="18"/>
  <c r="F40" i="18"/>
  <c r="K39" i="18"/>
  <c r="J39" i="18"/>
  <c r="I39" i="18"/>
  <c r="H39" i="18"/>
  <c r="G39" i="18"/>
  <c r="F39" i="18"/>
  <c r="K38" i="18"/>
  <c r="J38" i="18"/>
  <c r="I38" i="18"/>
  <c r="H38" i="18"/>
  <c r="G38" i="18"/>
  <c r="F38" i="18"/>
  <c r="K37" i="18"/>
  <c r="J37" i="18"/>
  <c r="I37" i="18"/>
  <c r="H37" i="18"/>
  <c r="G37" i="18"/>
  <c r="F37" i="18"/>
  <c r="K36" i="18"/>
  <c r="J36" i="18"/>
  <c r="I36" i="18"/>
  <c r="H36" i="18"/>
  <c r="G36" i="18"/>
  <c r="F36" i="18"/>
  <c r="K35" i="18"/>
  <c r="K62" i="18" s="1"/>
  <c r="J35" i="18"/>
  <c r="I35" i="18"/>
  <c r="H35" i="18"/>
  <c r="H62" i="18" s="1"/>
  <c r="G35" i="18"/>
  <c r="G62" i="18" s="1"/>
  <c r="F35" i="18"/>
  <c r="E30" i="18"/>
  <c r="D30" i="18"/>
  <c r="C30" i="18"/>
  <c r="K28" i="18"/>
  <c r="J28" i="18"/>
  <c r="I28" i="18"/>
  <c r="H28" i="18"/>
  <c r="G28" i="18"/>
  <c r="F28" i="18"/>
  <c r="K27" i="18"/>
  <c r="J27" i="18"/>
  <c r="I27" i="18"/>
  <c r="H27" i="18"/>
  <c r="G27" i="18"/>
  <c r="F27" i="18"/>
  <c r="K26" i="18"/>
  <c r="J26" i="18"/>
  <c r="I26" i="18"/>
  <c r="H26" i="18"/>
  <c r="G26" i="18"/>
  <c r="F26" i="18"/>
  <c r="K25" i="18"/>
  <c r="J25" i="18"/>
  <c r="I25" i="18"/>
  <c r="H25" i="18"/>
  <c r="G25" i="18"/>
  <c r="F25" i="18"/>
  <c r="K24" i="18"/>
  <c r="J24" i="18"/>
  <c r="I24" i="18"/>
  <c r="H24" i="18"/>
  <c r="G24" i="18"/>
  <c r="F24" i="18"/>
  <c r="K23" i="18"/>
  <c r="J23" i="18"/>
  <c r="I23" i="18"/>
  <c r="H23" i="18"/>
  <c r="G23" i="18"/>
  <c r="F23" i="18"/>
  <c r="K22" i="18"/>
  <c r="J22" i="18"/>
  <c r="I22" i="18"/>
  <c r="H22" i="18"/>
  <c r="G22" i="18"/>
  <c r="F22" i="18"/>
  <c r="K21" i="18"/>
  <c r="J21" i="18"/>
  <c r="I21" i="18"/>
  <c r="H21" i="18"/>
  <c r="G21" i="18"/>
  <c r="F21" i="18"/>
  <c r="K20" i="18"/>
  <c r="J20" i="18"/>
  <c r="I20" i="18"/>
  <c r="H20" i="18"/>
  <c r="G20" i="18"/>
  <c r="F20" i="18"/>
  <c r="K19" i="18"/>
  <c r="J19" i="18"/>
  <c r="I19" i="18"/>
  <c r="H19" i="18"/>
  <c r="G19" i="18"/>
  <c r="F19" i="18"/>
  <c r="K18" i="18"/>
  <c r="J18" i="18"/>
  <c r="I18" i="18"/>
  <c r="H18" i="18"/>
  <c r="G18" i="18"/>
  <c r="F18" i="18"/>
  <c r="K17" i="18"/>
  <c r="J17" i="18"/>
  <c r="I17" i="18"/>
  <c r="H17" i="18"/>
  <c r="G17" i="18"/>
  <c r="F17" i="18"/>
  <c r="K16" i="18"/>
  <c r="J16" i="18"/>
  <c r="I16" i="18"/>
  <c r="H16" i="18"/>
  <c r="G16" i="18"/>
  <c r="F16" i="18"/>
  <c r="K15" i="18"/>
  <c r="J15" i="18"/>
  <c r="I15" i="18"/>
  <c r="H15" i="18"/>
  <c r="G15" i="18"/>
  <c r="F15" i="18"/>
  <c r="K14" i="18"/>
  <c r="J14" i="18"/>
  <c r="I14" i="18"/>
  <c r="H14" i="18"/>
  <c r="G14" i="18"/>
  <c r="F14" i="18"/>
  <c r="K13" i="18"/>
  <c r="J13" i="18"/>
  <c r="I13" i="18"/>
  <c r="H13" i="18"/>
  <c r="G13" i="18"/>
  <c r="F13" i="18"/>
  <c r="K12" i="18"/>
  <c r="J12" i="18"/>
  <c r="I12" i="18"/>
  <c r="H12" i="18"/>
  <c r="G12" i="18"/>
  <c r="F12" i="18"/>
  <c r="K11" i="18"/>
  <c r="J11" i="18"/>
  <c r="I11" i="18"/>
  <c r="H11" i="18"/>
  <c r="G11" i="18"/>
  <c r="F11" i="18"/>
  <c r="K10" i="18"/>
  <c r="J10" i="18"/>
  <c r="I10" i="18"/>
  <c r="H10" i="18"/>
  <c r="G10" i="18"/>
  <c r="F10" i="18"/>
  <c r="K9" i="18"/>
  <c r="J9" i="18"/>
  <c r="I9" i="18"/>
  <c r="H9" i="18"/>
  <c r="G9" i="18"/>
  <c r="F9" i="18"/>
  <c r="K8" i="18"/>
  <c r="J8" i="18"/>
  <c r="I8" i="18"/>
  <c r="H8" i="18"/>
  <c r="G8" i="18"/>
  <c r="F8" i="18"/>
  <c r="K7" i="18"/>
  <c r="J7" i="18"/>
  <c r="I7" i="18"/>
  <c r="H7" i="18"/>
  <c r="G7" i="18"/>
  <c r="F7" i="18"/>
  <c r="K6" i="18"/>
  <c r="J6" i="18"/>
  <c r="I6" i="18"/>
  <c r="H6" i="18"/>
  <c r="G6" i="18"/>
  <c r="F6" i="18"/>
  <c r="K5" i="18"/>
  <c r="J5" i="18"/>
  <c r="I5" i="18"/>
  <c r="H5" i="18"/>
  <c r="G5" i="18"/>
  <c r="F5" i="18"/>
  <c r="K4" i="18"/>
  <c r="J4" i="18"/>
  <c r="I4" i="18"/>
  <c r="H4" i="18"/>
  <c r="G4" i="18"/>
  <c r="F4" i="18"/>
  <c r="K3" i="18"/>
  <c r="K30" i="18" s="1"/>
  <c r="J3" i="18"/>
  <c r="J30" i="18" s="1"/>
  <c r="I3" i="18"/>
  <c r="H3" i="18"/>
  <c r="G3" i="18"/>
  <c r="G30" i="18" s="1"/>
  <c r="F3" i="18"/>
  <c r="F30" i="18" s="1"/>
  <c r="D51" i="17"/>
  <c r="E51" i="17"/>
  <c r="F51" i="17"/>
  <c r="C51" i="17"/>
  <c r="D33" i="17"/>
  <c r="E33" i="17"/>
  <c r="F33" i="17"/>
  <c r="C33" i="17"/>
  <c r="R51" i="17"/>
  <c r="Q51" i="17"/>
  <c r="P51" i="17"/>
  <c r="O51" i="17"/>
  <c r="N51" i="17"/>
  <c r="M51" i="17"/>
  <c r="K51" i="17"/>
  <c r="I51" i="17"/>
  <c r="H51" i="17"/>
  <c r="G5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16" i="17"/>
  <c r="E16" i="17"/>
  <c r="D16" i="17"/>
  <c r="C16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R9" i="17"/>
  <c r="Q9" i="17"/>
  <c r="P9" i="17"/>
  <c r="O9" i="17"/>
  <c r="N9" i="17"/>
  <c r="M9" i="17"/>
  <c r="L9" i="17"/>
  <c r="K9" i="17"/>
  <c r="J9" i="17"/>
  <c r="I9" i="17"/>
  <c r="H9" i="17"/>
  <c r="G9" i="17"/>
  <c r="R8" i="17"/>
  <c r="Q8" i="17"/>
  <c r="P8" i="17"/>
  <c r="O8" i="17"/>
  <c r="N8" i="17"/>
  <c r="M8" i="17"/>
  <c r="L8" i="17"/>
  <c r="K8" i="17"/>
  <c r="J8" i="17"/>
  <c r="I8" i="17"/>
  <c r="H8" i="17"/>
  <c r="G8" i="17"/>
  <c r="R7" i="17"/>
  <c r="Q7" i="17"/>
  <c r="P7" i="17"/>
  <c r="O7" i="17"/>
  <c r="N7" i="17"/>
  <c r="M7" i="17"/>
  <c r="L7" i="17"/>
  <c r="K7" i="17"/>
  <c r="J7" i="17"/>
  <c r="I7" i="17"/>
  <c r="H7" i="17"/>
  <c r="G7" i="17"/>
  <c r="R6" i="17"/>
  <c r="Q6" i="17"/>
  <c r="P6" i="17"/>
  <c r="O6" i="17"/>
  <c r="N6" i="17"/>
  <c r="M6" i="17"/>
  <c r="L6" i="17"/>
  <c r="K6" i="17"/>
  <c r="J6" i="17"/>
  <c r="I6" i="17"/>
  <c r="H6" i="17"/>
  <c r="G6" i="17"/>
  <c r="R5" i="17"/>
  <c r="Q5" i="17"/>
  <c r="P5" i="17"/>
  <c r="O5" i="17"/>
  <c r="N5" i="17"/>
  <c r="M5" i="17"/>
  <c r="L5" i="17"/>
  <c r="K5" i="17"/>
  <c r="J5" i="17"/>
  <c r="I5" i="17"/>
  <c r="H5" i="17"/>
  <c r="G5" i="17"/>
  <c r="R4" i="17"/>
  <c r="Q4" i="17"/>
  <c r="P4" i="17"/>
  <c r="O4" i="17"/>
  <c r="N4" i="17"/>
  <c r="M4" i="17"/>
  <c r="L4" i="17"/>
  <c r="K4" i="17"/>
  <c r="J4" i="17"/>
  <c r="I4" i="17"/>
  <c r="H4" i="17"/>
  <c r="G4" i="17"/>
  <c r="R3" i="17"/>
  <c r="Q3" i="17"/>
  <c r="P3" i="17"/>
  <c r="P16" i="17" s="1"/>
  <c r="O3" i="17"/>
  <c r="O16" i="17" s="1"/>
  <c r="N3" i="17"/>
  <c r="M3" i="17"/>
  <c r="L3" i="17"/>
  <c r="L16" i="17" s="1"/>
  <c r="K3" i="17"/>
  <c r="K16" i="17" s="1"/>
  <c r="J3" i="17"/>
  <c r="I3" i="17"/>
  <c r="H3" i="17"/>
  <c r="H16" i="17" s="1"/>
  <c r="G3" i="17"/>
  <c r="G16" i="17" s="1"/>
  <c r="N18" i="14"/>
  <c r="P18" i="14"/>
  <c r="O18" i="14"/>
  <c r="M18" i="14"/>
  <c r="Q22" i="13"/>
  <c r="Q21" i="13"/>
  <c r="Q20" i="13"/>
  <c r="Q19" i="13"/>
  <c r="Q18" i="13"/>
  <c r="Q17" i="13"/>
  <c r="Q17" i="14"/>
  <c r="Q19" i="14"/>
  <c r="Q20" i="14"/>
  <c r="Q21" i="14"/>
  <c r="Q22" i="14"/>
  <c r="P18" i="24" l="1"/>
  <c r="P18" i="21"/>
  <c r="H30" i="19"/>
  <c r="I30" i="19"/>
  <c r="F62" i="19"/>
  <c r="J62" i="19"/>
  <c r="G95" i="19"/>
  <c r="K95" i="19"/>
  <c r="H30" i="18"/>
  <c r="I62" i="18"/>
  <c r="F95" i="18"/>
  <c r="J95" i="18"/>
  <c r="I30" i="18"/>
  <c r="F62" i="18"/>
  <c r="J62" i="18"/>
  <c r="G95" i="18"/>
  <c r="K95" i="18"/>
  <c r="M16" i="17"/>
  <c r="Q16" i="17"/>
  <c r="I16" i="17"/>
  <c r="J16" i="17"/>
  <c r="R16" i="17"/>
  <c r="N16" i="17"/>
  <c r="Q18" i="14"/>
  <c r="F95" i="4" l="1"/>
  <c r="E95" i="4"/>
  <c r="D95" i="4"/>
  <c r="C95" i="4"/>
  <c r="R93" i="4"/>
  <c r="Q93" i="4"/>
  <c r="P93" i="4"/>
  <c r="O93" i="4"/>
  <c r="N93" i="4"/>
  <c r="M93" i="4"/>
  <c r="L93" i="4"/>
  <c r="K93" i="4"/>
  <c r="J93" i="4"/>
  <c r="I93" i="4"/>
  <c r="H93" i="4"/>
  <c r="G93" i="4"/>
  <c r="R92" i="4"/>
  <c r="Q92" i="4"/>
  <c r="P92" i="4"/>
  <c r="O92" i="4"/>
  <c r="N92" i="4"/>
  <c r="M92" i="4"/>
  <c r="L92" i="4"/>
  <c r="K92" i="4"/>
  <c r="J92" i="4"/>
  <c r="I92" i="4"/>
  <c r="H92" i="4"/>
  <c r="G92" i="4"/>
  <c r="R91" i="4"/>
  <c r="Q91" i="4"/>
  <c r="P91" i="4"/>
  <c r="O91" i="4"/>
  <c r="N91" i="4"/>
  <c r="M91" i="4"/>
  <c r="L91" i="4"/>
  <c r="K91" i="4"/>
  <c r="J91" i="4"/>
  <c r="I91" i="4"/>
  <c r="H91" i="4"/>
  <c r="G91" i="4"/>
  <c r="R90" i="4"/>
  <c r="Q90" i="4"/>
  <c r="P90" i="4"/>
  <c r="O90" i="4"/>
  <c r="N90" i="4"/>
  <c r="M90" i="4"/>
  <c r="L90" i="4"/>
  <c r="K90" i="4"/>
  <c r="J90" i="4"/>
  <c r="I90" i="4"/>
  <c r="H90" i="4"/>
  <c r="G90" i="4"/>
  <c r="R89" i="4"/>
  <c r="Q89" i="4"/>
  <c r="P89" i="4"/>
  <c r="O89" i="4"/>
  <c r="N89" i="4"/>
  <c r="M89" i="4"/>
  <c r="L89" i="4"/>
  <c r="K89" i="4"/>
  <c r="J89" i="4"/>
  <c r="I89" i="4"/>
  <c r="H89" i="4"/>
  <c r="G89" i="4"/>
  <c r="R88" i="4"/>
  <c r="Q88" i="4"/>
  <c r="P88" i="4"/>
  <c r="O88" i="4"/>
  <c r="N88" i="4"/>
  <c r="M88" i="4"/>
  <c r="L88" i="4"/>
  <c r="K88" i="4"/>
  <c r="J88" i="4"/>
  <c r="I88" i="4"/>
  <c r="H88" i="4"/>
  <c r="G88" i="4"/>
  <c r="R87" i="4"/>
  <c r="Q87" i="4"/>
  <c r="P87" i="4"/>
  <c r="O87" i="4"/>
  <c r="N87" i="4"/>
  <c r="M87" i="4"/>
  <c r="L87" i="4"/>
  <c r="K87" i="4"/>
  <c r="J87" i="4"/>
  <c r="I87" i="4"/>
  <c r="H87" i="4"/>
  <c r="G87" i="4"/>
  <c r="R86" i="4"/>
  <c r="Q86" i="4"/>
  <c r="P86" i="4"/>
  <c r="O86" i="4"/>
  <c r="N86" i="4"/>
  <c r="M86" i="4"/>
  <c r="L86" i="4"/>
  <c r="K86" i="4"/>
  <c r="J86" i="4"/>
  <c r="I86" i="4"/>
  <c r="H86" i="4"/>
  <c r="G86" i="4"/>
  <c r="R85" i="4"/>
  <c r="Q85" i="4"/>
  <c r="P85" i="4"/>
  <c r="O85" i="4"/>
  <c r="N85" i="4"/>
  <c r="M85" i="4"/>
  <c r="L85" i="4"/>
  <c r="K85" i="4"/>
  <c r="J85" i="4"/>
  <c r="I85" i="4"/>
  <c r="H85" i="4"/>
  <c r="G85" i="4"/>
  <c r="R84" i="4"/>
  <c r="Q84" i="4"/>
  <c r="P84" i="4"/>
  <c r="O84" i="4"/>
  <c r="N84" i="4"/>
  <c r="M84" i="4"/>
  <c r="L84" i="4"/>
  <c r="K84" i="4"/>
  <c r="J84" i="4"/>
  <c r="I84" i="4"/>
  <c r="H84" i="4"/>
  <c r="G84" i="4"/>
  <c r="R83" i="4"/>
  <c r="Q83" i="4"/>
  <c r="P83" i="4"/>
  <c r="O83" i="4"/>
  <c r="N83" i="4"/>
  <c r="M83" i="4"/>
  <c r="L83" i="4"/>
  <c r="K83" i="4"/>
  <c r="J83" i="4"/>
  <c r="I83" i="4"/>
  <c r="H83" i="4"/>
  <c r="G83" i="4"/>
  <c r="R82" i="4"/>
  <c r="Q82" i="4"/>
  <c r="P82" i="4"/>
  <c r="O82" i="4"/>
  <c r="N82" i="4"/>
  <c r="M82" i="4"/>
  <c r="L82" i="4"/>
  <c r="K82" i="4"/>
  <c r="J82" i="4"/>
  <c r="I82" i="4"/>
  <c r="H82" i="4"/>
  <c r="G82" i="4"/>
  <c r="R81" i="4"/>
  <c r="Q81" i="4"/>
  <c r="P81" i="4"/>
  <c r="O81" i="4"/>
  <c r="N81" i="4"/>
  <c r="M81" i="4"/>
  <c r="L81" i="4"/>
  <c r="K81" i="4"/>
  <c r="J81" i="4"/>
  <c r="I81" i="4"/>
  <c r="H81" i="4"/>
  <c r="G81" i="4"/>
  <c r="R80" i="4"/>
  <c r="Q80" i="4"/>
  <c r="P80" i="4"/>
  <c r="O80" i="4"/>
  <c r="N80" i="4"/>
  <c r="M80" i="4"/>
  <c r="L80" i="4"/>
  <c r="K80" i="4"/>
  <c r="J80" i="4"/>
  <c r="I80" i="4"/>
  <c r="H80" i="4"/>
  <c r="G80" i="4"/>
  <c r="R79" i="4"/>
  <c r="Q79" i="4"/>
  <c r="P79" i="4"/>
  <c r="O79" i="4"/>
  <c r="N79" i="4"/>
  <c r="M79" i="4"/>
  <c r="L79" i="4"/>
  <c r="K79" i="4"/>
  <c r="J79" i="4"/>
  <c r="I79" i="4"/>
  <c r="H79" i="4"/>
  <c r="G79" i="4"/>
  <c r="R78" i="4"/>
  <c r="Q78" i="4"/>
  <c r="P78" i="4"/>
  <c r="O78" i="4"/>
  <c r="N78" i="4"/>
  <c r="M78" i="4"/>
  <c r="L78" i="4"/>
  <c r="K78" i="4"/>
  <c r="J78" i="4"/>
  <c r="I78" i="4"/>
  <c r="H78" i="4"/>
  <c r="G78" i="4"/>
  <c r="R77" i="4"/>
  <c r="Q77" i="4"/>
  <c r="P77" i="4"/>
  <c r="O77" i="4"/>
  <c r="N77" i="4"/>
  <c r="M77" i="4"/>
  <c r="L77" i="4"/>
  <c r="K77" i="4"/>
  <c r="J77" i="4"/>
  <c r="I77" i="4"/>
  <c r="H77" i="4"/>
  <c r="G77" i="4"/>
  <c r="R76" i="4"/>
  <c r="Q76" i="4"/>
  <c r="P76" i="4"/>
  <c r="O76" i="4"/>
  <c r="N76" i="4"/>
  <c r="M76" i="4"/>
  <c r="L76" i="4"/>
  <c r="K76" i="4"/>
  <c r="J76" i="4"/>
  <c r="I76" i="4"/>
  <c r="H76" i="4"/>
  <c r="G76" i="4"/>
  <c r="R75" i="4"/>
  <c r="Q75" i="4"/>
  <c r="P75" i="4"/>
  <c r="O75" i="4"/>
  <c r="N75" i="4"/>
  <c r="M75" i="4"/>
  <c r="L75" i="4"/>
  <c r="K75" i="4"/>
  <c r="J75" i="4"/>
  <c r="I75" i="4"/>
  <c r="H75" i="4"/>
  <c r="G75" i="4"/>
  <c r="R74" i="4"/>
  <c r="Q74" i="4"/>
  <c r="P74" i="4"/>
  <c r="O74" i="4"/>
  <c r="N74" i="4"/>
  <c r="M74" i="4"/>
  <c r="L74" i="4"/>
  <c r="K74" i="4"/>
  <c r="J74" i="4"/>
  <c r="I74" i="4"/>
  <c r="H74" i="4"/>
  <c r="G74" i="4"/>
  <c r="R73" i="4"/>
  <c r="Q73" i="4"/>
  <c r="P73" i="4"/>
  <c r="O73" i="4"/>
  <c r="N73" i="4"/>
  <c r="M73" i="4"/>
  <c r="L73" i="4"/>
  <c r="K73" i="4"/>
  <c r="J73" i="4"/>
  <c r="I73" i="4"/>
  <c r="H73" i="4"/>
  <c r="G73" i="4"/>
  <c r="R72" i="4"/>
  <c r="Q72" i="4"/>
  <c r="P72" i="4"/>
  <c r="O72" i="4"/>
  <c r="N72" i="4"/>
  <c r="M72" i="4"/>
  <c r="L72" i="4"/>
  <c r="K72" i="4"/>
  <c r="J72" i="4"/>
  <c r="I72" i="4"/>
  <c r="H72" i="4"/>
  <c r="G72" i="4"/>
  <c r="R71" i="4"/>
  <c r="Q71" i="4"/>
  <c r="P71" i="4"/>
  <c r="O71" i="4"/>
  <c r="N71" i="4"/>
  <c r="M71" i="4"/>
  <c r="L71" i="4"/>
  <c r="K71" i="4"/>
  <c r="J71" i="4"/>
  <c r="I71" i="4"/>
  <c r="H71" i="4"/>
  <c r="G71" i="4"/>
  <c r="R70" i="4"/>
  <c r="Q70" i="4"/>
  <c r="P70" i="4"/>
  <c r="O70" i="4"/>
  <c r="N70" i="4"/>
  <c r="M70" i="4"/>
  <c r="L70" i="4"/>
  <c r="K70" i="4"/>
  <c r="J70" i="4"/>
  <c r="I70" i="4"/>
  <c r="H70" i="4"/>
  <c r="G70" i="4"/>
  <c r="R69" i="4"/>
  <c r="Q69" i="4"/>
  <c r="P69" i="4"/>
  <c r="O69" i="4"/>
  <c r="N69" i="4"/>
  <c r="M69" i="4"/>
  <c r="L69" i="4"/>
  <c r="K69" i="4"/>
  <c r="J69" i="4"/>
  <c r="I69" i="4"/>
  <c r="H69" i="4"/>
  <c r="G69" i="4"/>
  <c r="R68" i="4"/>
  <c r="R95" i="4" s="1"/>
  <c r="Q68" i="4"/>
  <c r="Q95" i="4" s="1"/>
  <c r="P68" i="4"/>
  <c r="P95" i="4" s="1"/>
  <c r="O68" i="4"/>
  <c r="O95" i="4" s="1"/>
  <c r="N68" i="4"/>
  <c r="N95" i="4" s="1"/>
  <c r="M68" i="4"/>
  <c r="M95" i="4" s="1"/>
  <c r="L68" i="4"/>
  <c r="L95" i="4" s="1"/>
  <c r="K68" i="4"/>
  <c r="K95" i="4" s="1"/>
  <c r="J68" i="4"/>
  <c r="J95" i="4" s="1"/>
  <c r="I68" i="4"/>
  <c r="I95" i="4" s="1"/>
  <c r="H68" i="4"/>
  <c r="H95" i="4" s="1"/>
  <c r="G68" i="4"/>
  <c r="G95" i="4" s="1"/>
  <c r="F62" i="4"/>
  <c r="E62" i="4"/>
  <c r="D62" i="4"/>
  <c r="C62" i="4"/>
  <c r="R60" i="4"/>
  <c r="Q60" i="4"/>
  <c r="P60" i="4"/>
  <c r="O60" i="4"/>
  <c r="N60" i="4"/>
  <c r="M60" i="4"/>
  <c r="L60" i="4"/>
  <c r="K60" i="4"/>
  <c r="J60" i="4"/>
  <c r="I60" i="4"/>
  <c r="H60" i="4"/>
  <c r="G60" i="4"/>
  <c r="R59" i="4"/>
  <c r="Q59" i="4"/>
  <c r="P59" i="4"/>
  <c r="O59" i="4"/>
  <c r="N59" i="4"/>
  <c r="M59" i="4"/>
  <c r="L59" i="4"/>
  <c r="K59" i="4"/>
  <c r="J59" i="4"/>
  <c r="I59" i="4"/>
  <c r="H59" i="4"/>
  <c r="G59" i="4"/>
  <c r="R58" i="4"/>
  <c r="Q58" i="4"/>
  <c r="P58" i="4"/>
  <c r="O58" i="4"/>
  <c r="N58" i="4"/>
  <c r="M58" i="4"/>
  <c r="L58" i="4"/>
  <c r="K58" i="4"/>
  <c r="J58" i="4"/>
  <c r="I58" i="4"/>
  <c r="H58" i="4"/>
  <c r="G58" i="4"/>
  <c r="R57" i="4"/>
  <c r="Q57" i="4"/>
  <c r="P57" i="4"/>
  <c r="O57" i="4"/>
  <c r="N57" i="4"/>
  <c r="M57" i="4"/>
  <c r="L57" i="4"/>
  <c r="K57" i="4"/>
  <c r="J57" i="4"/>
  <c r="I57" i="4"/>
  <c r="H57" i="4"/>
  <c r="G57" i="4"/>
  <c r="R56" i="4"/>
  <c r="Q56" i="4"/>
  <c r="P56" i="4"/>
  <c r="O56" i="4"/>
  <c r="N56" i="4"/>
  <c r="M56" i="4"/>
  <c r="L56" i="4"/>
  <c r="K56" i="4"/>
  <c r="J56" i="4"/>
  <c r="I56" i="4"/>
  <c r="H56" i="4"/>
  <c r="G56" i="4"/>
  <c r="R55" i="4"/>
  <c r="Q55" i="4"/>
  <c r="P55" i="4"/>
  <c r="O55" i="4"/>
  <c r="N55" i="4"/>
  <c r="M55" i="4"/>
  <c r="L55" i="4"/>
  <c r="K55" i="4"/>
  <c r="J55" i="4"/>
  <c r="I55" i="4"/>
  <c r="H55" i="4"/>
  <c r="G55" i="4"/>
  <c r="R54" i="4"/>
  <c r="Q54" i="4"/>
  <c r="P54" i="4"/>
  <c r="O54" i="4"/>
  <c r="N54" i="4"/>
  <c r="M54" i="4"/>
  <c r="L54" i="4"/>
  <c r="K54" i="4"/>
  <c r="J54" i="4"/>
  <c r="I54" i="4"/>
  <c r="H54" i="4"/>
  <c r="G54" i="4"/>
  <c r="R53" i="4"/>
  <c r="Q53" i="4"/>
  <c r="P53" i="4"/>
  <c r="O53" i="4"/>
  <c r="N53" i="4"/>
  <c r="M53" i="4"/>
  <c r="L53" i="4"/>
  <c r="K53" i="4"/>
  <c r="J53" i="4"/>
  <c r="I53" i="4"/>
  <c r="H53" i="4"/>
  <c r="G53" i="4"/>
  <c r="R52" i="4"/>
  <c r="Q52" i="4"/>
  <c r="P52" i="4"/>
  <c r="O52" i="4"/>
  <c r="N52" i="4"/>
  <c r="M52" i="4"/>
  <c r="L52" i="4"/>
  <c r="K52" i="4"/>
  <c r="J52" i="4"/>
  <c r="I52" i="4"/>
  <c r="H52" i="4"/>
  <c r="G52" i="4"/>
  <c r="R51" i="4"/>
  <c r="Q51" i="4"/>
  <c r="P51" i="4"/>
  <c r="O51" i="4"/>
  <c r="N51" i="4"/>
  <c r="M51" i="4"/>
  <c r="L51" i="4"/>
  <c r="K51" i="4"/>
  <c r="J51" i="4"/>
  <c r="I51" i="4"/>
  <c r="H51" i="4"/>
  <c r="G51" i="4"/>
  <c r="R50" i="4"/>
  <c r="Q50" i="4"/>
  <c r="P50" i="4"/>
  <c r="O50" i="4"/>
  <c r="N50" i="4"/>
  <c r="M50" i="4"/>
  <c r="L50" i="4"/>
  <c r="K50" i="4"/>
  <c r="J50" i="4"/>
  <c r="I50" i="4"/>
  <c r="H50" i="4"/>
  <c r="G50" i="4"/>
  <c r="R49" i="4"/>
  <c r="Q49" i="4"/>
  <c r="P49" i="4"/>
  <c r="O49" i="4"/>
  <c r="N49" i="4"/>
  <c r="M49" i="4"/>
  <c r="L49" i="4"/>
  <c r="K49" i="4"/>
  <c r="J49" i="4"/>
  <c r="I49" i="4"/>
  <c r="H49" i="4"/>
  <c r="G49" i="4"/>
  <c r="R48" i="4"/>
  <c r="Q48" i="4"/>
  <c r="P48" i="4"/>
  <c r="O48" i="4"/>
  <c r="N48" i="4"/>
  <c r="M48" i="4"/>
  <c r="L48" i="4"/>
  <c r="K48" i="4"/>
  <c r="J48" i="4"/>
  <c r="I48" i="4"/>
  <c r="H48" i="4"/>
  <c r="G48" i="4"/>
  <c r="R47" i="4"/>
  <c r="Q47" i="4"/>
  <c r="P47" i="4"/>
  <c r="O47" i="4"/>
  <c r="N47" i="4"/>
  <c r="M47" i="4"/>
  <c r="L47" i="4"/>
  <c r="K47" i="4"/>
  <c r="J47" i="4"/>
  <c r="I47" i="4"/>
  <c r="H47" i="4"/>
  <c r="G47" i="4"/>
  <c r="R46" i="4"/>
  <c r="Q46" i="4"/>
  <c r="P46" i="4"/>
  <c r="O46" i="4"/>
  <c r="N46" i="4"/>
  <c r="M46" i="4"/>
  <c r="L46" i="4"/>
  <c r="K46" i="4"/>
  <c r="J46" i="4"/>
  <c r="I46" i="4"/>
  <c r="H46" i="4"/>
  <c r="G46" i="4"/>
  <c r="R45" i="4"/>
  <c r="Q45" i="4"/>
  <c r="P45" i="4"/>
  <c r="O45" i="4"/>
  <c r="N45" i="4"/>
  <c r="M45" i="4"/>
  <c r="L45" i="4"/>
  <c r="K45" i="4"/>
  <c r="J45" i="4"/>
  <c r="I45" i="4"/>
  <c r="H45" i="4"/>
  <c r="G45" i="4"/>
  <c r="R44" i="4"/>
  <c r="Q44" i="4"/>
  <c r="P44" i="4"/>
  <c r="O44" i="4"/>
  <c r="N44" i="4"/>
  <c r="M44" i="4"/>
  <c r="L44" i="4"/>
  <c r="K44" i="4"/>
  <c r="J44" i="4"/>
  <c r="I44" i="4"/>
  <c r="H44" i="4"/>
  <c r="G44" i="4"/>
  <c r="R43" i="4"/>
  <c r="Q43" i="4"/>
  <c r="P43" i="4"/>
  <c r="O43" i="4"/>
  <c r="N43" i="4"/>
  <c r="M43" i="4"/>
  <c r="L43" i="4"/>
  <c r="K43" i="4"/>
  <c r="J43" i="4"/>
  <c r="I43" i="4"/>
  <c r="H43" i="4"/>
  <c r="G43" i="4"/>
  <c r="R42" i="4"/>
  <c r="Q42" i="4"/>
  <c r="P42" i="4"/>
  <c r="O42" i="4"/>
  <c r="N42" i="4"/>
  <c r="M42" i="4"/>
  <c r="L42" i="4"/>
  <c r="K42" i="4"/>
  <c r="J42" i="4"/>
  <c r="I42" i="4"/>
  <c r="H42" i="4"/>
  <c r="G42" i="4"/>
  <c r="R41" i="4"/>
  <c r="Q41" i="4"/>
  <c r="P41" i="4"/>
  <c r="O41" i="4"/>
  <c r="N41" i="4"/>
  <c r="M41" i="4"/>
  <c r="L41" i="4"/>
  <c r="K41" i="4"/>
  <c r="J41" i="4"/>
  <c r="I41" i="4"/>
  <c r="H41" i="4"/>
  <c r="G41" i="4"/>
  <c r="R40" i="4"/>
  <c r="Q40" i="4"/>
  <c r="P40" i="4"/>
  <c r="O40" i="4"/>
  <c r="N40" i="4"/>
  <c r="M40" i="4"/>
  <c r="L40" i="4"/>
  <c r="K40" i="4"/>
  <c r="J40" i="4"/>
  <c r="I40" i="4"/>
  <c r="H40" i="4"/>
  <c r="G40" i="4"/>
  <c r="R39" i="4"/>
  <c r="Q39" i="4"/>
  <c r="P39" i="4"/>
  <c r="O39" i="4"/>
  <c r="N39" i="4"/>
  <c r="M39" i="4"/>
  <c r="L39" i="4"/>
  <c r="K39" i="4"/>
  <c r="J39" i="4"/>
  <c r="I39" i="4"/>
  <c r="H39" i="4"/>
  <c r="G39" i="4"/>
  <c r="R38" i="4"/>
  <c r="Q38" i="4"/>
  <c r="P38" i="4"/>
  <c r="O38" i="4"/>
  <c r="N38" i="4"/>
  <c r="M38" i="4"/>
  <c r="L38" i="4"/>
  <c r="K38" i="4"/>
  <c r="J38" i="4"/>
  <c r="I38" i="4"/>
  <c r="H38" i="4"/>
  <c r="G38" i="4"/>
  <c r="R37" i="4"/>
  <c r="Q37" i="4"/>
  <c r="P37" i="4"/>
  <c r="O37" i="4"/>
  <c r="N37" i="4"/>
  <c r="M37" i="4"/>
  <c r="L37" i="4"/>
  <c r="K37" i="4"/>
  <c r="J37" i="4"/>
  <c r="I37" i="4"/>
  <c r="H37" i="4"/>
  <c r="G37" i="4"/>
  <c r="R36" i="4"/>
  <c r="Q36" i="4"/>
  <c r="P36" i="4"/>
  <c r="O36" i="4"/>
  <c r="N36" i="4"/>
  <c r="M36" i="4"/>
  <c r="L36" i="4"/>
  <c r="K36" i="4"/>
  <c r="J36" i="4"/>
  <c r="I36" i="4"/>
  <c r="H36" i="4"/>
  <c r="G36" i="4"/>
  <c r="R35" i="4"/>
  <c r="R62" i="4" s="1"/>
  <c r="Q35" i="4"/>
  <c r="Q62" i="4" s="1"/>
  <c r="P35" i="4"/>
  <c r="P62" i="4" s="1"/>
  <c r="O35" i="4"/>
  <c r="O62" i="4" s="1"/>
  <c r="N35" i="4"/>
  <c r="N62" i="4" s="1"/>
  <c r="M35" i="4"/>
  <c r="M62" i="4" s="1"/>
  <c r="L35" i="4"/>
  <c r="L62" i="4" s="1"/>
  <c r="K35" i="4"/>
  <c r="K62" i="4" s="1"/>
  <c r="J35" i="4"/>
  <c r="J62" i="4" s="1"/>
  <c r="I35" i="4"/>
  <c r="I62" i="4" s="1"/>
  <c r="H35" i="4"/>
  <c r="H62" i="4" s="1"/>
  <c r="G35" i="4"/>
  <c r="G62" i="4" s="1"/>
  <c r="F30" i="4"/>
  <c r="E30" i="4"/>
  <c r="D30" i="4"/>
  <c r="C30" i="4"/>
  <c r="R28" i="4"/>
  <c r="Q28" i="4"/>
  <c r="P28" i="4"/>
  <c r="O28" i="4"/>
  <c r="N28" i="4"/>
  <c r="M28" i="4"/>
  <c r="L28" i="4"/>
  <c r="K28" i="4"/>
  <c r="J28" i="4"/>
  <c r="I28" i="4"/>
  <c r="H28" i="4"/>
  <c r="G28" i="4"/>
  <c r="R27" i="4"/>
  <c r="Q27" i="4"/>
  <c r="P27" i="4"/>
  <c r="O27" i="4"/>
  <c r="N27" i="4"/>
  <c r="M27" i="4"/>
  <c r="L27" i="4"/>
  <c r="K27" i="4"/>
  <c r="J27" i="4"/>
  <c r="I27" i="4"/>
  <c r="H27" i="4"/>
  <c r="G27" i="4"/>
  <c r="R26" i="4"/>
  <c r="Q26" i="4"/>
  <c r="P26" i="4"/>
  <c r="O26" i="4"/>
  <c r="N26" i="4"/>
  <c r="M26" i="4"/>
  <c r="L26" i="4"/>
  <c r="K26" i="4"/>
  <c r="J26" i="4"/>
  <c r="I26" i="4"/>
  <c r="H26" i="4"/>
  <c r="G26" i="4"/>
  <c r="R25" i="4"/>
  <c r="Q25" i="4"/>
  <c r="P25" i="4"/>
  <c r="O25" i="4"/>
  <c r="N25" i="4"/>
  <c r="M25" i="4"/>
  <c r="L25" i="4"/>
  <c r="K25" i="4"/>
  <c r="J25" i="4"/>
  <c r="I25" i="4"/>
  <c r="H25" i="4"/>
  <c r="G25" i="4"/>
  <c r="R24" i="4"/>
  <c r="Q24" i="4"/>
  <c r="P24" i="4"/>
  <c r="O24" i="4"/>
  <c r="N24" i="4"/>
  <c r="M24" i="4"/>
  <c r="L24" i="4"/>
  <c r="K24" i="4"/>
  <c r="J24" i="4"/>
  <c r="I24" i="4"/>
  <c r="H24" i="4"/>
  <c r="G24" i="4"/>
  <c r="R23" i="4"/>
  <c r="Q23" i="4"/>
  <c r="P23" i="4"/>
  <c r="O23" i="4"/>
  <c r="N23" i="4"/>
  <c r="M23" i="4"/>
  <c r="L23" i="4"/>
  <c r="K23" i="4"/>
  <c r="J23" i="4"/>
  <c r="I23" i="4"/>
  <c r="H23" i="4"/>
  <c r="G23" i="4"/>
  <c r="R22" i="4"/>
  <c r="Q22" i="4"/>
  <c r="P22" i="4"/>
  <c r="O22" i="4"/>
  <c r="N22" i="4"/>
  <c r="M22" i="4"/>
  <c r="L22" i="4"/>
  <c r="K22" i="4"/>
  <c r="J22" i="4"/>
  <c r="I22" i="4"/>
  <c r="H22" i="4"/>
  <c r="G22" i="4"/>
  <c r="R21" i="4"/>
  <c r="Q21" i="4"/>
  <c r="P21" i="4"/>
  <c r="O21" i="4"/>
  <c r="N21" i="4"/>
  <c r="M21" i="4"/>
  <c r="L21" i="4"/>
  <c r="K21" i="4"/>
  <c r="J21" i="4"/>
  <c r="I21" i="4"/>
  <c r="H21" i="4"/>
  <c r="G21" i="4"/>
  <c r="R20" i="4"/>
  <c r="Q20" i="4"/>
  <c r="P20" i="4"/>
  <c r="O20" i="4"/>
  <c r="N20" i="4"/>
  <c r="M20" i="4"/>
  <c r="L20" i="4"/>
  <c r="K20" i="4"/>
  <c r="J20" i="4"/>
  <c r="I20" i="4"/>
  <c r="H20" i="4"/>
  <c r="G20" i="4"/>
  <c r="R19" i="4"/>
  <c r="Q19" i="4"/>
  <c r="P19" i="4"/>
  <c r="O19" i="4"/>
  <c r="N19" i="4"/>
  <c r="M19" i="4"/>
  <c r="L19" i="4"/>
  <c r="K19" i="4"/>
  <c r="J19" i="4"/>
  <c r="I19" i="4"/>
  <c r="H19" i="4"/>
  <c r="G19" i="4"/>
  <c r="R18" i="4"/>
  <c r="Q18" i="4"/>
  <c r="P18" i="4"/>
  <c r="O18" i="4"/>
  <c r="N18" i="4"/>
  <c r="M18" i="4"/>
  <c r="L18" i="4"/>
  <c r="K18" i="4"/>
  <c r="J18" i="4"/>
  <c r="I18" i="4"/>
  <c r="H18" i="4"/>
  <c r="G18" i="4"/>
  <c r="R17" i="4"/>
  <c r="Q17" i="4"/>
  <c r="P17" i="4"/>
  <c r="O17" i="4"/>
  <c r="N17" i="4"/>
  <c r="M17" i="4"/>
  <c r="L17" i="4"/>
  <c r="K17" i="4"/>
  <c r="J17" i="4"/>
  <c r="I17" i="4"/>
  <c r="H17" i="4"/>
  <c r="G17" i="4"/>
  <c r="R16" i="4"/>
  <c r="Q16" i="4"/>
  <c r="P16" i="4"/>
  <c r="O16" i="4"/>
  <c r="N16" i="4"/>
  <c r="M16" i="4"/>
  <c r="L16" i="4"/>
  <c r="K16" i="4"/>
  <c r="J16" i="4"/>
  <c r="I16" i="4"/>
  <c r="H16" i="4"/>
  <c r="G16" i="4"/>
  <c r="R15" i="4"/>
  <c r="Q15" i="4"/>
  <c r="P15" i="4"/>
  <c r="O15" i="4"/>
  <c r="N15" i="4"/>
  <c r="M15" i="4"/>
  <c r="L15" i="4"/>
  <c r="K15" i="4"/>
  <c r="J15" i="4"/>
  <c r="I15" i="4"/>
  <c r="H15" i="4"/>
  <c r="G15" i="4"/>
  <c r="R14" i="4"/>
  <c r="Q14" i="4"/>
  <c r="P14" i="4"/>
  <c r="O14" i="4"/>
  <c r="N14" i="4"/>
  <c r="M14" i="4"/>
  <c r="L14" i="4"/>
  <c r="K14" i="4"/>
  <c r="J14" i="4"/>
  <c r="I14" i="4"/>
  <c r="H14" i="4"/>
  <c r="G14" i="4"/>
  <c r="R13" i="4"/>
  <c r="Q13" i="4"/>
  <c r="P13" i="4"/>
  <c r="O13" i="4"/>
  <c r="N13" i="4"/>
  <c r="M13" i="4"/>
  <c r="L13" i="4"/>
  <c r="K13" i="4"/>
  <c r="J13" i="4"/>
  <c r="I13" i="4"/>
  <c r="H13" i="4"/>
  <c r="G13" i="4"/>
  <c r="R12" i="4"/>
  <c r="Q12" i="4"/>
  <c r="P12" i="4"/>
  <c r="O12" i="4"/>
  <c r="N12" i="4"/>
  <c r="M12" i="4"/>
  <c r="L12" i="4"/>
  <c r="K12" i="4"/>
  <c r="J12" i="4"/>
  <c r="I12" i="4"/>
  <c r="H12" i="4"/>
  <c r="G12" i="4"/>
  <c r="R11" i="4"/>
  <c r="Q11" i="4"/>
  <c r="P11" i="4"/>
  <c r="O11" i="4"/>
  <c r="N11" i="4"/>
  <c r="M11" i="4"/>
  <c r="L11" i="4"/>
  <c r="K11" i="4"/>
  <c r="J11" i="4"/>
  <c r="I11" i="4"/>
  <c r="H11" i="4"/>
  <c r="G11" i="4"/>
  <c r="R10" i="4"/>
  <c r="Q10" i="4"/>
  <c r="P10" i="4"/>
  <c r="O10" i="4"/>
  <c r="N10" i="4"/>
  <c r="M10" i="4"/>
  <c r="L10" i="4"/>
  <c r="K10" i="4"/>
  <c r="J10" i="4"/>
  <c r="I10" i="4"/>
  <c r="H10" i="4"/>
  <c r="G10" i="4"/>
  <c r="R9" i="4"/>
  <c r="Q9" i="4"/>
  <c r="P9" i="4"/>
  <c r="O9" i="4"/>
  <c r="N9" i="4"/>
  <c r="M9" i="4"/>
  <c r="L9" i="4"/>
  <c r="K9" i="4"/>
  <c r="J9" i="4"/>
  <c r="I9" i="4"/>
  <c r="H9" i="4"/>
  <c r="G9" i="4"/>
  <c r="R8" i="4"/>
  <c r="Q8" i="4"/>
  <c r="P8" i="4"/>
  <c r="O8" i="4"/>
  <c r="N8" i="4"/>
  <c r="M8" i="4"/>
  <c r="L8" i="4"/>
  <c r="K8" i="4"/>
  <c r="J8" i="4"/>
  <c r="I8" i="4"/>
  <c r="H8" i="4"/>
  <c r="G8" i="4"/>
  <c r="R7" i="4"/>
  <c r="Q7" i="4"/>
  <c r="P7" i="4"/>
  <c r="O7" i="4"/>
  <c r="N7" i="4"/>
  <c r="M7" i="4"/>
  <c r="L7" i="4"/>
  <c r="K7" i="4"/>
  <c r="J7" i="4"/>
  <c r="I7" i="4"/>
  <c r="H7" i="4"/>
  <c r="G7" i="4"/>
  <c r="R6" i="4"/>
  <c r="Q6" i="4"/>
  <c r="P6" i="4"/>
  <c r="O6" i="4"/>
  <c r="N6" i="4"/>
  <c r="M6" i="4"/>
  <c r="L6" i="4"/>
  <c r="K6" i="4"/>
  <c r="J6" i="4"/>
  <c r="I6" i="4"/>
  <c r="H6" i="4"/>
  <c r="G6" i="4"/>
  <c r="R5" i="4"/>
  <c r="Q5" i="4"/>
  <c r="P5" i="4"/>
  <c r="O5" i="4"/>
  <c r="N5" i="4"/>
  <c r="M5" i="4"/>
  <c r="L5" i="4"/>
  <c r="K5" i="4"/>
  <c r="J5" i="4"/>
  <c r="I5" i="4"/>
  <c r="H5" i="4"/>
  <c r="G5" i="4"/>
  <c r="R4" i="4"/>
  <c r="Q4" i="4"/>
  <c r="P4" i="4"/>
  <c r="O4" i="4"/>
  <c r="N4" i="4"/>
  <c r="M4" i="4"/>
  <c r="L4" i="4"/>
  <c r="K4" i="4"/>
  <c r="J4" i="4"/>
  <c r="I4" i="4"/>
  <c r="H4" i="4"/>
  <c r="G4" i="4"/>
  <c r="R3" i="4"/>
  <c r="R30" i="4" s="1"/>
  <c r="Q3" i="4"/>
  <c r="Q30" i="4" s="1"/>
  <c r="P3" i="4"/>
  <c r="P30" i="4" s="1"/>
  <c r="O3" i="4"/>
  <c r="O30" i="4" s="1"/>
  <c r="N3" i="4"/>
  <c r="N30" i="4" s="1"/>
  <c r="M3" i="4"/>
  <c r="M30" i="4" s="1"/>
  <c r="L3" i="4"/>
  <c r="L30" i="4" s="1"/>
  <c r="K3" i="4"/>
  <c r="K30" i="4" s="1"/>
  <c r="J3" i="4"/>
  <c r="J30" i="4" s="1"/>
  <c r="I3" i="4"/>
  <c r="I30" i="4" s="1"/>
  <c r="H3" i="4"/>
  <c r="H30" i="4" s="1"/>
  <c r="G3" i="4"/>
  <c r="G30" i="4" s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C75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3" i="1"/>
  <c r="Q93" i="1"/>
  <c r="P93" i="1"/>
  <c r="O93" i="1"/>
  <c r="N93" i="1"/>
  <c r="M93" i="1"/>
  <c r="R92" i="1"/>
  <c r="Q92" i="1"/>
  <c r="P92" i="1"/>
  <c r="O92" i="1"/>
  <c r="N92" i="1"/>
  <c r="M92" i="1"/>
  <c r="R91" i="1"/>
  <c r="Q91" i="1"/>
  <c r="P91" i="1"/>
  <c r="O91" i="1"/>
  <c r="N91" i="1"/>
  <c r="M91" i="1"/>
  <c r="R90" i="1"/>
  <c r="Q90" i="1"/>
  <c r="P90" i="1"/>
  <c r="O90" i="1"/>
  <c r="N90" i="1"/>
  <c r="M90" i="1"/>
  <c r="R89" i="1"/>
  <c r="Q89" i="1"/>
  <c r="P89" i="1"/>
  <c r="O89" i="1"/>
  <c r="N89" i="1"/>
  <c r="M89" i="1"/>
  <c r="R88" i="1"/>
  <c r="Q88" i="1"/>
  <c r="P88" i="1"/>
  <c r="O88" i="1"/>
  <c r="N88" i="1"/>
  <c r="M88" i="1"/>
  <c r="R87" i="1"/>
  <c r="Q87" i="1"/>
  <c r="P87" i="1"/>
  <c r="O87" i="1"/>
  <c r="N87" i="1"/>
  <c r="M87" i="1"/>
  <c r="R86" i="1"/>
  <c r="Q86" i="1"/>
  <c r="P86" i="1"/>
  <c r="O86" i="1"/>
  <c r="N86" i="1"/>
  <c r="M86" i="1"/>
  <c r="R85" i="1"/>
  <c r="Q85" i="1"/>
  <c r="P85" i="1"/>
  <c r="O85" i="1"/>
  <c r="N85" i="1"/>
  <c r="M85" i="1"/>
  <c r="R84" i="1"/>
  <c r="Q84" i="1"/>
  <c r="P84" i="1"/>
  <c r="O84" i="1"/>
  <c r="N84" i="1"/>
  <c r="M84" i="1"/>
  <c r="R83" i="1"/>
  <c r="Q83" i="1"/>
  <c r="P83" i="1"/>
  <c r="O83" i="1"/>
  <c r="N83" i="1"/>
  <c r="M83" i="1"/>
  <c r="R82" i="1"/>
  <c r="Q82" i="1"/>
  <c r="P82" i="1"/>
  <c r="O82" i="1"/>
  <c r="N82" i="1"/>
  <c r="M82" i="1"/>
  <c r="R81" i="1"/>
  <c r="Q81" i="1"/>
  <c r="P81" i="1"/>
  <c r="O81" i="1"/>
  <c r="N81" i="1"/>
  <c r="M81" i="1"/>
  <c r="R80" i="1"/>
  <c r="R113" i="1" s="1"/>
  <c r="Q80" i="1"/>
  <c r="Q113" i="1" s="1"/>
  <c r="P80" i="1"/>
  <c r="P113" i="1" s="1"/>
  <c r="O80" i="1"/>
  <c r="O113" i="1" s="1"/>
  <c r="N80" i="1"/>
  <c r="N113" i="1" s="1"/>
  <c r="M80" i="1"/>
  <c r="M113" i="1" s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R74" i="1" s="1"/>
  <c r="Q41" i="1"/>
  <c r="Q74" i="1" s="1"/>
  <c r="P41" i="1"/>
  <c r="P74" i="1" s="1"/>
  <c r="O41" i="1"/>
  <c r="O74" i="1" s="1"/>
  <c r="N41" i="1"/>
  <c r="N74" i="1" s="1"/>
  <c r="M41" i="1"/>
  <c r="M74" i="1" s="1"/>
  <c r="M36" i="1"/>
  <c r="N36" i="1"/>
  <c r="O36" i="1"/>
  <c r="P36" i="1"/>
  <c r="Q36" i="1"/>
  <c r="R36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R3" i="1"/>
  <c r="Q3" i="1"/>
  <c r="P3" i="1"/>
  <c r="O3" i="1"/>
  <c r="N3" i="1"/>
  <c r="M3" i="1"/>
  <c r="L111" i="1"/>
  <c r="K111" i="1"/>
  <c r="J111" i="1"/>
  <c r="I111" i="1"/>
  <c r="H111" i="1"/>
  <c r="G111" i="1"/>
  <c r="L110" i="1"/>
  <c r="K110" i="1"/>
  <c r="J110" i="1"/>
  <c r="I110" i="1"/>
  <c r="H110" i="1"/>
  <c r="G110" i="1"/>
  <c r="L109" i="1"/>
  <c r="K109" i="1"/>
  <c r="J109" i="1"/>
  <c r="I109" i="1"/>
  <c r="H109" i="1"/>
  <c r="G109" i="1"/>
  <c r="L108" i="1"/>
  <c r="K108" i="1"/>
  <c r="J108" i="1"/>
  <c r="I108" i="1"/>
  <c r="H108" i="1"/>
  <c r="G108" i="1"/>
  <c r="L107" i="1"/>
  <c r="K107" i="1"/>
  <c r="J107" i="1"/>
  <c r="I107" i="1"/>
  <c r="H107" i="1"/>
  <c r="G107" i="1"/>
  <c r="L106" i="1"/>
  <c r="K106" i="1"/>
  <c r="J106" i="1"/>
  <c r="I106" i="1"/>
  <c r="H106" i="1"/>
  <c r="G106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L103" i="1"/>
  <c r="K103" i="1"/>
  <c r="J103" i="1"/>
  <c r="I103" i="1"/>
  <c r="H103" i="1"/>
  <c r="G103" i="1"/>
  <c r="L102" i="1"/>
  <c r="K102" i="1"/>
  <c r="J102" i="1"/>
  <c r="I102" i="1"/>
  <c r="H102" i="1"/>
  <c r="G102" i="1"/>
  <c r="L101" i="1"/>
  <c r="K101" i="1"/>
  <c r="J101" i="1"/>
  <c r="I101" i="1"/>
  <c r="H101" i="1"/>
  <c r="G101" i="1"/>
  <c r="L100" i="1"/>
  <c r="K100" i="1"/>
  <c r="J100" i="1"/>
  <c r="I100" i="1"/>
  <c r="H100" i="1"/>
  <c r="G100" i="1"/>
  <c r="L99" i="1"/>
  <c r="K99" i="1"/>
  <c r="J99" i="1"/>
  <c r="I99" i="1"/>
  <c r="H99" i="1"/>
  <c r="G99" i="1"/>
  <c r="L98" i="1"/>
  <c r="K98" i="1"/>
  <c r="J98" i="1"/>
  <c r="I98" i="1"/>
  <c r="H98" i="1"/>
  <c r="G98" i="1"/>
  <c r="L97" i="1"/>
  <c r="K97" i="1"/>
  <c r="J97" i="1"/>
  <c r="I97" i="1"/>
  <c r="H97" i="1"/>
  <c r="G97" i="1"/>
  <c r="L96" i="1"/>
  <c r="K96" i="1"/>
  <c r="J96" i="1"/>
  <c r="I96" i="1"/>
  <c r="H96" i="1"/>
  <c r="G96" i="1"/>
  <c r="L95" i="1"/>
  <c r="K95" i="1"/>
  <c r="J95" i="1"/>
  <c r="I95" i="1"/>
  <c r="H95" i="1"/>
  <c r="G95" i="1"/>
  <c r="L94" i="1"/>
  <c r="K94" i="1"/>
  <c r="J94" i="1"/>
  <c r="I94" i="1"/>
  <c r="H94" i="1"/>
  <c r="G94" i="1"/>
  <c r="L93" i="1"/>
  <c r="K93" i="1"/>
  <c r="J93" i="1"/>
  <c r="I93" i="1"/>
  <c r="H93" i="1"/>
  <c r="G93" i="1"/>
  <c r="L92" i="1"/>
  <c r="K92" i="1"/>
  <c r="J92" i="1"/>
  <c r="I92" i="1"/>
  <c r="H92" i="1"/>
  <c r="G92" i="1"/>
  <c r="L91" i="1"/>
  <c r="K91" i="1"/>
  <c r="J91" i="1"/>
  <c r="I91" i="1"/>
  <c r="H91" i="1"/>
  <c r="G91" i="1"/>
  <c r="L90" i="1"/>
  <c r="K90" i="1"/>
  <c r="J90" i="1"/>
  <c r="I90" i="1"/>
  <c r="H90" i="1"/>
  <c r="G90" i="1"/>
  <c r="L89" i="1"/>
  <c r="K89" i="1"/>
  <c r="J89" i="1"/>
  <c r="I89" i="1"/>
  <c r="H89" i="1"/>
  <c r="G89" i="1"/>
  <c r="L88" i="1"/>
  <c r="K88" i="1"/>
  <c r="J88" i="1"/>
  <c r="I88" i="1"/>
  <c r="H88" i="1"/>
  <c r="G88" i="1"/>
  <c r="L87" i="1"/>
  <c r="K87" i="1"/>
  <c r="J87" i="1"/>
  <c r="I87" i="1"/>
  <c r="H87" i="1"/>
  <c r="G87" i="1"/>
  <c r="L86" i="1"/>
  <c r="K86" i="1"/>
  <c r="J86" i="1"/>
  <c r="I86" i="1"/>
  <c r="H86" i="1"/>
  <c r="G86" i="1"/>
  <c r="L85" i="1"/>
  <c r="K85" i="1"/>
  <c r="J85" i="1"/>
  <c r="I85" i="1"/>
  <c r="H85" i="1"/>
  <c r="G85" i="1"/>
  <c r="L84" i="1"/>
  <c r="K84" i="1"/>
  <c r="J84" i="1"/>
  <c r="I84" i="1"/>
  <c r="H84" i="1"/>
  <c r="G84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L113" i="1" s="1"/>
  <c r="K80" i="1"/>
  <c r="K113" i="1" s="1"/>
  <c r="J80" i="1"/>
  <c r="J113" i="1" s="1"/>
  <c r="I80" i="1"/>
  <c r="I113" i="1" s="1"/>
  <c r="H80" i="1"/>
  <c r="H113" i="1" s="1"/>
  <c r="G80" i="1"/>
  <c r="G113" i="1" s="1"/>
  <c r="L72" i="1"/>
  <c r="K72" i="1"/>
  <c r="J72" i="1"/>
  <c r="I72" i="1"/>
  <c r="H72" i="1"/>
  <c r="G72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51" i="1"/>
  <c r="K51" i="1"/>
  <c r="J51" i="1"/>
  <c r="I51" i="1"/>
  <c r="H51" i="1"/>
  <c r="G51" i="1"/>
  <c r="L50" i="1"/>
  <c r="K50" i="1"/>
  <c r="J50" i="1"/>
  <c r="I50" i="1"/>
  <c r="H50" i="1"/>
  <c r="G50" i="1"/>
  <c r="L49" i="1"/>
  <c r="K49" i="1"/>
  <c r="J49" i="1"/>
  <c r="I49" i="1"/>
  <c r="H49" i="1"/>
  <c r="G49" i="1"/>
  <c r="L48" i="1"/>
  <c r="K48" i="1"/>
  <c r="J48" i="1"/>
  <c r="I48" i="1"/>
  <c r="H48" i="1"/>
  <c r="G48" i="1"/>
  <c r="L47" i="1"/>
  <c r="K47" i="1"/>
  <c r="J47" i="1"/>
  <c r="I47" i="1"/>
  <c r="H47" i="1"/>
  <c r="G47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L74" i="1" s="1"/>
  <c r="K41" i="1"/>
  <c r="K74" i="1" s="1"/>
  <c r="J41" i="1"/>
  <c r="J74" i="1" s="1"/>
  <c r="I41" i="1"/>
  <c r="I74" i="1" s="1"/>
  <c r="H41" i="1"/>
  <c r="H74" i="1" s="1"/>
  <c r="G41" i="1"/>
  <c r="G74" i="1" s="1"/>
  <c r="G36" i="1"/>
  <c r="H36" i="1"/>
  <c r="I36" i="1"/>
  <c r="J36" i="1"/>
  <c r="K36" i="1"/>
  <c r="L36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L3" i="1"/>
  <c r="K3" i="1"/>
  <c r="J3" i="1"/>
  <c r="I3" i="1"/>
  <c r="H3" i="1"/>
  <c r="G3" i="1"/>
  <c r="F113" i="1"/>
  <c r="E113" i="1"/>
  <c r="D113" i="1"/>
  <c r="C113" i="1"/>
  <c r="F74" i="1"/>
  <c r="E74" i="1"/>
  <c r="D74" i="1"/>
  <c r="C74" i="1"/>
  <c r="D36" i="1"/>
  <c r="E36" i="1"/>
  <c r="F36" i="1"/>
  <c r="C36" i="1"/>
</calcChain>
</file>

<file path=xl/sharedStrings.xml><?xml version="1.0" encoding="utf-8"?>
<sst xmlns="http://schemas.openxmlformats.org/spreadsheetml/2006/main" count="1079" uniqueCount="84">
  <si>
    <t>Blood glucose</t>
    <phoneticPr fontId="1" type="noConversion"/>
  </si>
  <si>
    <t>Yian</t>
  </si>
  <si>
    <t>Tester A</t>
  </si>
  <si>
    <t>Tester B</t>
  </si>
  <si>
    <t>Tester C</t>
  </si>
  <si>
    <t>Tester F</t>
  </si>
  <si>
    <t>Ryan</t>
  </si>
  <si>
    <t>RW</t>
  </si>
  <si>
    <t>Gary</t>
  </si>
  <si>
    <t>Silver</t>
  </si>
  <si>
    <t>Yates</t>
  </si>
  <si>
    <t>Helen</t>
  </si>
  <si>
    <t>Redick</t>
  </si>
  <si>
    <t>Monica</t>
  </si>
  <si>
    <t>Tester D</t>
  </si>
  <si>
    <t>Tester E</t>
  </si>
  <si>
    <t>Tester G</t>
  </si>
  <si>
    <t>RSQ</t>
    <phoneticPr fontId="1" type="noConversion"/>
  </si>
  <si>
    <t>940 X1</t>
    <phoneticPr fontId="1" type="noConversion"/>
  </si>
  <si>
    <t>970 X2</t>
    <phoneticPr fontId="1" type="noConversion"/>
  </si>
  <si>
    <t>1200 X3</t>
    <phoneticPr fontId="1" type="noConversion"/>
  </si>
  <si>
    <t>1300 X4</t>
    <phoneticPr fontId="1" type="noConversion"/>
  </si>
  <si>
    <t>X1/X3</t>
  </si>
  <si>
    <t>X1/X3</t>
    <phoneticPr fontId="1" type="noConversion"/>
  </si>
  <si>
    <t>X2/X3</t>
  </si>
  <si>
    <t>X2/X3</t>
    <phoneticPr fontId="1" type="noConversion"/>
  </si>
  <si>
    <t>X1/X2</t>
  </si>
  <si>
    <t>X1/X2</t>
    <phoneticPr fontId="1" type="noConversion"/>
  </si>
  <si>
    <t>X1/X4</t>
  </si>
  <si>
    <t>X1/X4</t>
    <phoneticPr fontId="1" type="noConversion"/>
  </si>
  <si>
    <t>X2/X4</t>
  </si>
  <si>
    <t>X2/X4</t>
    <phoneticPr fontId="1" type="noConversion"/>
  </si>
  <si>
    <t>X3/X4</t>
  </si>
  <si>
    <t>X3/X4</t>
    <phoneticPr fontId="1" type="noConversion"/>
  </si>
  <si>
    <t>X1*X2</t>
  </si>
  <si>
    <t>X1*X3</t>
  </si>
  <si>
    <t>X1*X4</t>
  </si>
  <si>
    <t>X2*X3</t>
  </si>
  <si>
    <t>X2*X4</t>
  </si>
  <si>
    <t>X3*X4</t>
  </si>
  <si>
    <t>X1</t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</si>
  <si>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</si>
  <si>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</si>
  <si>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</si>
  <si>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</si>
  <si>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</si>
  <si>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X4</t>
  </si>
  <si>
    <t>X4</t>
    <phoneticPr fontId="1" type="noConversion"/>
  </si>
  <si>
    <t>OD</t>
    <phoneticPr fontId="1" type="noConversion"/>
  </si>
  <si>
    <t>AC</t>
    <phoneticPr fontId="1" type="noConversion"/>
  </si>
  <si>
    <t>DC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</si>
  <si>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</si>
  <si>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</si>
  <si>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</si>
  <si>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</si>
  <si>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</si>
  <si>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</si>
  <si>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</si>
  <si>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</si>
  <si>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</si>
  <si>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</si>
  <si>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</si>
  <si>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</si>
  <si>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</si>
  <si>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</si>
  <si>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</si>
  <si>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</si>
  <si>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</si>
  <si>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</si>
  <si>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</si>
  <si>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</si>
  <si>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</si>
  <si>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</si>
  <si>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99.0%</t>
  </si>
  <si>
    <t>上限 99.0%</t>
  </si>
  <si>
    <t>殘差輸出</t>
  </si>
  <si>
    <t>觀察值</t>
  </si>
  <si>
    <t>預測為 Blood glucose</t>
  </si>
  <si>
    <t>X1</t>
    <phoneticPr fontId="1" type="noConversion"/>
  </si>
  <si>
    <t>X3</t>
    <phoneticPr fontId="1" type="noConversion"/>
  </si>
  <si>
    <t>G</t>
    <phoneticPr fontId="1" type="noConversion"/>
  </si>
  <si>
    <t>G'</t>
    <phoneticPr fontId="1" type="noConversion"/>
  </si>
  <si>
    <t>X1</t>
    <phoneticPr fontId="1" type="noConversion"/>
  </si>
  <si>
    <t>Slope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</si>
</sst>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0" borderId="0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Tester</a:t>
            </a:r>
            <a:r>
              <a:rPr lang="en-US" altLang="zh-TW" sz="1600" baseline="0"/>
              <a:t> C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'迴歸推導(pool) (4)'!$C$37:$R$37</c:f>
              <c:strCache>
                <c:ptCount val="1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X1/X2</c:v>
                </c:pt>
                <c:pt idx="5">
                  <c:v>X1/X3</c:v>
                </c:pt>
                <c:pt idx="6">
                  <c:v>X1/X4</c:v>
                </c:pt>
                <c:pt idx="7">
                  <c:v>X2/X3</c:v>
                </c:pt>
                <c:pt idx="8">
                  <c:v>X2/X4</c:v>
                </c:pt>
                <c:pt idx="9">
                  <c:v>X3/X4</c:v>
                </c:pt>
                <c:pt idx="10">
                  <c:v>X1*X2</c:v>
                </c:pt>
                <c:pt idx="11">
                  <c:v>X1*X3</c:v>
                </c:pt>
                <c:pt idx="12">
                  <c:v>X1*X4</c:v>
                </c:pt>
                <c:pt idx="13">
                  <c:v>X2*X3</c:v>
                </c:pt>
                <c:pt idx="14">
                  <c:v>X2*X4</c:v>
                </c:pt>
                <c:pt idx="15">
                  <c:v>X3*X4</c:v>
                </c:pt>
              </c:strCache>
            </c:strRef>
          </c:cat>
          <c:val>
            <c:numRef>
              <c:f>'迴歸推導(pool) (4)'!$C$51:$R$51</c:f>
              <c:numCache>
                <c:formatCode>0.000</c:formatCode>
                <c:ptCount val="16"/>
                <c:pt idx="0">
                  <c:v>4.4887534278726979E-2</c:v>
                </c:pt>
                <c:pt idx="1">
                  <c:v>0.34191202942120613</c:v>
                </c:pt>
                <c:pt idx="2">
                  <c:v>0.10205395267467351</c:v>
                </c:pt>
                <c:pt idx="3">
                  <c:v>0.17852111318817013</c:v>
                </c:pt>
                <c:pt idx="4">
                  <c:v>0.15465898970241751</c:v>
                </c:pt>
                <c:pt idx="5">
                  <c:v>4.721859968542589E-2</c:v>
                </c:pt>
                <c:pt idx="6">
                  <c:v>0.10156713914388629</c:v>
                </c:pt>
                <c:pt idx="7">
                  <c:v>8.9948756643311978E-2</c:v>
                </c:pt>
                <c:pt idx="8">
                  <c:v>3.2772025327505575E-2</c:v>
                </c:pt>
                <c:pt idx="9">
                  <c:v>4.3004913125156877E-2</c:v>
                </c:pt>
                <c:pt idx="10">
                  <c:v>0.29268814207445748</c:v>
                </c:pt>
                <c:pt idx="11">
                  <c:v>9.0826495554418171E-2</c:v>
                </c:pt>
                <c:pt idx="12">
                  <c:v>0.18306250608925026</c:v>
                </c:pt>
                <c:pt idx="13">
                  <c:v>0.2737954723963843</c:v>
                </c:pt>
                <c:pt idx="14">
                  <c:v>0.31302502558876993</c:v>
                </c:pt>
                <c:pt idx="15">
                  <c:v>0.16272970654784022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F-4416-B131-C6BFBA21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45928"/>
        <c:axId val="567045600"/>
      </c:barChart>
      <c:catAx>
        <c:axId val="56704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2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光源組合關係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045600"/>
        <c:crosses val="autoZero"/>
        <c:auto val="1"/>
        <c:lblAlgn val="ctr"/>
        <c:lblOffset val="100"/>
        <c:noMultiLvlLbl val="0"/>
      </c:catAx>
      <c:valAx>
        <c:axId val="56704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RSQ (</a:t>
                </a:r>
                <a:r>
                  <a:rPr lang="el-GR" altLang="zh-TW" sz="1400" b="1" i="0" u="none" strike="noStrike" baseline="0">
                    <a:effectLst/>
                  </a:rPr>
                  <a:t>Δ</a:t>
                </a:r>
                <a:r>
                  <a:rPr lang="en-US" altLang="zh-TW" sz="1400" b="1"/>
                  <a:t>OD</a:t>
                </a:r>
                <a:r>
                  <a:rPr lang="en-US" altLang="zh-TW" sz="1400" b="1" baseline="0"/>
                  <a:t> vs. BG)</a:t>
                </a:r>
                <a:endParaRPr lang="zh-TW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0459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Tester</a:t>
            </a:r>
            <a:r>
              <a:rPr lang="en-US" altLang="zh-TW" sz="1600" baseline="0"/>
              <a:t> A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'迴歸推導(pool) (4)'!$C$37:$R$37</c:f>
              <c:strCache>
                <c:ptCount val="1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X1/X2</c:v>
                </c:pt>
                <c:pt idx="5">
                  <c:v>X1/X3</c:v>
                </c:pt>
                <c:pt idx="6">
                  <c:v>X1/X4</c:v>
                </c:pt>
                <c:pt idx="7">
                  <c:v>X2/X3</c:v>
                </c:pt>
                <c:pt idx="8">
                  <c:v>X2/X4</c:v>
                </c:pt>
                <c:pt idx="9">
                  <c:v>X3/X4</c:v>
                </c:pt>
                <c:pt idx="10">
                  <c:v>X1*X2</c:v>
                </c:pt>
                <c:pt idx="11">
                  <c:v>X1*X3</c:v>
                </c:pt>
                <c:pt idx="12">
                  <c:v>X1*X4</c:v>
                </c:pt>
                <c:pt idx="13">
                  <c:v>X2*X3</c:v>
                </c:pt>
                <c:pt idx="14">
                  <c:v>X2*X4</c:v>
                </c:pt>
                <c:pt idx="15">
                  <c:v>X3*X4</c:v>
                </c:pt>
              </c:strCache>
            </c:strRef>
          </c:cat>
          <c:val>
            <c:numRef>
              <c:f>'迴歸推導(pool) (4)'!$C$51:$R$51</c:f>
              <c:numCache>
                <c:formatCode>0.000</c:formatCode>
                <c:ptCount val="16"/>
                <c:pt idx="0">
                  <c:v>4.4887534278726979E-2</c:v>
                </c:pt>
                <c:pt idx="1">
                  <c:v>0.34191202942120613</c:v>
                </c:pt>
                <c:pt idx="2">
                  <c:v>0.10205395267467351</c:v>
                </c:pt>
                <c:pt idx="3">
                  <c:v>0.17852111318817013</c:v>
                </c:pt>
                <c:pt idx="4">
                  <c:v>0.15465898970241751</c:v>
                </c:pt>
                <c:pt idx="5">
                  <c:v>4.721859968542589E-2</c:v>
                </c:pt>
                <c:pt idx="6">
                  <c:v>0.10156713914388629</c:v>
                </c:pt>
                <c:pt idx="7">
                  <c:v>8.9948756643311978E-2</c:v>
                </c:pt>
                <c:pt idx="8">
                  <c:v>3.2772025327505575E-2</c:v>
                </c:pt>
                <c:pt idx="9">
                  <c:v>4.3004913125156877E-2</c:v>
                </c:pt>
                <c:pt idx="10">
                  <c:v>0.29268814207445748</c:v>
                </c:pt>
                <c:pt idx="11">
                  <c:v>9.0826495554418171E-2</c:v>
                </c:pt>
                <c:pt idx="12">
                  <c:v>0.18306250608925026</c:v>
                </c:pt>
                <c:pt idx="13">
                  <c:v>0.2737954723963843</c:v>
                </c:pt>
                <c:pt idx="14">
                  <c:v>0.31302502558876993</c:v>
                </c:pt>
                <c:pt idx="15">
                  <c:v>0.16272970654784022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D16-847F-6956837D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45928"/>
        <c:axId val="567045600"/>
      </c:barChart>
      <c:lineChart>
        <c:grouping val="standard"/>
        <c:varyColors val="0"/>
        <c:ser>
          <c:idx val="1"/>
          <c:order val="1"/>
          <c:tx>
            <c:strRef>
              <c:f>'迴歸推導(pool) (4)'!$A$52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'迴歸推導(pool) (4)'!$C$52:$R$52</c:f>
              <c:numCache>
                <c:formatCode>General</c:formatCode>
                <c:ptCount val="16"/>
                <c:pt idx="0">
                  <c:v>-3.2127461310281735E-5</c:v>
                </c:pt>
                <c:pt idx="1">
                  <c:v>-1.0814972832025172E-4</c:v>
                </c:pt>
                <c:pt idx="2">
                  <c:v>-2.8128858944249402E-5</c:v>
                </c:pt>
                <c:pt idx="3">
                  <c:v>-4.3725224493898906E-5</c:v>
                </c:pt>
                <c:pt idx="4">
                  <c:v>2.5924116972799332E-3</c:v>
                </c:pt>
                <c:pt idx="5">
                  <c:v>3.1873733164332649E-3</c:v>
                </c:pt>
                <c:pt idx="6">
                  <c:v>5.1750825172014641E-3</c:v>
                </c:pt>
                <c:pt idx="7">
                  <c:v>-3.4420556353331757E-3</c:v>
                </c:pt>
                <c:pt idx="8">
                  <c:v>-1.8764986118509743E-3</c:v>
                </c:pt>
                <c:pt idx="9">
                  <c:v>7.6577927578687301E-4</c:v>
                </c:pt>
                <c:pt idx="10">
                  <c:v>-4.5886831424899627E-6</c:v>
                </c:pt>
                <c:pt idx="11">
                  <c:v>-1.4903217752246143E-6</c:v>
                </c:pt>
                <c:pt idx="12">
                  <c:v>-2.2495360909702839E-6</c:v>
                </c:pt>
                <c:pt idx="13">
                  <c:v>-2.3631490830552623E-6</c:v>
                </c:pt>
                <c:pt idx="14">
                  <c:v>-3.0635266919296508E-6</c:v>
                </c:pt>
                <c:pt idx="15">
                  <c:v>-1.1075436673847165E-6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0-4D16-847F-6956837D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256320"/>
        <c:axId val="1491261568"/>
      </c:lineChart>
      <c:catAx>
        <c:axId val="56704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2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光源組合關係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045600"/>
        <c:crosses val="autoZero"/>
        <c:auto val="1"/>
        <c:lblAlgn val="ctr"/>
        <c:lblOffset val="100"/>
        <c:noMultiLvlLbl val="0"/>
      </c:catAx>
      <c:valAx>
        <c:axId val="56704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RSQ (</a:t>
                </a:r>
                <a:r>
                  <a:rPr lang="el-GR" altLang="zh-TW" sz="1400" b="1" i="0" u="none" strike="noStrike" baseline="0">
                    <a:effectLst/>
                  </a:rPr>
                  <a:t>Δ</a:t>
                </a:r>
                <a:r>
                  <a:rPr lang="en-US" altLang="zh-TW" sz="1400" b="1"/>
                  <a:t>OD</a:t>
                </a:r>
                <a:r>
                  <a:rPr lang="en-US" altLang="zh-TW" sz="1400" b="1" baseline="0"/>
                  <a:t> vs. BG)</a:t>
                </a:r>
                <a:endParaRPr lang="zh-TW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045928"/>
        <c:crosses val="autoZero"/>
        <c:crossBetween val="between"/>
        <c:majorUnit val="0.1"/>
      </c:valAx>
      <c:valAx>
        <c:axId val="1491261568"/>
        <c:scaling>
          <c:orientation val="minMax"/>
          <c:min val="-6.0000000000000019E-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1256320"/>
        <c:crosses val="max"/>
        <c:crossBetween val="between"/>
      </c:valAx>
      <c:catAx>
        <c:axId val="149125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126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287406</xdr:colOff>
      <xdr:row>53</xdr:row>
      <xdr:rowOff>28989</xdr:rowOff>
    </xdr:from>
    <xdr:to>
      <xdr:col>14</xdr:col>
      <xdr:colOff>569014</xdr:colOff>
      <xdr:row>66</xdr:row>
      <xdr:rowOff>189257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49</xdr:row>
      <xdr:rowOff>82769</xdr:rowOff>
    </xdr:from>
    <xdr:to>
      <xdr:col>22</xdr:col>
      <xdr:colOff>148257</xdr:colOff>
      <xdr:row>63</xdr:row>
      <xdr:rowOff>43011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519478</xdr:colOff>
      <xdr:row>54</xdr:row>
      <xdr:rowOff>102853</xdr:rowOff>
    </xdr:from>
    <xdr:to>
      <xdr:col>9</xdr:col>
      <xdr:colOff>156267</xdr:colOff>
      <xdr:row>68</xdr:row>
      <xdr:rowOff>166322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078" y="10932778"/>
          <a:ext cx="4713614" cy="2863819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54</xdr:row>
      <xdr:rowOff>97360</xdr:rowOff>
    </xdr:from>
    <xdr:to>
      <xdr:col>17</xdr:col>
      <xdr:colOff>139360</xdr:colOff>
      <xdr:row>69</xdr:row>
      <xdr:rowOff>47638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48350" y="10927285"/>
          <a:ext cx="4854235" cy="295065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53</xdr:row>
      <xdr:rowOff>47625</xdr:rowOff>
    </xdr:from>
    <xdr:to>
      <xdr:col>8</xdr:col>
      <xdr:colOff>185761</xdr:colOff>
      <xdr:row>67</xdr:row>
      <xdr:rowOff>23730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0677525"/>
          <a:ext cx="4548211" cy="2776455"/>
        </a:xfrm>
        <a:prstGeom prst="rect">
          <a:avLst/>
        </a:prstGeom>
      </xdr:spPr>
    </xdr:pic>
    <xdr:clientData/>
  </xdr:twoCellAnchor>
  <xdr:twoCellAnchor editAs="oneCell">
    <xdr:from>
      <xdr:col>5</xdr:col>
      <xdr:colOff>605117</xdr:colOff>
      <xdr:row>66</xdr:row>
      <xdr:rowOff>168087</xdr:rowOff>
    </xdr:from>
    <xdr:to>
      <xdr:col>13</xdr:col>
      <xdr:colOff>293897</xdr:colOff>
      <xdr:row>80</xdr:row>
      <xdr:rowOff>142512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43617" y="13514293"/>
          <a:ext cx="4529721" cy="2798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sqref="A1:I71"/>
    </sheetView>
  </sheetViews>
  <sheetFormatPr defaultRowHeight="15.75" x14ac:dyDescent="0.25"/>
  <sheetData>
    <row r="1" spans="1:9" x14ac:dyDescent="0.25">
      <c r="A1" t="s">
        <v>51</v>
      </c>
    </row>
    <row r="2" spans="1:9" ht="16.5" thickBot="1" x14ac:dyDescent="0.3"/>
    <row r="3" spans="1:9" x14ac:dyDescent="0.25">
      <c r="A3" s="11" t="s">
        <v>52</v>
      </c>
      <c r="B3" s="11"/>
    </row>
    <row r="4" spans="1:9" x14ac:dyDescent="0.25">
      <c r="A4" s="8" t="s">
        <v>53</v>
      </c>
      <c r="B4" s="8">
        <v>0.58730786392592615</v>
      </c>
    </row>
    <row r="5" spans="1:9" x14ac:dyDescent="0.25">
      <c r="A5" s="8" t="s">
        <v>54</v>
      </c>
      <c r="B5" s="8">
        <v>0.34493052702923421</v>
      </c>
    </row>
    <row r="6" spans="1:9" x14ac:dyDescent="0.25">
      <c r="A6" s="8" t="s">
        <v>55</v>
      </c>
      <c r="B6" s="8">
        <v>-0.35381024413958262</v>
      </c>
    </row>
    <row r="7" spans="1:9" x14ac:dyDescent="0.25">
      <c r="A7" s="8" t="s">
        <v>56</v>
      </c>
      <c r="B7" s="8">
        <v>99.751234446416959</v>
      </c>
    </row>
    <row r="8" spans="1:9" ht="16.5" thickBot="1" x14ac:dyDescent="0.3">
      <c r="A8" s="9" t="s">
        <v>57</v>
      </c>
      <c r="B8" s="9">
        <v>32</v>
      </c>
    </row>
    <row r="10" spans="1:9" ht="16.5" thickBot="1" x14ac:dyDescent="0.3">
      <c r="A10" t="s">
        <v>58</v>
      </c>
    </row>
    <row r="11" spans="1:9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9" x14ac:dyDescent="0.25">
      <c r="A12" s="8" t="s">
        <v>59</v>
      </c>
      <c r="B12" s="8">
        <v>16</v>
      </c>
      <c r="C12" s="8">
        <v>78590.868396239384</v>
      </c>
      <c r="D12" s="8">
        <v>4911.9292747649615</v>
      </c>
      <c r="E12" s="8">
        <v>0.49364591456750484</v>
      </c>
      <c r="F12" s="8">
        <v>0.91365704716007912</v>
      </c>
    </row>
    <row r="13" spans="1:9" x14ac:dyDescent="0.25">
      <c r="A13" s="8" t="s">
        <v>60</v>
      </c>
      <c r="B13" s="8">
        <v>15</v>
      </c>
      <c r="C13" s="8">
        <v>149254.63160376062</v>
      </c>
      <c r="D13" s="8">
        <v>9950.3087735840418</v>
      </c>
      <c r="E13" s="8"/>
      <c r="F13" s="8"/>
    </row>
    <row r="14" spans="1:9" ht="16.5" thickBot="1" x14ac:dyDescent="0.3">
      <c r="A14" s="9" t="s">
        <v>61</v>
      </c>
      <c r="B14" s="9">
        <v>31</v>
      </c>
      <c r="C14" s="9">
        <v>227845.5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</row>
    <row r="17" spans="1:9" x14ac:dyDescent="0.25">
      <c r="A17" s="8" t="s">
        <v>62</v>
      </c>
      <c r="B17" s="8">
        <v>1054.7137733701798</v>
      </c>
      <c r="C17" s="8">
        <v>1095.3884729505603</v>
      </c>
      <c r="D17" s="8">
        <v>0.96286732918521745</v>
      </c>
      <c r="E17" s="8">
        <v>0.35088073722987367</v>
      </c>
      <c r="F17" s="8">
        <v>-1280.0514895117071</v>
      </c>
      <c r="G17" s="8">
        <v>3389.4790362520666</v>
      </c>
      <c r="H17" s="8">
        <v>-2173.0815522835037</v>
      </c>
      <c r="I17" s="8">
        <v>4282.5090990238632</v>
      </c>
    </row>
    <row r="18" spans="1:9" x14ac:dyDescent="0.25">
      <c r="A18" s="8" t="s">
        <v>40</v>
      </c>
      <c r="B18" s="8">
        <v>-16605.241936176135</v>
      </c>
      <c r="C18" s="8">
        <v>92637.722187647829</v>
      </c>
      <c r="D18" s="8">
        <v>-0.17924924689469807</v>
      </c>
      <c r="E18" s="8">
        <v>0.86014080489998934</v>
      </c>
      <c r="F18" s="8">
        <v>-214057.87279473071</v>
      </c>
      <c r="G18" s="8">
        <v>180847.38892237842</v>
      </c>
      <c r="H18" s="8">
        <v>-289582.0114023179</v>
      </c>
      <c r="I18" s="8">
        <v>256371.52752996562</v>
      </c>
    </row>
    <row r="19" spans="1:9" x14ac:dyDescent="0.25">
      <c r="A19" s="8" t="s">
        <v>42</v>
      </c>
      <c r="B19" s="8">
        <v>108871.18085279285</v>
      </c>
      <c r="C19" s="8">
        <v>190028.92735717277</v>
      </c>
      <c r="D19" s="8">
        <v>0.57291898852937162</v>
      </c>
      <c r="E19" s="8">
        <v>0.57518799292126199</v>
      </c>
      <c r="F19" s="8">
        <v>-296165.89000586438</v>
      </c>
      <c r="G19" s="8">
        <v>513908.25171145011</v>
      </c>
      <c r="H19" s="8">
        <v>-451089.50762356824</v>
      </c>
      <c r="I19" s="8">
        <v>668831.86932915391</v>
      </c>
    </row>
    <row r="20" spans="1:9" x14ac:dyDescent="0.25">
      <c r="A20" s="8" t="s">
        <v>44</v>
      </c>
      <c r="B20" s="8">
        <v>-169568.73441072539</v>
      </c>
      <c r="C20" s="8">
        <v>246813.29972536856</v>
      </c>
      <c r="D20" s="8">
        <v>-0.68703240303260027</v>
      </c>
      <c r="E20" s="8">
        <v>0.50254675186618436</v>
      </c>
      <c r="F20" s="8">
        <v>-695638.82994847058</v>
      </c>
      <c r="G20" s="8">
        <v>356501.36112701974</v>
      </c>
      <c r="H20" s="8">
        <v>-896856.66452450445</v>
      </c>
      <c r="I20" s="8">
        <v>557719.19570305361</v>
      </c>
    </row>
    <row r="21" spans="1:9" x14ac:dyDescent="0.25">
      <c r="A21" s="8" t="s">
        <v>46</v>
      </c>
      <c r="B21" s="8">
        <v>-24002.878586093047</v>
      </c>
      <c r="C21" s="8">
        <v>45231.687060219228</v>
      </c>
      <c r="D21" s="8">
        <v>-0.53066511877252787</v>
      </c>
      <c r="E21" s="8">
        <v>0.60341953913282698</v>
      </c>
      <c r="F21" s="8">
        <v>-120411.93741549924</v>
      </c>
      <c r="G21" s="8">
        <v>72406.180243313138</v>
      </c>
      <c r="H21" s="8">
        <v>-157287.67358776127</v>
      </c>
      <c r="I21" s="8">
        <v>109281.91641557516</v>
      </c>
    </row>
    <row r="22" spans="1:9" x14ac:dyDescent="0.25">
      <c r="A22" s="8" t="s">
        <v>26</v>
      </c>
      <c r="B22" s="8">
        <v>-473.35910547185495</v>
      </c>
      <c r="C22" s="8">
        <v>625.29146484001694</v>
      </c>
      <c r="D22" s="8">
        <v>-0.75702153649732862</v>
      </c>
      <c r="E22" s="8">
        <v>0.46076353967268591</v>
      </c>
      <c r="F22" s="8">
        <v>-1806.1363140475146</v>
      </c>
      <c r="G22" s="8">
        <v>859.4181031038047</v>
      </c>
      <c r="H22" s="8">
        <v>-2315.9135208430366</v>
      </c>
      <c r="I22" s="8">
        <v>1369.1953098993267</v>
      </c>
    </row>
    <row r="23" spans="1:9" x14ac:dyDescent="0.25">
      <c r="A23" s="8" t="s">
        <v>22</v>
      </c>
      <c r="B23" s="8">
        <v>124.22067963686446</v>
      </c>
      <c r="C23" s="8">
        <v>429.01194332779465</v>
      </c>
      <c r="D23" s="8">
        <v>0.28955063272434656</v>
      </c>
      <c r="E23" s="8">
        <v>0.7761239074338826</v>
      </c>
      <c r="F23" s="8">
        <v>-790.19663200887908</v>
      </c>
      <c r="G23" s="8">
        <v>1038.637991282608</v>
      </c>
      <c r="H23" s="8">
        <v>-1139.9543409318969</v>
      </c>
      <c r="I23" s="8">
        <v>1388.3957002056256</v>
      </c>
    </row>
    <row r="24" spans="1:9" x14ac:dyDescent="0.25">
      <c r="A24" s="8" t="s">
        <v>28</v>
      </c>
      <c r="B24" s="8">
        <v>242.71046937181993</v>
      </c>
      <c r="C24" s="8">
        <v>588.90971701484193</v>
      </c>
      <c r="D24" s="8">
        <v>0.41213527703721525</v>
      </c>
      <c r="E24" s="8">
        <v>0.6860698374088523</v>
      </c>
      <c r="F24" s="8">
        <v>-1012.5208793352001</v>
      </c>
      <c r="G24" s="8">
        <v>1497.94181807884</v>
      </c>
      <c r="H24" s="8">
        <v>-1492.6373809595714</v>
      </c>
      <c r="I24" s="8">
        <v>1978.0583197032113</v>
      </c>
    </row>
    <row r="25" spans="1:9" x14ac:dyDescent="0.25">
      <c r="A25" s="8" t="s">
        <v>24</v>
      </c>
      <c r="B25" s="8">
        <v>-230.35362752969874</v>
      </c>
      <c r="C25" s="8">
        <v>551.74862147681563</v>
      </c>
      <c r="D25" s="8">
        <v>-0.41749742285378444</v>
      </c>
      <c r="E25" s="8">
        <v>0.68222908677587046</v>
      </c>
      <c r="F25" s="8">
        <v>-1406.3779760396892</v>
      </c>
      <c r="G25" s="8">
        <v>945.67072098029166</v>
      </c>
      <c r="H25" s="8">
        <v>-1856.1983988751338</v>
      </c>
      <c r="I25" s="8">
        <v>1395.4911438157362</v>
      </c>
    </row>
    <row r="26" spans="1:9" x14ac:dyDescent="0.25">
      <c r="A26" s="8" t="s">
        <v>30</v>
      </c>
      <c r="B26" s="8">
        <v>-682.44392837692965</v>
      </c>
      <c r="C26" s="8">
        <v>1203.9902814381974</v>
      </c>
      <c r="D26" s="8">
        <v>-0.5668184693000452</v>
      </c>
      <c r="E26" s="8">
        <v>0.57922125386469303</v>
      </c>
      <c r="F26" s="8">
        <v>-3248.6884666067604</v>
      </c>
      <c r="G26" s="8">
        <v>1883.8006098529008</v>
      </c>
      <c r="H26" s="8">
        <v>-4230.2576022698431</v>
      </c>
      <c r="I26" s="8">
        <v>2865.3697455159841</v>
      </c>
    </row>
    <row r="27" spans="1:9" x14ac:dyDescent="0.25">
      <c r="A27" s="8" t="s">
        <v>32</v>
      </c>
      <c r="B27" s="8">
        <v>697.43284695581178</v>
      </c>
      <c r="C27" s="8">
        <v>1597.5886279068434</v>
      </c>
      <c r="D27" s="8">
        <v>0.43655346237008869</v>
      </c>
      <c r="E27" s="8">
        <v>0.66865369774954975</v>
      </c>
      <c r="F27" s="8">
        <v>-2707.7467079876928</v>
      </c>
      <c r="G27" s="8">
        <v>4102.612401899316</v>
      </c>
      <c r="H27" s="8">
        <v>-4010.2021453908114</v>
      </c>
      <c r="I27" s="8">
        <v>5405.0678393024355</v>
      </c>
    </row>
    <row r="28" spans="1:9" x14ac:dyDescent="0.25">
      <c r="A28" s="8" t="s">
        <v>34</v>
      </c>
      <c r="B28" s="8">
        <v>-1166270.4105588675</v>
      </c>
      <c r="C28" s="8">
        <v>635708.11636512401</v>
      </c>
      <c r="D28" s="8">
        <v>-1.834600472347927</v>
      </c>
      <c r="E28" s="8">
        <v>8.6475451367673387E-2</v>
      </c>
      <c r="F28" s="8">
        <v>-2521250.1862939708</v>
      </c>
      <c r="G28" s="8">
        <v>188709.36517623602</v>
      </c>
      <c r="H28" s="8">
        <v>-3039519.7071817545</v>
      </c>
      <c r="I28" s="8">
        <v>706978.88606401929</v>
      </c>
    </row>
    <row r="29" spans="1:9" x14ac:dyDescent="0.25">
      <c r="A29" s="8" t="s">
        <v>35</v>
      </c>
      <c r="B29" s="8">
        <v>2383792.4044505302</v>
      </c>
      <c r="C29" s="8">
        <v>2262001.5152415265</v>
      </c>
      <c r="D29" s="8">
        <v>1.053842090019997</v>
      </c>
      <c r="E29" s="8">
        <v>0.30863548269780217</v>
      </c>
      <c r="F29" s="8">
        <v>-2437549.6972665424</v>
      </c>
      <c r="G29" s="8">
        <v>7205134.5061676027</v>
      </c>
      <c r="H29" s="8">
        <v>-4281676.602952186</v>
      </c>
      <c r="I29" s="8">
        <v>9049261.4118532464</v>
      </c>
    </row>
    <row r="30" spans="1:9" x14ac:dyDescent="0.25">
      <c r="A30" s="8" t="s">
        <v>36</v>
      </c>
      <c r="B30" s="8">
        <v>484672.48684862896</v>
      </c>
      <c r="C30" s="8">
        <v>2442390.1085557304</v>
      </c>
      <c r="D30" s="8">
        <v>0.19844188082436698</v>
      </c>
      <c r="E30" s="8">
        <v>0.84536386755051107</v>
      </c>
      <c r="F30" s="8">
        <v>-4721158.8001121702</v>
      </c>
      <c r="G30" s="8">
        <v>5690503.7738094283</v>
      </c>
      <c r="H30" s="8">
        <v>-6712349.9125050269</v>
      </c>
      <c r="I30" s="8">
        <v>7681694.8862022851</v>
      </c>
    </row>
    <row r="31" spans="1:9" x14ac:dyDescent="0.25">
      <c r="A31" s="8" t="s">
        <v>37</v>
      </c>
      <c r="B31" s="8">
        <v>-176562.46747070312</v>
      </c>
      <c r="C31" s="8">
        <v>1563459.9826319723</v>
      </c>
      <c r="D31" s="8">
        <v>-0.11293059587842659</v>
      </c>
      <c r="E31" s="8">
        <v>0.91158310505165652</v>
      </c>
      <c r="F31" s="8">
        <v>-3508998.5369525128</v>
      </c>
      <c r="G31" s="8">
        <v>3155873.6020111064</v>
      </c>
      <c r="H31" s="8">
        <v>-4783630.1410903074</v>
      </c>
      <c r="I31" s="8">
        <v>4430505.206148902</v>
      </c>
    </row>
    <row r="32" spans="1:9" x14ac:dyDescent="0.25">
      <c r="A32" s="8" t="s">
        <v>38</v>
      </c>
      <c r="B32" s="8">
        <v>-960539.53352145839</v>
      </c>
      <c r="C32" s="8">
        <v>4633198.0757685564</v>
      </c>
      <c r="D32" s="8">
        <v>-0.20731674273652195</v>
      </c>
      <c r="E32" s="8">
        <v>0.83855073659177537</v>
      </c>
      <c r="F32" s="8">
        <v>-10835967.466606768</v>
      </c>
      <c r="G32" s="8">
        <v>8914888.3995638508</v>
      </c>
      <c r="H32" s="8">
        <v>-14613243.995081346</v>
      </c>
      <c r="I32" s="8">
        <v>12692164.928038429</v>
      </c>
    </row>
    <row r="33" spans="1:9" ht="16.5" thickBot="1" x14ac:dyDescent="0.3">
      <c r="A33" s="9" t="s">
        <v>39</v>
      </c>
      <c r="B33" s="9">
        <v>1739809.638455892</v>
      </c>
      <c r="C33" s="9">
        <v>5994943.1279849857</v>
      </c>
      <c r="D33" s="9">
        <v>0.290212867964383</v>
      </c>
      <c r="E33" s="9">
        <v>0.77562696042967616</v>
      </c>
      <c r="F33" s="9">
        <v>-11038109.167344397</v>
      </c>
      <c r="G33" s="9">
        <v>14517728.444256181</v>
      </c>
      <c r="H33" s="9">
        <v>-15925566.512478808</v>
      </c>
      <c r="I33" s="9">
        <v>19405185.789390594</v>
      </c>
    </row>
    <row r="37" spans="1:9" x14ac:dyDescent="0.25">
      <c r="A37" t="s">
        <v>75</v>
      </c>
    </row>
    <row r="38" spans="1:9" ht="16.5" thickBot="1" x14ac:dyDescent="0.3"/>
    <row r="39" spans="1:9" x14ac:dyDescent="0.25">
      <c r="A39" s="10" t="s">
        <v>76</v>
      </c>
      <c r="B39" s="10" t="s">
        <v>77</v>
      </c>
      <c r="C39" s="10" t="s">
        <v>60</v>
      </c>
    </row>
    <row r="40" spans="1:9" x14ac:dyDescent="0.25">
      <c r="A40" s="8">
        <v>1</v>
      </c>
      <c r="B40" s="8">
        <v>155.18390305541806</v>
      </c>
      <c r="C40" s="8">
        <v>-53.183903055418057</v>
      </c>
    </row>
    <row r="41" spans="1:9" x14ac:dyDescent="0.25">
      <c r="A41" s="8">
        <v>2</v>
      </c>
      <c r="B41" s="8">
        <v>59.226869852892833</v>
      </c>
      <c r="C41" s="8">
        <v>36.773130147107167</v>
      </c>
    </row>
    <row r="42" spans="1:9" x14ac:dyDescent="0.25">
      <c r="A42" s="8">
        <v>3</v>
      </c>
      <c r="B42" s="8">
        <v>204.24575215830725</v>
      </c>
      <c r="C42" s="8">
        <v>-73.245752158307255</v>
      </c>
    </row>
    <row r="43" spans="1:9" x14ac:dyDescent="0.25">
      <c r="A43" s="8">
        <v>4</v>
      </c>
      <c r="B43" s="8">
        <v>174.39864212640757</v>
      </c>
      <c r="C43" s="8">
        <v>-89.398642126407566</v>
      </c>
    </row>
    <row r="44" spans="1:9" x14ac:dyDescent="0.25">
      <c r="A44" s="8">
        <v>5</v>
      </c>
      <c r="B44" s="8">
        <v>174.94346890752118</v>
      </c>
      <c r="C44" s="8">
        <v>-69.943468907521179</v>
      </c>
    </row>
    <row r="45" spans="1:9" x14ac:dyDescent="0.25">
      <c r="A45" s="8">
        <v>6</v>
      </c>
      <c r="B45" s="8">
        <v>73.571612327135085</v>
      </c>
      <c r="C45" s="8">
        <v>31.428387672864915</v>
      </c>
    </row>
    <row r="46" spans="1:9" x14ac:dyDescent="0.25">
      <c r="A46" s="8">
        <v>7</v>
      </c>
      <c r="B46" s="8">
        <v>126.27945166823589</v>
      </c>
      <c r="C46" s="8">
        <v>5.7205483317641068</v>
      </c>
    </row>
    <row r="47" spans="1:9" x14ac:dyDescent="0.25">
      <c r="A47" s="8">
        <v>8</v>
      </c>
      <c r="B47" s="8">
        <v>192.82964128317192</v>
      </c>
      <c r="C47" s="8">
        <v>-97.829641283171924</v>
      </c>
    </row>
    <row r="48" spans="1:9" x14ac:dyDescent="0.25">
      <c r="A48" s="8">
        <v>9</v>
      </c>
      <c r="B48" s="8">
        <v>145.11363402665393</v>
      </c>
      <c r="C48" s="8">
        <v>-40.113634026653926</v>
      </c>
    </row>
    <row r="49" spans="1:3" x14ac:dyDescent="0.25">
      <c r="A49" s="8">
        <v>10</v>
      </c>
      <c r="B49" s="8">
        <v>120.40939224828071</v>
      </c>
      <c r="C49" s="8">
        <v>-11.40939224828071</v>
      </c>
    </row>
    <row r="50" spans="1:3" x14ac:dyDescent="0.25">
      <c r="A50" s="8">
        <v>11</v>
      </c>
      <c r="B50" s="8">
        <v>146.63183132086721</v>
      </c>
      <c r="C50" s="8">
        <v>-35.631831320867207</v>
      </c>
    </row>
    <row r="51" spans="1:3" x14ac:dyDescent="0.25">
      <c r="A51" s="8">
        <v>12</v>
      </c>
      <c r="B51" s="8">
        <v>170.98546385206816</v>
      </c>
      <c r="C51" s="8">
        <v>-81.985463852068165</v>
      </c>
    </row>
    <row r="52" spans="1:3" x14ac:dyDescent="0.25">
      <c r="A52" s="8">
        <v>13</v>
      </c>
      <c r="B52" s="8">
        <v>147.62909764083344</v>
      </c>
      <c r="C52" s="8">
        <v>-14.629097640833436</v>
      </c>
    </row>
    <row r="53" spans="1:3" x14ac:dyDescent="0.25">
      <c r="A53" s="8">
        <v>14</v>
      </c>
      <c r="B53" s="8">
        <v>101.07481653508842</v>
      </c>
      <c r="C53" s="8">
        <v>-8.0748165350884165</v>
      </c>
    </row>
    <row r="54" spans="1:3" x14ac:dyDescent="0.25">
      <c r="A54" s="8">
        <v>15</v>
      </c>
      <c r="B54" s="8">
        <v>141.8843006234415</v>
      </c>
      <c r="C54" s="8">
        <v>165.1156993765585</v>
      </c>
    </row>
    <row r="55" spans="1:3" x14ac:dyDescent="0.25">
      <c r="A55" s="8">
        <v>16</v>
      </c>
      <c r="B55" s="8">
        <v>175.02730244060331</v>
      </c>
      <c r="C55" s="8">
        <v>91.972697559396693</v>
      </c>
    </row>
    <row r="56" spans="1:3" x14ac:dyDescent="0.25">
      <c r="A56" s="8">
        <v>17</v>
      </c>
      <c r="B56" s="8">
        <v>215.63640684892221</v>
      </c>
      <c r="C56" s="8">
        <v>6.3635931510777937</v>
      </c>
    </row>
    <row r="57" spans="1:3" x14ac:dyDescent="0.25">
      <c r="A57" s="8">
        <v>18</v>
      </c>
      <c r="B57" s="8">
        <v>195.07276455813508</v>
      </c>
      <c r="C57" s="8">
        <v>2.9272354418649229</v>
      </c>
    </row>
    <row r="58" spans="1:3" x14ac:dyDescent="0.25">
      <c r="A58" s="8">
        <v>19</v>
      </c>
      <c r="B58" s="8">
        <v>164.31035190048846</v>
      </c>
      <c r="C58" s="8">
        <v>-70.310351900488456</v>
      </c>
    </row>
    <row r="59" spans="1:3" x14ac:dyDescent="0.25">
      <c r="A59" s="8">
        <v>20</v>
      </c>
      <c r="B59" s="8">
        <v>182.85848788788871</v>
      </c>
      <c r="C59" s="8">
        <v>-63.858487887888714</v>
      </c>
    </row>
    <row r="60" spans="1:3" x14ac:dyDescent="0.25">
      <c r="A60" s="8">
        <v>21</v>
      </c>
      <c r="B60" s="8">
        <v>124.16920511914105</v>
      </c>
      <c r="C60" s="8">
        <v>13.830794880858946</v>
      </c>
    </row>
    <row r="61" spans="1:3" x14ac:dyDescent="0.25">
      <c r="A61" s="8">
        <v>22</v>
      </c>
      <c r="B61" s="8">
        <v>136.96967750277435</v>
      </c>
      <c r="C61" s="8">
        <v>-46.969677502774346</v>
      </c>
    </row>
    <row r="62" spans="1:3" x14ac:dyDescent="0.25">
      <c r="A62" s="8">
        <v>23</v>
      </c>
      <c r="B62" s="8">
        <v>235.90172376923704</v>
      </c>
      <c r="C62" s="8">
        <v>134.09827623076296</v>
      </c>
    </row>
    <row r="63" spans="1:3" x14ac:dyDescent="0.25">
      <c r="A63" s="8">
        <v>24</v>
      </c>
      <c r="B63" s="8">
        <v>250.35434413824527</v>
      </c>
      <c r="C63" s="8">
        <v>-28.354344138245267</v>
      </c>
    </row>
    <row r="64" spans="1:3" x14ac:dyDescent="0.25">
      <c r="A64" s="8">
        <v>25</v>
      </c>
      <c r="B64" s="8">
        <v>208.87866192579088</v>
      </c>
      <c r="C64" s="8">
        <v>66.12133807420912</v>
      </c>
    </row>
    <row r="65" spans="1:3" x14ac:dyDescent="0.25">
      <c r="A65" s="8">
        <v>26</v>
      </c>
      <c r="B65" s="8">
        <v>205.57021195673781</v>
      </c>
      <c r="C65" s="8">
        <v>84.429788043262192</v>
      </c>
    </row>
    <row r="66" spans="1:3" x14ac:dyDescent="0.25">
      <c r="A66" s="8">
        <v>27</v>
      </c>
      <c r="B66" s="8">
        <v>239.07309042691369</v>
      </c>
      <c r="C66" s="8">
        <v>81.926909573086306</v>
      </c>
    </row>
    <row r="67" spans="1:3" x14ac:dyDescent="0.25">
      <c r="A67" s="8">
        <v>28</v>
      </c>
      <c r="B67" s="8">
        <v>243.50662619054543</v>
      </c>
      <c r="C67" s="8">
        <v>-26.506626190545433</v>
      </c>
    </row>
    <row r="68" spans="1:3" x14ac:dyDescent="0.25">
      <c r="A68" s="8">
        <v>29</v>
      </c>
      <c r="B68" s="8">
        <v>192.34272004686412</v>
      </c>
      <c r="C68" s="8">
        <v>131.65727995313588</v>
      </c>
    </row>
    <row r="69" spans="1:3" x14ac:dyDescent="0.25">
      <c r="A69" s="8">
        <v>30</v>
      </c>
      <c r="B69" s="8">
        <v>267.28924958676566</v>
      </c>
      <c r="C69" s="8">
        <v>-47.289249586765663</v>
      </c>
    </row>
    <row r="70" spans="1:3" x14ac:dyDescent="0.25">
      <c r="A70" s="8">
        <v>31</v>
      </c>
      <c r="B70" s="8">
        <v>233.32983878838479</v>
      </c>
      <c r="C70" s="8">
        <v>-26.329838788384791</v>
      </c>
    </row>
    <row r="71" spans="1:3" ht="16.5" thickBot="1" x14ac:dyDescent="0.3">
      <c r="A71" s="9">
        <v>32</v>
      </c>
      <c r="B71" s="9">
        <v>159.30145928624995</v>
      </c>
      <c r="C71" s="9">
        <v>32.698540713750049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="115" zoomScaleNormal="115" workbookViewId="0">
      <pane ySplit="2" topLeftCell="A3" activePane="bottomLeft" state="frozen"/>
      <selection pane="bottomLeft" activeCell="H17" sqref="H17"/>
    </sheetView>
  </sheetViews>
  <sheetFormatPr defaultRowHeight="15.75" x14ac:dyDescent="0.25"/>
  <cols>
    <col min="2" max="2" width="12.42578125" customWidth="1"/>
  </cols>
  <sheetData>
    <row r="1" spans="1:11" x14ac:dyDescent="0.25">
      <c r="C1" s="5" t="s">
        <v>19</v>
      </c>
      <c r="D1" s="5" t="s">
        <v>20</v>
      </c>
      <c r="E1" s="5" t="s">
        <v>21</v>
      </c>
    </row>
    <row r="2" spans="1:11" x14ac:dyDescent="0.25">
      <c r="A2" s="6" t="s">
        <v>50</v>
      </c>
      <c r="B2" t="s">
        <v>0</v>
      </c>
      <c r="C2" s="6" t="s">
        <v>43</v>
      </c>
      <c r="D2" s="6" t="s">
        <v>45</v>
      </c>
      <c r="E2" s="6" t="s">
        <v>47</v>
      </c>
      <c r="F2" s="5" t="s">
        <v>25</v>
      </c>
      <c r="G2" s="5" t="s">
        <v>31</v>
      </c>
      <c r="H2" s="5" t="s">
        <v>33</v>
      </c>
      <c r="I2" s="5" t="s">
        <v>37</v>
      </c>
      <c r="J2" s="5" t="s">
        <v>38</v>
      </c>
      <c r="K2" s="5" t="s">
        <v>39</v>
      </c>
    </row>
    <row r="3" spans="1:11" s="1" customFormat="1" ht="16.5" x14ac:dyDescent="0.3">
      <c r="A3" s="3" t="s">
        <v>6</v>
      </c>
      <c r="B3">
        <v>102</v>
      </c>
      <c r="C3" s="4">
        <v>0.62323956952540083</v>
      </c>
      <c r="D3" s="4">
        <v>0.6688966516090008</v>
      </c>
      <c r="E3" s="4">
        <v>0.70277019636281923</v>
      </c>
      <c r="F3" s="4">
        <f>C3/D3</f>
        <v>0.93174269601473725</v>
      </c>
      <c r="G3" s="4">
        <f>C3/E3</f>
        <v>0.88683266984139564</v>
      </c>
      <c r="H3" s="4">
        <f>D3/E3</f>
        <v>0.95179996970683922</v>
      </c>
      <c r="I3" s="4">
        <f>C3*D3</f>
        <v>0.41688286120577567</v>
      </c>
      <c r="J3" s="4">
        <f>C3*E3</f>
        <v>0.43799419465644485</v>
      </c>
      <c r="K3" s="4">
        <f>D3*E3</f>
        <v>0.47008063119768978</v>
      </c>
    </row>
    <row r="4" spans="1:11" s="1" customFormat="1" ht="16.5" x14ac:dyDescent="0.3">
      <c r="A4" t="s">
        <v>7</v>
      </c>
      <c r="B4">
        <v>131</v>
      </c>
      <c r="C4" s="4">
        <v>0.61035495615312052</v>
      </c>
      <c r="D4" s="4">
        <v>0.63038191990367698</v>
      </c>
      <c r="E4" s="4">
        <v>0.540362262389259</v>
      </c>
      <c r="F4" s="4">
        <f t="shared" ref="F4:F28" si="0">C4/D4</f>
        <v>0.96823042806555015</v>
      </c>
      <c r="G4" s="4">
        <f t="shared" ref="G4:G28" si="1">C4/E4</f>
        <v>1.1295292040831695</v>
      </c>
      <c r="H4" s="4">
        <f t="shared" ref="H4:H28" si="2">D4/E4</f>
        <v>1.1665913106448038</v>
      </c>
      <c r="I4" s="4">
        <f t="shared" ref="I4:I28" si="3">C4*D4</f>
        <v>0.38475672908252867</v>
      </c>
      <c r="J4" s="4">
        <f t="shared" ref="J4:J28" si="4">C4*E4</f>
        <v>0.32981278496739719</v>
      </c>
      <c r="K4" s="4">
        <f t="shared" ref="K4:K28" si="5">D4*E4</f>
        <v>0.34063460040843557</v>
      </c>
    </row>
    <row r="5" spans="1:11" s="1" customFormat="1" ht="16.5" x14ac:dyDescent="0.3">
      <c r="A5" t="s">
        <v>6</v>
      </c>
      <c r="B5">
        <v>105</v>
      </c>
      <c r="C5" s="4">
        <v>0.9501768816000552</v>
      </c>
      <c r="D5" s="4">
        <v>0.61958670246073755</v>
      </c>
      <c r="E5" s="4">
        <v>0.83576098457572223</v>
      </c>
      <c r="F5" s="4">
        <f t="shared" si="0"/>
        <v>1.5335656459803813</v>
      </c>
      <c r="G5" s="4">
        <f t="shared" si="1"/>
        <v>1.1369002611224031</v>
      </c>
      <c r="H5" s="4">
        <f t="shared" si="2"/>
        <v>0.74134437224929028</v>
      </c>
      <c r="I5" s="4">
        <f t="shared" si="3"/>
        <v>0.5887169608250048</v>
      </c>
      <c r="J5" s="4">
        <f t="shared" si="4"/>
        <v>0.79412076608715154</v>
      </c>
      <c r="K5" s="4">
        <f t="shared" si="5"/>
        <v>0.51782639247861106</v>
      </c>
    </row>
    <row r="6" spans="1:11" s="1" customFormat="1" ht="16.5" x14ac:dyDescent="0.3">
      <c r="A6" t="s">
        <v>8</v>
      </c>
      <c r="B6">
        <v>105</v>
      </c>
      <c r="C6" s="4">
        <v>0.59846839340114244</v>
      </c>
      <c r="D6" s="4">
        <v>0.40621104333949376</v>
      </c>
      <c r="E6" s="4">
        <v>0.64903892087764625</v>
      </c>
      <c r="F6" s="4">
        <f t="shared" si="0"/>
        <v>1.4732942474460702</v>
      </c>
      <c r="G6" s="4">
        <f t="shared" si="1"/>
        <v>0.92208398317912721</v>
      </c>
      <c r="H6" s="4">
        <f t="shared" si="2"/>
        <v>0.62586546087283224</v>
      </c>
      <c r="I6" s="4">
        <f t="shared" si="3"/>
        <v>0.24310447048918868</v>
      </c>
      <c r="J6" s="4">
        <f t="shared" si="4"/>
        <v>0.38842928023245615</v>
      </c>
      <c r="K6" s="4">
        <f t="shared" si="5"/>
        <v>0.26364677721764784</v>
      </c>
    </row>
    <row r="7" spans="1:11" s="1" customFormat="1" ht="16.5" x14ac:dyDescent="0.3">
      <c r="A7" t="s">
        <v>9</v>
      </c>
      <c r="B7">
        <v>132</v>
      </c>
      <c r="C7" s="4">
        <v>2.7402786983928569</v>
      </c>
      <c r="D7" s="4">
        <v>1.0420143774130739</v>
      </c>
      <c r="E7" s="4">
        <v>1.5263138576160029</v>
      </c>
      <c r="F7" s="4">
        <f t="shared" si="0"/>
        <v>2.6297897205563792</v>
      </c>
      <c r="G7" s="4">
        <f t="shared" si="1"/>
        <v>1.795357281675332</v>
      </c>
      <c r="H7" s="4">
        <f t="shared" si="2"/>
        <v>0.68269993895005876</v>
      </c>
      <c r="I7" s="4">
        <f t="shared" si="3"/>
        <v>2.8554098018441412</v>
      </c>
      <c r="J7" s="4">
        <f t="shared" si="4"/>
        <v>4.1825253510869604</v>
      </c>
      <c r="K7" s="4">
        <f t="shared" si="5"/>
        <v>1.5904409840806863</v>
      </c>
    </row>
    <row r="8" spans="1:11" s="1" customFormat="1" ht="16.5" x14ac:dyDescent="0.3">
      <c r="A8" t="s">
        <v>10</v>
      </c>
      <c r="B8">
        <v>95</v>
      </c>
      <c r="C8" s="4">
        <v>1.0492461964678361</v>
      </c>
      <c r="D8" s="4">
        <v>0.66021583058551558</v>
      </c>
      <c r="E8" s="4">
        <v>0.98122334015748414</v>
      </c>
      <c r="F8" s="4">
        <f t="shared" si="0"/>
        <v>1.5892472550034238</v>
      </c>
      <c r="G8" s="4">
        <f t="shared" si="1"/>
        <v>1.0693245396093356</v>
      </c>
      <c r="H8" s="4">
        <f t="shared" si="2"/>
        <v>0.6728497005376497</v>
      </c>
      <c r="I8" s="4">
        <f t="shared" si="3"/>
        <v>0.6927289490897055</v>
      </c>
      <c r="J8" s="4">
        <f t="shared" si="4"/>
        <v>1.029544857545706</v>
      </c>
      <c r="K8" s="4">
        <f t="shared" si="5"/>
        <v>0.64781918251196724</v>
      </c>
    </row>
    <row r="9" spans="1:11" s="1" customFormat="1" ht="16.5" x14ac:dyDescent="0.3">
      <c r="A9" t="s">
        <v>11</v>
      </c>
      <c r="B9">
        <v>105</v>
      </c>
      <c r="C9" s="4">
        <v>0.59385410371924385</v>
      </c>
      <c r="D9" s="4">
        <v>0.37094342851268075</v>
      </c>
      <c r="E9" s="4">
        <v>0.69568940931762657</v>
      </c>
      <c r="F9" s="4">
        <f t="shared" si="0"/>
        <v>1.6009290314168292</v>
      </c>
      <c r="G9" s="4">
        <f t="shared" si="1"/>
        <v>0.85361958334500332</v>
      </c>
      <c r="H9" s="4">
        <f t="shared" si="2"/>
        <v>0.53320263833903125</v>
      </c>
      <c r="I9" s="4">
        <f t="shared" si="3"/>
        <v>0.22028627726994143</v>
      </c>
      <c r="J9" s="4">
        <f t="shared" si="4"/>
        <v>0.41313801063728928</v>
      </c>
      <c r="K9" s="4">
        <f t="shared" si="5"/>
        <v>0.25806141467224208</v>
      </c>
    </row>
    <row r="10" spans="1:11" s="1" customFormat="1" ht="16.5" x14ac:dyDescent="0.3">
      <c r="A10" t="s">
        <v>12</v>
      </c>
      <c r="B10">
        <v>109</v>
      </c>
      <c r="C10" s="4">
        <v>0.51185192009074687</v>
      </c>
      <c r="D10" s="4">
        <v>0.49272197909035759</v>
      </c>
      <c r="E10" s="4">
        <v>0.59500506260700159</v>
      </c>
      <c r="F10" s="4">
        <f t="shared" si="0"/>
        <v>1.0388250206246252</v>
      </c>
      <c r="G10" s="4">
        <f t="shared" si="1"/>
        <v>0.86024800839185966</v>
      </c>
      <c r="H10" s="4">
        <f t="shared" si="2"/>
        <v>0.82809712060517116</v>
      </c>
      <c r="I10" s="4">
        <f t="shared" si="3"/>
        <v>0.25220069106831239</v>
      </c>
      <c r="J10" s="4">
        <f t="shared" si="4"/>
        <v>0.30455448375910882</v>
      </c>
      <c r="K10" s="4">
        <f t="shared" si="5"/>
        <v>0.29317207201650397</v>
      </c>
    </row>
    <row r="11" spans="1:11" s="1" customFormat="1" ht="16.5" x14ac:dyDescent="0.3">
      <c r="A11" t="s">
        <v>7</v>
      </c>
      <c r="B11">
        <v>111</v>
      </c>
      <c r="C11" s="4">
        <v>0.61349350010860815</v>
      </c>
      <c r="D11" s="4">
        <v>0.3214211300060435</v>
      </c>
      <c r="E11" s="4">
        <v>0.56983296936681305</v>
      </c>
      <c r="F11" s="4">
        <f t="shared" si="0"/>
        <v>1.9086906330553719</v>
      </c>
      <c r="G11" s="4">
        <f t="shared" si="1"/>
        <v>1.0766198747508586</v>
      </c>
      <c r="H11" s="4">
        <f t="shared" si="2"/>
        <v>0.56406200989598798</v>
      </c>
      <c r="I11" s="4">
        <f t="shared" si="3"/>
        <v>0.19718977405627161</v>
      </c>
      <c r="J11" s="4">
        <f t="shared" si="4"/>
        <v>0.3495888228541274</v>
      </c>
      <c r="K11" s="4">
        <f t="shared" si="5"/>
        <v>0.18315635692858021</v>
      </c>
    </row>
    <row r="12" spans="1:11" s="1" customFormat="1" ht="16.5" x14ac:dyDescent="0.3">
      <c r="A12" t="s">
        <v>13</v>
      </c>
      <c r="B12">
        <v>89</v>
      </c>
      <c r="C12" s="4">
        <v>0.4849267972109404</v>
      </c>
      <c r="D12" s="4">
        <v>0.41313839046256656</v>
      </c>
      <c r="E12" s="4">
        <v>1.0314659086779643</v>
      </c>
      <c r="F12" s="4">
        <f t="shared" si="0"/>
        <v>1.1737635823869979</v>
      </c>
      <c r="G12" s="4">
        <f t="shared" si="1"/>
        <v>0.47013361579004953</v>
      </c>
      <c r="H12" s="4">
        <f t="shared" si="2"/>
        <v>0.40053518685080769</v>
      </c>
      <c r="I12" s="4">
        <f t="shared" si="3"/>
        <v>0.20034187649189533</v>
      </c>
      <c r="J12" s="4">
        <f t="shared" si="4"/>
        <v>0.50018545952747751</v>
      </c>
      <c r="K12" s="4">
        <f t="shared" si="5"/>
        <v>0.42613816532822285</v>
      </c>
    </row>
    <row r="13" spans="1:11" s="1" customFormat="1" ht="16.5" x14ac:dyDescent="0.3">
      <c r="A13" t="s">
        <v>6</v>
      </c>
      <c r="B13">
        <v>93</v>
      </c>
      <c r="C13" s="4">
        <v>0.315525965023364</v>
      </c>
      <c r="D13" s="4">
        <v>0.56432595036493827</v>
      </c>
      <c r="E13" s="4">
        <v>0.62450614607789112</v>
      </c>
      <c r="F13" s="4">
        <f t="shared" si="0"/>
        <v>0.55912007027023958</v>
      </c>
      <c r="G13" s="4">
        <f t="shared" si="1"/>
        <v>0.50524076825340036</v>
      </c>
      <c r="H13" s="4">
        <f t="shared" si="2"/>
        <v>0.90363554291514225</v>
      </c>
      <c r="I13" s="4">
        <f t="shared" si="3"/>
        <v>0.17805949007662417</v>
      </c>
      <c r="J13" s="4">
        <f t="shared" si="4"/>
        <v>0.19704790440424852</v>
      </c>
      <c r="K13" s="4">
        <f t="shared" si="5"/>
        <v>0.35242502439415085</v>
      </c>
    </row>
    <row r="14" spans="1:11" s="1" customFormat="1" ht="16.5" x14ac:dyDescent="0.3">
      <c r="A14" s="2" t="s">
        <v>2</v>
      </c>
      <c r="B14">
        <v>307</v>
      </c>
      <c r="C14" s="4">
        <v>0.6179888203978634</v>
      </c>
      <c r="D14" s="4">
        <v>0.35055729195453394</v>
      </c>
      <c r="E14" s="4">
        <v>0.45718063648271762</v>
      </c>
      <c r="F14" s="4">
        <f t="shared" si="0"/>
        <v>1.7628753832284121</v>
      </c>
      <c r="G14" s="4">
        <f t="shared" si="1"/>
        <v>1.3517388338060654</v>
      </c>
      <c r="H14" s="4">
        <f t="shared" si="2"/>
        <v>0.76678070762471096</v>
      </c>
      <c r="I14" s="4">
        <f t="shared" si="3"/>
        <v>0.21664048733685184</v>
      </c>
      <c r="J14" s="4">
        <f t="shared" si="4"/>
        <v>0.28253252224869907</v>
      </c>
      <c r="K14" s="4">
        <f t="shared" si="5"/>
        <v>0.16026800585943168</v>
      </c>
    </row>
    <row r="15" spans="1:11" s="1" customFormat="1" ht="16.5" x14ac:dyDescent="0.3">
      <c r="A15" t="s">
        <v>4</v>
      </c>
      <c r="B15">
        <v>222</v>
      </c>
      <c r="C15" s="4">
        <v>0.58171439772743139</v>
      </c>
      <c r="D15" s="4">
        <v>0.3792539036091967</v>
      </c>
      <c r="E15" s="4">
        <v>0.58642047405097975</v>
      </c>
      <c r="F15" s="4">
        <f t="shared" si="0"/>
        <v>1.5338389194982702</v>
      </c>
      <c r="G15" s="4">
        <f t="shared" si="1"/>
        <v>0.99197491129353166</v>
      </c>
      <c r="H15" s="4">
        <f t="shared" si="2"/>
        <v>0.64672691420427231</v>
      </c>
      <c r="I15" s="4">
        <f t="shared" si="3"/>
        <v>0.22061745612380118</v>
      </c>
      <c r="J15" s="4">
        <f t="shared" si="4"/>
        <v>0.3411292328776005</v>
      </c>
      <c r="K15" s="4">
        <f t="shared" si="5"/>
        <v>0.2224022539401897</v>
      </c>
    </row>
    <row r="16" spans="1:11" x14ac:dyDescent="0.25">
      <c r="A16" t="s">
        <v>14</v>
      </c>
      <c r="B16">
        <v>198</v>
      </c>
      <c r="C16" s="4">
        <v>0.47925527911227139</v>
      </c>
      <c r="D16" s="4">
        <v>0.22601094903778585</v>
      </c>
      <c r="E16" s="4">
        <v>0.36868332273557963</v>
      </c>
      <c r="F16" s="4">
        <f t="shared" si="0"/>
        <v>2.1204958483323155</v>
      </c>
      <c r="G16" s="4">
        <f t="shared" si="1"/>
        <v>1.2999103825913878</v>
      </c>
      <c r="H16" s="4">
        <f t="shared" si="2"/>
        <v>0.61302189467322699</v>
      </c>
      <c r="I16" s="4">
        <f t="shared" si="3"/>
        <v>0.10831694046353341</v>
      </c>
      <c r="J16" s="4">
        <f t="shared" si="4"/>
        <v>0.17669342874167984</v>
      </c>
      <c r="K16" s="4">
        <f t="shared" si="5"/>
        <v>8.3326467665872636E-2</v>
      </c>
    </row>
    <row r="17" spans="1:11" x14ac:dyDescent="0.25">
      <c r="A17" t="s">
        <v>7</v>
      </c>
      <c r="B17">
        <v>94</v>
      </c>
      <c r="C17" s="4">
        <v>0.53184961130109487</v>
      </c>
      <c r="D17" s="4">
        <v>0.46592770993400123</v>
      </c>
      <c r="E17" s="4">
        <v>0.56201538207776025</v>
      </c>
      <c r="F17" s="4">
        <f t="shared" si="0"/>
        <v>1.1414852561064279</v>
      </c>
      <c r="G17" s="4">
        <f t="shared" si="1"/>
        <v>0.94632572036526275</v>
      </c>
      <c r="H17" s="4">
        <f t="shared" si="2"/>
        <v>0.82903017389217226</v>
      </c>
      <c r="I17" s="4">
        <f t="shared" si="3"/>
        <v>0.24780347142280784</v>
      </c>
      <c r="J17" s="4">
        <f t="shared" si="4"/>
        <v>0.29890766250329309</v>
      </c>
      <c r="K17" s="4">
        <f t="shared" si="5"/>
        <v>0.26185853991917357</v>
      </c>
    </row>
    <row r="18" spans="1:11" x14ac:dyDescent="0.25">
      <c r="A18" t="s">
        <v>15</v>
      </c>
      <c r="B18">
        <v>119</v>
      </c>
      <c r="C18" s="4">
        <v>1.0066549937578178</v>
      </c>
      <c r="D18" s="4">
        <v>0.32874389324078801</v>
      </c>
      <c r="E18" s="4">
        <v>0.47568868044827822</v>
      </c>
      <c r="F18" s="4">
        <f t="shared" si="0"/>
        <v>3.0621253031778592</v>
      </c>
      <c r="G18" s="4">
        <f t="shared" si="1"/>
        <v>2.1162054829834691</v>
      </c>
      <c r="H18" s="4">
        <f t="shared" si="2"/>
        <v>0.69109042689640465</v>
      </c>
      <c r="I18" s="4">
        <f t="shared" si="3"/>
        <v>0.33093168179822618</v>
      </c>
      <c r="J18" s="4">
        <f t="shared" si="4"/>
        <v>0.47885438564732608</v>
      </c>
      <c r="K18" s="4">
        <f t="shared" si="5"/>
        <v>0.15637974878114011</v>
      </c>
    </row>
    <row r="19" spans="1:11" x14ac:dyDescent="0.25">
      <c r="A19" t="s">
        <v>5</v>
      </c>
      <c r="B19">
        <v>138</v>
      </c>
      <c r="C19" s="4">
        <v>0.94574081876223859</v>
      </c>
      <c r="D19" s="4">
        <v>0.57733356599875529</v>
      </c>
      <c r="E19" s="4">
        <v>0.62387737980955438</v>
      </c>
      <c r="F19" s="4">
        <f t="shared" si="0"/>
        <v>1.6381185409273042</v>
      </c>
      <c r="G19" s="4">
        <f t="shared" si="1"/>
        <v>1.5159081726138823</v>
      </c>
      <c r="H19" s="4">
        <f t="shared" si="2"/>
        <v>0.92539589458267091</v>
      </c>
      <c r="I19" s="4">
        <f t="shared" si="3"/>
        <v>0.54600791940658577</v>
      </c>
      <c r="J19" s="4">
        <f t="shared" si="4"/>
        <v>0.590026303988328</v>
      </c>
      <c r="K19" s="4">
        <f t="shared" si="5"/>
        <v>0.36018535243140987</v>
      </c>
    </row>
    <row r="20" spans="1:11" x14ac:dyDescent="0.25">
      <c r="A20" t="s">
        <v>1</v>
      </c>
      <c r="B20">
        <v>90</v>
      </c>
      <c r="C20" s="4">
        <v>1.3539103568458086</v>
      </c>
      <c r="D20" s="4">
        <v>1.903916729036752</v>
      </c>
      <c r="E20" s="4">
        <v>1.2579810188737042</v>
      </c>
      <c r="F20" s="4">
        <f t="shared" si="0"/>
        <v>0.71111847288131769</v>
      </c>
      <c r="G20" s="4">
        <f t="shared" si="1"/>
        <v>1.0762565861748787</v>
      </c>
      <c r="H20" s="4">
        <f t="shared" si="2"/>
        <v>1.5134701561247459</v>
      </c>
      <c r="I20" s="4">
        <f t="shared" si="3"/>
        <v>2.5777325780148534</v>
      </c>
      <c r="J20" s="4">
        <f t="shared" si="4"/>
        <v>1.7031935301685508</v>
      </c>
      <c r="K20" s="4">
        <f t="shared" si="5"/>
        <v>2.3950911066443434</v>
      </c>
    </row>
    <row r="21" spans="1:11" x14ac:dyDescent="0.25">
      <c r="A21" t="s">
        <v>3</v>
      </c>
      <c r="B21">
        <v>370</v>
      </c>
      <c r="C21" s="4">
        <v>1.0139997948608848</v>
      </c>
      <c r="D21" s="4">
        <v>0.89776877561080282</v>
      </c>
      <c r="E21" s="4">
        <v>1.2026071049716862</v>
      </c>
      <c r="F21" s="4">
        <f t="shared" si="0"/>
        <v>1.1294665423967363</v>
      </c>
      <c r="G21" s="4">
        <f t="shared" si="1"/>
        <v>0.84316797287236889</v>
      </c>
      <c r="H21" s="4">
        <f t="shared" si="2"/>
        <v>0.74651876901387471</v>
      </c>
      <c r="I21" s="4">
        <f t="shared" si="3"/>
        <v>0.91033735430186169</v>
      </c>
      <c r="J21" s="4">
        <f t="shared" si="4"/>
        <v>1.2194433577395323</v>
      </c>
      <c r="K21" s="4">
        <f t="shared" si="5"/>
        <v>1.0796631081712829</v>
      </c>
    </row>
    <row r="22" spans="1:11" x14ac:dyDescent="0.25">
      <c r="A22" t="s">
        <v>4</v>
      </c>
      <c r="B22">
        <v>275</v>
      </c>
      <c r="C22" s="4">
        <v>0.84334891164733228</v>
      </c>
      <c r="D22" s="4">
        <v>0.51644607637513973</v>
      </c>
      <c r="E22" s="4">
        <v>0.5743902521966916</v>
      </c>
      <c r="F22" s="4">
        <f t="shared" si="0"/>
        <v>1.6329854175031713</v>
      </c>
      <c r="G22" s="4">
        <f t="shared" si="1"/>
        <v>1.4682507379295491</v>
      </c>
      <c r="H22" s="4">
        <f t="shared" si="2"/>
        <v>0.8991205446123941</v>
      </c>
      <c r="I22" s="4">
        <f t="shared" si="3"/>
        <v>0.43554423643550916</v>
      </c>
      <c r="J22" s="4">
        <f t="shared" si="4"/>
        <v>0.48441139405091654</v>
      </c>
      <c r="K22" s="4">
        <f t="shared" si="5"/>
        <v>0.29664159205510837</v>
      </c>
    </row>
    <row r="23" spans="1:11" x14ac:dyDescent="0.25">
      <c r="A23" t="s">
        <v>2</v>
      </c>
      <c r="B23">
        <v>321</v>
      </c>
      <c r="C23" s="4">
        <v>0.58194347592266948</v>
      </c>
      <c r="D23" s="4">
        <v>0.48928683906846943</v>
      </c>
      <c r="E23" s="4">
        <v>0.74852422178856659</v>
      </c>
      <c r="F23" s="4">
        <f t="shared" si="0"/>
        <v>1.189370793276608</v>
      </c>
      <c r="G23" s="4">
        <f t="shared" si="1"/>
        <v>0.77745443498426869</v>
      </c>
      <c r="H23" s="4">
        <f t="shared" si="2"/>
        <v>0.65366867874941903</v>
      </c>
      <c r="I23" s="4">
        <f t="shared" si="3"/>
        <v>0.28473728385072089</v>
      </c>
      <c r="J23" s="4">
        <f t="shared" si="4"/>
        <v>0.43559878743994962</v>
      </c>
      <c r="K23" s="4">
        <f t="shared" si="5"/>
        <v>0.36624305044511368</v>
      </c>
    </row>
    <row r="24" spans="1:11" x14ac:dyDescent="0.25">
      <c r="A24" t="s">
        <v>3</v>
      </c>
      <c r="B24">
        <v>217</v>
      </c>
      <c r="C24" s="4">
        <v>1.59323752476879</v>
      </c>
      <c r="D24" s="4">
        <v>0.80080166300842304</v>
      </c>
      <c r="E24" s="4">
        <v>0.86115891466843608</v>
      </c>
      <c r="F24" s="4">
        <f t="shared" si="0"/>
        <v>1.9895532169393508</v>
      </c>
      <c r="G24" s="4">
        <f t="shared" si="1"/>
        <v>1.8501086125111057</v>
      </c>
      <c r="H24" s="4">
        <f t="shared" si="2"/>
        <v>0.92991159862375483</v>
      </c>
      <c r="I24" s="4">
        <f t="shared" si="3"/>
        <v>1.2758672594022706</v>
      </c>
      <c r="J24" s="4">
        <f t="shared" si="4"/>
        <v>1.3720306976389167</v>
      </c>
      <c r="K24" s="4">
        <f t="shared" si="5"/>
        <v>0.68961749098101233</v>
      </c>
    </row>
    <row r="25" spans="1:11" x14ac:dyDescent="0.25">
      <c r="A25" t="s">
        <v>3</v>
      </c>
      <c r="B25">
        <v>324</v>
      </c>
      <c r="C25" s="4">
        <v>1.0671727075907826</v>
      </c>
      <c r="D25" s="4">
        <v>0.85058088291386469</v>
      </c>
      <c r="E25" s="4">
        <v>0.65704165363314715</v>
      </c>
      <c r="F25" s="4">
        <f t="shared" si="0"/>
        <v>1.2546398926048417</v>
      </c>
      <c r="G25" s="4">
        <f t="shared" si="1"/>
        <v>1.6242086048727562</v>
      </c>
      <c r="H25" s="4">
        <f t="shared" si="2"/>
        <v>1.2945615825275794</v>
      </c>
      <c r="I25" s="4">
        <f t="shared" si="3"/>
        <v>0.90771670384414749</v>
      </c>
      <c r="J25" s="4">
        <f t="shared" si="4"/>
        <v>0.70117692050761082</v>
      </c>
      <c r="K25" s="4">
        <f t="shared" si="5"/>
        <v>0.55886706985846801</v>
      </c>
    </row>
    <row r="26" spans="1:11" x14ac:dyDescent="0.25">
      <c r="A26" t="s">
        <v>2</v>
      </c>
      <c r="B26">
        <v>220</v>
      </c>
      <c r="C26" s="4">
        <v>0.68738165514730054</v>
      </c>
      <c r="D26" s="4">
        <v>0.47456174678923624</v>
      </c>
      <c r="E26" s="4">
        <v>0.52426404149787409</v>
      </c>
      <c r="F26" s="4">
        <f t="shared" si="0"/>
        <v>1.4484556747313695</v>
      </c>
      <c r="G26" s="4">
        <f t="shared" si="1"/>
        <v>1.3111363754481107</v>
      </c>
      <c r="H26" s="4">
        <f t="shared" si="2"/>
        <v>0.90519606386386242</v>
      </c>
      <c r="I26" s="4">
        <f t="shared" si="3"/>
        <v>0.32620503897757935</v>
      </c>
      <c r="J26" s="4">
        <f t="shared" si="4"/>
        <v>0.36036948457902174</v>
      </c>
      <c r="K26" s="4">
        <f t="shared" si="5"/>
        <v>0.24879565931201578</v>
      </c>
    </row>
    <row r="27" spans="1:11" x14ac:dyDescent="0.25">
      <c r="A27" t="s">
        <v>4</v>
      </c>
      <c r="B27">
        <v>207</v>
      </c>
      <c r="C27" s="4">
        <v>0.4892411489042226</v>
      </c>
      <c r="D27" s="4">
        <v>0.62434349911323739</v>
      </c>
      <c r="E27" s="4">
        <v>0.52346656923019319</v>
      </c>
      <c r="F27" s="4">
        <f t="shared" si="0"/>
        <v>0.78360894219143418</v>
      </c>
      <c r="G27" s="4">
        <f t="shared" si="1"/>
        <v>0.93461775338145803</v>
      </c>
      <c r="H27" s="4">
        <f t="shared" si="2"/>
        <v>1.1927094026871539</v>
      </c>
      <c r="I27" s="4">
        <f t="shared" si="3"/>
        <v>0.30545453081704277</v>
      </c>
      <c r="J27" s="4">
        <f t="shared" si="4"/>
        <v>0.25610138574313152</v>
      </c>
      <c r="K27" s="4">
        <f t="shared" si="5"/>
        <v>0.32682294950198054</v>
      </c>
    </row>
    <row r="28" spans="1:11" x14ac:dyDescent="0.25">
      <c r="A28" t="s">
        <v>16</v>
      </c>
      <c r="B28">
        <v>192</v>
      </c>
      <c r="C28" s="4">
        <v>0.48017769606285959</v>
      </c>
      <c r="D28" s="4">
        <v>0.35617820052932292</v>
      </c>
      <c r="E28" s="4">
        <v>0.42088070183921339</v>
      </c>
      <c r="F28" s="4">
        <f t="shared" si="0"/>
        <v>1.3481389241375772</v>
      </c>
      <c r="G28" s="4">
        <f t="shared" si="1"/>
        <v>1.1408878904747195</v>
      </c>
      <c r="H28" s="4">
        <f t="shared" si="2"/>
        <v>0.84626878584086662</v>
      </c>
      <c r="I28" s="4">
        <f t="shared" si="3"/>
        <v>0.17102882771798547</v>
      </c>
      <c r="J28" s="4">
        <f t="shared" si="4"/>
        <v>0.20209752572647283</v>
      </c>
      <c r="K28" s="4">
        <f t="shared" si="5"/>
        <v>0.14990853101860951</v>
      </c>
    </row>
    <row r="30" spans="1:11" x14ac:dyDescent="0.25">
      <c r="A30" t="s">
        <v>17</v>
      </c>
      <c r="C30" s="4">
        <f t="shared" ref="C30:K30" si="6">RSQ(C3:C28,$B$3:$B$28)</f>
        <v>2.9421545001727834E-4</v>
      </c>
      <c r="D30" s="4">
        <f t="shared" si="6"/>
        <v>1.1269691001386335E-3</v>
      </c>
      <c r="E30" s="4">
        <f t="shared" si="6"/>
        <v>7.9529606259109414E-3</v>
      </c>
      <c r="F30" s="4">
        <f t="shared" si="6"/>
        <v>1.3942454365225142E-4</v>
      </c>
      <c r="G30" s="4">
        <f t="shared" si="6"/>
        <v>3.8055360811510869E-2</v>
      </c>
      <c r="H30" s="4">
        <f t="shared" si="6"/>
        <v>1.3227121367012599E-2</v>
      </c>
      <c r="I30" s="4">
        <f t="shared" si="6"/>
        <v>2.3408317885652455E-3</v>
      </c>
      <c r="J30" s="4">
        <f t="shared" si="6"/>
        <v>2.5352636293839719E-3</v>
      </c>
      <c r="K30" s="4">
        <f t="shared" si="6"/>
        <v>5.887082517208324E-3</v>
      </c>
    </row>
    <row r="31" spans="1:11" x14ac:dyDescent="0.25">
      <c r="C31" s="4"/>
      <c r="D31" s="4"/>
      <c r="E31" s="4"/>
      <c r="F31" s="4"/>
      <c r="G31" s="4"/>
      <c r="H31" s="4"/>
      <c r="I31" s="4"/>
      <c r="J31" s="4"/>
      <c r="K31" s="4"/>
    </row>
    <row r="33" spans="1:11" x14ac:dyDescent="0.25">
      <c r="C33" s="5"/>
      <c r="D33" s="5"/>
      <c r="E33" s="5"/>
    </row>
    <row r="34" spans="1:11" x14ac:dyDescent="0.25">
      <c r="A34" s="6" t="s">
        <v>49</v>
      </c>
      <c r="B34" t="s">
        <v>0</v>
      </c>
      <c r="C34" s="6" t="s">
        <v>43</v>
      </c>
      <c r="D34" s="6" t="s">
        <v>45</v>
      </c>
      <c r="E34" s="6" t="s">
        <v>47</v>
      </c>
      <c r="F34" s="5" t="s">
        <v>25</v>
      </c>
      <c r="G34" s="5" t="s">
        <v>31</v>
      </c>
      <c r="H34" s="5" t="s">
        <v>33</v>
      </c>
      <c r="I34" s="5" t="s">
        <v>37</v>
      </c>
      <c r="J34" s="5" t="s">
        <v>38</v>
      </c>
      <c r="K34" s="5" t="s">
        <v>39</v>
      </c>
    </row>
    <row r="35" spans="1:11" x14ac:dyDescent="0.25">
      <c r="A35" s="3" t="s">
        <v>6</v>
      </c>
      <c r="B35">
        <v>102</v>
      </c>
      <c r="C35" s="4">
        <v>1.0746057490057215E-2</v>
      </c>
      <c r="D35" s="4">
        <v>5.3548738576959399E-3</v>
      </c>
      <c r="E35" s="4">
        <v>7.8796720020059205E-3</v>
      </c>
      <c r="F35" s="4">
        <f>C35/D35</f>
        <v>2.0067806965449151</v>
      </c>
      <c r="G35" s="4">
        <f>C35/E35</f>
        <v>1.3637696451478694</v>
      </c>
      <c r="H35" s="4">
        <f>D35/E35</f>
        <v>0.67958080695906564</v>
      </c>
      <c r="I35" s="4">
        <f>C35*D35</f>
        <v>5.754378232680503E-5</v>
      </c>
      <c r="J35" s="4">
        <f>C35*E35</f>
        <v>8.4675408336349852E-5</v>
      </c>
      <c r="K35" s="4">
        <f>D35*E35</f>
        <v>4.2194649610760132E-5</v>
      </c>
    </row>
    <row r="36" spans="1:11" x14ac:dyDescent="0.25">
      <c r="A36" t="s">
        <v>7</v>
      </c>
      <c r="B36">
        <v>131</v>
      </c>
      <c r="C36" s="4">
        <v>2.2690843664848415E-2</v>
      </c>
      <c r="D36" s="4">
        <v>1.0402898821037069E-2</v>
      </c>
      <c r="E36" s="4">
        <v>1.001080409442128E-2</v>
      </c>
      <c r="F36" s="4">
        <f t="shared" ref="F36:F60" si="7">C36/D36</f>
        <v>2.1812039177928249</v>
      </c>
      <c r="G36" s="4">
        <f t="shared" ref="G36:G60" si="8">C36/E36</f>
        <v>2.2666354721189022</v>
      </c>
      <c r="H36" s="4">
        <f t="shared" ref="H36:H60" si="9">D36/E36</f>
        <v>1.0391671560963112</v>
      </c>
      <c r="I36" s="4">
        <f t="shared" ref="I36:I60" si="10">C36*D36</f>
        <v>2.3605055080938803E-4</v>
      </c>
      <c r="J36" s="4">
        <f t="shared" ref="J36:J60" si="11">C36*E36</f>
        <v>2.2715359066593767E-4</v>
      </c>
      <c r="K36" s="4">
        <f t="shared" ref="K36:K60" si="12">D36*E36</f>
        <v>1.0414138211148819E-4</v>
      </c>
    </row>
    <row r="37" spans="1:11" x14ac:dyDescent="0.25">
      <c r="A37" t="s">
        <v>6</v>
      </c>
      <c r="B37">
        <v>105</v>
      </c>
      <c r="C37" s="4">
        <v>2.1681264247888684E-2</v>
      </c>
      <c r="D37" s="4">
        <v>4.4356663886755748E-3</v>
      </c>
      <c r="E37" s="4">
        <v>1.3440511655417566E-2</v>
      </c>
      <c r="F37" s="4">
        <f t="shared" si="7"/>
        <v>4.8879384399245573</v>
      </c>
      <c r="G37" s="4">
        <f t="shared" si="8"/>
        <v>1.6131278930255202</v>
      </c>
      <c r="H37" s="4">
        <f t="shared" si="9"/>
        <v>0.33002213772774475</v>
      </c>
      <c r="I37" s="4">
        <f t="shared" si="10"/>
        <v>9.6170855088353256E-5</v>
      </c>
      <c r="J37" s="4">
        <f t="shared" si="11"/>
        <v>2.9140728482793601E-4</v>
      </c>
      <c r="K37" s="4">
        <f t="shared" si="12"/>
        <v>5.9617625796538005E-5</v>
      </c>
    </row>
    <row r="38" spans="1:11" x14ac:dyDescent="0.25">
      <c r="A38" t="s">
        <v>8</v>
      </c>
      <c r="B38">
        <v>105</v>
      </c>
      <c r="C38" s="4">
        <v>2.75277082261038E-2</v>
      </c>
      <c r="D38" s="4">
        <v>4.7275913192818706E-3</v>
      </c>
      <c r="E38" s="4">
        <v>1.0585812602493824E-2</v>
      </c>
      <c r="F38" s="4">
        <f t="shared" si="7"/>
        <v>5.8227766249230921</v>
      </c>
      <c r="G38" s="4">
        <f t="shared" si="8"/>
        <v>2.6004341149605064</v>
      </c>
      <c r="H38" s="4">
        <f t="shared" si="9"/>
        <v>0.44659692144636459</v>
      </c>
      <c r="I38" s="4">
        <f t="shared" si="10"/>
        <v>1.3013975444945246E-4</v>
      </c>
      <c r="J38" s="4">
        <f t="shared" si="11"/>
        <v>2.914031606576625E-4</v>
      </c>
      <c r="K38" s="4">
        <f t="shared" si="12"/>
        <v>5.004539576709443E-5</v>
      </c>
    </row>
    <row r="39" spans="1:11" x14ac:dyDescent="0.25">
      <c r="A39" t="s">
        <v>9</v>
      </c>
      <c r="B39">
        <v>132</v>
      </c>
      <c r="C39" s="4">
        <v>3.2572068167236748E-2</v>
      </c>
      <c r="D39" s="4">
        <v>3.9724056005527499E-3</v>
      </c>
      <c r="E39" s="4">
        <v>2.1171625204987648E-2</v>
      </c>
      <c r="F39" s="4">
        <f t="shared" si="7"/>
        <v>8.1995826817645288</v>
      </c>
      <c r="G39" s="4">
        <f t="shared" si="8"/>
        <v>1.5384774598958688</v>
      </c>
      <c r="H39" s="4">
        <f t="shared" si="9"/>
        <v>0.18762875131649903</v>
      </c>
      <c r="I39" s="4">
        <f t="shared" si="10"/>
        <v>1.2938946600911719E-4</v>
      </c>
      <c r="J39" s="4">
        <f t="shared" si="11"/>
        <v>6.8960361938804531E-4</v>
      </c>
      <c r="K39" s="4">
        <f t="shared" si="12"/>
        <v>8.4102282537096694E-5</v>
      </c>
    </row>
    <row r="40" spans="1:11" x14ac:dyDescent="0.25">
      <c r="A40" t="s">
        <v>10</v>
      </c>
      <c r="B40">
        <v>95</v>
      </c>
      <c r="C40" s="4">
        <v>2.0909100909774356E-2</v>
      </c>
      <c r="D40" s="4">
        <v>4.9492160204343653E-3</v>
      </c>
      <c r="E40" s="4">
        <v>7.6702114309803145E-3</v>
      </c>
      <c r="F40" s="4">
        <f t="shared" si="7"/>
        <v>4.2247299013509778</v>
      </c>
      <c r="G40" s="4">
        <f t="shared" si="8"/>
        <v>2.7260136305137035</v>
      </c>
      <c r="H40" s="4">
        <f t="shared" si="9"/>
        <v>0.64525157682671808</v>
      </c>
      <c r="I40" s="4">
        <f t="shared" si="10"/>
        <v>1.0348365719553401E-4</v>
      </c>
      <c r="J40" s="4">
        <f t="shared" si="11"/>
        <v>1.6037722480967217E-4</v>
      </c>
      <c r="K40" s="4">
        <f t="shared" si="12"/>
        <v>3.7961533294326571E-5</v>
      </c>
    </row>
    <row r="41" spans="1:11" x14ac:dyDescent="0.25">
      <c r="A41" t="s">
        <v>11</v>
      </c>
      <c r="B41">
        <v>105</v>
      </c>
      <c r="C41" s="4">
        <v>2.4436318374748897E-2</v>
      </c>
      <c r="D41" s="4">
        <v>6.8974458153983047E-3</v>
      </c>
      <c r="E41" s="4">
        <v>1.2583703120228759E-2</v>
      </c>
      <c r="F41" s="4">
        <f t="shared" si="7"/>
        <v>3.5428068634037948</v>
      </c>
      <c r="G41" s="4">
        <f t="shared" si="8"/>
        <v>1.9419020093907515</v>
      </c>
      <c r="H41" s="4">
        <f t="shared" si="9"/>
        <v>0.54812528152467377</v>
      </c>
      <c r="I41" s="4">
        <f t="shared" si="10"/>
        <v>1.6854818191765249E-4</v>
      </c>
      <c r="J41" s="4">
        <f t="shared" si="11"/>
        <v>3.0749937577923106E-4</v>
      </c>
      <c r="K41" s="4">
        <f t="shared" si="12"/>
        <v>8.679541042883645E-5</v>
      </c>
    </row>
    <row r="42" spans="1:11" x14ac:dyDescent="0.25">
      <c r="A42" t="s">
        <v>12</v>
      </c>
      <c r="B42">
        <v>109</v>
      </c>
      <c r="C42" s="4">
        <v>1.7707824033088099E-2</v>
      </c>
      <c r="D42" s="4">
        <v>1.3200386877684104E-2</v>
      </c>
      <c r="E42" s="4">
        <v>1.4105809245784509E-2</v>
      </c>
      <c r="F42" s="4">
        <f t="shared" si="7"/>
        <v>1.3414625038773702</v>
      </c>
      <c r="G42" s="4">
        <f t="shared" si="8"/>
        <v>1.2553568338080314</v>
      </c>
      <c r="H42" s="4">
        <f t="shared" si="9"/>
        <v>0.93581209327844916</v>
      </c>
      <c r="I42" s="4">
        <f t="shared" si="10"/>
        <v>2.3375012799871535E-4</v>
      </c>
      <c r="J42" s="4">
        <f t="shared" si="11"/>
        <v>2.4978318796865925E-4</v>
      </c>
      <c r="K42" s="4">
        <f t="shared" si="12"/>
        <v>1.8620213926716895E-4</v>
      </c>
    </row>
    <row r="43" spans="1:11" x14ac:dyDescent="0.25">
      <c r="A43" t="s">
        <v>7</v>
      </c>
      <c r="B43">
        <v>111</v>
      </c>
      <c r="C43" s="4">
        <v>1.8293505540231271E-2</v>
      </c>
      <c r="D43" s="4">
        <v>5.0052920363616357E-3</v>
      </c>
      <c r="E43" s="4">
        <v>1.0721467674743034E-2</v>
      </c>
      <c r="F43" s="4">
        <f t="shared" si="7"/>
        <v>3.6548328064247944</v>
      </c>
      <c r="G43" s="4">
        <f t="shared" si="8"/>
        <v>1.7062501231362168</v>
      </c>
      <c r="H43" s="4">
        <f t="shared" si="9"/>
        <v>0.46684765446365062</v>
      </c>
      <c r="I43" s="4">
        <f t="shared" si="10"/>
        <v>9.1564337597657044E-5</v>
      </c>
      <c r="J43" s="4">
        <f t="shared" si="11"/>
        <v>1.9613322830732219E-4</v>
      </c>
      <c r="K43" s="4">
        <f t="shared" si="12"/>
        <v>5.3664076770500011E-5</v>
      </c>
    </row>
    <row r="44" spans="1:11" x14ac:dyDescent="0.25">
      <c r="A44" t="s">
        <v>13</v>
      </c>
      <c r="B44">
        <v>89</v>
      </c>
      <c r="C44" s="4">
        <v>8.4136150484756846E-3</v>
      </c>
      <c r="D44" s="4">
        <v>2.9064861141292952E-3</v>
      </c>
      <c r="E44" s="4">
        <v>9.9892314821369947E-3</v>
      </c>
      <c r="F44" s="4">
        <f t="shared" si="7"/>
        <v>2.8947721468802463</v>
      </c>
      <c r="G44" s="4">
        <f t="shared" si="8"/>
        <v>0.84226850318977309</v>
      </c>
      <c r="H44" s="4">
        <f t="shared" si="9"/>
        <v>0.29096193429161693</v>
      </c>
      <c r="I44" s="4">
        <f t="shared" si="10"/>
        <v>2.4454055308023854E-5</v>
      </c>
      <c r="J44" s="4">
        <f t="shared" si="11"/>
        <v>8.4045548320814886E-5</v>
      </c>
      <c r="K44" s="4">
        <f t="shared" si="12"/>
        <v>2.9033562593654373E-5</v>
      </c>
    </row>
    <row r="45" spans="1:11" x14ac:dyDescent="0.25">
      <c r="A45" t="s">
        <v>6</v>
      </c>
      <c r="B45">
        <v>93</v>
      </c>
      <c r="C45" s="4">
        <v>1.0502390883060915E-2</v>
      </c>
      <c r="D45" s="4">
        <v>1.2856155637312535E-2</v>
      </c>
      <c r="E45" s="4">
        <v>1.6066893721425436E-2</v>
      </c>
      <c r="F45" s="4">
        <f t="shared" si="7"/>
        <v>0.81691535007399352</v>
      </c>
      <c r="G45" s="4">
        <f t="shared" si="8"/>
        <v>0.65366654346233866</v>
      </c>
      <c r="H45" s="4">
        <f t="shared" si="9"/>
        <v>0.80016435411959352</v>
      </c>
      <c r="I45" s="4">
        <f t="shared" si="10"/>
        <v>1.3502037175652334E-4</v>
      </c>
      <c r="J45" s="4">
        <f t="shared" si="11"/>
        <v>1.6874079813900716E-4</v>
      </c>
      <c r="K45" s="4">
        <f t="shared" si="12"/>
        <v>2.0655848629080498E-4</v>
      </c>
    </row>
    <row r="46" spans="1:11" x14ac:dyDescent="0.25">
      <c r="A46" s="2" t="s">
        <v>2</v>
      </c>
      <c r="B46">
        <v>307</v>
      </c>
      <c r="C46" s="4">
        <v>9.0348505192792243E-3</v>
      </c>
      <c r="D46" s="4">
        <v>2.91777703621846E-3</v>
      </c>
      <c r="E46" s="4">
        <v>3.9837045836520098E-3</v>
      </c>
      <c r="F46" s="4">
        <f t="shared" si="7"/>
        <v>3.0964842094270177</v>
      </c>
      <c r="G46" s="4">
        <f t="shared" si="8"/>
        <v>2.2679519350796444</v>
      </c>
      <c r="H46" s="4">
        <f t="shared" si="9"/>
        <v>0.73242806411704997</v>
      </c>
      <c r="I46" s="4">
        <f t="shared" si="10"/>
        <v>2.636167937081935E-5</v>
      </c>
      <c r="J46" s="4">
        <f t="shared" si="11"/>
        <v>3.5992175426263384E-5</v>
      </c>
      <c r="K46" s="4">
        <f t="shared" si="12"/>
        <v>1.1623561753258055E-5</v>
      </c>
    </row>
    <row r="47" spans="1:11" x14ac:dyDescent="0.25">
      <c r="A47" t="s">
        <v>4</v>
      </c>
      <c r="B47">
        <v>222</v>
      </c>
      <c r="C47" s="4">
        <v>2.2502416467316599E-2</v>
      </c>
      <c r="D47" s="4">
        <v>5.9762931266576953E-3</v>
      </c>
      <c r="E47" s="4">
        <v>1.1479453757936443E-2</v>
      </c>
      <c r="F47" s="4">
        <f t="shared" si="7"/>
        <v>3.765279913554259</v>
      </c>
      <c r="G47" s="4">
        <f t="shared" si="8"/>
        <v>1.9602340792356354</v>
      </c>
      <c r="H47" s="4">
        <f t="shared" si="9"/>
        <v>0.52060779656226419</v>
      </c>
      <c r="I47" s="4">
        <f t="shared" si="10"/>
        <v>1.3448103686681314E-4</v>
      </c>
      <c r="J47" s="4">
        <f t="shared" si="11"/>
        <v>2.5831544927838843E-4</v>
      </c>
      <c r="K47" s="4">
        <f t="shared" si="12"/>
        <v>6.8604580591340422E-5</v>
      </c>
    </row>
    <row r="48" spans="1:11" x14ac:dyDescent="0.25">
      <c r="A48" t="s">
        <v>14</v>
      </c>
      <c r="B48">
        <v>198</v>
      </c>
      <c r="C48" s="4">
        <v>3.01916373551731E-2</v>
      </c>
      <c r="D48" s="4">
        <v>6.2294926420432047E-3</v>
      </c>
      <c r="E48" s="4">
        <v>7.3401193401599349E-3</v>
      </c>
      <c r="F48" s="4">
        <f t="shared" si="7"/>
        <v>4.8465644138349244</v>
      </c>
      <c r="G48" s="4">
        <f t="shared" si="8"/>
        <v>4.1132352153984533</v>
      </c>
      <c r="H48" s="4">
        <f t="shared" si="9"/>
        <v>0.84869092086280296</v>
      </c>
      <c r="I48" s="4">
        <f t="shared" si="10"/>
        <v>1.880785827552876E-4</v>
      </c>
      <c r="J48" s="4">
        <f t="shared" si="11"/>
        <v>2.2161022126180121E-4</v>
      </c>
      <c r="K48" s="4">
        <f t="shared" si="12"/>
        <v>4.572521942124534E-5</v>
      </c>
    </row>
    <row r="49" spans="1:11" x14ac:dyDescent="0.25">
      <c r="A49" t="s">
        <v>7</v>
      </c>
      <c r="B49">
        <v>94</v>
      </c>
      <c r="C49" s="4">
        <v>1.7127184853818839E-2</v>
      </c>
      <c r="D49" s="4">
        <v>7.8545225068139338E-3</v>
      </c>
      <c r="E49" s="4">
        <v>9.6420650192743998E-3</v>
      </c>
      <c r="F49" s="4">
        <f t="shared" si="7"/>
        <v>2.180550738629969</v>
      </c>
      <c r="G49" s="4">
        <f t="shared" si="8"/>
        <v>1.7762984194341931</v>
      </c>
      <c r="H49" s="4">
        <f t="shared" si="9"/>
        <v>0.81460999185473393</v>
      </c>
      <c r="I49" s="4">
        <f t="shared" si="10"/>
        <v>1.3452585891268279E-4</v>
      </c>
      <c r="J49" s="4">
        <f t="shared" si="11"/>
        <v>1.6514142995765295E-4</v>
      </c>
      <c r="K49" s="4">
        <f t="shared" si="12"/>
        <v>7.5733816706054105E-5</v>
      </c>
    </row>
    <row r="50" spans="1:11" x14ac:dyDescent="0.25">
      <c r="A50" t="s">
        <v>15</v>
      </c>
      <c r="B50">
        <v>119</v>
      </c>
      <c r="C50" s="4">
        <v>3.0134077587548599E-2</v>
      </c>
      <c r="D50" s="4">
        <v>4.2230164349301149E-3</v>
      </c>
      <c r="E50" s="4">
        <v>5.9065960919034554E-3</v>
      </c>
      <c r="F50" s="4">
        <f t="shared" si="7"/>
        <v>7.1356761338408754</v>
      </c>
      <c r="G50" s="4">
        <f t="shared" si="8"/>
        <v>5.1017670954097039</v>
      </c>
      <c r="H50" s="4">
        <f t="shared" si="9"/>
        <v>0.71496617835759424</v>
      </c>
      <c r="I50" s="4">
        <f t="shared" si="10"/>
        <v>1.2725670490367695E-4</v>
      </c>
      <c r="J50" s="4">
        <f t="shared" si="11"/>
        <v>1.7798982491173005E-4</v>
      </c>
      <c r="K50" s="4">
        <f t="shared" si="12"/>
        <v>2.494365237060228E-5</v>
      </c>
    </row>
    <row r="51" spans="1:11" x14ac:dyDescent="0.25">
      <c r="A51" t="s">
        <v>5</v>
      </c>
      <c r="B51">
        <v>138</v>
      </c>
      <c r="C51" s="4">
        <v>3.71191602248684E-2</v>
      </c>
      <c r="D51" s="4">
        <v>8.6386216034334603E-3</v>
      </c>
      <c r="E51" s="4">
        <v>7.6090281573955951E-3</v>
      </c>
      <c r="F51" s="4">
        <f t="shared" si="7"/>
        <v>4.2968846106322349</v>
      </c>
      <c r="G51" s="4">
        <f t="shared" si="8"/>
        <v>4.8783050157056431</v>
      </c>
      <c r="H51" s="4">
        <f t="shared" si="9"/>
        <v>1.1353120825341081</v>
      </c>
      <c r="I51" s="4">
        <f t="shared" si="10"/>
        <v>3.2065837941985619E-4</v>
      </c>
      <c r="J51" s="4">
        <f t="shared" si="11"/>
        <v>2.8244073532990229E-4</v>
      </c>
      <c r="K51" s="4">
        <f t="shared" si="12"/>
        <v>6.573151502161109E-5</v>
      </c>
    </row>
    <row r="52" spans="1:11" x14ac:dyDescent="0.25">
      <c r="A52" t="s">
        <v>1</v>
      </c>
      <c r="B52">
        <v>90</v>
      </c>
      <c r="C52" s="4">
        <v>1.7171055854699101E-2</v>
      </c>
      <c r="D52" s="4">
        <v>2.111984341413645E-2</v>
      </c>
      <c r="E52" s="4">
        <v>9.6549187670190405E-3</v>
      </c>
      <c r="F52" s="4">
        <f t="shared" si="7"/>
        <v>0.81302950585352118</v>
      </c>
      <c r="G52" s="4">
        <f t="shared" si="8"/>
        <v>1.7784775065487859</v>
      </c>
      <c r="H52" s="4">
        <f t="shared" si="9"/>
        <v>2.1874698196613838</v>
      </c>
      <c r="I52" s="4">
        <f t="shared" si="10"/>
        <v>3.6265001090663595E-4</v>
      </c>
      <c r="J52" s="4">
        <f t="shared" si="11"/>
        <v>1.6578514942106653E-4</v>
      </c>
      <c r="K52" s="4">
        <f t="shared" si="12"/>
        <v>2.0391037253564951E-4</v>
      </c>
    </row>
    <row r="53" spans="1:11" x14ac:dyDescent="0.25">
      <c r="A53" t="s">
        <v>3</v>
      </c>
      <c r="B53">
        <v>370</v>
      </c>
      <c r="C53" s="4">
        <v>3.383700516095195E-2</v>
      </c>
      <c r="D53" s="4">
        <v>1.2009340350318694E-2</v>
      </c>
      <c r="E53" s="4">
        <v>1.980614813917049E-2</v>
      </c>
      <c r="F53" s="4">
        <f t="shared" si="7"/>
        <v>2.8175573490224224</v>
      </c>
      <c r="G53" s="4">
        <f t="shared" si="8"/>
        <v>1.7084091729089275</v>
      </c>
      <c r="H53" s="4">
        <f t="shared" si="9"/>
        <v>0.60634406376916372</v>
      </c>
      <c r="I53" s="4">
        <f t="shared" si="10"/>
        <v>4.0636011141336218E-4</v>
      </c>
      <c r="J53" s="4">
        <f t="shared" si="11"/>
        <v>6.7018073680369069E-4</v>
      </c>
      <c r="K53" s="4">
        <f t="shared" si="12"/>
        <v>2.378587740321297E-4</v>
      </c>
    </row>
    <row r="54" spans="1:11" x14ac:dyDescent="0.25">
      <c r="A54" t="s">
        <v>4</v>
      </c>
      <c r="B54">
        <v>275</v>
      </c>
      <c r="C54" s="4">
        <v>2.699655696742145E-2</v>
      </c>
      <c r="D54" s="4">
        <v>1.1036162848675904E-2</v>
      </c>
      <c r="E54" s="4">
        <v>1.0624305589995111E-2</v>
      </c>
      <c r="F54" s="4">
        <f t="shared" si="7"/>
        <v>2.4461905227015057</v>
      </c>
      <c r="G54" s="4">
        <f t="shared" si="8"/>
        <v>2.5410184918668057</v>
      </c>
      <c r="H54" s="4">
        <f t="shared" si="9"/>
        <v>1.0387655696828448</v>
      </c>
      <c r="I54" s="4">
        <f t="shared" si="10"/>
        <v>2.9793839904601924E-4</v>
      </c>
      <c r="J54" s="4">
        <f t="shared" si="11"/>
        <v>2.8681967109959718E-4</v>
      </c>
      <c r="K54" s="4">
        <f t="shared" si="12"/>
        <v>1.1725156664528377E-4</v>
      </c>
    </row>
    <row r="55" spans="1:11" x14ac:dyDescent="0.25">
      <c r="A55" t="s">
        <v>2</v>
      </c>
      <c r="B55">
        <v>321</v>
      </c>
      <c r="C55" s="4">
        <v>1.4229180214177795E-2</v>
      </c>
      <c r="D55" s="4">
        <v>6.0627908861264797E-3</v>
      </c>
      <c r="E55" s="4">
        <v>6.9278530277645505E-3</v>
      </c>
      <c r="F55" s="4">
        <f t="shared" si="7"/>
        <v>2.3469686620296457</v>
      </c>
      <c r="G55" s="4">
        <f t="shared" si="8"/>
        <v>2.0539090764702905</v>
      </c>
      <c r="H55" s="4">
        <f t="shared" si="9"/>
        <v>0.8751327232013747</v>
      </c>
      <c r="I55" s="4">
        <f t="shared" si="10"/>
        <v>8.6268544119568366E-5</v>
      </c>
      <c r="J55" s="4">
        <f t="shared" si="11"/>
        <v>9.8577669229399072E-5</v>
      </c>
      <c r="K55" s="4">
        <f t="shared" si="12"/>
        <v>4.2002124197154651E-5</v>
      </c>
    </row>
    <row r="56" spans="1:11" x14ac:dyDescent="0.25">
      <c r="A56" t="s">
        <v>3</v>
      </c>
      <c r="B56">
        <v>217</v>
      </c>
      <c r="C56" s="4">
        <v>7.712508378327701E-2</v>
      </c>
      <c r="D56" s="4">
        <v>1.065185150802813E-2</v>
      </c>
      <c r="E56" s="4">
        <v>1.1637917316160755E-2</v>
      </c>
      <c r="F56" s="4">
        <f t="shared" si="7"/>
        <v>7.2405331340893238</v>
      </c>
      <c r="G56" s="4">
        <f t="shared" si="8"/>
        <v>6.6270520478933843</v>
      </c>
      <c r="H56" s="4">
        <f t="shared" si="9"/>
        <v>0.91527128253752543</v>
      </c>
      <c r="I56" s="4">
        <f t="shared" si="10"/>
        <v>8.2152494000369513E-4</v>
      </c>
      <c r="J56" s="4">
        <f t="shared" si="11"/>
        <v>8.9757534807174857E-4</v>
      </c>
      <c r="K56" s="4">
        <f t="shared" si="12"/>
        <v>1.2396536711445363E-4</v>
      </c>
    </row>
    <row r="57" spans="1:11" x14ac:dyDescent="0.25">
      <c r="A57" t="s">
        <v>3</v>
      </c>
      <c r="B57">
        <v>324</v>
      </c>
      <c r="C57" s="4">
        <v>2.6774405593771512E-2</v>
      </c>
      <c r="D57" s="4">
        <v>7.3342175184798403E-3</v>
      </c>
      <c r="E57" s="4">
        <v>8.221939323979556E-3</v>
      </c>
      <c r="F57" s="4">
        <f t="shared" si="7"/>
        <v>3.650615151010824</v>
      </c>
      <c r="G57" s="4">
        <f t="shared" si="8"/>
        <v>3.2564586697548448</v>
      </c>
      <c r="H57" s="4">
        <f t="shared" si="9"/>
        <v>0.89203011959591505</v>
      </c>
      <c r="I57" s="4">
        <f t="shared" si="10"/>
        <v>1.9636931455272366E-4</v>
      </c>
      <c r="J57" s="4">
        <f t="shared" si="11"/>
        <v>2.201375382276082E-4</v>
      </c>
      <c r="K57" s="4">
        <f t="shared" si="12"/>
        <v>6.0301491425809155E-5</v>
      </c>
    </row>
    <row r="58" spans="1:11" x14ac:dyDescent="0.25">
      <c r="A58" t="s">
        <v>2</v>
      </c>
      <c r="B58">
        <v>220</v>
      </c>
      <c r="C58" s="4">
        <v>2.6578362891727401E-2</v>
      </c>
      <c r="D58" s="4">
        <v>6.8857234700810607E-3</v>
      </c>
      <c r="E58" s="4">
        <v>1.0837416637818176E-2</v>
      </c>
      <c r="F58" s="4">
        <f t="shared" si="7"/>
        <v>3.859923072312184</v>
      </c>
      <c r="G58" s="4">
        <f t="shared" si="8"/>
        <v>2.4524629604974053</v>
      </c>
      <c r="H58" s="4">
        <f t="shared" si="9"/>
        <v>0.63536576106640463</v>
      </c>
      <c r="I58" s="4">
        <f t="shared" si="10"/>
        <v>1.8301125715989891E-4</v>
      </c>
      <c r="J58" s="4">
        <f t="shared" si="11"/>
        <v>2.8804079220877573E-4</v>
      </c>
      <c r="K58" s="4">
        <f t="shared" si="12"/>
        <v>7.4623454098071598E-5</v>
      </c>
    </row>
    <row r="59" spans="1:11" x14ac:dyDescent="0.25">
      <c r="A59" t="s">
        <v>4</v>
      </c>
      <c r="B59">
        <v>207</v>
      </c>
      <c r="C59" s="4">
        <v>2.0768913562621654E-2</v>
      </c>
      <c r="D59" s="4">
        <v>1.2904875772704234E-2</v>
      </c>
      <c r="E59" s="4">
        <v>1.323114560893689E-2</v>
      </c>
      <c r="F59" s="4">
        <f t="shared" si="7"/>
        <v>1.6093850052048584</v>
      </c>
      <c r="G59" s="4">
        <f t="shared" si="8"/>
        <v>1.5696988134265131</v>
      </c>
      <c r="H59" s="4">
        <f t="shared" si="9"/>
        <v>0.97534077200297153</v>
      </c>
      <c r="I59" s="4">
        <f t="shared" si="10"/>
        <v>2.6802024945966457E-4</v>
      </c>
      <c r="J59" s="4">
        <f t="shared" si="11"/>
        <v>2.7479651948647131E-4</v>
      </c>
      <c r="K59" s="4">
        <f t="shared" si="12"/>
        <v>1.7074629041389169E-4</v>
      </c>
    </row>
    <row r="60" spans="1:11" x14ac:dyDescent="0.25">
      <c r="A60" t="s">
        <v>16</v>
      </c>
      <c r="B60">
        <v>192</v>
      </c>
      <c r="C60" s="4">
        <v>2.4825001488063853E-2</v>
      </c>
      <c r="D60" s="4">
        <v>7.0223716372785246E-3</v>
      </c>
      <c r="E60" s="4">
        <v>8.2398775498896751E-3</v>
      </c>
      <c r="F60" s="4">
        <f t="shared" si="7"/>
        <v>3.5351306895065759</v>
      </c>
      <c r="G60" s="4">
        <f t="shared" si="8"/>
        <v>3.0127876704182621</v>
      </c>
      <c r="H60" s="4">
        <f t="shared" si="9"/>
        <v>0.85224223233421081</v>
      </c>
      <c r="I60" s="4">
        <f t="shared" si="10"/>
        <v>1.7433038634517676E-4</v>
      </c>
      <c r="J60" s="4">
        <f t="shared" si="11"/>
        <v>2.0455497243747513E-4</v>
      </c>
      <c r="K60" s="4">
        <f t="shared" si="12"/>
        <v>5.7863482400993315E-5</v>
      </c>
    </row>
    <row r="62" spans="1:11" x14ac:dyDescent="0.25">
      <c r="A62" t="s">
        <v>17</v>
      </c>
      <c r="C62" s="4">
        <f t="shared" ref="C62:K62" si="13">RSQ(C35:C60,$B$3:$B$28)</f>
        <v>4.2269226944995332E-2</v>
      </c>
      <c r="D62" s="4">
        <f t="shared" si="13"/>
        <v>1.9028142818907728E-4</v>
      </c>
      <c r="E62" s="4">
        <f t="shared" si="13"/>
        <v>1.460483176602786E-3</v>
      </c>
      <c r="F62" s="4">
        <f t="shared" si="13"/>
        <v>8.8209423500076347E-4</v>
      </c>
      <c r="G62" s="4">
        <f t="shared" si="13"/>
        <v>3.3583726995132991E-2</v>
      </c>
      <c r="H62" s="4">
        <f t="shared" si="13"/>
        <v>1.6606972470348995E-3</v>
      </c>
      <c r="I62" s="4">
        <f t="shared" si="13"/>
        <v>5.8040352653079774E-2</v>
      </c>
      <c r="J62" s="4">
        <f t="shared" si="13"/>
        <v>4.9033946904724034E-2</v>
      </c>
      <c r="K62" s="4">
        <f t="shared" si="13"/>
        <v>6.1530693371877705E-3</v>
      </c>
    </row>
    <row r="63" spans="1:11" x14ac:dyDescent="0.25">
      <c r="C63" s="4"/>
      <c r="D63" s="4"/>
      <c r="E63" s="4"/>
      <c r="F63" s="4"/>
      <c r="G63" s="4"/>
      <c r="H63" s="4"/>
      <c r="I63" s="4"/>
      <c r="J63" s="4"/>
      <c r="K63" s="4"/>
    </row>
    <row r="66" spans="1:11" x14ac:dyDescent="0.25">
      <c r="C66" s="5"/>
      <c r="D66" s="5"/>
      <c r="E66" s="5"/>
    </row>
    <row r="67" spans="1:11" x14ac:dyDescent="0.25">
      <c r="A67" s="6" t="s">
        <v>48</v>
      </c>
      <c r="B67" t="s">
        <v>0</v>
      </c>
      <c r="C67" s="6" t="s">
        <v>43</v>
      </c>
      <c r="D67" s="6" t="s">
        <v>45</v>
      </c>
      <c r="E67" s="6" t="s">
        <v>47</v>
      </c>
      <c r="F67" s="5" t="s">
        <v>25</v>
      </c>
      <c r="G67" s="5" t="s">
        <v>31</v>
      </c>
      <c r="H67" s="5" t="s">
        <v>33</v>
      </c>
      <c r="I67" s="5" t="s">
        <v>37</v>
      </c>
      <c r="J67" s="5" t="s">
        <v>38</v>
      </c>
      <c r="K67" s="5" t="s">
        <v>39</v>
      </c>
    </row>
    <row r="68" spans="1:11" x14ac:dyDescent="0.25">
      <c r="A68" s="3" t="s">
        <v>6</v>
      </c>
      <c r="B68">
        <v>102</v>
      </c>
      <c r="C68" s="4">
        <v>1.7242258058551025E-2</v>
      </c>
      <c r="D68" s="4">
        <v>8.0055324612778849E-3</v>
      </c>
      <c r="E68" s="4">
        <v>1.1212302460729113E-2</v>
      </c>
      <c r="F68" s="4">
        <f>C68/D68</f>
        <v>2.1537927854206371</v>
      </c>
      <c r="G68" s="4">
        <f>C68/E68</f>
        <v>1.5377981568854142</v>
      </c>
      <c r="H68" s="4">
        <f>D68/E68</f>
        <v>0.71399540721605737</v>
      </c>
      <c r="I68" s="4">
        <f>C68*D68</f>
        <v>1.3803345659346044E-4</v>
      </c>
      <c r="J68" s="4">
        <f>C68*E68</f>
        <v>1.9332541245841803E-4</v>
      </c>
      <c r="K68" s="4">
        <f>D68*E68</f>
        <v>8.9760451315032825E-5</v>
      </c>
    </row>
    <row r="69" spans="1:11" x14ac:dyDescent="0.25">
      <c r="A69" t="s">
        <v>7</v>
      </c>
      <c r="B69">
        <v>131</v>
      </c>
      <c r="C69" s="4">
        <v>3.7176471553310254E-2</v>
      </c>
      <c r="D69" s="4">
        <v>1.650253361109507E-2</v>
      </c>
      <c r="E69" s="4">
        <v>1.8526097751826034E-2</v>
      </c>
      <c r="F69" s="4">
        <f t="shared" ref="F69:F93" si="14">C69/D69</f>
        <v>2.2527735697696487</v>
      </c>
      <c r="G69" s="4">
        <f t="shared" ref="G69:G93" si="15">C69/E69</f>
        <v>2.0067081611747373</v>
      </c>
      <c r="H69" s="4">
        <f t="shared" ref="H69:H93" si="16">D69/E69</f>
        <v>0.89077224098466656</v>
      </c>
      <c r="I69" s="4">
        <f t="shared" ref="I69:I93" si="17">C69*D69</f>
        <v>6.1350597135042227E-4</v>
      </c>
      <c r="J69" s="4">
        <f t="shared" ref="J69:J93" si="18">C69*E69</f>
        <v>6.8873494606460565E-4</v>
      </c>
      <c r="K69" s="4">
        <f t="shared" ref="K69:K93" si="19">D69*E69</f>
        <v>3.0572755083194196E-4</v>
      </c>
    </row>
    <row r="70" spans="1:11" x14ac:dyDescent="0.25">
      <c r="A70" t="s">
        <v>6</v>
      </c>
      <c r="B70">
        <v>105</v>
      </c>
      <c r="C70" s="4">
        <v>2.2818134883873843E-2</v>
      </c>
      <c r="D70" s="4">
        <v>7.1590729288717389E-3</v>
      </c>
      <c r="E70" s="4">
        <v>1.6081764886692697E-2</v>
      </c>
      <c r="F70" s="4">
        <f t="shared" si="14"/>
        <v>3.1873030363821075</v>
      </c>
      <c r="G70" s="4">
        <f t="shared" si="15"/>
        <v>1.4188825072772542</v>
      </c>
      <c r="H70" s="4">
        <f t="shared" si="16"/>
        <v>0.44516711811871551</v>
      </c>
      <c r="I70" s="4">
        <f t="shared" si="17"/>
        <v>1.6335669173448509E-4</v>
      </c>
      <c r="J70" s="4">
        <f t="shared" si="18"/>
        <v>3.6695588035530008E-4</v>
      </c>
      <c r="K70" s="4">
        <f t="shared" si="19"/>
        <v>1.1513052764880177E-4</v>
      </c>
    </row>
    <row r="71" spans="1:11" x14ac:dyDescent="0.25">
      <c r="A71" t="s">
        <v>8</v>
      </c>
      <c r="B71">
        <v>105</v>
      </c>
      <c r="C71" s="4">
        <v>4.5996929043590241E-2</v>
      </c>
      <c r="D71" s="4">
        <v>1.1638263894590262E-2</v>
      </c>
      <c r="E71" s="4">
        <v>1.6309981207566767E-2</v>
      </c>
      <c r="F71" s="4">
        <f t="shared" si="14"/>
        <v>3.9522156792621526</v>
      </c>
      <c r="G71" s="4">
        <f t="shared" si="15"/>
        <v>2.8201705727441713</v>
      </c>
      <c r="H71" s="4">
        <f t="shared" si="16"/>
        <v>0.71356697144389514</v>
      </c>
      <c r="I71" s="4">
        <f t="shared" si="17"/>
        <v>5.3532439855004648E-4</v>
      </c>
      <c r="J71" s="4">
        <f t="shared" si="18"/>
        <v>7.5020904830673887E-4</v>
      </c>
      <c r="K71" s="4">
        <f t="shared" si="19"/>
        <v>1.8981986540947E-4</v>
      </c>
    </row>
    <row r="72" spans="1:11" x14ac:dyDescent="0.25">
      <c r="A72" t="s">
        <v>9</v>
      </c>
      <c r="B72">
        <v>132</v>
      </c>
      <c r="C72" s="4">
        <v>1.18864070965993E-2</v>
      </c>
      <c r="D72" s="4">
        <v>3.8122368430411921E-3</v>
      </c>
      <c r="E72" s="4">
        <v>1.3871082346101652E-2</v>
      </c>
      <c r="F72" s="4">
        <f t="shared" si="14"/>
        <v>3.1179613402815183</v>
      </c>
      <c r="G72" s="4">
        <f t="shared" si="15"/>
        <v>0.85691994323282716</v>
      </c>
      <c r="H72" s="4">
        <f t="shared" si="16"/>
        <v>0.27483340866421924</v>
      </c>
      <c r="I72" s="4">
        <f t="shared" si="17"/>
        <v>4.5313799065042139E-5</v>
      </c>
      <c r="J72" s="4">
        <f t="shared" si="18"/>
        <v>1.6487733163621595E-4</v>
      </c>
      <c r="K72" s="4">
        <f t="shared" si="19"/>
        <v>5.2879851172666976E-5</v>
      </c>
    </row>
    <row r="73" spans="1:11" x14ac:dyDescent="0.25">
      <c r="A73" t="s">
        <v>10</v>
      </c>
      <c r="B73">
        <v>95</v>
      </c>
      <c r="C73" s="4">
        <v>1.9927735721284846E-2</v>
      </c>
      <c r="D73" s="4">
        <v>7.4963607219856107E-3</v>
      </c>
      <c r="E73" s="4">
        <v>7.8169883624550386E-3</v>
      </c>
      <c r="F73" s="4">
        <f t="shared" si="14"/>
        <v>2.6583213455617241</v>
      </c>
      <c r="G73" s="4">
        <f t="shared" si="15"/>
        <v>2.5492855812601278</v>
      </c>
      <c r="H73" s="4">
        <f t="shared" si="16"/>
        <v>0.95898322658257995</v>
      </c>
      <c r="I73" s="4">
        <f t="shared" si="17"/>
        <v>1.4938549533914932E-4</v>
      </c>
      <c r="J73" s="4">
        <f t="shared" si="18"/>
        <v>1.5577487822336322E-4</v>
      </c>
      <c r="K73" s="4">
        <f t="shared" si="19"/>
        <v>5.859896452452657E-5</v>
      </c>
    </row>
    <row r="74" spans="1:11" x14ac:dyDescent="0.25">
      <c r="A74" t="s">
        <v>11</v>
      </c>
      <c r="B74">
        <v>105</v>
      </c>
      <c r="C74" s="4">
        <v>4.1148689925196921E-2</v>
      </c>
      <c r="D74" s="4">
        <v>1.8594333489216981E-2</v>
      </c>
      <c r="E74" s="4">
        <v>1.8088105053333501E-2</v>
      </c>
      <c r="F74" s="4">
        <f t="shared" si="14"/>
        <v>2.21296934085104</v>
      </c>
      <c r="G74" s="4">
        <f t="shared" si="15"/>
        <v>2.2749033026880574</v>
      </c>
      <c r="H74" s="4">
        <f t="shared" si="16"/>
        <v>1.0279868142290662</v>
      </c>
      <c r="I74" s="4">
        <f t="shared" si="17"/>
        <v>7.6513246311349446E-4</v>
      </c>
      <c r="J74" s="4">
        <f t="shared" si="18"/>
        <v>7.4430182617400773E-4</v>
      </c>
      <c r="K74" s="4">
        <f t="shared" si="19"/>
        <v>3.3633625754967404E-4</v>
      </c>
    </row>
    <row r="75" spans="1:11" x14ac:dyDescent="0.25">
      <c r="A75" t="s">
        <v>12</v>
      </c>
      <c r="B75">
        <v>109</v>
      </c>
      <c r="C75" s="4">
        <v>3.4595599504537673E-2</v>
      </c>
      <c r="D75" s="4">
        <v>2.6790740900282342E-2</v>
      </c>
      <c r="E75" s="4">
        <v>2.3707040716561666E-2</v>
      </c>
      <c r="F75" s="4">
        <f t="shared" si="14"/>
        <v>1.2913267174396463</v>
      </c>
      <c r="G75" s="4">
        <f t="shared" si="15"/>
        <v>1.4592964140129601</v>
      </c>
      <c r="H75" s="4">
        <f t="shared" si="16"/>
        <v>1.130075289471554</v>
      </c>
      <c r="I75" s="4">
        <f t="shared" si="17"/>
        <v>9.2684174261600501E-4</v>
      </c>
      <c r="J75" s="4">
        <f t="shared" si="18"/>
        <v>8.2015928606793528E-4</v>
      </c>
      <c r="K75" s="4">
        <f t="shared" si="19"/>
        <v>6.3512918534984746E-4</v>
      </c>
    </row>
    <row r="76" spans="1:11" x14ac:dyDescent="0.25">
      <c r="A76" t="s">
        <v>7</v>
      </c>
      <c r="B76">
        <v>111</v>
      </c>
      <c r="C76" s="4">
        <v>2.9818580860258063E-2</v>
      </c>
      <c r="D76" s="4">
        <v>1.557238018629181E-2</v>
      </c>
      <c r="E76" s="4">
        <v>1.8815105918944131E-2</v>
      </c>
      <c r="F76" s="4">
        <f t="shared" si="14"/>
        <v>1.9148377128954905</v>
      </c>
      <c r="G76" s="4">
        <f t="shared" si="15"/>
        <v>1.5848213126578787</v>
      </c>
      <c r="H76" s="4">
        <f t="shared" si="16"/>
        <v>0.82765307053693715</v>
      </c>
      <c r="I76" s="4">
        <f t="shared" si="17"/>
        <v>4.643462777716229E-4</v>
      </c>
      <c r="J76" s="4">
        <f t="shared" si="18"/>
        <v>5.6103975723835573E-4</v>
      </c>
      <c r="K76" s="4">
        <f t="shared" si="19"/>
        <v>2.9299598261514734E-4</v>
      </c>
    </row>
    <row r="77" spans="1:11" x14ac:dyDescent="0.25">
      <c r="A77" t="s">
        <v>13</v>
      </c>
      <c r="B77">
        <v>89</v>
      </c>
      <c r="C77" s="4">
        <v>1.7350278633531176E-2</v>
      </c>
      <c r="D77" s="4">
        <v>7.0351392686481525E-3</v>
      </c>
      <c r="E77" s="4">
        <v>9.684499892914783E-3</v>
      </c>
      <c r="F77" s="4">
        <f t="shared" si="14"/>
        <v>2.4662310113535457</v>
      </c>
      <c r="G77" s="4">
        <f t="shared" si="15"/>
        <v>1.7915513269017336</v>
      </c>
      <c r="H77" s="4">
        <f t="shared" si="16"/>
        <v>0.72643289239902697</v>
      </c>
      <c r="I77" s="4">
        <f t="shared" si="17"/>
        <v>1.2206162653674219E-4</v>
      </c>
      <c r="J77" s="4">
        <f t="shared" si="18"/>
        <v>1.6802877156847431E-4</v>
      </c>
      <c r="K77" s="4">
        <f t="shared" si="19"/>
        <v>6.8131805493863614E-5</v>
      </c>
    </row>
    <row r="78" spans="1:11" x14ac:dyDescent="0.25">
      <c r="A78" t="s">
        <v>6</v>
      </c>
      <c r="B78">
        <v>93</v>
      </c>
      <c r="C78" s="4">
        <v>3.3285345889943592E-2</v>
      </c>
      <c r="D78" s="4">
        <v>2.2781436205438928E-2</v>
      </c>
      <c r="E78" s="4">
        <v>2.5727358845594937E-2</v>
      </c>
      <c r="F78" s="4">
        <f t="shared" si="14"/>
        <v>1.4610731996781186</v>
      </c>
      <c r="G78" s="4">
        <f t="shared" si="15"/>
        <v>1.2937723646530759</v>
      </c>
      <c r="H78" s="4">
        <f t="shared" si="16"/>
        <v>0.88549455628787122</v>
      </c>
      <c r="I78" s="4">
        <f t="shared" si="17"/>
        <v>7.5828798396771879E-4</v>
      </c>
      <c r="J78" s="4">
        <f t="shared" si="18"/>
        <v>8.5634403801032729E-4</v>
      </c>
      <c r="K78" s="4">
        <f t="shared" si="19"/>
        <v>5.8610618427535591E-4</v>
      </c>
    </row>
    <row r="79" spans="1:11" x14ac:dyDescent="0.25">
      <c r="A79" s="2" t="s">
        <v>2</v>
      </c>
      <c r="B79">
        <v>307</v>
      </c>
      <c r="C79" s="4">
        <v>1.4619763693237291E-2</v>
      </c>
      <c r="D79" s="4">
        <v>8.323253012226273E-3</v>
      </c>
      <c r="E79" s="4">
        <v>8.7136336619597892E-3</v>
      </c>
      <c r="F79" s="4">
        <f t="shared" si="14"/>
        <v>1.7564963688790773</v>
      </c>
      <c r="G79" s="4">
        <f t="shared" si="15"/>
        <v>1.677803343633929</v>
      </c>
      <c r="H79" s="4">
        <f t="shared" si="16"/>
        <v>0.95519886824738098</v>
      </c>
      <c r="I79" s="4">
        <f t="shared" si="17"/>
        <v>1.2168399219777359E-4</v>
      </c>
      <c r="J79" s="4">
        <f t="shared" si="18"/>
        <v>1.2739126504729002E-4</v>
      </c>
      <c r="K79" s="4">
        <f t="shared" si="19"/>
        <v>7.2525777624343066E-5</v>
      </c>
    </row>
    <row r="80" spans="1:11" x14ac:dyDescent="0.25">
      <c r="A80" t="s">
        <v>4</v>
      </c>
      <c r="B80">
        <v>222</v>
      </c>
      <c r="C80" s="4">
        <v>3.8682928521670101E-2</v>
      </c>
      <c r="D80" s="4">
        <v>1.5758026667053067E-2</v>
      </c>
      <c r="E80" s="4">
        <v>1.9575465499416536E-2</v>
      </c>
      <c r="F80" s="4">
        <f t="shared" si="14"/>
        <v>2.4548079108501888</v>
      </c>
      <c r="G80" s="4">
        <f t="shared" si="15"/>
        <v>1.9760923960057593</v>
      </c>
      <c r="H80" s="4">
        <f t="shared" si="16"/>
        <v>0.80498860512526504</v>
      </c>
      <c r="I80" s="4">
        <f t="shared" si="17"/>
        <v>6.0956661920418508E-4</v>
      </c>
      <c r="J80" s="4">
        <f t="shared" si="18"/>
        <v>7.5723633269234893E-4</v>
      </c>
      <c r="K80" s="4">
        <f t="shared" si="19"/>
        <v>3.0847070735978309E-4</v>
      </c>
    </row>
    <row r="81" spans="1:11" x14ac:dyDescent="0.25">
      <c r="A81" t="s">
        <v>14</v>
      </c>
      <c r="B81">
        <v>198</v>
      </c>
      <c r="C81" s="4">
        <v>6.2996984427792474E-2</v>
      </c>
      <c r="D81" s="4">
        <v>2.7562791398224346E-2</v>
      </c>
      <c r="E81" s="4">
        <v>1.990900832100909E-2</v>
      </c>
      <c r="F81" s="4">
        <f t="shared" si="14"/>
        <v>2.2855807134197184</v>
      </c>
      <c r="G81" s="4">
        <f t="shared" si="15"/>
        <v>3.1642452206579552</v>
      </c>
      <c r="H81" s="4">
        <f t="shared" si="16"/>
        <v>1.384438187668974</v>
      </c>
      <c r="I81" s="4">
        <f t="shared" si="17"/>
        <v>1.7363727405004315E-3</v>
      </c>
      <c r="J81" s="4">
        <f t="shared" si="18"/>
        <v>1.2542074871714005E-3</v>
      </c>
      <c r="K81" s="4">
        <f t="shared" si="19"/>
        <v>5.4874784329748624E-4</v>
      </c>
    </row>
    <row r="82" spans="1:11" x14ac:dyDescent="0.25">
      <c r="A82" t="s">
        <v>7</v>
      </c>
      <c r="B82">
        <v>94</v>
      </c>
      <c r="C82" s="4">
        <v>3.2203059830991705E-2</v>
      </c>
      <c r="D82" s="4">
        <v>1.685781364651295E-2</v>
      </c>
      <c r="E82" s="4">
        <v>1.7156229752338572E-2</v>
      </c>
      <c r="F82" s="4">
        <f t="shared" si="14"/>
        <v>1.9102749921341626</v>
      </c>
      <c r="G82" s="4">
        <f t="shared" si="15"/>
        <v>1.8770475970457374</v>
      </c>
      <c r="H82" s="4">
        <f t="shared" si="16"/>
        <v>0.98260596237439957</v>
      </c>
      <c r="I82" s="4">
        <f t="shared" si="17"/>
        <v>5.4287318147836503E-4</v>
      </c>
      <c r="J82" s="4">
        <f t="shared" si="18"/>
        <v>5.5248309318879901E-4</v>
      </c>
      <c r="K82" s="4">
        <f t="shared" si="19"/>
        <v>2.8921652404168468E-4</v>
      </c>
    </row>
    <row r="83" spans="1:11" x14ac:dyDescent="0.25">
      <c r="A83" t="s">
        <v>15</v>
      </c>
      <c r="B83">
        <v>119</v>
      </c>
      <c r="C83" s="4">
        <v>2.9934861272638051E-2</v>
      </c>
      <c r="D83" s="4">
        <v>1.2845915990405857E-2</v>
      </c>
      <c r="E83" s="4">
        <v>1.2416936401213528E-2</v>
      </c>
      <c r="F83" s="4">
        <f t="shared" si="14"/>
        <v>2.3303018091504959</v>
      </c>
      <c r="G83" s="4">
        <f t="shared" si="15"/>
        <v>2.4108089391286942</v>
      </c>
      <c r="H83" s="4">
        <f t="shared" si="16"/>
        <v>1.034547941241803</v>
      </c>
      <c r="I83" s="4">
        <f t="shared" si="17"/>
        <v>3.8454071309276219E-4</v>
      </c>
      <c r="J83" s="4">
        <f t="shared" si="18"/>
        <v>3.7169926860149653E-4</v>
      </c>
      <c r="K83" s="4">
        <f t="shared" si="19"/>
        <v>1.5950692186820142E-4</v>
      </c>
    </row>
    <row r="84" spans="1:11" x14ac:dyDescent="0.25">
      <c r="A84" t="s">
        <v>5</v>
      </c>
      <c r="B84">
        <v>138</v>
      </c>
      <c r="C84" s="4">
        <v>3.9248766140229631E-2</v>
      </c>
      <c r="D84" s="4">
        <v>1.4962964414669223E-2</v>
      </c>
      <c r="E84" s="4">
        <v>1.219635204552269E-2</v>
      </c>
      <c r="F84" s="4">
        <f t="shared" si="14"/>
        <v>2.6230608489418961</v>
      </c>
      <c r="G84" s="4">
        <f t="shared" si="15"/>
        <v>3.2180742236477133</v>
      </c>
      <c r="H84" s="4">
        <f t="shared" si="16"/>
        <v>1.2268393335007219</v>
      </c>
      <c r="I84" s="4">
        <f t="shared" si="17"/>
        <v>5.8727789107593025E-4</v>
      </c>
      <c r="J84" s="4">
        <f t="shared" si="18"/>
        <v>4.7869176919863139E-4</v>
      </c>
      <c r="K84" s="4">
        <f t="shared" si="19"/>
        <v>1.8249358164593421E-4</v>
      </c>
    </row>
    <row r="85" spans="1:11" x14ac:dyDescent="0.25">
      <c r="A85" t="s">
        <v>1</v>
      </c>
      <c r="B85">
        <v>90</v>
      </c>
      <c r="C85" s="4">
        <v>1.268256481522332E-2</v>
      </c>
      <c r="D85" s="4">
        <v>1.1092839876889787E-2</v>
      </c>
      <c r="E85" s="4">
        <v>7.6749319919495167E-3</v>
      </c>
      <c r="F85" s="4">
        <f t="shared" si="14"/>
        <v>1.1433109064925275</v>
      </c>
      <c r="G85" s="4">
        <f t="shared" si="15"/>
        <v>1.6524660841980712</v>
      </c>
      <c r="H85" s="4">
        <f t="shared" si="16"/>
        <v>1.4453339636788214</v>
      </c>
      <c r="I85" s="4">
        <f t="shared" si="17"/>
        <v>1.4068566072354859E-4</v>
      </c>
      <c r="J85" s="4">
        <f t="shared" si="18"/>
        <v>9.7337822440330771E-5</v>
      </c>
      <c r="K85" s="4">
        <f t="shared" si="19"/>
        <v>8.5136791652714756E-5</v>
      </c>
    </row>
    <row r="86" spans="1:11" x14ac:dyDescent="0.25">
      <c r="A86" t="s">
        <v>3</v>
      </c>
      <c r="B86">
        <v>370</v>
      </c>
      <c r="C86" s="4">
        <v>3.3369834325848363E-2</v>
      </c>
      <c r="D86" s="4">
        <v>1.3376874621361232E-2</v>
      </c>
      <c r="E86" s="4">
        <v>1.6469342362347678E-2</v>
      </c>
      <c r="F86" s="4">
        <f t="shared" si="14"/>
        <v>2.4945912457429196</v>
      </c>
      <c r="G86" s="4">
        <f t="shared" si="15"/>
        <v>2.0261789203033818</v>
      </c>
      <c r="H86" s="4">
        <f t="shared" si="16"/>
        <v>0.81222882657072781</v>
      </c>
      <c r="I86" s="4">
        <f t="shared" si="17"/>
        <v>4.4638408991246986E-4</v>
      </c>
      <c r="J86" s="4">
        <f t="shared" si="18"/>
        <v>5.4957922608721808E-4</v>
      </c>
      <c r="K86" s="4">
        <f t="shared" si="19"/>
        <v>2.2030832787739809E-4</v>
      </c>
    </row>
    <row r="87" spans="1:11" x14ac:dyDescent="0.25">
      <c r="A87" t="s">
        <v>4</v>
      </c>
      <c r="B87">
        <v>275</v>
      </c>
      <c r="C87" s="4">
        <v>3.201113630974927E-2</v>
      </c>
      <c r="D87" s="4">
        <v>2.1369438850493618E-2</v>
      </c>
      <c r="E87" s="4">
        <v>1.8496667639054869E-2</v>
      </c>
      <c r="F87" s="4">
        <f t="shared" si="14"/>
        <v>1.4979867526568129</v>
      </c>
      <c r="G87" s="4">
        <f t="shared" si="15"/>
        <v>1.7306434290985051</v>
      </c>
      <c r="H87" s="4">
        <f t="shared" si="16"/>
        <v>1.1553129064920333</v>
      </c>
      <c r="I87" s="4">
        <f t="shared" si="17"/>
        <v>6.8406001990600296E-4</v>
      </c>
      <c r="J87" s="4">
        <f t="shared" si="18"/>
        <v>5.9209934906991361E-4</v>
      </c>
      <c r="K87" s="4">
        <f t="shared" si="19"/>
        <v>3.9526340805068718E-4</v>
      </c>
    </row>
    <row r="88" spans="1:11" x14ac:dyDescent="0.25">
      <c r="A88" t="s">
        <v>2</v>
      </c>
      <c r="B88">
        <v>321</v>
      </c>
      <c r="C88" s="4">
        <v>2.4451137959090402E-2</v>
      </c>
      <c r="D88" s="4">
        <v>1.2391076975765681E-2</v>
      </c>
      <c r="E88" s="4">
        <v>9.2553491605264857E-3</v>
      </c>
      <c r="F88" s="4">
        <f t="shared" si="14"/>
        <v>1.9732859384952288</v>
      </c>
      <c r="G88" s="4">
        <f t="shared" si="15"/>
        <v>2.6418385233236852</v>
      </c>
      <c r="H88" s="4">
        <f t="shared" si="16"/>
        <v>1.3388016768306146</v>
      </c>
      <c r="I88" s="4">
        <f t="shared" si="17"/>
        <v>3.0297593259615534E-4</v>
      </c>
      <c r="J88" s="4">
        <f t="shared" si="18"/>
        <v>2.2630381918358465E-4</v>
      </c>
      <c r="K88" s="4">
        <f t="shared" si="19"/>
        <v>1.1468374388567196E-4</v>
      </c>
    </row>
    <row r="89" spans="1:11" x14ac:dyDescent="0.25">
      <c r="A89" t="s">
        <v>3</v>
      </c>
      <c r="B89">
        <v>217</v>
      </c>
      <c r="C89" s="4">
        <v>4.8407775102126953E-2</v>
      </c>
      <c r="D89" s="4">
        <v>1.3301485249183469E-2</v>
      </c>
      <c r="E89" s="4">
        <v>1.351425052673535E-2</v>
      </c>
      <c r="F89" s="4">
        <f t="shared" si="14"/>
        <v>3.6392759301145361</v>
      </c>
      <c r="G89" s="4">
        <f t="shared" si="15"/>
        <v>3.5819800000274866</v>
      </c>
      <c r="H89" s="4">
        <f t="shared" si="16"/>
        <v>0.98425622811039604</v>
      </c>
      <c r="I89" s="4">
        <f t="shared" si="17"/>
        <v>6.4389530646673243E-4</v>
      </c>
      <c r="J89" s="4">
        <f t="shared" si="18"/>
        <v>6.5419480017200556E-4</v>
      </c>
      <c r="K89" s="4">
        <f t="shared" si="19"/>
        <v>1.797596040351402E-4</v>
      </c>
    </row>
    <row r="90" spans="1:11" x14ac:dyDescent="0.25">
      <c r="A90" t="s">
        <v>3</v>
      </c>
      <c r="B90">
        <v>324</v>
      </c>
      <c r="C90" s="4">
        <v>2.5089102638519132E-2</v>
      </c>
      <c r="D90" s="4">
        <v>8.6225985862211658E-3</v>
      </c>
      <c r="E90" s="4">
        <v>1.2513573954582484E-2</v>
      </c>
      <c r="F90" s="4">
        <f t="shared" si="14"/>
        <v>2.9096915955952407</v>
      </c>
      <c r="G90" s="4">
        <f t="shared" si="15"/>
        <v>2.0049510019742582</v>
      </c>
      <c r="H90" s="4">
        <f t="shared" si="16"/>
        <v>0.68905962577250446</v>
      </c>
      <c r="I90" s="4">
        <f t="shared" si="17"/>
        <v>2.1633326094045279E-4</v>
      </c>
      <c r="J90" s="4">
        <f t="shared" si="18"/>
        <v>3.1395434132121968E-4</v>
      </c>
      <c r="K90" s="4">
        <f t="shared" si="19"/>
        <v>1.0789952508935693E-4</v>
      </c>
    </row>
    <row r="91" spans="1:11" x14ac:dyDescent="0.25">
      <c r="A91" t="s">
        <v>2</v>
      </c>
      <c r="B91">
        <v>220</v>
      </c>
      <c r="C91" s="4">
        <v>3.8666092836056071E-2</v>
      </c>
      <c r="D91" s="4">
        <v>1.4509647093698785E-2</v>
      </c>
      <c r="E91" s="4">
        <v>2.0671676445431213E-2</v>
      </c>
      <c r="F91" s="4">
        <f t="shared" si="14"/>
        <v>2.6648541199081186</v>
      </c>
      <c r="G91" s="4">
        <f t="shared" si="15"/>
        <v>1.8704865538180346</v>
      </c>
      <c r="H91" s="4">
        <f t="shared" si="16"/>
        <v>0.70190954913604309</v>
      </c>
      <c r="I91" s="4">
        <f t="shared" si="17"/>
        <v>5.6103136154336841E-4</v>
      </c>
      <c r="J91" s="4">
        <f t="shared" si="18"/>
        <v>7.9929296051595687E-4</v>
      </c>
      <c r="K91" s="4">
        <f t="shared" si="19"/>
        <v>2.9993873005833261E-4</v>
      </c>
    </row>
    <row r="92" spans="1:11" x14ac:dyDescent="0.25">
      <c r="A92" t="s">
        <v>4</v>
      </c>
      <c r="B92">
        <v>207</v>
      </c>
      <c r="C92" s="4">
        <v>4.2451281150693902E-2</v>
      </c>
      <c r="D92" s="4">
        <v>2.0669512521605791E-2</v>
      </c>
      <c r="E92" s="4">
        <v>2.5276008797265763E-2</v>
      </c>
      <c r="F92" s="4">
        <f t="shared" si="14"/>
        <v>2.0538114339329328</v>
      </c>
      <c r="G92" s="4">
        <f t="shared" si="15"/>
        <v>1.6795088770219955</v>
      </c>
      <c r="H92" s="4">
        <f t="shared" si="16"/>
        <v>0.81775222850221985</v>
      </c>
      <c r="I92" s="4">
        <f t="shared" si="17"/>
        <v>8.7744728730247549E-4</v>
      </c>
      <c r="J92" s="4">
        <f t="shared" si="18"/>
        <v>1.0729989558201413E-3</v>
      </c>
      <c r="K92" s="4">
        <f t="shared" si="19"/>
        <v>5.2244278033130285E-4</v>
      </c>
    </row>
    <row r="93" spans="1:11" x14ac:dyDescent="0.25">
      <c r="A93" t="s">
        <v>16</v>
      </c>
      <c r="B93">
        <v>192</v>
      </c>
      <c r="C93" s="4">
        <v>5.1699613896298166E-2</v>
      </c>
      <c r="D93" s="4">
        <v>1.9715893973416818E-2</v>
      </c>
      <c r="E93" s="4">
        <v>1.957770340593451E-2</v>
      </c>
      <c r="F93" s="4">
        <f t="shared" si="14"/>
        <v>2.6222302658964076</v>
      </c>
      <c r="G93" s="4">
        <f t="shared" si="15"/>
        <v>2.6407394587777171</v>
      </c>
      <c r="H93" s="4">
        <f t="shared" si="16"/>
        <v>1.0070585688534039</v>
      </c>
      <c r="I93" s="4">
        <f t="shared" si="17"/>
        <v>1.0193041060460014E-3</v>
      </c>
      <c r="J93" s="4">
        <f t="shared" si="18"/>
        <v>1.0121597070630558E-3</v>
      </c>
      <c r="K93" s="4">
        <f t="shared" si="19"/>
        <v>3.8599192459440611E-4</v>
      </c>
    </row>
    <row r="95" spans="1:11" x14ac:dyDescent="0.25">
      <c r="A95" t="s">
        <v>17</v>
      </c>
      <c r="C95" s="4">
        <f t="shared" ref="C95:K95" si="20">RSQ(C68:C93,$B$3:$B$28)</f>
        <v>1.0665867858759103E-2</v>
      </c>
      <c r="D95" s="4">
        <f t="shared" si="20"/>
        <v>1.3415916559061906E-4</v>
      </c>
      <c r="E95" s="4">
        <f t="shared" si="20"/>
        <v>2.7291137359939121E-3</v>
      </c>
      <c r="F95" s="4">
        <f t="shared" si="20"/>
        <v>1.1404245716479325E-3</v>
      </c>
      <c r="G95" s="4">
        <f t="shared" si="20"/>
        <v>2.774165416303568E-2</v>
      </c>
      <c r="H95" s="4">
        <f t="shared" si="20"/>
        <v>9.0187192963540157E-3</v>
      </c>
      <c r="I95" s="4">
        <f t="shared" si="20"/>
        <v>2.368141219026931E-3</v>
      </c>
      <c r="J95" s="4">
        <f t="shared" si="20"/>
        <v>1.3499842345928578E-3</v>
      </c>
      <c r="K95" s="4">
        <f t="shared" si="20"/>
        <v>1.8979480889653876E-3</v>
      </c>
    </row>
    <row r="96" spans="1:11" x14ac:dyDescent="0.25">
      <c r="C96" s="4"/>
      <c r="D96" s="4"/>
      <c r="E96" s="4"/>
      <c r="F96" s="4"/>
      <c r="G96" s="4"/>
      <c r="H96" s="4"/>
      <c r="I96" s="4"/>
      <c r="J96" s="4"/>
      <c r="K9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J17" sqref="J17"/>
    </sheetView>
  </sheetViews>
  <sheetFormatPr defaultRowHeight="15.75" x14ac:dyDescent="0.25"/>
  <sheetData>
    <row r="1" spans="1:9" x14ac:dyDescent="0.25">
      <c r="A1" t="s">
        <v>51</v>
      </c>
    </row>
    <row r="2" spans="1:9" ht="16.5" thickBot="1" x14ac:dyDescent="0.3"/>
    <row r="3" spans="1:9" x14ac:dyDescent="0.25">
      <c r="A3" s="11" t="s">
        <v>52</v>
      </c>
      <c r="B3" s="11"/>
    </row>
    <row r="4" spans="1:9" x14ac:dyDescent="0.25">
      <c r="A4" s="8" t="s">
        <v>53</v>
      </c>
      <c r="B4" s="8">
        <v>0.69434129257937538</v>
      </c>
    </row>
    <row r="5" spans="1:9" x14ac:dyDescent="0.25">
      <c r="A5" s="8" t="s">
        <v>54</v>
      </c>
      <c r="B5" s="8">
        <v>0.4821098305807977</v>
      </c>
    </row>
    <row r="6" spans="1:9" x14ac:dyDescent="0.25">
      <c r="A6" s="8" t="s">
        <v>55</v>
      </c>
      <c r="B6" s="8">
        <v>0.19079661028249639</v>
      </c>
    </row>
    <row r="7" spans="1:9" x14ac:dyDescent="0.25">
      <c r="A7" s="8" t="s">
        <v>56</v>
      </c>
      <c r="B7" s="8">
        <v>77.933643706310619</v>
      </c>
    </row>
    <row r="8" spans="1:9" ht="16.5" thickBot="1" x14ac:dyDescent="0.3">
      <c r="A8" s="9" t="s">
        <v>57</v>
      </c>
      <c r="B8" s="9">
        <v>26</v>
      </c>
    </row>
    <row r="10" spans="1:9" ht="16.5" thickBot="1" x14ac:dyDescent="0.3">
      <c r="A10" t="s">
        <v>58</v>
      </c>
    </row>
    <row r="11" spans="1:9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9" x14ac:dyDescent="0.25">
      <c r="A12" s="8" t="s">
        <v>59</v>
      </c>
      <c r="B12" s="8">
        <v>9</v>
      </c>
      <c r="C12" s="8">
        <v>90464.516396986844</v>
      </c>
      <c r="D12" s="8">
        <v>10051.612932998538</v>
      </c>
      <c r="E12" s="8">
        <v>1.6549534898798033</v>
      </c>
      <c r="F12" s="8">
        <v>0.18175418603579427</v>
      </c>
    </row>
    <row r="13" spans="1:9" x14ac:dyDescent="0.25">
      <c r="A13" s="8" t="s">
        <v>60</v>
      </c>
      <c r="B13" s="8">
        <v>16</v>
      </c>
      <c r="C13" s="8">
        <v>97178.445141474716</v>
      </c>
      <c r="D13" s="8">
        <v>6073.6528213421698</v>
      </c>
      <c r="E13" s="8"/>
      <c r="F13" s="8"/>
    </row>
    <row r="14" spans="1:9" ht="16.5" thickBot="1" x14ac:dyDescent="0.3">
      <c r="A14" s="9" t="s">
        <v>61</v>
      </c>
      <c r="B14" s="9">
        <v>25</v>
      </c>
      <c r="C14" s="9">
        <v>187642.96153846156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</row>
    <row r="17" spans="1:9" x14ac:dyDescent="0.25">
      <c r="A17" s="8" t="s">
        <v>62</v>
      </c>
      <c r="B17" s="8">
        <v>-161.89178727004969</v>
      </c>
      <c r="C17" s="8">
        <v>396.70797890803391</v>
      </c>
      <c r="D17" s="8">
        <v>-0.40808805438112944</v>
      </c>
      <c r="E17" s="8">
        <v>0.68861797991265394</v>
      </c>
      <c r="F17" s="8">
        <v>-1002.8751340005447</v>
      </c>
      <c r="G17" s="8">
        <v>679.0915594604453</v>
      </c>
      <c r="H17" s="8">
        <v>-1320.5891615340395</v>
      </c>
      <c r="I17" s="8">
        <v>996.8055869939401</v>
      </c>
    </row>
    <row r="18" spans="1:9" x14ac:dyDescent="0.25">
      <c r="A18" s="8" t="s">
        <v>40</v>
      </c>
      <c r="B18" s="8">
        <v>1898.5183181459586</v>
      </c>
      <c r="C18" s="8">
        <v>1116.3666135526314</v>
      </c>
      <c r="D18" s="8">
        <v>1.7006226226206043</v>
      </c>
      <c r="E18" s="8">
        <v>0.10836515422932635</v>
      </c>
      <c r="F18" s="8">
        <v>-468.07318179795152</v>
      </c>
      <c r="G18" s="8">
        <v>4265.1098180898689</v>
      </c>
      <c r="H18" s="8">
        <v>-1362.1447706075112</v>
      </c>
      <c r="I18" s="8">
        <v>5159.1814068994281</v>
      </c>
    </row>
    <row r="19" spans="1:9" x14ac:dyDescent="0.25">
      <c r="A19" s="8" t="s">
        <v>44</v>
      </c>
      <c r="B19" s="8">
        <v>-3469.9426678463378</v>
      </c>
      <c r="C19" s="8">
        <v>2143.0557984180405</v>
      </c>
      <c r="D19" s="8">
        <v>-1.6191564729242132</v>
      </c>
      <c r="E19" s="8">
        <v>0.12495374675533898</v>
      </c>
      <c r="F19" s="8">
        <v>-8013.0180114395798</v>
      </c>
      <c r="G19" s="8">
        <v>1073.1326757469042</v>
      </c>
      <c r="H19" s="8">
        <v>-9729.3406596973</v>
      </c>
      <c r="I19" s="8">
        <v>2789.4553240046253</v>
      </c>
    </row>
    <row r="20" spans="1:9" x14ac:dyDescent="0.25">
      <c r="A20" s="8" t="s">
        <v>46</v>
      </c>
      <c r="B20" s="8">
        <v>598.32485228574251</v>
      </c>
      <c r="C20" s="8">
        <v>687.96239877440541</v>
      </c>
      <c r="D20" s="8">
        <v>0.86970574751127261</v>
      </c>
      <c r="E20" s="8">
        <v>0.39732125424290987</v>
      </c>
      <c r="F20" s="8">
        <v>-860.0902825410858</v>
      </c>
      <c r="G20" s="8">
        <v>2056.7399871125708</v>
      </c>
      <c r="H20" s="8">
        <v>-1411.0630789740292</v>
      </c>
      <c r="I20" s="8">
        <v>2607.712783545514</v>
      </c>
    </row>
    <row r="21" spans="1:9" x14ac:dyDescent="0.25">
      <c r="A21" s="8" t="s">
        <v>22</v>
      </c>
      <c r="B21" s="8">
        <v>-213.653661215364</v>
      </c>
      <c r="C21" s="8">
        <v>113.31938702775003</v>
      </c>
      <c r="D21" s="8">
        <v>-1.8854113741635734</v>
      </c>
      <c r="E21" s="8">
        <v>7.7666700628420279E-2</v>
      </c>
      <c r="F21" s="8">
        <v>-453.88003027999559</v>
      </c>
      <c r="G21" s="8">
        <v>26.57270784926763</v>
      </c>
      <c r="H21" s="8">
        <v>-544.63484431049358</v>
      </c>
      <c r="I21" s="8">
        <v>117.32752187976556</v>
      </c>
    </row>
    <row r="22" spans="1:9" x14ac:dyDescent="0.25">
      <c r="A22" s="8" t="s">
        <v>28</v>
      </c>
      <c r="B22" s="8">
        <v>-155.65442596018238</v>
      </c>
      <c r="C22" s="8">
        <v>376.93366169880181</v>
      </c>
      <c r="D22" s="8">
        <v>-0.41294912547386631</v>
      </c>
      <c r="E22" s="8">
        <v>0.68512487576808201</v>
      </c>
      <c r="F22" s="8">
        <v>-954.71809285034419</v>
      </c>
      <c r="G22" s="8">
        <v>643.40924092997943</v>
      </c>
      <c r="H22" s="8">
        <v>-1256.5953379234427</v>
      </c>
      <c r="I22" s="8">
        <v>945.28648600307793</v>
      </c>
    </row>
    <row r="23" spans="1:9" x14ac:dyDescent="0.25">
      <c r="A23" s="8" t="s">
        <v>32</v>
      </c>
      <c r="B23" s="8">
        <v>1075.7570795887134</v>
      </c>
      <c r="C23" s="8">
        <v>793.57203665242434</v>
      </c>
      <c r="D23" s="8">
        <v>1.3555884404982921</v>
      </c>
      <c r="E23" s="8">
        <v>0.19405750991406659</v>
      </c>
      <c r="F23" s="8">
        <v>-606.54048622456503</v>
      </c>
      <c r="G23" s="8">
        <v>2758.0546454019918</v>
      </c>
      <c r="H23" s="8">
        <v>-1242.0935411361459</v>
      </c>
      <c r="I23" s="8">
        <v>3393.6077003135724</v>
      </c>
    </row>
    <row r="24" spans="1:9" x14ac:dyDescent="0.25">
      <c r="A24" s="8" t="s">
        <v>35</v>
      </c>
      <c r="B24" s="8">
        <v>-157.46248411257619</v>
      </c>
      <c r="C24" s="8">
        <v>414.08084886645509</v>
      </c>
      <c r="D24" s="8">
        <v>-0.38026990271013306</v>
      </c>
      <c r="E24" s="8">
        <v>0.70874592076023413</v>
      </c>
      <c r="F24" s="8">
        <v>-1035.2746699306099</v>
      </c>
      <c r="G24" s="8">
        <v>720.34970170545762</v>
      </c>
      <c r="H24" s="8">
        <v>-1366.9022176799037</v>
      </c>
      <c r="I24" s="8">
        <v>1051.9772494547512</v>
      </c>
    </row>
    <row r="25" spans="1:9" x14ac:dyDescent="0.25">
      <c r="A25" s="8" t="s">
        <v>36</v>
      </c>
      <c r="B25" s="8">
        <v>-1410.1718792772178</v>
      </c>
      <c r="C25" s="8">
        <v>818.41513253591756</v>
      </c>
      <c r="D25" s="8">
        <v>-1.7230520590543088</v>
      </c>
      <c r="E25" s="8">
        <v>0.10414666457184853</v>
      </c>
      <c r="F25" s="8">
        <v>-3145.1344557029752</v>
      </c>
      <c r="G25" s="8">
        <v>324.79069714853949</v>
      </c>
      <c r="H25" s="8">
        <v>-3800.5837579027284</v>
      </c>
      <c r="I25" s="8">
        <v>980.23999934829294</v>
      </c>
    </row>
    <row r="26" spans="1:9" ht="16.5" thickBot="1" x14ac:dyDescent="0.3">
      <c r="A26" s="9" t="s">
        <v>39</v>
      </c>
      <c r="B26" s="9">
        <v>2124.7773098135904</v>
      </c>
      <c r="C26" s="9">
        <v>1161.2404747225746</v>
      </c>
      <c r="D26" s="9">
        <v>1.8297478912119463</v>
      </c>
      <c r="E26" s="9">
        <v>8.598307565783686E-2</v>
      </c>
      <c r="F26" s="9">
        <v>-336.94252622100157</v>
      </c>
      <c r="G26" s="9">
        <v>4586.4971458481823</v>
      </c>
      <c r="H26" s="9">
        <v>-1266.9525279723048</v>
      </c>
      <c r="I26" s="9">
        <v>5516.5071475994855</v>
      </c>
    </row>
    <row r="30" spans="1:9" x14ac:dyDescent="0.25">
      <c r="A30" t="s">
        <v>75</v>
      </c>
    </row>
    <row r="31" spans="1:9" ht="16.5" thickBot="1" x14ac:dyDescent="0.3"/>
    <row r="32" spans="1:9" x14ac:dyDescent="0.25">
      <c r="A32" s="10" t="s">
        <v>76</v>
      </c>
      <c r="B32" s="10" t="s">
        <v>77</v>
      </c>
      <c r="C32" s="10" t="s">
        <v>60</v>
      </c>
    </row>
    <row r="33" spans="1:3" x14ac:dyDescent="0.25">
      <c r="A33" s="8">
        <v>1</v>
      </c>
      <c r="B33" s="8">
        <v>109.67404417067678</v>
      </c>
      <c r="C33" s="8">
        <v>-7.6740441706767797</v>
      </c>
    </row>
    <row r="34" spans="1:3" x14ac:dyDescent="0.25">
      <c r="A34" s="8">
        <v>2</v>
      </c>
      <c r="B34" s="8">
        <v>192.88926364044767</v>
      </c>
      <c r="C34" s="8">
        <v>-61.889263640447666</v>
      </c>
    </row>
    <row r="35" spans="1:3" x14ac:dyDescent="0.25">
      <c r="A35" s="8">
        <v>3</v>
      </c>
      <c r="B35" s="8">
        <v>139.11162870264457</v>
      </c>
      <c r="C35" s="8">
        <v>-34.111628702644566</v>
      </c>
    </row>
    <row r="36" spans="1:3" x14ac:dyDescent="0.25">
      <c r="A36" s="8">
        <v>4</v>
      </c>
      <c r="B36" s="8">
        <v>185.44485755318618</v>
      </c>
      <c r="C36" s="8">
        <v>-80.444857553186182</v>
      </c>
    </row>
    <row r="37" spans="1:3" x14ac:dyDescent="0.25">
      <c r="A37" s="8">
        <v>5</v>
      </c>
      <c r="B37" s="8">
        <v>158.52412905311394</v>
      </c>
      <c r="C37" s="8">
        <v>-26.524129053113938</v>
      </c>
    </row>
    <row r="38" spans="1:3" x14ac:dyDescent="0.25">
      <c r="A38" s="8">
        <v>6</v>
      </c>
      <c r="B38" s="8">
        <v>171.4899052577191</v>
      </c>
      <c r="C38" s="8">
        <v>-76.489905257719101</v>
      </c>
    </row>
    <row r="39" spans="1:3" x14ac:dyDescent="0.25">
      <c r="A39" s="8">
        <v>7</v>
      </c>
      <c r="B39" s="8">
        <v>114.08597137723228</v>
      </c>
      <c r="C39" s="8">
        <v>-9.0859713772322834</v>
      </c>
    </row>
    <row r="40" spans="1:3" x14ac:dyDescent="0.25">
      <c r="A40" s="8">
        <v>8</v>
      </c>
      <c r="B40" s="8">
        <v>190.8451763360373</v>
      </c>
      <c r="C40" s="8">
        <v>-81.845176336037298</v>
      </c>
    </row>
    <row r="41" spans="1:3" x14ac:dyDescent="0.25">
      <c r="A41" s="8">
        <v>9</v>
      </c>
      <c r="B41" s="8">
        <v>130.06646746960087</v>
      </c>
      <c r="C41" s="8">
        <v>-19.066467469600866</v>
      </c>
    </row>
    <row r="42" spans="1:3" x14ac:dyDescent="0.25">
      <c r="A42" s="8">
        <v>10</v>
      </c>
      <c r="B42" s="8">
        <v>72.884242020834108</v>
      </c>
      <c r="C42" s="8">
        <v>16.115757979165892</v>
      </c>
    </row>
    <row r="43" spans="1:3" x14ac:dyDescent="0.25">
      <c r="A43" s="8">
        <v>11</v>
      </c>
      <c r="B43" s="8">
        <v>57.021779131508993</v>
      </c>
      <c r="C43" s="8">
        <v>35.978220868491007</v>
      </c>
    </row>
    <row r="44" spans="1:3" x14ac:dyDescent="0.25">
      <c r="A44" s="8">
        <v>12</v>
      </c>
      <c r="B44" s="8">
        <v>254.177389004644</v>
      </c>
      <c r="C44" s="8">
        <v>52.822610995356001</v>
      </c>
    </row>
    <row r="45" spans="1:3" x14ac:dyDescent="0.25">
      <c r="A45" s="8">
        <v>13</v>
      </c>
      <c r="B45" s="8">
        <v>151.17099255615454</v>
      </c>
      <c r="C45" s="8">
        <v>70.829007443845455</v>
      </c>
    </row>
    <row r="46" spans="1:3" x14ac:dyDescent="0.25">
      <c r="A46" s="8">
        <v>14</v>
      </c>
      <c r="B46" s="8">
        <v>97.577389717864975</v>
      </c>
      <c r="C46" s="8">
        <v>100.42261028213503</v>
      </c>
    </row>
    <row r="47" spans="1:3" x14ac:dyDescent="0.25">
      <c r="A47" s="8">
        <v>15</v>
      </c>
      <c r="B47" s="8">
        <v>152.10177082016861</v>
      </c>
      <c r="C47" s="8">
        <v>-58.10177082016861</v>
      </c>
    </row>
    <row r="48" spans="1:3" x14ac:dyDescent="0.25">
      <c r="A48" s="8">
        <v>16</v>
      </c>
      <c r="B48" s="8">
        <v>243.48312400665714</v>
      </c>
      <c r="C48" s="8">
        <v>-124.48312400665714</v>
      </c>
    </row>
    <row r="49" spans="1:3" x14ac:dyDescent="0.25">
      <c r="A49" s="8">
        <v>17</v>
      </c>
      <c r="B49" s="8">
        <v>157.32014161908194</v>
      </c>
      <c r="C49" s="8">
        <v>-19.320141619081937</v>
      </c>
    </row>
    <row r="50" spans="1:3" x14ac:dyDescent="0.25">
      <c r="A50" s="8">
        <v>18</v>
      </c>
      <c r="B50" s="8">
        <v>103.7400450161258</v>
      </c>
      <c r="C50" s="8">
        <v>-13.740045016125805</v>
      </c>
    </row>
    <row r="51" spans="1:3" x14ac:dyDescent="0.25">
      <c r="A51" s="8">
        <v>19</v>
      </c>
      <c r="B51" s="8">
        <v>263.90374658598421</v>
      </c>
      <c r="C51" s="8">
        <v>106.09625341401579</v>
      </c>
    </row>
    <row r="52" spans="1:3" x14ac:dyDescent="0.25">
      <c r="A52" s="8">
        <v>20</v>
      </c>
      <c r="B52" s="8">
        <v>152.10461033738045</v>
      </c>
      <c r="C52" s="8">
        <v>122.89538966261955</v>
      </c>
    </row>
    <row r="53" spans="1:3" x14ac:dyDescent="0.25">
      <c r="A53" s="8">
        <v>21</v>
      </c>
      <c r="B53" s="8">
        <v>264.23796153760156</v>
      </c>
      <c r="C53" s="8">
        <v>56.762038462398436</v>
      </c>
    </row>
    <row r="54" spans="1:3" x14ac:dyDescent="0.25">
      <c r="A54" s="8">
        <v>22</v>
      </c>
      <c r="B54" s="8">
        <v>205.73756199295235</v>
      </c>
      <c r="C54" s="8">
        <v>11.262438007047649</v>
      </c>
    </row>
    <row r="55" spans="1:3" x14ac:dyDescent="0.25">
      <c r="A55" s="8">
        <v>23</v>
      </c>
      <c r="B55" s="8">
        <v>272.8402770270618</v>
      </c>
      <c r="C55" s="8">
        <v>51.159722972938198</v>
      </c>
    </row>
    <row r="56" spans="1:3" x14ac:dyDescent="0.25">
      <c r="A56" s="8">
        <v>24</v>
      </c>
      <c r="B56" s="8">
        <v>206.6022834819953</v>
      </c>
      <c r="C56" s="8">
        <v>13.3977165180047</v>
      </c>
    </row>
    <row r="57" spans="1:3" x14ac:dyDescent="0.25">
      <c r="A57" s="8">
        <v>25</v>
      </c>
      <c r="B57" s="8">
        <v>208.10977894477469</v>
      </c>
      <c r="C57" s="8">
        <v>-1.1097789447746891</v>
      </c>
    </row>
    <row r="58" spans="1:3" ht="16.5" thickBot="1" x14ac:dyDescent="0.3">
      <c r="A58" s="9">
        <v>26</v>
      </c>
      <c r="B58" s="9">
        <v>215.85546263854081</v>
      </c>
      <c r="C58" s="9">
        <v>-23.855462638540814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7" workbookViewId="0">
      <selection activeCell="L14" sqref="L14"/>
    </sheetView>
  </sheetViews>
  <sheetFormatPr defaultRowHeight="15.75" x14ac:dyDescent="0.25"/>
  <sheetData>
    <row r="1" spans="1:16" x14ac:dyDescent="0.25">
      <c r="A1" t="s">
        <v>51</v>
      </c>
    </row>
    <row r="2" spans="1:16" ht="16.5" thickBot="1" x14ac:dyDescent="0.3"/>
    <row r="3" spans="1:16" x14ac:dyDescent="0.25">
      <c r="A3" s="11" t="s">
        <v>52</v>
      </c>
      <c r="B3" s="11"/>
    </row>
    <row r="4" spans="1:16" x14ac:dyDescent="0.25">
      <c r="A4" s="8" t="s">
        <v>53</v>
      </c>
      <c r="B4" s="8">
        <v>0.75099933902509464</v>
      </c>
    </row>
    <row r="5" spans="1:16" x14ac:dyDescent="0.25">
      <c r="A5" s="8" t="s">
        <v>54</v>
      </c>
      <c r="B5" s="8">
        <v>0.56400000721612897</v>
      </c>
    </row>
    <row r="6" spans="1:16" x14ac:dyDescent="0.25">
      <c r="A6" s="8" t="s">
        <v>55</v>
      </c>
      <c r="B6" s="8">
        <v>0.31875001127520153</v>
      </c>
    </row>
    <row r="7" spans="1:16" x14ac:dyDescent="0.25">
      <c r="A7" s="8" t="s">
        <v>56</v>
      </c>
      <c r="B7" s="8">
        <v>71.507136827694268</v>
      </c>
    </row>
    <row r="8" spans="1:16" ht="16.5" thickBot="1" x14ac:dyDescent="0.3">
      <c r="A8" s="9" t="s">
        <v>57</v>
      </c>
      <c r="B8" s="9">
        <v>26</v>
      </c>
    </row>
    <row r="10" spans="1:16" ht="16.5" thickBot="1" x14ac:dyDescent="0.3">
      <c r="A10" t="s">
        <v>58</v>
      </c>
    </row>
    <row r="11" spans="1:16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16" x14ac:dyDescent="0.25">
      <c r="A12" s="8" t="s">
        <v>59</v>
      </c>
      <c r="B12" s="8">
        <v>9</v>
      </c>
      <c r="C12" s="8">
        <v>105830.63166174814</v>
      </c>
      <c r="D12" s="8">
        <v>11758.959073527571</v>
      </c>
      <c r="E12" s="8">
        <v>2.2996942570876855</v>
      </c>
      <c r="F12" s="8">
        <v>7.0076997207781808E-2</v>
      </c>
    </row>
    <row r="13" spans="1:16" x14ac:dyDescent="0.25">
      <c r="A13" s="8" t="s">
        <v>60</v>
      </c>
      <c r="B13" s="8">
        <v>16</v>
      </c>
      <c r="C13" s="8">
        <v>81812.329876713426</v>
      </c>
      <c r="D13" s="8">
        <v>5113.2706172945891</v>
      </c>
      <c r="E13" s="8"/>
      <c r="F13" s="8"/>
    </row>
    <row r="14" spans="1:16" ht="16.5" thickBot="1" x14ac:dyDescent="0.3">
      <c r="A14" s="9" t="s">
        <v>61</v>
      </c>
      <c r="B14" s="9">
        <v>25</v>
      </c>
      <c r="C14" s="9">
        <v>187642.96153846156</v>
      </c>
      <c r="D14" s="9"/>
      <c r="E14" s="9"/>
      <c r="F14" s="9"/>
    </row>
    <row r="15" spans="1:16" ht="16.5" thickBot="1" x14ac:dyDescent="0.3"/>
    <row r="16" spans="1:16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  <c r="L16" s="12" t="s">
        <v>80</v>
      </c>
      <c r="M16" t="s">
        <v>82</v>
      </c>
      <c r="N16" t="s">
        <v>79</v>
      </c>
      <c r="O16" t="s">
        <v>47</v>
      </c>
      <c r="P16" t="s">
        <v>81</v>
      </c>
    </row>
    <row r="17" spans="1:16" x14ac:dyDescent="0.25">
      <c r="A17" s="8" t="s">
        <v>62</v>
      </c>
      <c r="B17" s="8">
        <v>381.3677248840919</v>
      </c>
      <c r="C17" s="8">
        <v>216.14791043813972</v>
      </c>
      <c r="D17" s="8">
        <v>1.7643831213128343</v>
      </c>
      <c r="E17" s="8">
        <v>9.6746603539855494E-2</v>
      </c>
      <c r="F17" s="8">
        <v>-76.845375869321686</v>
      </c>
      <c r="G17" s="8">
        <v>839.58082563750554</v>
      </c>
      <c r="H17" s="8">
        <v>-249.95311964921302</v>
      </c>
      <c r="I17" s="8">
        <v>1012.6885694173968</v>
      </c>
      <c r="K17" t="s">
        <v>6</v>
      </c>
      <c r="L17">
        <v>96</v>
      </c>
      <c r="M17">
        <v>1.3021609178711089E-2</v>
      </c>
      <c r="N17">
        <v>6.0431635353680995E-3</v>
      </c>
      <c r="O17">
        <v>1.5591323770365491E-2</v>
      </c>
      <c r="P17" s="13">
        <f>M17*$B$18+N17*$B$19+O17*$B$20+M17/N17*$B$21+M17/O17*$B$22+N17/O17*$B$23+M17*N17*$B$24+M17*O17*$B$25+N17*O17*$B$26+$B$17</f>
        <v>144.52546725847691</v>
      </c>
    </row>
    <row r="18" spans="1:16" x14ac:dyDescent="0.25">
      <c r="A18" s="8" t="s">
        <v>40</v>
      </c>
      <c r="B18" s="8">
        <v>-8033.9508505651493</v>
      </c>
      <c r="C18" s="8">
        <v>21818.578193226727</v>
      </c>
      <c r="D18" s="8">
        <v>-0.36821605786664763</v>
      </c>
      <c r="E18" s="8">
        <v>0.71753834256067717</v>
      </c>
      <c r="F18" s="8">
        <v>-54287.270383859803</v>
      </c>
      <c r="G18" s="8">
        <v>38219.36868272951</v>
      </c>
      <c r="H18" s="8">
        <v>-71761.253064786826</v>
      </c>
      <c r="I18" s="8">
        <v>55693.351363656526</v>
      </c>
      <c r="K18" t="s">
        <v>1</v>
      </c>
      <c r="L18">
        <v>85</v>
      </c>
      <c r="M18">
        <f>M25/2</f>
        <v>1.8030837584333693E-2</v>
      </c>
      <c r="N18">
        <v>1.278416551732839E-2</v>
      </c>
      <c r="O18">
        <v>1.2982142798530681E-2</v>
      </c>
      <c r="P18" s="13">
        <f t="shared" ref="P18:P23" si="0">M18*$B$18+N18*$B$19+O18*$B$20+M18/N18*$B$21+M18/O18*$B$22+N18/O18*$B$23+M18*N18*$B$24+M18*O18*$B$25+N18*O18*$B$26+$B$17</f>
        <v>119.56608971326614</v>
      </c>
    </row>
    <row r="19" spans="1:16" x14ac:dyDescent="0.25">
      <c r="A19" s="8" t="s">
        <v>44</v>
      </c>
      <c r="B19" s="8">
        <v>-44358.939409357386</v>
      </c>
      <c r="C19" s="8">
        <v>91825.461462814055</v>
      </c>
      <c r="D19" s="8">
        <v>-0.48307886181787529</v>
      </c>
      <c r="E19" s="8">
        <v>0.63558346521159215</v>
      </c>
      <c r="F19" s="8">
        <v>-239020.22176781404</v>
      </c>
      <c r="G19" s="8">
        <v>150302.34294909929</v>
      </c>
      <c r="H19" s="8">
        <v>-312561.05972064892</v>
      </c>
      <c r="I19" s="8">
        <v>223843.18090193416</v>
      </c>
      <c r="K19" t="s">
        <v>10</v>
      </c>
      <c r="L19">
        <v>133</v>
      </c>
      <c r="M19">
        <v>1.5572844332743394E-2</v>
      </c>
      <c r="N19">
        <v>9.2374245945460766E-3</v>
      </c>
      <c r="O19">
        <v>1.5968730131035808E-2</v>
      </c>
      <c r="P19" s="13">
        <f t="shared" si="0"/>
        <v>165.67584759506752</v>
      </c>
    </row>
    <row r="20" spans="1:16" x14ac:dyDescent="0.25">
      <c r="A20" s="8" t="s">
        <v>46</v>
      </c>
      <c r="B20" s="8">
        <v>-13734.417285007446</v>
      </c>
      <c r="C20" s="8">
        <v>13671.443182119227</v>
      </c>
      <c r="D20" s="8">
        <v>-1.0046062512969065</v>
      </c>
      <c r="E20" s="8">
        <v>0.33003868530203884</v>
      </c>
      <c r="F20" s="8">
        <v>-42716.582134784294</v>
      </c>
      <c r="G20" s="8">
        <v>15247.747564769401</v>
      </c>
      <c r="H20" s="8">
        <v>-53665.717283370213</v>
      </c>
      <c r="I20" s="8">
        <v>26196.88271335532</v>
      </c>
      <c r="K20" t="s">
        <v>3</v>
      </c>
      <c r="L20">
        <v>267</v>
      </c>
      <c r="M20">
        <v>1.6480047871650316E-2</v>
      </c>
      <c r="N20">
        <v>2.91777703621846E-3</v>
      </c>
      <c r="O20">
        <v>5.0333422702149352E-3</v>
      </c>
      <c r="P20" s="13">
        <f t="shared" si="0"/>
        <v>182.32501920242939</v>
      </c>
    </row>
    <row r="21" spans="1:16" x14ac:dyDescent="0.25">
      <c r="A21" s="8" t="s">
        <v>22</v>
      </c>
      <c r="B21" s="8">
        <v>-51.569751119910578</v>
      </c>
      <c r="C21" s="8">
        <v>23.87653571403316</v>
      </c>
      <c r="D21" s="8">
        <v>-2.1598506474120134</v>
      </c>
      <c r="E21" s="8">
        <v>4.6305110661084649E-2</v>
      </c>
      <c r="F21" s="8">
        <v>-102.18574570713503</v>
      </c>
      <c r="G21" s="8">
        <v>-0.95375653268612837</v>
      </c>
      <c r="H21" s="8">
        <v>-121.30789784063521</v>
      </c>
      <c r="I21" s="8">
        <v>18.168395600814051</v>
      </c>
      <c r="K21" t="s">
        <v>2</v>
      </c>
      <c r="L21">
        <v>222</v>
      </c>
      <c r="M21">
        <v>2.2220467686442109E-2</v>
      </c>
      <c r="N21">
        <v>3.1233719964311049E-3</v>
      </c>
      <c r="O21">
        <v>5.9615266816407299E-3</v>
      </c>
      <c r="P21" s="13">
        <f t="shared" si="0"/>
        <v>129.13282361547951</v>
      </c>
    </row>
    <row r="22" spans="1:16" x14ac:dyDescent="0.25">
      <c r="A22" s="8" t="s">
        <v>28</v>
      </c>
      <c r="B22" s="8">
        <v>88.418538779233685</v>
      </c>
      <c r="C22" s="8">
        <v>105.94045745926391</v>
      </c>
      <c r="D22" s="8">
        <v>0.83460597490087551</v>
      </c>
      <c r="E22" s="8">
        <v>0.41622764262108691</v>
      </c>
      <c r="F22" s="8">
        <v>-136.16519839058384</v>
      </c>
      <c r="G22" s="8">
        <v>313.00227594905118</v>
      </c>
      <c r="H22" s="8">
        <v>-221.01040243909245</v>
      </c>
      <c r="I22" s="8">
        <v>397.84747999755984</v>
      </c>
      <c r="K22" t="s">
        <v>4</v>
      </c>
      <c r="L22">
        <v>290</v>
      </c>
      <c r="M22">
        <v>1.8642170700285069E-2</v>
      </c>
      <c r="N22">
        <v>7.9811661853305058E-3</v>
      </c>
      <c r="O22">
        <v>1.422352199514478E-2</v>
      </c>
      <c r="P22" s="13">
        <f t="shared" si="0"/>
        <v>166.3472720100483</v>
      </c>
    </row>
    <row r="23" spans="1:16" x14ac:dyDescent="0.25">
      <c r="A23" s="8" t="s">
        <v>32</v>
      </c>
      <c r="B23" s="8">
        <v>51.048318133459667</v>
      </c>
      <c r="C23" s="8">
        <v>518.76410888061764</v>
      </c>
      <c r="D23" s="8">
        <v>9.8403720033005085E-2</v>
      </c>
      <c r="E23" s="8">
        <v>0.92283398668528349</v>
      </c>
      <c r="F23" s="8">
        <v>-1048.6824653283538</v>
      </c>
      <c r="G23" s="8">
        <v>1150.779101595273</v>
      </c>
      <c r="H23" s="8">
        <v>-1464.1483574587821</v>
      </c>
      <c r="I23" s="8">
        <v>1566.2449937257013</v>
      </c>
      <c r="K23" t="s">
        <v>6</v>
      </c>
      <c r="L23">
        <v>102</v>
      </c>
      <c r="M23">
        <v>1.0746057490057215E-2</v>
      </c>
      <c r="N23">
        <v>5.3548738576959399E-3</v>
      </c>
      <c r="O23">
        <v>7.8796720020059205E-3</v>
      </c>
      <c r="P23" s="13">
        <f t="shared" si="0"/>
        <v>158.96257472392438</v>
      </c>
    </row>
    <row r="24" spans="1:16" x14ac:dyDescent="0.25">
      <c r="A24" s="8" t="s">
        <v>35</v>
      </c>
      <c r="B24" s="8">
        <v>-36021.367198498912</v>
      </c>
      <c r="C24" s="8">
        <v>591239.07674466295</v>
      </c>
      <c r="D24" s="8">
        <v>-6.0925213869203333E-2</v>
      </c>
      <c r="E24" s="8">
        <v>0.95217331301860997</v>
      </c>
      <c r="F24" s="8">
        <v>-1289392.2190961922</v>
      </c>
      <c r="G24" s="8">
        <v>1217349.4846991943</v>
      </c>
      <c r="H24" s="8">
        <v>-1762901.597013894</v>
      </c>
      <c r="I24" s="8">
        <v>1690858.8626168962</v>
      </c>
    </row>
    <row r="25" spans="1:16" x14ac:dyDescent="0.25">
      <c r="A25" s="8" t="s">
        <v>36</v>
      </c>
      <c r="B25" s="8">
        <v>937807.74488859763</v>
      </c>
      <c r="C25" s="8">
        <v>1258216.4105637989</v>
      </c>
      <c r="D25" s="8">
        <v>0.74534693476805935</v>
      </c>
      <c r="E25" s="8">
        <v>0.46687099258269382</v>
      </c>
      <c r="F25" s="8">
        <v>-1729491.8914327458</v>
      </c>
      <c r="G25" s="8">
        <v>3605107.3812099411</v>
      </c>
      <c r="H25" s="8">
        <v>-2737167.6241198205</v>
      </c>
      <c r="I25" s="8">
        <v>4612783.1138970163</v>
      </c>
      <c r="M25">
        <v>3.6061675168667387E-2</v>
      </c>
      <c r="N25">
        <v>1.278416551732839E-2</v>
      </c>
      <c r="O25">
        <v>1.2982142798530681E-2</v>
      </c>
    </row>
    <row r="26" spans="1:16" ht="16.5" thickBot="1" x14ac:dyDescent="0.3">
      <c r="A26" s="9" t="s">
        <v>39</v>
      </c>
      <c r="B26" s="9">
        <v>1909392.1432850179</v>
      </c>
      <c r="C26" s="9">
        <v>3703985.5449902159</v>
      </c>
      <c r="D26" s="9">
        <v>0.51549665086235141</v>
      </c>
      <c r="E26" s="9">
        <v>0.61325515593666768</v>
      </c>
      <c r="F26" s="9">
        <v>-5942706.4417786691</v>
      </c>
      <c r="G26" s="9">
        <v>9761490.7283487059</v>
      </c>
      <c r="H26" s="9">
        <v>-8909140.7662506253</v>
      </c>
      <c r="I26" s="9">
        <v>12727925.05282066</v>
      </c>
    </row>
    <row r="30" spans="1:16" x14ac:dyDescent="0.25">
      <c r="A30" t="s">
        <v>75</v>
      </c>
    </row>
    <row r="31" spans="1:16" ht="16.5" thickBot="1" x14ac:dyDescent="0.3"/>
    <row r="32" spans="1:16" x14ac:dyDescent="0.25">
      <c r="A32" s="10" t="s">
        <v>76</v>
      </c>
      <c r="B32" s="10" t="s">
        <v>77</v>
      </c>
      <c r="C32" s="10" t="s">
        <v>60</v>
      </c>
    </row>
    <row r="33" spans="1:3" x14ac:dyDescent="0.25">
      <c r="A33" s="8">
        <v>1</v>
      </c>
      <c r="B33" s="8">
        <v>159.2812898102822</v>
      </c>
      <c r="C33" s="8">
        <v>-57.281289810282203</v>
      </c>
    </row>
    <row r="34" spans="1:3" x14ac:dyDescent="0.25">
      <c r="A34" s="8">
        <v>2</v>
      </c>
      <c r="B34" s="8">
        <v>147.81536163619873</v>
      </c>
      <c r="C34" s="8">
        <v>-16.81536163619873</v>
      </c>
    </row>
    <row r="35" spans="1:3" x14ac:dyDescent="0.25">
      <c r="A35" s="8">
        <v>3</v>
      </c>
      <c r="B35" s="8">
        <v>120.06688339477068</v>
      </c>
      <c r="C35" s="8">
        <v>-15.066883394770684</v>
      </c>
    </row>
    <row r="36" spans="1:3" x14ac:dyDescent="0.25">
      <c r="A36" s="8">
        <v>4</v>
      </c>
      <c r="B36" s="8">
        <v>114.25749913213409</v>
      </c>
      <c r="C36" s="8">
        <v>-9.257499132134086</v>
      </c>
    </row>
    <row r="37" spans="1:3" x14ac:dyDescent="0.25">
      <c r="A37" s="8">
        <v>5</v>
      </c>
      <c r="B37" s="8">
        <v>140.94658268254423</v>
      </c>
      <c r="C37" s="8">
        <v>-8.9465826825442321</v>
      </c>
    </row>
    <row r="38" spans="1:3" x14ac:dyDescent="0.25">
      <c r="A38" s="8">
        <v>6</v>
      </c>
      <c r="B38" s="8">
        <v>164.45195940110264</v>
      </c>
      <c r="C38" s="8">
        <v>-69.451959401102641</v>
      </c>
    </row>
    <row r="39" spans="1:3" x14ac:dyDescent="0.25">
      <c r="A39" s="8">
        <v>7</v>
      </c>
      <c r="B39" s="8">
        <v>181.53537894492359</v>
      </c>
      <c r="C39" s="8">
        <v>-76.535378944923593</v>
      </c>
    </row>
    <row r="40" spans="1:3" x14ac:dyDescent="0.25">
      <c r="A40" s="8">
        <v>8</v>
      </c>
      <c r="B40" s="8">
        <v>190.68506110673985</v>
      </c>
      <c r="C40" s="8">
        <v>-81.685061106739852</v>
      </c>
    </row>
    <row r="41" spans="1:3" x14ac:dyDescent="0.25">
      <c r="A41" s="8">
        <v>9</v>
      </c>
      <c r="B41" s="8">
        <v>132.52033982515991</v>
      </c>
      <c r="C41" s="8">
        <v>-21.520339825159908</v>
      </c>
    </row>
    <row r="42" spans="1:3" x14ac:dyDescent="0.25">
      <c r="A42" s="8">
        <v>10</v>
      </c>
      <c r="B42" s="8">
        <v>30.359297181283281</v>
      </c>
      <c r="C42" s="8">
        <v>58.640702818716719</v>
      </c>
    </row>
    <row r="43" spans="1:3" x14ac:dyDescent="0.25">
      <c r="A43" s="8">
        <v>11</v>
      </c>
      <c r="B43" s="8">
        <v>106.8752531377101</v>
      </c>
      <c r="C43" s="8">
        <v>-13.875253137710104</v>
      </c>
    </row>
    <row r="44" spans="1:3" x14ac:dyDescent="0.25">
      <c r="A44" s="8">
        <v>12</v>
      </c>
      <c r="B44" s="8">
        <v>258.74463673304291</v>
      </c>
      <c r="C44" s="8">
        <v>48.25536326695709</v>
      </c>
    </row>
    <row r="45" spans="1:3" x14ac:dyDescent="0.25">
      <c r="A45" s="8">
        <v>13</v>
      </c>
      <c r="B45" s="8">
        <v>153.29729744308253</v>
      </c>
      <c r="C45" s="8">
        <v>68.702702556917473</v>
      </c>
    </row>
    <row r="46" spans="1:3" x14ac:dyDescent="0.25">
      <c r="A46" s="8">
        <v>14</v>
      </c>
      <c r="B46" s="8">
        <v>203.25111230473397</v>
      </c>
      <c r="C46" s="8">
        <v>-5.2511123047339652</v>
      </c>
    </row>
    <row r="47" spans="1:3" x14ac:dyDescent="0.25">
      <c r="A47" s="8">
        <v>15</v>
      </c>
      <c r="B47" s="8">
        <v>133.61256536989714</v>
      </c>
      <c r="C47" s="8">
        <v>-39.61256536989714</v>
      </c>
    </row>
    <row r="48" spans="1:3" x14ac:dyDescent="0.25">
      <c r="A48" s="8">
        <v>16</v>
      </c>
      <c r="B48" s="8">
        <v>200.32675896709412</v>
      </c>
      <c r="C48" s="8">
        <v>-81.326758967094122</v>
      </c>
    </row>
    <row r="49" spans="1:3" x14ac:dyDescent="0.25">
      <c r="A49" s="8">
        <v>17</v>
      </c>
      <c r="B49" s="8">
        <v>183.69053626620649</v>
      </c>
      <c r="C49" s="8">
        <v>-45.690536266206493</v>
      </c>
    </row>
    <row r="50" spans="1:3" x14ac:dyDescent="0.25">
      <c r="A50" s="8">
        <v>18</v>
      </c>
      <c r="B50" s="8">
        <v>98.200312433343925</v>
      </c>
      <c r="C50" s="8">
        <v>-8.2003124333439246</v>
      </c>
    </row>
    <row r="51" spans="1:3" x14ac:dyDescent="0.25">
      <c r="A51" s="8">
        <v>19</v>
      </c>
      <c r="B51" s="8">
        <v>338.456096497673</v>
      </c>
      <c r="C51" s="8">
        <v>31.543903502326998</v>
      </c>
    </row>
    <row r="52" spans="1:3" x14ac:dyDescent="0.25">
      <c r="A52" s="8">
        <v>20</v>
      </c>
      <c r="B52" s="8">
        <v>142.94617449326904</v>
      </c>
      <c r="C52" s="8">
        <v>132.05382550673096</v>
      </c>
    </row>
    <row r="53" spans="1:3" x14ac:dyDescent="0.25">
      <c r="A53" s="8">
        <v>21</v>
      </c>
      <c r="B53" s="8">
        <v>309.01313482067968</v>
      </c>
      <c r="C53" s="8">
        <v>11.986865179320318</v>
      </c>
    </row>
    <row r="54" spans="1:3" x14ac:dyDescent="0.25">
      <c r="A54" s="8">
        <v>22</v>
      </c>
      <c r="B54" s="8">
        <v>249.00350162682003</v>
      </c>
      <c r="C54" s="8">
        <v>-32.003501626820025</v>
      </c>
    </row>
    <row r="55" spans="1:3" x14ac:dyDescent="0.25">
      <c r="A55" s="8">
        <v>23</v>
      </c>
      <c r="B55" s="8">
        <v>207.93539680760574</v>
      </c>
      <c r="C55" s="8">
        <v>116.06460319239426</v>
      </c>
    </row>
    <row r="56" spans="1:3" x14ac:dyDescent="0.25">
      <c r="A56" s="8">
        <v>24</v>
      </c>
      <c r="B56" s="8">
        <v>151.10681028361412</v>
      </c>
      <c r="C56" s="8">
        <v>68.893189716385876</v>
      </c>
    </row>
    <row r="57" spans="1:3" x14ac:dyDescent="0.25">
      <c r="A57" s="8">
        <v>25</v>
      </c>
      <c r="B57" s="8">
        <v>176.76046415496057</v>
      </c>
      <c r="C57" s="8">
        <v>30.239535845039427</v>
      </c>
    </row>
    <row r="58" spans="1:3" ht="16.5" thickBot="1" x14ac:dyDescent="0.3">
      <c r="A58" s="9">
        <v>26</v>
      </c>
      <c r="B58" s="9">
        <v>175.86029554512112</v>
      </c>
      <c r="C58" s="9">
        <v>16.139704454878881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K14" sqref="K14"/>
    </sheetView>
  </sheetViews>
  <sheetFormatPr defaultRowHeight="15.75" x14ac:dyDescent="0.25"/>
  <sheetData>
    <row r="1" spans="1:9" x14ac:dyDescent="0.25">
      <c r="A1" t="s">
        <v>51</v>
      </c>
    </row>
    <row r="2" spans="1:9" ht="16.5" thickBot="1" x14ac:dyDescent="0.3"/>
    <row r="3" spans="1:9" x14ac:dyDescent="0.25">
      <c r="A3" s="11" t="s">
        <v>52</v>
      </c>
      <c r="B3" s="11"/>
    </row>
    <row r="4" spans="1:9" x14ac:dyDescent="0.25">
      <c r="A4" s="8" t="s">
        <v>53</v>
      </c>
      <c r="B4" s="8">
        <v>0.39116110194759596</v>
      </c>
    </row>
    <row r="5" spans="1:9" x14ac:dyDescent="0.25">
      <c r="A5" s="8" t="s">
        <v>54</v>
      </c>
      <c r="B5" s="8">
        <v>0.15300700767685757</v>
      </c>
    </row>
    <row r="6" spans="1:9" x14ac:dyDescent="0.25">
      <c r="A6" s="8" t="s">
        <v>55</v>
      </c>
      <c r="B6" s="8">
        <v>-0.32342655050491004</v>
      </c>
    </row>
    <row r="7" spans="1:9" x14ac:dyDescent="0.25">
      <c r="A7" s="8" t="s">
        <v>56</v>
      </c>
      <c r="B7" s="8">
        <v>99.665776937797801</v>
      </c>
    </row>
    <row r="8" spans="1:9" ht="16.5" thickBot="1" x14ac:dyDescent="0.3">
      <c r="A8" s="9" t="s">
        <v>57</v>
      </c>
      <c r="B8" s="9">
        <v>26</v>
      </c>
    </row>
    <row r="10" spans="1:9" ht="16.5" thickBot="1" x14ac:dyDescent="0.3">
      <c r="A10" t="s">
        <v>58</v>
      </c>
    </row>
    <row r="11" spans="1:9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9" x14ac:dyDescent="0.25">
      <c r="A12" s="8" t="s">
        <v>59</v>
      </c>
      <c r="B12" s="8">
        <v>9</v>
      </c>
      <c r="C12" s="8">
        <v>28710.68805662368</v>
      </c>
      <c r="D12" s="8">
        <v>3190.0764507359645</v>
      </c>
      <c r="E12" s="8">
        <v>0.32115077758330945</v>
      </c>
      <c r="F12" s="8">
        <v>0.95571851760600279</v>
      </c>
    </row>
    <row r="13" spans="1:9" x14ac:dyDescent="0.25">
      <c r="A13" s="8" t="s">
        <v>60</v>
      </c>
      <c r="B13" s="8">
        <v>16</v>
      </c>
      <c r="C13" s="8">
        <v>158932.27348183788</v>
      </c>
      <c r="D13" s="8">
        <v>9933.2670926148676</v>
      </c>
      <c r="E13" s="8"/>
      <c r="F13" s="8"/>
    </row>
    <row r="14" spans="1:9" ht="16.5" thickBot="1" x14ac:dyDescent="0.3">
      <c r="A14" s="9" t="s">
        <v>61</v>
      </c>
      <c r="B14" s="9">
        <v>25</v>
      </c>
      <c r="C14" s="9">
        <v>187642.96153846156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</row>
    <row r="17" spans="1:9" x14ac:dyDescent="0.25">
      <c r="A17" s="8" t="s">
        <v>62</v>
      </c>
      <c r="B17" s="8">
        <v>438.33240894533532</v>
      </c>
      <c r="C17" s="8">
        <v>552.45907356633415</v>
      </c>
      <c r="D17" s="8">
        <v>0.79342059877075122</v>
      </c>
      <c r="E17" s="8">
        <v>0.43914140473292929</v>
      </c>
      <c r="F17" s="8">
        <v>-732.82850871080154</v>
      </c>
      <c r="G17" s="8">
        <v>1609.4933266014723</v>
      </c>
      <c r="H17" s="8">
        <v>-1175.27990026921</v>
      </c>
      <c r="I17" s="8">
        <v>2051.9447181598807</v>
      </c>
    </row>
    <row r="18" spans="1:9" x14ac:dyDescent="0.25">
      <c r="A18" s="8" t="s">
        <v>40</v>
      </c>
      <c r="B18" s="8">
        <v>-10683.829999339821</v>
      </c>
      <c r="C18" s="8">
        <v>42420.091488907143</v>
      </c>
      <c r="D18" s="8">
        <v>-0.25185777833915429</v>
      </c>
      <c r="E18" s="8">
        <v>0.80435749387134459</v>
      </c>
      <c r="F18" s="8">
        <v>-100610.40674012454</v>
      </c>
      <c r="G18" s="8">
        <v>79242.746741444891</v>
      </c>
      <c r="H18" s="8">
        <v>-134583.65364173122</v>
      </c>
      <c r="I18" s="8">
        <v>113215.99364305157</v>
      </c>
    </row>
    <row r="19" spans="1:9" x14ac:dyDescent="0.25">
      <c r="A19" s="8" t="s">
        <v>44</v>
      </c>
      <c r="B19" s="8">
        <v>26917.062975641995</v>
      </c>
      <c r="C19" s="8">
        <v>101359.93876017477</v>
      </c>
      <c r="D19" s="8">
        <v>0.26555918743528234</v>
      </c>
      <c r="E19" s="8">
        <v>0.79397000186642985</v>
      </c>
      <c r="F19" s="8">
        <v>-187956.40833079437</v>
      </c>
      <c r="G19" s="8">
        <v>241790.53428207838</v>
      </c>
      <c r="H19" s="8">
        <v>-269133.18340521009</v>
      </c>
      <c r="I19" s="8">
        <v>322967.30935649405</v>
      </c>
    </row>
    <row r="20" spans="1:9" x14ac:dyDescent="0.25">
      <c r="A20" s="8" t="s">
        <v>46</v>
      </c>
      <c r="B20" s="8">
        <v>24821.373593840442</v>
      </c>
      <c r="C20" s="8">
        <v>35605.490853652074</v>
      </c>
      <c r="D20" s="8">
        <v>0.69712207299325857</v>
      </c>
      <c r="E20" s="8">
        <v>0.4957316780815727</v>
      </c>
      <c r="F20" s="8">
        <v>-50658.895148190524</v>
      </c>
      <c r="G20" s="8">
        <v>100301.64233587141</v>
      </c>
      <c r="H20" s="8">
        <v>-79174.489748931534</v>
      </c>
      <c r="I20" s="8">
        <v>128817.23693661242</v>
      </c>
    </row>
    <row r="21" spans="1:9" x14ac:dyDescent="0.25">
      <c r="A21" s="8" t="s">
        <v>22</v>
      </c>
      <c r="B21" s="8">
        <v>-159.45402039133162</v>
      </c>
      <c r="C21" s="8">
        <v>132.22798028930885</v>
      </c>
      <c r="D21" s="8">
        <v>-1.2059022609469905</v>
      </c>
      <c r="E21" s="8">
        <v>0.24538577548869059</v>
      </c>
      <c r="F21" s="8">
        <v>-439.76481651196116</v>
      </c>
      <c r="G21" s="8">
        <v>120.85677572929788</v>
      </c>
      <c r="H21" s="8">
        <v>-545.66307519073325</v>
      </c>
      <c r="I21" s="8">
        <v>226.75503440807003</v>
      </c>
    </row>
    <row r="22" spans="1:9" x14ac:dyDescent="0.25">
      <c r="A22" s="8" t="s">
        <v>28</v>
      </c>
      <c r="B22" s="8">
        <v>236.9566564022399</v>
      </c>
      <c r="C22" s="8">
        <v>279.3153020042015</v>
      </c>
      <c r="D22" s="8">
        <v>0.84834828132214379</v>
      </c>
      <c r="E22" s="8">
        <v>0.40875694876878055</v>
      </c>
      <c r="F22" s="8">
        <v>-355.16533247005214</v>
      </c>
      <c r="G22" s="8">
        <v>829.07864527453194</v>
      </c>
      <c r="H22" s="8">
        <v>-578.86234455374858</v>
      </c>
      <c r="I22" s="8">
        <v>1052.7756573582283</v>
      </c>
    </row>
    <row r="23" spans="1:9" x14ac:dyDescent="0.25">
      <c r="A23" s="8" t="s">
        <v>32</v>
      </c>
      <c r="B23" s="8">
        <v>-631.64731512672313</v>
      </c>
      <c r="C23" s="8">
        <v>756.87987235652315</v>
      </c>
      <c r="D23" s="8">
        <v>-0.83454103906886556</v>
      </c>
      <c r="E23" s="8">
        <v>0.41626315205538544</v>
      </c>
      <c r="F23" s="8">
        <v>-2236.1609674092238</v>
      </c>
      <c r="G23" s="8">
        <v>972.86633715577739</v>
      </c>
      <c r="H23" s="8">
        <v>-2842.3281366891115</v>
      </c>
      <c r="I23" s="8">
        <v>1579.033506435665</v>
      </c>
    </row>
    <row r="24" spans="1:9" x14ac:dyDescent="0.25">
      <c r="A24" s="8" t="s">
        <v>35</v>
      </c>
      <c r="B24" s="8">
        <v>392173.31421791541</v>
      </c>
      <c r="C24" s="8">
        <v>530583.27354958083</v>
      </c>
      <c r="D24" s="8">
        <v>0.739136218136489</v>
      </c>
      <c r="E24" s="8">
        <v>0.47052972926987391</v>
      </c>
      <c r="F24" s="8">
        <v>-732612.97905800177</v>
      </c>
      <c r="G24" s="8">
        <v>1516959.6074938327</v>
      </c>
      <c r="H24" s="8">
        <v>-1157544.5603318498</v>
      </c>
      <c r="I24" s="8">
        <v>1941891.1887676809</v>
      </c>
    </row>
    <row r="25" spans="1:9" x14ac:dyDescent="0.25">
      <c r="A25" s="8" t="s">
        <v>36</v>
      </c>
      <c r="B25" s="8">
        <v>-98594.612909527015</v>
      </c>
      <c r="C25" s="8">
        <v>1615670.9706372153</v>
      </c>
      <c r="D25" s="8">
        <v>-6.1023942808504893E-2</v>
      </c>
      <c r="E25" s="8">
        <v>0.9520959122294852</v>
      </c>
      <c r="F25" s="8">
        <v>-3523664.0653613084</v>
      </c>
      <c r="G25" s="8">
        <v>3326474.8395422543</v>
      </c>
      <c r="H25" s="8">
        <v>-4817616.6918324288</v>
      </c>
      <c r="I25" s="8">
        <v>4620427.4660133757</v>
      </c>
    </row>
    <row r="26" spans="1:9" ht="16.5" thickBot="1" x14ac:dyDescent="0.3">
      <c r="A26" s="9" t="s">
        <v>39</v>
      </c>
      <c r="B26" s="9">
        <v>-1547843.2924390768</v>
      </c>
      <c r="C26" s="9">
        <v>3142277.7541733445</v>
      </c>
      <c r="D26" s="9">
        <v>-0.49258640181739</v>
      </c>
      <c r="E26" s="9">
        <v>0.62899592599554688</v>
      </c>
      <c r="F26" s="9">
        <v>-8209174.555136214</v>
      </c>
      <c r="G26" s="9">
        <v>5113487.9702580599</v>
      </c>
      <c r="H26" s="9">
        <v>-10725750.409383798</v>
      </c>
      <c r="I26" s="9">
        <v>7630063.8245056439</v>
      </c>
    </row>
    <row r="30" spans="1:9" x14ac:dyDescent="0.25">
      <c r="A30" t="s">
        <v>75</v>
      </c>
    </row>
    <row r="31" spans="1:9" ht="16.5" thickBot="1" x14ac:dyDescent="0.3"/>
    <row r="32" spans="1:9" x14ac:dyDescent="0.25">
      <c r="A32" s="10" t="s">
        <v>76</v>
      </c>
      <c r="B32" s="10" t="s">
        <v>77</v>
      </c>
      <c r="C32" s="10" t="s">
        <v>60</v>
      </c>
    </row>
    <row r="33" spans="1:3" x14ac:dyDescent="0.25">
      <c r="A33" s="8">
        <v>1</v>
      </c>
      <c r="B33" s="8">
        <v>196.98234489375722</v>
      </c>
      <c r="C33" s="8">
        <v>-94.982344893757215</v>
      </c>
    </row>
    <row r="34" spans="1:3" x14ac:dyDescent="0.25">
      <c r="A34" s="8">
        <v>2</v>
      </c>
      <c r="B34" s="8">
        <v>190.22725914607236</v>
      </c>
      <c r="C34" s="8">
        <v>-59.227259146072356</v>
      </c>
    </row>
    <row r="35" spans="1:3" x14ac:dyDescent="0.25">
      <c r="A35" s="8">
        <v>3</v>
      </c>
      <c r="B35" s="8">
        <v>83.166209557408592</v>
      </c>
      <c r="C35" s="8">
        <v>21.833790442591408</v>
      </c>
    </row>
    <row r="36" spans="1:3" x14ac:dyDescent="0.25">
      <c r="A36" s="8">
        <v>4</v>
      </c>
      <c r="B36" s="8">
        <v>125.84990340658624</v>
      </c>
      <c r="C36" s="8">
        <v>-20.849903406586236</v>
      </c>
    </row>
    <row r="37" spans="1:3" x14ac:dyDescent="0.25">
      <c r="A37" s="8">
        <v>5</v>
      </c>
      <c r="B37" s="8">
        <v>169.05445077888027</v>
      </c>
      <c r="C37" s="8">
        <v>-37.054450778880266</v>
      </c>
    </row>
    <row r="38" spans="1:3" x14ac:dyDescent="0.25">
      <c r="A38" s="8">
        <v>6</v>
      </c>
      <c r="B38" s="8">
        <v>154.85498293565925</v>
      </c>
      <c r="C38" s="8">
        <v>-59.854982935659251</v>
      </c>
    </row>
    <row r="39" spans="1:3" x14ac:dyDescent="0.25">
      <c r="A39" s="8">
        <v>7</v>
      </c>
      <c r="B39" s="8">
        <v>174.92966869096699</v>
      </c>
      <c r="C39" s="8">
        <v>-69.929668690966992</v>
      </c>
    </row>
    <row r="40" spans="1:3" x14ac:dyDescent="0.25">
      <c r="A40" s="8">
        <v>8</v>
      </c>
      <c r="B40" s="8">
        <v>110.5299423299889</v>
      </c>
      <c r="C40" s="8">
        <v>-1.5299423299888986</v>
      </c>
    </row>
    <row r="41" spans="1:3" x14ac:dyDescent="0.25">
      <c r="A41" s="8">
        <v>9</v>
      </c>
      <c r="B41" s="8">
        <v>180.5755833957935</v>
      </c>
      <c r="C41" s="8">
        <v>-69.575583395793501</v>
      </c>
    </row>
    <row r="42" spans="1:3" x14ac:dyDescent="0.25">
      <c r="A42" s="8">
        <v>10</v>
      </c>
      <c r="B42" s="8">
        <v>158.43523484521626</v>
      </c>
      <c r="C42" s="8">
        <v>-69.435234845216257</v>
      </c>
    </row>
    <row r="43" spans="1:3" x14ac:dyDescent="0.25">
      <c r="A43" s="8">
        <v>11</v>
      </c>
      <c r="B43" s="8">
        <v>147.32232147557738</v>
      </c>
      <c r="C43" s="8">
        <v>-54.322321475577382</v>
      </c>
    </row>
    <row r="44" spans="1:3" x14ac:dyDescent="0.25">
      <c r="A44" s="8">
        <v>12</v>
      </c>
      <c r="B44" s="8">
        <v>157.91180376304072</v>
      </c>
      <c r="C44" s="8">
        <v>149.08819623695928</v>
      </c>
    </row>
    <row r="45" spans="1:3" x14ac:dyDescent="0.25">
      <c r="A45" s="8">
        <v>13</v>
      </c>
      <c r="B45" s="8">
        <v>189.40645698366853</v>
      </c>
      <c r="C45" s="8">
        <v>32.593543016331466</v>
      </c>
    </row>
    <row r="46" spans="1:3" x14ac:dyDescent="0.25">
      <c r="A46" s="8">
        <v>14</v>
      </c>
      <c r="B46" s="8">
        <v>174.28157323897096</v>
      </c>
      <c r="C46" s="8">
        <v>23.718426761029036</v>
      </c>
    </row>
    <row r="47" spans="1:3" x14ac:dyDescent="0.25">
      <c r="A47" s="8">
        <v>15</v>
      </c>
      <c r="B47" s="8">
        <v>209.23403750286531</v>
      </c>
      <c r="C47" s="8">
        <v>-115.23403750286531</v>
      </c>
    </row>
    <row r="48" spans="1:3" x14ac:dyDescent="0.25">
      <c r="A48" s="8">
        <v>16</v>
      </c>
      <c r="B48" s="8">
        <v>185.62522343637417</v>
      </c>
      <c r="C48" s="8">
        <v>-66.625223436374171</v>
      </c>
    </row>
    <row r="49" spans="1:3" x14ac:dyDescent="0.25">
      <c r="A49" s="8">
        <v>17</v>
      </c>
      <c r="B49" s="8">
        <v>194.51551729998715</v>
      </c>
      <c r="C49" s="8">
        <v>-56.515517299987152</v>
      </c>
    </row>
    <row r="50" spans="1:3" x14ac:dyDescent="0.25">
      <c r="A50" s="8">
        <v>18</v>
      </c>
      <c r="B50" s="8">
        <v>147.41857753002435</v>
      </c>
      <c r="C50" s="8">
        <v>-57.418577530024351</v>
      </c>
    </row>
    <row r="51" spans="1:3" x14ac:dyDescent="0.25">
      <c r="A51" s="8">
        <v>19</v>
      </c>
      <c r="B51" s="8">
        <v>215.78459975219033</v>
      </c>
      <c r="C51" s="8">
        <v>154.21540024780967</v>
      </c>
    </row>
    <row r="52" spans="1:3" x14ac:dyDescent="0.25">
      <c r="A52" s="8">
        <v>20</v>
      </c>
      <c r="B52" s="8">
        <v>186.53285863978317</v>
      </c>
      <c r="C52" s="8">
        <v>88.467141360216829</v>
      </c>
    </row>
    <row r="53" spans="1:3" x14ac:dyDescent="0.25">
      <c r="A53" s="8">
        <v>21</v>
      </c>
      <c r="B53" s="8">
        <v>227.68460180947659</v>
      </c>
      <c r="C53" s="8">
        <v>93.31539819052341</v>
      </c>
    </row>
    <row r="54" spans="1:3" x14ac:dyDescent="0.25">
      <c r="A54" s="8">
        <v>22</v>
      </c>
      <c r="B54" s="8">
        <v>197.35638263241822</v>
      </c>
      <c r="C54" s="8">
        <v>19.643617367581783</v>
      </c>
    </row>
    <row r="55" spans="1:3" x14ac:dyDescent="0.25">
      <c r="A55" s="8">
        <v>23</v>
      </c>
      <c r="B55" s="8">
        <v>150.9471511171671</v>
      </c>
      <c r="C55" s="8">
        <v>173.0528488828329</v>
      </c>
    </row>
    <row r="56" spans="1:3" x14ac:dyDescent="0.25">
      <c r="A56" s="8">
        <v>24</v>
      </c>
      <c r="B56" s="8">
        <v>220.42189974556965</v>
      </c>
      <c r="C56" s="8">
        <v>-0.42189974556964671</v>
      </c>
    </row>
    <row r="57" spans="1:3" x14ac:dyDescent="0.25">
      <c r="A57" s="8">
        <v>25</v>
      </c>
      <c r="B57" s="8">
        <v>142.48354198063589</v>
      </c>
      <c r="C57" s="8">
        <v>64.516458019364109</v>
      </c>
    </row>
    <row r="58" spans="1:3" ht="16.5" thickBot="1" x14ac:dyDescent="0.3">
      <c r="A58" s="9">
        <v>26</v>
      </c>
      <c r="B58" s="9">
        <v>179.46787311191463</v>
      </c>
      <c r="C58" s="9">
        <v>12.532126888085372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="115" zoomScaleNormal="115" workbookViewId="0">
      <pane ySplit="2" topLeftCell="A81" activePane="bottomLeft" state="frozen"/>
      <selection pane="bottomLeft" activeCell="L6" sqref="L6"/>
    </sheetView>
  </sheetViews>
  <sheetFormatPr defaultRowHeight="15.75" x14ac:dyDescent="0.25"/>
  <cols>
    <col min="2" max="3" width="12.42578125" customWidth="1"/>
  </cols>
  <sheetData>
    <row r="1" spans="1:11" x14ac:dyDescent="0.25">
      <c r="C1" s="5" t="s">
        <v>18</v>
      </c>
      <c r="D1" s="5" t="s">
        <v>20</v>
      </c>
      <c r="E1" s="5" t="s">
        <v>21</v>
      </c>
    </row>
    <row r="2" spans="1:11" x14ac:dyDescent="0.25">
      <c r="A2" s="6" t="s">
        <v>50</v>
      </c>
      <c r="B2" t="s">
        <v>0</v>
      </c>
      <c r="C2" s="6" t="s">
        <v>41</v>
      </c>
      <c r="D2" s="6" t="s">
        <v>45</v>
      </c>
      <c r="E2" s="6" t="s">
        <v>47</v>
      </c>
      <c r="F2" s="5" t="s">
        <v>23</v>
      </c>
      <c r="G2" s="5" t="s">
        <v>29</v>
      </c>
      <c r="H2" s="5" t="s">
        <v>33</v>
      </c>
      <c r="I2" s="5" t="s">
        <v>35</v>
      </c>
      <c r="J2" s="5" t="s">
        <v>36</v>
      </c>
      <c r="K2" s="5" t="s">
        <v>39</v>
      </c>
    </row>
    <row r="3" spans="1:11" s="1" customFormat="1" ht="16.5" x14ac:dyDescent="0.3">
      <c r="A3" s="3" t="s">
        <v>6</v>
      </c>
      <c r="B3">
        <v>102</v>
      </c>
      <c r="C3" s="4">
        <v>0.57179863263318165</v>
      </c>
      <c r="D3" s="4">
        <v>0.6688966516090008</v>
      </c>
      <c r="E3" s="4">
        <v>0.70277019636281923</v>
      </c>
      <c r="F3" s="4">
        <f t="shared" ref="F3:F28" si="0">C3/D3</f>
        <v>0.85483853336348115</v>
      </c>
      <c r="G3" s="4">
        <f t="shared" ref="G3:G28" si="1">C3/E3</f>
        <v>0.81363529015960023</v>
      </c>
      <c r="H3" s="4">
        <f>D3/E3</f>
        <v>0.95179996970683922</v>
      </c>
      <c r="I3" s="4">
        <f t="shared" ref="I3:I28" si="2">C3*D3</f>
        <v>0.38247419076294037</v>
      </c>
      <c r="J3" s="4">
        <f t="shared" ref="J3:J28" si="3">C3*E3</f>
        <v>0.40184303733561261</v>
      </c>
      <c r="K3" s="4">
        <f>D3*E3</f>
        <v>0.47008063119768978</v>
      </c>
    </row>
    <row r="4" spans="1:11" s="1" customFormat="1" ht="16.5" x14ac:dyDescent="0.3">
      <c r="A4" t="s">
        <v>7</v>
      </c>
      <c r="B4">
        <v>131</v>
      </c>
      <c r="C4" s="4">
        <v>0.58526433010687595</v>
      </c>
      <c r="D4" s="4">
        <v>0.63038191990367698</v>
      </c>
      <c r="E4" s="4">
        <v>0.540362262389259</v>
      </c>
      <c r="F4" s="4">
        <f t="shared" si="0"/>
        <v>0.92842816652531046</v>
      </c>
      <c r="G4" s="4">
        <f t="shared" si="1"/>
        <v>1.083096231626314</v>
      </c>
      <c r="H4" s="4">
        <f t="shared" ref="H4:H28" si="4">D4/E4</f>
        <v>1.1665913106448038</v>
      </c>
      <c r="I4" s="4">
        <f t="shared" si="2"/>
        <v>0.36894005206391184</v>
      </c>
      <c r="J4" s="4">
        <f t="shared" si="3"/>
        <v>0.3162547575122856</v>
      </c>
      <c r="K4" s="4">
        <f t="shared" ref="K4:K28" si="5">D4*E4</f>
        <v>0.34063460040843557</v>
      </c>
    </row>
    <row r="5" spans="1:11" s="1" customFormat="1" ht="16.5" x14ac:dyDescent="0.3">
      <c r="A5" t="s">
        <v>6</v>
      </c>
      <c r="B5">
        <v>105</v>
      </c>
      <c r="C5" s="4">
        <v>0.58155967018755406</v>
      </c>
      <c r="D5" s="4">
        <v>0.61958670246073755</v>
      </c>
      <c r="E5" s="4">
        <v>0.83576098457572223</v>
      </c>
      <c r="F5" s="4">
        <f t="shared" si="0"/>
        <v>0.93862516396469431</v>
      </c>
      <c r="G5" s="4">
        <f t="shared" si="1"/>
        <v>0.69584448295679346</v>
      </c>
      <c r="H5" s="4">
        <f t="shared" si="4"/>
        <v>0.74134437224929028</v>
      </c>
      <c r="I5" s="4">
        <f t="shared" si="2"/>
        <v>0.3603266383356607</v>
      </c>
      <c r="J5" s="4">
        <f t="shared" si="3"/>
        <v>0.48604488254548245</v>
      </c>
      <c r="K5" s="4">
        <f t="shared" si="5"/>
        <v>0.51782639247861106</v>
      </c>
    </row>
    <row r="6" spans="1:11" s="1" customFormat="1" ht="16.5" x14ac:dyDescent="0.3">
      <c r="A6" t="s">
        <v>8</v>
      </c>
      <c r="B6">
        <v>105</v>
      </c>
      <c r="C6" s="4">
        <v>0.87981713486064006</v>
      </c>
      <c r="D6" s="4">
        <v>0.40621104333949376</v>
      </c>
      <c r="E6" s="4">
        <v>0.64903892087764625</v>
      </c>
      <c r="F6" s="4">
        <f t="shared" si="0"/>
        <v>2.1659114130122914</v>
      </c>
      <c r="G6" s="4">
        <f t="shared" si="1"/>
        <v>1.3555691447146649</v>
      </c>
      <c r="H6" s="4">
        <f t="shared" si="4"/>
        <v>0.62586546087283224</v>
      </c>
      <c r="I6" s="4">
        <f t="shared" si="2"/>
        <v>0.35739143629970471</v>
      </c>
      <c r="J6" s="4">
        <f t="shared" si="3"/>
        <v>0.5710355637796124</v>
      </c>
      <c r="K6" s="4">
        <f t="shared" si="5"/>
        <v>0.26364677721764784</v>
      </c>
    </row>
    <row r="7" spans="1:11" s="1" customFormat="1" ht="16.5" x14ac:dyDescent="0.3">
      <c r="A7" t="s">
        <v>9</v>
      </c>
      <c r="B7">
        <v>132</v>
      </c>
      <c r="C7" s="4">
        <v>1.5047190139164603</v>
      </c>
      <c r="D7" s="4">
        <v>1.0420143774130739</v>
      </c>
      <c r="E7" s="4">
        <v>1.5263138576160029</v>
      </c>
      <c r="F7" s="4">
        <f t="shared" si="0"/>
        <v>1.4440482267165127</v>
      </c>
      <c r="G7" s="4">
        <f t="shared" si="1"/>
        <v>0.98585163622030381</v>
      </c>
      <c r="H7" s="4">
        <f t="shared" si="4"/>
        <v>0.68269993895005876</v>
      </c>
      <c r="I7" s="4">
        <f t="shared" si="2"/>
        <v>1.5679388464677748</v>
      </c>
      <c r="J7" s="4">
        <f t="shared" si="3"/>
        <v>2.2966734827589805</v>
      </c>
      <c r="K7" s="4">
        <f t="shared" si="5"/>
        <v>1.5904409840806863</v>
      </c>
    </row>
    <row r="8" spans="1:11" s="1" customFormat="1" ht="16.5" x14ac:dyDescent="0.3">
      <c r="A8" t="s">
        <v>10</v>
      </c>
      <c r="B8">
        <v>95</v>
      </c>
      <c r="C8" s="4">
        <v>0.88389540146045642</v>
      </c>
      <c r="D8" s="4">
        <v>0.66021583058551558</v>
      </c>
      <c r="E8" s="4">
        <v>0.98122334015748414</v>
      </c>
      <c r="F8" s="4">
        <f t="shared" si="0"/>
        <v>1.3387976484547024</v>
      </c>
      <c r="G8" s="4">
        <f t="shared" si="1"/>
        <v>0.90080959684325612</v>
      </c>
      <c r="H8" s="4">
        <f t="shared" si="4"/>
        <v>0.6728497005376497</v>
      </c>
      <c r="I8" s="4">
        <f t="shared" si="2"/>
        <v>0.58356173662593303</v>
      </c>
      <c r="J8" s="4">
        <f t="shared" si="3"/>
        <v>0.86729879817086941</v>
      </c>
      <c r="K8" s="4">
        <f t="shared" si="5"/>
        <v>0.64781918251196724</v>
      </c>
    </row>
    <row r="9" spans="1:11" s="1" customFormat="1" ht="16.5" x14ac:dyDescent="0.3">
      <c r="A9" t="s">
        <v>11</v>
      </c>
      <c r="B9">
        <v>105</v>
      </c>
      <c r="C9" s="4">
        <v>0.42058160075514189</v>
      </c>
      <c r="D9" s="4">
        <v>0.37094342851268075</v>
      </c>
      <c r="E9" s="4">
        <v>0.69568940931762657</v>
      </c>
      <c r="F9" s="4">
        <f t="shared" si="0"/>
        <v>1.1338160172872944</v>
      </c>
      <c r="G9" s="4">
        <f t="shared" si="1"/>
        <v>0.60455369180863805</v>
      </c>
      <c r="H9" s="4">
        <f t="shared" si="4"/>
        <v>0.53320263833903125</v>
      </c>
      <c r="I9" s="4">
        <f t="shared" si="2"/>
        <v>0.1560119809534638</v>
      </c>
      <c r="J9" s="4">
        <f t="shared" si="3"/>
        <v>0.29259416539920652</v>
      </c>
      <c r="K9" s="4">
        <f t="shared" si="5"/>
        <v>0.25806141467224208</v>
      </c>
    </row>
    <row r="10" spans="1:11" s="1" customFormat="1" ht="16.5" x14ac:dyDescent="0.3">
      <c r="A10" t="s">
        <v>12</v>
      </c>
      <c r="B10">
        <v>109</v>
      </c>
      <c r="C10" s="4">
        <v>0.67221044021847309</v>
      </c>
      <c r="D10" s="4">
        <v>0.49272197909035759</v>
      </c>
      <c r="E10" s="4">
        <v>0.59500506260700159</v>
      </c>
      <c r="F10" s="4">
        <f t="shared" si="0"/>
        <v>1.3642793882657305</v>
      </c>
      <c r="G10" s="4">
        <f t="shared" si="1"/>
        <v>1.1297558331238358</v>
      </c>
      <c r="H10" s="4">
        <f t="shared" si="4"/>
        <v>0.82809712060517116</v>
      </c>
      <c r="I10" s="4">
        <f t="shared" si="2"/>
        <v>0.33121285846964654</v>
      </c>
      <c r="J10" s="4">
        <f t="shared" si="3"/>
        <v>0.39996861506727266</v>
      </c>
      <c r="K10" s="4">
        <f t="shared" si="5"/>
        <v>0.29317207201650397</v>
      </c>
    </row>
    <row r="11" spans="1:11" s="1" customFormat="1" ht="16.5" x14ac:dyDescent="0.3">
      <c r="A11" t="s">
        <v>7</v>
      </c>
      <c r="B11">
        <v>111</v>
      </c>
      <c r="C11" s="4">
        <v>0.66089453686624688</v>
      </c>
      <c r="D11" s="4">
        <v>0.3214211300060435</v>
      </c>
      <c r="E11" s="4">
        <v>0.56983296936681305</v>
      </c>
      <c r="F11" s="4">
        <f t="shared" si="0"/>
        <v>2.0561639393583753</v>
      </c>
      <c r="G11" s="4">
        <f t="shared" si="1"/>
        <v>1.1598039643101374</v>
      </c>
      <c r="H11" s="4">
        <f t="shared" si="4"/>
        <v>0.56406200989598798</v>
      </c>
      <c r="I11" s="4">
        <f t="shared" si="2"/>
        <v>0.21242546885436986</v>
      </c>
      <c r="J11" s="4">
        <f t="shared" si="3"/>
        <v>0.37659949638079815</v>
      </c>
      <c r="K11" s="4">
        <f t="shared" si="5"/>
        <v>0.18315635692858021</v>
      </c>
    </row>
    <row r="12" spans="1:11" s="1" customFormat="1" ht="16.5" x14ac:dyDescent="0.3">
      <c r="A12" t="s">
        <v>13</v>
      </c>
      <c r="B12">
        <v>89</v>
      </c>
      <c r="C12" s="4">
        <v>0.98617505660260019</v>
      </c>
      <c r="D12" s="4">
        <v>0.41313839046256656</v>
      </c>
      <c r="E12" s="4">
        <v>1.0314659086779643</v>
      </c>
      <c r="F12" s="4">
        <f t="shared" si="0"/>
        <v>2.3870332057459933</v>
      </c>
      <c r="G12" s="4">
        <f t="shared" si="1"/>
        <v>0.9560907910825539</v>
      </c>
      <c r="H12" s="4">
        <f t="shared" si="4"/>
        <v>0.40053518685080769</v>
      </c>
      <c r="I12" s="4">
        <f t="shared" si="2"/>
        <v>0.40742677559912871</v>
      </c>
      <c r="J12" s="4">
        <f t="shared" si="3"/>
        <v>1.0172059508741438</v>
      </c>
      <c r="K12" s="4">
        <f t="shared" si="5"/>
        <v>0.42613816532822285</v>
      </c>
    </row>
    <row r="13" spans="1:11" s="1" customFormat="1" ht="16.5" x14ac:dyDescent="0.3">
      <c r="A13" t="s">
        <v>6</v>
      </c>
      <c r="B13">
        <v>93</v>
      </c>
      <c r="C13" s="4">
        <v>0.27400551158729053</v>
      </c>
      <c r="D13" s="4">
        <v>0.56432595036493827</v>
      </c>
      <c r="E13" s="4">
        <v>0.62450614607789112</v>
      </c>
      <c r="F13" s="4">
        <f t="shared" si="0"/>
        <v>0.48554476612336656</v>
      </c>
      <c r="G13" s="4">
        <f t="shared" si="1"/>
        <v>0.43875550834549409</v>
      </c>
      <c r="H13" s="4">
        <f t="shared" si="4"/>
        <v>0.90363554291514225</v>
      </c>
      <c r="I13" s="4">
        <f t="shared" si="2"/>
        <v>0.15462842073172883</v>
      </c>
      <c r="J13" s="4">
        <f t="shared" si="3"/>
        <v>0.17111812604547974</v>
      </c>
      <c r="K13" s="4">
        <f t="shared" si="5"/>
        <v>0.35242502439415085</v>
      </c>
    </row>
    <row r="14" spans="1:11" s="1" customFormat="1" ht="16.5" x14ac:dyDescent="0.3">
      <c r="A14" s="2" t="s">
        <v>2</v>
      </c>
      <c r="B14">
        <v>307</v>
      </c>
      <c r="C14" s="4">
        <v>0.77825336213105767</v>
      </c>
      <c r="D14" s="4">
        <v>0.35055729195453394</v>
      </c>
      <c r="E14" s="4">
        <v>0.45718063648271762</v>
      </c>
      <c r="F14" s="4">
        <f t="shared" si="0"/>
        <v>2.2200461379419671</v>
      </c>
      <c r="G14" s="4">
        <f t="shared" si="1"/>
        <v>1.702288548610648</v>
      </c>
      <c r="H14" s="4">
        <f t="shared" si="4"/>
        <v>0.76678070762471096</v>
      </c>
      <c r="I14" s="4">
        <f t="shared" si="2"/>
        <v>0.2728223910831748</v>
      </c>
      <c r="J14" s="4">
        <f t="shared" si="3"/>
        <v>0.35580236744389188</v>
      </c>
      <c r="K14" s="4">
        <f t="shared" si="5"/>
        <v>0.16026800585943168</v>
      </c>
    </row>
    <row r="15" spans="1:11" s="1" customFormat="1" ht="16.5" x14ac:dyDescent="0.3">
      <c r="A15" t="s">
        <v>4</v>
      </c>
      <c r="B15">
        <v>222</v>
      </c>
      <c r="C15" s="4">
        <v>0.60037355167123552</v>
      </c>
      <c r="D15" s="4">
        <v>0.3792539036091967</v>
      </c>
      <c r="E15" s="4">
        <v>0.58642047405097975</v>
      </c>
      <c r="F15" s="4">
        <f t="shared" si="0"/>
        <v>1.5830385553259649</v>
      </c>
      <c r="G15" s="4">
        <f t="shared" si="1"/>
        <v>1.0237936399523506</v>
      </c>
      <c r="H15" s="4">
        <f t="shared" si="4"/>
        <v>0.64672691420427231</v>
      </c>
      <c r="I15" s="4">
        <f t="shared" si="2"/>
        <v>0.22769401309503381</v>
      </c>
      <c r="J15" s="4">
        <f t="shared" si="3"/>
        <v>0.35207134277871632</v>
      </c>
      <c r="K15" s="4">
        <f t="shared" si="5"/>
        <v>0.2224022539401897</v>
      </c>
    </row>
    <row r="16" spans="1:11" x14ac:dyDescent="0.25">
      <c r="A16" t="s">
        <v>14</v>
      </c>
      <c r="B16">
        <v>198</v>
      </c>
      <c r="C16" s="4">
        <v>0.54676827830487651</v>
      </c>
      <c r="D16" s="4">
        <v>0.22601094903778585</v>
      </c>
      <c r="E16" s="4">
        <v>0.36868332273557963</v>
      </c>
      <c r="F16" s="4">
        <f t="shared" si="0"/>
        <v>2.4192114613591778</v>
      </c>
      <c r="G16" s="4">
        <f t="shared" si="1"/>
        <v>1.4830295936575892</v>
      </c>
      <c r="H16" s="4">
        <f t="shared" si="4"/>
        <v>0.61302189467322699</v>
      </c>
      <c r="I16" s="4">
        <f t="shared" si="2"/>
        <v>0.12357561748344136</v>
      </c>
      <c r="J16" s="4">
        <f t="shared" si="3"/>
        <v>0.20158434561185401</v>
      </c>
      <c r="K16" s="4">
        <f t="shared" si="5"/>
        <v>8.3326467665872636E-2</v>
      </c>
    </row>
    <row r="17" spans="1:11" x14ac:dyDescent="0.25">
      <c r="A17" t="s">
        <v>7</v>
      </c>
      <c r="B17">
        <v>94</v>
      </c>
      <c r="C17" s="4">
        <v>0.49223027054953156</v>
      </c>
      <c r="D17" s="4">
        <v>0.46592770993400123</v>
      </c>
      <c r="E17" s="4">
        <v>0.56201538207776025</v>
      </c>
      <c r="F17" s="4">
        <f t="shared" si="0"/>
        <v>1.0564520204631231</v>
      </c>
      <c r="G17" s="4">
        <f t="shared" si="1"/>
        <v>0.87583060223327969</v>
      </c>
      <c r="H17" s="4">
        <f t="shared" si="4"/>
        <v>0.82903017389217226</v>
      </c>
      <c r="I17" s="4">
        <f t="shared" si="2"/>
        <v>0.22934372271733708</v>
      </c>
      <c r="J17" s="4">
        <f t="shared" si="3"/>
        <v>0.27664098357313427</v>
      </c>
      <c r="K17" s="4">
        <f t="shared" si="5"/>
        <v>0.26185853991917357</v>
      </c>
    </row>
    <row r="18" spans="1:11" x14ac:dyDescent="0.25">
      <c r="A18" t="s">
        <v>15</v>
      </c>
      <c r="B18">
        <v>119</v>
      </c>
      <c r="C18" s="4">
        <v>0.93431835020074827</v>
      </c>
      <c r="D18" s="4">
        <v>0.32874389324078801</v>
      </c>
      <c r="E18" s="4">
        <v>0.47568868044827822</v>
      </c>
      <c r="F18" s="4">
        <f t="shared" si="0"/>
        <v>2.8420857981273833</v>
      </c>
      <c r="G18" s="4">
        <f t="shared" si="1"/>
        <v>1.9641382875040623</v>
      </c>
      <c r="H18" s="4">
        <f t="shared" si="4"/>
        <v>0.69109042689640465</v>
      </c>
      <c r="I18" s="4">
        <f t="shared" si="2"/>
        <v>0.307151451971304</v>
      </c>
      <c r="J18" s="4">
        <f t="shared" si="3"/>
        <v>0.44444466312560627</v>
      </c>
      <c r="K18" s="4">
        <f t="shared" si="5"/>
        <v>0.15637974878114011</v>
      </c>
    </row>
    <row r="19" spans="1:11" x14ac:dyDescent="0.25">
      <c r="A19" t="s">
        <v>5</v>
      </c>
      <c r="B19">
        <v>138</v>
      </c>
      <c r="C19" s="4">
        <v>0.61124890041082436</v>
      </c>
      <c r="D19" s="4">
        <v>0.57733356599875529</v>
      </c>
      <c r="E19" s="4">
        <v>0.62387737980955438</v>
      </c>
      <c r="F19" s="4">
        <f t="shared" si="0"/>
        <v>1.058744781889474</v>
      </c>
      <c r="G19" s="4">
        <f t="shared" si="1"/>
        <v>0.97975807457134445</v>
      </c>
      <c r="H19" s="4">
        <f t="shared" si="4"/>
        <v>0.92539589458267091</v>
      </c>
      <c r="I19" s="4">
        <f t="shared" si="2"/>
        <v>0.35289450738699929</v>
      </c>
      <c r="J19" s="4">
        <f t="shared" si="3"/>
        <v>0.38134436239977637</v>
      </c>
      <c r="K19" s="4">
        <f t="shared" si="5"/>
        <v>0.36018535243140987</v>
      </c>
    </row>
    <row r="20" spans="1:11" x14ac:dyDescent="0.25">
      <c r="A20" t="s">
        <v>1</v>
      </c>
      <c r="B20">
        <v>90</v>
      </c>
      <c r="C20" s="4">
        <v>1.4536280028581932</v>
      </c>
      <c r="D20" s="4">
        <v>1.903916729036752</v>
      </c>
      <c r="E20" s="4">
        <v>1.2579810188737042</v>
      </c>
      <c r="F20" s="4">
        <f t="shared" si="0"/>
        <v>0.76349347673079526</v>
      </c>
      <c r="G20" s="4">
        <f t="shared" si="1"/>
        <v>1.1555245914279817</v>
      </c>
      <c r="H20" s="4">
        <f t="shared" si="4"/>
        <v>1.5134701561247459</v>
      </c>
      <c r="I20" s="4">
        <f t="shared" si="2"/>
        <v>2.7675866724379974</v>
      </c>
      <c r="J20" s="4">
        <f t="shared" si="3"/>
        <v>1.8286364360988976</v>
      </c>
      <c r="K20" s="4">
        <f t="shared" si="5"/>
        <v>2.3950911066443434</v>
      </c>
    </row>
    <row r="21" spans="1:11" x14ac:dyDescent="0.25">
      <c r="A21" t="s">
        <v>3</v>
      </c>
      <c r="B21">
        <v>370</v>
      </c>
      <c r="C21" s="4">
        <v>0.90044345632603129</v>
      </c>
      <c r="D21" s="4">
        <v>0.89776877561080282</v>
      </c>
      <c r="E21" s="4">
        <v>1.2026071049716862</v>
      </c>
      <c r="F21" s="4">
        <f t="shared" si="0"/>
        <v>1.002979253442412</v>
      </c>
      <c r="G21" s="4">
        <f t="shared" si="1"/>
        <v>0.74874283762628446</v>
      </c>
      <c r="H21" s="4">
        <f t="shared" si="4"/>
        <v>0.74651876901387471</v>
      </c>
      <c r="I21" s="4">
        <f t="shared" si="2"/>
        <v>0.80839001929258048</v>
      </c>
      <c r="J21" s="4">
        <f t="shared" si="3"/>
        <v>1.0828796982029474</v>
      </c>
      <c r="K21" s="4">
        <f t="shared" si="5"/>
        <v>1.0796631081712829</v>
      </c>
    </row>
    <row r="22" spans="1:11" x14ac:dyDescent="0.25">
      <c r="A22" t="s">
        <v>4</v>
      </c>
      <c r="B22">
        <v>275</v>
      </c>
      <c r="C22" s="4">
        <v>0.51107271435627144</v>
      </c>
      <c r="D22" s="4">
        <v>0.51644607637513973</v>
      </c>
      <c r="E22" s="4">
        <v>0.5743902521966916</v>
      </c>
      <c r="F22" s="4">
        <f t="shared" si="0"/>
        <v>0.98959550229022331</v>
      </c>
      <c r="G22" s="4">
        <f t="shared" si="1"/>
        <v>0.88976564696516125</v>
      </c>
      <c r="H22" s="4">
        <f t="shared" si="4"/>
        <v>0.8991205446123941</v>
      </c>
      <c r="I22" s="4">
        <f t="shared" si="2"/>
        <v>0.26394149807168893</v>
      </c>
      <c r="J22" s="4">
        <f t="shared" si="3"/>
        <v>0.29355518528994645</v>
      </c>
      <c r="K22" s="4">
        <f t="shared" si="5"/>
        <v>0.29664159205510837</v>
      </c>
    </row>
    <row r="23" spans="1:11" x14ac:dyDescent="0.25">
      <c r="A23" t="s">
        <v>2</v>
      </c>
      <c r="B23">
        <v>321</v>
      </c>
      <c r="C23" s="4">
        <v>1.6048615542085427</v>
      </c>
      <c r="D23" s="4">
        <v>0.48928683906846943</v>
      </c>
      <c r="E23" s="4">
        <v>0.74852422178856659</v>
      </c>
      <c r="F23" s="4">
        <f t="shared" si="0"/>
        <v>3.2800014757477727</v>
      </c>
      <c r="G23" s="4">
        <f t="shared" si="1"/>
        <v>2.1440342309481912</v>
      </c>
      <c r="H23" s="4">
        <f t="shared" si="4"/>
        <v>0.65366867874941903</v>
      </c>
      <c r="I23" s="4">
        <f t="shared" si="2"/>
        <v>0.78523763700120897</v>
      </c>
      <c r="J23" s="4">
        <f t="shared" si="3"/>
        <v>1.2012777459423389</v>
      </c>
      <c r="K23" s="4">
        <f t="shared" si="5"/>
        <v>0.36624305044511368</v>
      </c>
    </row>
    <row r="24" spans="1:11" x14ac:dyDescent="0.25">
      <c r="A24" t="s">
        <v>3</v>
      </c>
      <c r="B24">
        <v>217</v>
      </c>
      <c r="C24" s="4">
        <v>1.4975954811636407</v>
      </c>
      <c r="D24" s="4">
        <v>0.80080166300842304</v>
      </c>
      <c r="E24" s="4">
        <v>0.86115891466843608</v>
      </c>
      <c r="F24" s="4">
        <f t="shared" si="0"/>
        <v>1.870120343578618</v>
      </c>
      <c r="G24" s="4">
        <f t="shared" si="1"/>
        <v>1.7390465983159982</v>
      </c>
      <c r="H24" s="4">
        <f t="shared" si="4"/>
        <v>0.92991159862375483</v>
      </c>
      <c r="I24" s="4">
        <f t="shared" si="2"/>
        <v>1.199276951829743</v>
      </c>
      <c r="J24" s="4">
        <f t="shared" si="3"/>
        <v>1.2896676991712352</v>
      </c>
      <c r="K24" s="4">
        <f t="shared" si="5"/>
        <v>0.68961749098101233</v>
      </c>
    </row>
    <row r="25" spans="1:11" x14ac:dyDescent="0.25">
      <c r="A25" t="s">
        <v>3</v>
      </c>
      <c r="B25">
        <v>324</v>
      </c>
      <c r="C25" s="4">
        <v>1.1800753300901339</v>
      </c>
      <c r="D25" s="4">
        <v>0.85058088291386469</v>
      </c>
      <c r="E25" s="4">
        <v>0.65704165363314715</v>
      </c>
      <c r="F25" s="4">
        <f t="shared" si="0"/>
        <v>1.3873757966996725</v>
      </c>
      <c r="G25" s="4">
        <f t="shared" si="1"/>
        <v>1.7960434069359894</v>
      </c>
      <c r="H25" s="4">
        <f t="shared" si="4"/>
        <v>1.2945615825275794</v>
      </c>
      <c r="I25" s="4">
        <f t="shared" si="2"/>
        <v>1.0037495161729364</v>
      </c>
      <c r="J25" s="4">
        <f t="shared" si="3"/>
        <v>0.77535864629410356</v>
      </c>
      <c r="K25" s="4">
        <f t="shared" si="5"/>
        <v>0.55886706985846801</v>
      </c>
    </row>
    <row r="26" spans="1:11" x14ac:dyDescent="0.25">
      <c r="A26" t="s">
        <v>2</v>
      </c>
      <c r="B26">
        <v>220</v>
      </c>
      <c r="C26" s="4">
        <v>0.5901693434070977</v>
      </c>
      <c r="D26" s="4">
        <v>0.47456174678923624</v>
      </c>
      <c r="E26" s="4">
        <v>0.52426404149787409</v>
      </c>
      <c r="F26" s="4">
        <f t="shared" si="0"/>
        <v>1.2436091770987294</v>
      </c>
      <c r="G26" s="4">
        <f t="shared" si="1"/>
        <v>1.1257101320947469</v>
      </c>
      <c r="H26" s="4">
        <f t="shared" si="4"/>
        <v>0.90519606386386242</v>
      </c>
      <c r="I26" s="4">
        <f t="shared" si="2"/>
        <v>0.28007179450872893</v>
      </c>
      <c r="J26" s="4">
        <f t="shared" si="3"/>
        <v>0.30940456514275178</v>
      </c>
      <c r="K26" s="4">
        <f t="shared" si="5"/>
        <v>0.24879565931201578</v>
      </c>
    </row>
    <row r="27" spans="1:11" x14ac:dyDescent="0.25">
      <c r="A27" t="s">
        <v>4</v>
      </c>
      <c r="B27">
        <v>207</v>
      </c>
      <c r="C27" s="4">
        <v>0.58167987008963107</v>
      </c>
      <c r="D27" s="4">
        <v>0.62434349911323739</v>
      </c>
      <c r="E27" s="4">
        <v>0.52346656923019319</v>
      </c>
      <c r="F27" s="4">
        <f t="shared" si="0"/>
        <v>0.93166641586850507</v>
      </c>
      <c r="G27" s="4">
        <f t="shared" si="1"/>
        <v>1.1112072943742062</v>
      </c>
      <c r="H27" s="4">
        <f t="shared" si="4"/>
        <v>1.1927094026871539</v>
      </c>
      <c r="I27" s="4">
        <f t="shared" si="2"/>
        <v>0.36316804545549364</v>
      </c>
      <c r="J27" s="4">
        <f t="shared" si="3"/>
        <v>0.30448996598608363</v>
      </c>
      <c r="K27" s="4">
        <f t="shared" si="5"/>
        <v>0.32682294950198054</v>
      </c>
    </row>
    <row r="28" spans="1:11" x14ac:dyDescent="0.25">
      <c r="A28" t="s">
        <v>16</v>
      </c>
      <c r="B28">
        <v>192</v>
      </c>
      <c r="C28" s="4">
        <v>0.47607978714794202</v>
      </c>
      <c r="D28" s="4">
        <v>0.35617820052932292</v>
      </c>
      <c r="E28" s="4">
        <v>0.42088070183921339</v>
      </c>
      <c r="F28" s="4">
        <f t="shared" si="0"/>
        <v>1.3366337031307114</v>
      </c>
      <c r="G28" s="4">
        <f t="shared" si="1"/>
        <v>1.1311513810624085</v>
      </c>
      <c r="H28" s="4">
        <f t="shared" si="4"/>
        <v>0.84626878584086662</v>
      </c>
      <c r="I28" s="4">
        <f t="shared" si="2"/>
        <v>0.16956924189473707</v>
      </c>
      <c r="J28" s="4">
        <f t="shared" si="3"/>
        <v>0.20037279494628915</v>
      </c>
      <c r="K28" s="4">
        <f t="shared" si="5"/>
        <v>0.14990853101860951</v>
      </c>
    </row>
    <row r="30" spans="1:11" x14ac:dyDescent="0.25">
      <c r="A30" t="s">
        <v>17</v>
      </c>
      <c r="C30" s="4">
        <f t="shared" ref="C30:K30" si="6">RSQ(C3:C28,$B$3:$B$28)</f>
        <v>5.8274808832886861E-2</v>
      </c>
      <c r="D30" s="4">
        <f t="shared" si="6"/>
        <v>1.1269691001386335E-3</v>
      </c>
      <c r="E30" s="4">
        <f t="shared" si="6"/>
        <v>7.9529606259109414E-3</v>
      </c>
      <c r="F30" s="4">
        <f t="shared" si="6"/>
        <v>4.6127577205901556E-2</v>
      </c>
      <c r="G30" s="4">
        <f t="shared" si="6"/>
        <v>0.1926227429395467</v>
      </c>
      <c r="H30" s="4">
        <f t="shared" si="6"/>
        <v>1.3227121367012599E-2</v>
      </c>
      <c r="I30" s="4">
        <f t="shared" si="6"/>
        <v>6.3231052587742198E-4</v>
      </c>
      <c r="J30" s="4">
        <f t="shared" si="6"/>
        <v>2.3762900205185882E-3</v>
      </c>
      <c r="K30" s="4">
        <f t="shared" si="6"/>
        <v>5.887082517208324E-3</v>
      </c>
    </row>
    <row r="31" spans="1:11" x14ac:dyDescent="0.25">
      <c r="C31" s="4"/>
      <c r="D31" s="4"/>
      <c r="E31" s="4"/>
      <c r="F31" s="4"/>
      <c r="G31" s="4"/>
      <c r="H31" s="4"/>
      <c r="I31" s="4"/>
      <c r="J31" s="4"/>
      <c r="K31" s="4"/>
    </row>
    <row r="33" spans="1:11" x14ac:dyDescent="0.25">
      <c r="C33" s="5"/>
      <c r="D33" s="5"/>
      <c r="E33" s="5"/>
    </row>
    <row r="34" spans="1:11" x14ac:dyDescent="0.25">
      <c r="A34" s="6" t="s">
        <v>49</v>
      </c>
      <c r="B34" t="s">
        <v>0</v>
      </c>
      <c r="C34" s="6" t="s">
        <v>41</v>
      </c>
      <c r="D34" s="6" t="s">
        <v>45</v>
      </c>
      <c r="E34" s="6" t="s">
        <v>47</v>
      </c>
      <c r="F34" s="5" t="s">
        <v>23</v>
      </c>
      <c r="G34" s="5" t="s">
        <v>29</v>
      </c>
      <c r="H34" s="5" t="s">
        <v>33</v>
      </c>
      <c r="I34" s="5" t="s">
        <v>35</v>
      </c>
      <c r="J34" s="5" t="s">
        <v>36</v>
      </c>
      <c r="K34" s="5" t="s">
        <v>39</v>
      </c>
    </row>
    <row r="35" spans="1:11" x14ac:dyDescent="0.25">
      <c r="A35" s="3" t="s">
        <v>6</v>
      </c>
      <c r="B35">
        <v>102</v>
      </c>
      <c r="C35" s="4">
        <v>1.1169071818129404E-2</v>
      </c>
      <c r="D35" s="4">
        <v>5.3548738576959399E-3</v>
      </c>
      <c r="E35" s="4">
        <v>7.8796720020059205E-3</v>
      </c>
      <c r="F35" s="4">
        <f t="shared" ref="F35:F60" si="7">C35/D35</f>
        <v>2.0857768296590948</v>
      </c>
      <c r="G35" s="4">
        <f t="shared" ref="G35:G60" si="8">C35/E35</f>
        <v>1.4174539010362492</v>
      </c>
      <c r="H35" s="4">
        <f>D35/E35</f>
        <v>0.67958080695906564</v>
      </c>
      <c r="I35" s="4">
        <f t="shared" ref="I35:I60" si="9">C35*D35</f>
        <v>5.9808970693629603E-5</v>
      </c>
      <c r="J35" s="4">
        <f t="shared" ref="J35:J60" si="10">C35*E35</f>
        <v>8.8008622493707624E-5</v>
      </c>
      <c r="K35" s="4">
        <f>D35*E35</f>
        <v>4.2194649610760132E-5</v>
      </c>
    </row>
    <row r="36" spans="1:11" x14ac:dyDescent="0.25">
      <c r="A36" t="s">
        <v>7</v>
      </c>
      <c r="B36">
        <v>131</v>
      </c>
      <c r="C36" s="4">
        <v>2.3381410014669451E-2</v>
      </c>
      <c r="D36" s="4">
        <v>1.0402898821037069E-2</v>
      </c>
      <c r="E36" s="4">
        <v>1.001080409442128E-2</v>
      </c>
      <c r="F36" s="4">
        <f t="shared" si="7"/>
        <v>2.247586025482323</v>
      </c>
      <c r="G36" s="4">
        <f t="shared" si="8"/>
        <v>2.3356175781822768</v>
      </c>
      <c r="H36" s="4">
        <f t="shared" ref="H36:H60" si="11">D36/E36</f>
        <v>1.0391671560963112</v>
      </c>
      <c r="I36" s="4">
        <f t="shared" si="9"/>
        <v>2.4323444267578914E-4</v>
      </c>
      <c r="J36" s="4">
        <f t="shared" si="10"/>
        <v>2.3406671510819565E-4</v>
      </c>
      <c r="K36" s="4">
        <f t="shared" ref="K36:K60" si="12">D36*E36</f>
        <v>1.0414138211148819E-4</v>
      </c>
    </row>
    <row r="37" spans="1:11" x14ac:dyDescent="0.25">
      <c r="A37" t="s">
        <v>6</v>
      </c>
      <c r="B37">
        <v>105</v>
      </c>
      <c r="C37" s="4">
        <v>1.6681775581169355E-2</v>
      </c>
      <c r="D37" s="4">
        <v>4.4356663886755748E-3</v>
      </c>
      <c r="E37" s="4">
        <v>1.3440511655417566E-2</v>
      </c>
      <c r="F37" s="4">
        <f t="shared" si="7"/>
        <v>3.7608273750610648</v>
      </c>
      <c r="G37" s="4">
        <f t="shared" si="8"/>
        <v>1.2411562899426756</v>
      </c>
      <c r="H37" s="4">
        <f t="shared" si="11"/>
        <v>0.33002213772774475</v>
      </c>
      <c r="I37" s="4">
        <f t="shared" si="9"/>
        <v>7.3994791248821858E-5</v>
      </c>
      <c r="J37" s="4">
        <f t="shared" si="10"/>
        <v>2.2421159913176686E-4</v>
      </c>
      <c r="K37" s="4">
        <f t="shared" si="12"/>
        <v>5.9617625796538005E-5</v>
      </c>
    </row>
    <row r="38" spans="1:11" x14ac:dyDescent="0.25">
      <c r="A38" t="s">
        <v>8</v>
      </c>
      <c r="B38">
        <v>105</v>
      </c>
      <c r="C38" s="4">
        <v>3.6473359410914646E-2</v>
      </c>
      <c r="D38" s="4">
        <v>4.7275913192818706E-3</v>
      </c>
      <c r="E38" s="4">
        <v>1.0585812602493824E-2</v>
      </c>
      <c r="F38" s="4">
        <f t="shared" si="7"/>
        <v>7.7149983887471505</v>
      </c>
      <c r="G38" s="4">
        <f t="shared" si="8"/>
        <v>3.4454945293781405</v>
      </c>
      <c r="H38" s="4">
        <f t="shared" si="11"/>
        <v>0.44659692144636459</v>
      </c>
      <c r="I38" s="4">
        <f t="shared" si="9"/>
        <v>1.724311373360878E-4</v>
      </c>
      <c r="J38" s="4">
        <f t="shared" si="10"/>
        <v>3.8610014770734696E-4</v>
      </c>
      <c r="K38" s="4">
        <f t="shared" si="12"/>
        <v>5.004539576709443E-5</v>
      </c>
    </row>
    <row r="39" spans="1:11" x14ac:dyDescent="0.25">
      <c r="A39" t="s">
        <v>9</v>
      </c>
      <c r="B39">
        <v>132</v>
      </c>
      <c r="C39" s="4">
        <v>1.963967284579133E-2</v>
      </c>
      <c r="D39" s="4">
        <v>3.9724056005527499E-3</v>
      </c>
      <c r="E39" s="4">
        <v>2.1171625204987648E-2</v>
      </c>
      <c r="F39" s="4">
        <f t="shared" si="7"/>
        <v>4.9440250620577419</v>
      </c>
      <c r="G39" s="4">
        <f t="shared" si="8"/>
        <v>0.92764124887137067</v>
      </c>
      <c r="H39" s="4">
        <f t="shared" si="11"/>
        <v>0.18762875131649903</v>
      </c>
      <c r="I39" s="4">
        <f t="shared" si="9"/>
        <v>7.8016746405645238E-5</v>
      </c>
      <c r="J39" s="4">
        <f t="shared" si="10"/>
        <v>4.1580379263966719E-4</v>
      </c>
      <c r="K39" s="4">
        <f t="shared" si="12"/>
        <v>8.4102282537096694E-5</v>
      </c>
    </row>
    <row r="40" spans="1:11" x14ac:dyDescent="0.25">
      <c r="A40" t="s">
        <v>10</v>
      </c>
      <c r="B40">
        <v>95</v>
      </c>
      <c r="C40" s="4">
        <v>2.8745569779633148E-2</v>
      </c>
      <c r="D40" s="4">
        <v>4.9492160204343653E-3</v>
      </c>
      <c r="E40" s="4">
        <v>7.6702114309803145E-3</v>
      </c>
      <c r="F40" s="4">
        <f t="shared" si="7"/>
        <v>5.8081057001650755</v>
      </c>
      <c r="G40" s="4">
        <f t="shared" si="8"/>
        <v>3.7476893614077644</v>
      </c>
      <c r="H40" s="4">
        <f t="shared" si="11"/>
        <v>0.64525157682671808</v>
      </c>
      <c r="I40" s="4">
        <f t="shared" si="9"/>
        <v>1.4226803446987433E-4</v>
      </c>
      <c r="J40" s="4">
        <f t="shared" si="10"/>
        <v>2.2048459791378444E-4</v>
      </c>
      <c r="K40" s="4">
        <f t="shared" si="12"/>
        <v>3.7961533294326571E-5</v>
      </c>
    </row>
    <row r="41" spans="1:11" x14ac:dyDescent="0.25">
      <c r="A41" t="s">
        <v>11</v>
      </c>
      <c r="B41">
        <v>105</v>
      </c>
      <c r="C41" s="4">
        <v>2.7783669916878251E-2</v>
      </c>
      <c r="D41" s="4">
        <v>6.8974458153983047E-3</v>
      </c>
      <c r="E41" s="4">
        <v>1.2583703120228759E-2</v>
      </c>
      <c r="F41" s="4">
        <f t="shared" si="7"/>
        <v>4.0281099207553304</v>
      </c>
      <c r="G41" s="4">
        <f t="shared" si="8"/>
        <v>2.207908884326347</v>
      </c>
      <c r="H41" s="4">
        <f t="shared" si="11"/>
        <v>0.54812528152467377</v>
      </c>
      <c r="I41" s="4">
        <f t="shared" si="9"/>
        <v>1.9163635780457966E-4</v>
      </c>
      <c r="J41" s="4">
        <f t="shared" si="10"/>
        <v>3.4962145382442676E-4</v>
      </c>
      <c r="K41" s="4">
        <f t="shared" si="12"/>
        <v>8.679541042883645E-5</v>
      </c>
    </row>
    <row r="42" spans="1:11" x14ac:dyDescent="0.25">
      <c r="A42" t="s">
        <v>12</v>
      </c>
      <c r="B42">
        <v>109</v>
      </c>
      <c r="C42" s="4">
        <v>2.6170374218346552E-2</v>
      </c>
      <c r="D42" s="4">
        <v>1.3200386877684104E-2</v>
      </c>
      <c r="E42" s="4">
        <v>1.4105809245784509E-2</v>
      </c>
      <c r="F42" s="4">
        <f t="shared" si="7"/>
        <v>1.9825460011773475</v>
      </c>
      <c r="G42" s="4">
        <f t="shared" si="8"/>
        <v>1.8552905233825923</v>
      </c>
      <c r="H42" s="4">
        <f t="shared" si="11"/>
        <v>0.93581209327844916</v>
      </c>
      <c r="I42" s="4">
        <f t="shared" si="9"/>
        <v>3.454590644159442E-4</v>
      </c>
      <c r="J42" s="4">
        <f t="shared" si="10"/>
        <v>3.6915430661479335E-4</v>
      </c>
      <c r="K42" s="4">
        <f t="shared" si="12"/>
        <v>1.8620213926716895E-4</v>
      </c>
    </row>
    <row r="43" spans="1:11" x14ac:dyDescent="0.25">
      <c r="A43" t="s">
        <v>7</v>
      </c>
      <c r="B43">
        <v>111</v>
      </c>
      <c r="C43" s="4">
        <v>2.7172188261213551E-2</v>
      </c>
      <c r="D43" s="4">
        <v>5.0052920363616357E-3</v>
      </c>
      <c r="E43" s="4">
        <v>1.0721467674743034E-2</v>
      </c>
      <c r="F43" s="4">
        <f t="shared" si="7"/>
        <v>5.4286918852721149</v>
      </c>
      <c r="G43" s="4">
        <f t="shared" si="8"/>
        <v>2.5343720734451405</v>
      </c>
      <c r="H43" s="4">
        <f t="shared" si="11"/>
        <v>0.46684765446365062</v>
      </c>
      <c r="I43" s="4">
        <f t="shared" si="9"/>
        <v>1.360047375143713E-4</v>
      </c>
      <c r="J43" s="4">
        <f t="shared" si="10"/>
        <v>2.913257380946332E-4</v>
      </c>
      <c r="K43" s="4">
        <f t="shared" si="12"/>
        <v>5.3664076770500011E-5</v>
      </c>
    </row>
    <row r="44" spans="1:11" x14ac:dyDescent="0.25">
      <c r="A44" t="s">
        <v>13</v>
      </c>
      <c r="B44">
        <v>89</v>
      </c>
      <c r="C44" s="4">
        <v>2.0251578239787561E-2</v>
      </c>
      <c r="D44" s="4">
        <v>2.9064861141292952E-3</v>
      </c>
      <c r="E44" s="4">
        <v>9.9892314821369947E-3</v>
      </c>
      <c r="F44" s="4">
        <f t="shared" si="7"/>
        <v>6.9677189033653395</v>
      </c>
      <c r="G44" s="4">
        <f t="shared" si="8"/>
        <v>2.027340969723443</v>
      </c>
      <c r="H44" s="4">
        <f t="shared" si="11"/>
        <v>0.29096193429161693</v>
      </c>
      <c r="I44" s="4">
        <f t="shared" si="9"/>
        <v>5.8860930943145538E-5</v>
      </c>
      <c r="J44" s="4">
        <f t="shared" si="10"/>
        <v>2.022977029158464E-4</v>
      </c>
      <c r="K44" s="4">
        <f t="shared" si="12"/>
        <v>2.9033562593654373E-5</v>
      </c>
    </row>
    <row r="45" spans="1:11" x14ac:dyDescent="0.25">
      <c r="A45" t="s">
        <v>6</v>
      </c>
      <c r="B45">
        <v>93</v>
      </c>
      <c r="C45" s="4">
        <v>1.0073111710878204E-2</v>
      </c>
      <c r="D45" s="4">
        <v>1.2856155637312535E-2</v>
      </c>
      <c r="E45" s="4">
        <v>1.6066893721425436E-2</v>
      </c>
      <c r="F45" s="4">
        <f t="shared" si="7"/>
        <v>0.78352440613295959</v>
      </c>
      <c r="G45" s="4">
        <f t="shared" si="8"/>
        <v>0.62694830037031768</v>
      </c>
      <c r="H45" s="4">
        <f t="shared" si="11"/>
        <v>0.80016435411959352</v>
      </c>
      <c r="I45" s="4">
        <f t="shared" si="9"/>
        <v>1.2950149190708575E-4</v>
      </c>
      <c r="J45" s="4">
        <f t="shared" si="10"/>
        <v>1.6184361530272606E-4</v>
      </c>
      <c r="K45" s="4">
        <f t="shared" si="12"/>
        <v>2.0655848629080498E-4</v>
      </c>
    </row>
    <row r="46" spans="1:11" x14ac:dyDescent="0.25">
      <c r="A46" s="2" t="s">
        <v>2</v>
      </c>
      <c r="B46">
        <v>307</v>
      </c>
      <c r="C46" s="4">
        <v>1.646907666762842E-2</v>
      </c>
      <c r="D46" s="4">
        <v>2.91777703621846E-3</v>
      </c>
      <c r="E46" s="4">
        <v>3.9837045836520098E-3</v>
      </c>
      <c r="F46" s="4">
        <f t="shared" si="7"/>
        <v>5.6443917623578646</v>
      </c>
      <c r="G46" s="4">
        <f t="shared" si="8"/>
        <v>4.1341109316219944</v>
      </c>
      <c r="H46" s="4">
        <f t="shared" si="11"/>
        <v>0.73242806411704997</v>
      </c>
      <c r="I46" s="4">
        <f t="shared" si="9"/>
        <v>4.8053093708527444E-5</v>
      </c>
      <c r="J46" s="4">
        <f t="shared" si="10"/>
        <v>6.5607936209347701E-5</v>
      </c>
      <c r="K46" s="4">
        <f t="shared" si="12"/>
        <v>1.1623561753258055E-5</v>
      </c>
    </row>
    <row r="47" spans="1:11" x14ac:dyDescent="0.25">
      <c r="A47" t="s">
        <v>4</v>
      </c>
      <c r="B47">
        <v>222</v>
      </c>
      <c r="C47" s="4">
        <v>2.33559735771726E-2</v>
      </c>
      <c r="D47" s="4">
        <v>5.9762931266576953E-3</v>
      </c>
      <c r="E47" s="4">
        <v>1.1479453757936443E-2</v>
      </c>
      <c r="F47" s="4">
        <f t="shared" si="7"/>
        <v>3.9081037496289399</v>
      </c>
      <c r="G47" s="4">
        <f t="shared" si="8"/>
        <v>2.0345892818310451</v>
      </c>
      <c r="H47" s="4">
        <f t="shared" si="11"/>
        <v>0.52060779656226419</v>
      </c>
      <c r="I47" s="4">
        <f t="shared" si="9"/>
        <v>1.3958214435565535E-4</v>
      </c>
      <c r="J47" s="4">
        <f t="shared" si="10"/>
        <v>2.6811381865073829E-4</v>
      </c>
      <c r="K47" s="4">
        <f t="shared" si="12"/>
        <v>6.8604580591340422E-5</v>
      </c>
    </row>
    <row r="48" spans="1:11" x14ac:dyDescent="0.25">
      <c r="A48" t="s">
        <v>14</v>
      </c>
      <c r="B48">
        <v>198</v>
      </c>
      <c r="C48" s="4">
        <v>2.858386136468935E-2</v>
      </c>
      <c r="D48" s="4">
        <v>6.2294926420432047E-3</v>
      </c>
      <c r="E48" s="4">
        <v>7.3401193401599349E-3</v>
      </c>
      <c r="F48" s="4">
        <f t="shared" si="7"/>
        <v>4.5884734130312994</v>
      </c>
      <c r="G48" s="4">
        <f t="shared" si="8"/>
        <v>3.8941957262600218</v>
      </c>
      <c r="H48" s="4">
        <f t="shared" si="11"/>
        <v>0.84869092086280296</v>
      </c>
      <c r="I48" s="4">
        <f t="shared" si="9"/>
        <v>1.7806295405251534E-4</v>
      </c>
      <c r="J48" s="4">
        <f t="shared" si="10"/>
        <v>2.0980895361940666E-4</v>
      </c>
      <c r="K48" s="4">
        <f t="shared" si="12"/>
        <v>4.572521942124534E-5</v>
      </c>
    </row>
    <row r="49" spans="1:11" x14ac:dyDescent="0.25">
      <c r="A49" t="s">
        <v>7</v>
      </c>
      <c r="B49">
        <v>94</v>
      </c>
      <c r="C49" s="4">
        <v>1.40844906689453E-2</v>
      </c>
      <c r="D49" s="4">
        <v>7.8545225068139338E-3</v>
      </c>
      <c r="E49" s="4">
        <v>9.6420650192743998E-3</v>
      </c>
      <c r="F49" s="4">
        <f t="shared" si="7"/>
        <v>1.7931695601771795</v>
      </c>
      <c r="G49" s="4">
        <f t="shared" si="8"/>
        <v>1.4607338408100892</v>
      </c>
      <c r="H49" s="4">
        <f t="shared" si="11"/>
        <v>0.81460999185473393</v>
      </c>
      <c r="I49" s="4">
        <f t="shared" si="9"/>
        <v>1.1062694895624169E-4</v>
      </c>
      <c r="J49" s="4">
        <f t="shared" si="10"/>
        <v>1.3580357479333417E-4</v>
      </c>
      <c r="K49" s="4">
        <f t="shared" si="12"/>
        <v>7.5733816706054105E-5</v>
      </c>
    </row>
    <row r="50" spans="1:11" x14ac:dyDescent="0.25">
      <c r="A50" t="s">
        <v>15</v>
      </c>
      <c r="B50">
        <v>119</v>
      </c>
      <c r="C50" s="4">
        <v>2.9592490652001001E-2</v>
      </c>
      <c r="D50" s="4">
        <v>4.2230164349301149E-3</v>
      </c>
      <c r="E50" s="4">
        <v>5.9065960919034554E-3</v>
      </c>
      <c r="F50" s="4">
        <f t="shared" si="7"/>
        <v>7.0074296673890908</v>
      </c>
      <c r="G50" s="4">
        <f t="shared" si="8"/>
        <v>5.0100752094028058</v>
      </c>
      <c r="H50" s="4">
        <f t="shared" si="11"/>
        <v>0.71496617835759424</v>
      </c>
      <c r="I50" s="4">
        <f t="shared" si="9"/>
        <v>1.2496957437391603E-4</v>
      </c>
      <c r="J50" s="4">
        <f t="shared" si="10"/>
        <v>1.7479088963479866E-4</v>
      </c>
      <c r="K50" s="4">
        <f t="shared" si="12"/>
        <v>2.494365237060228E-5</v>
      </c>
    </row>
    <row r="51" spans="1:11" x14ac:dyDescent="0.25">
      <c r="A51" t="s">
        <v>5</v>
      </c>
      <c r="B51">
        <v>138</v>
      </c>
      <c r="C51" s="4">
        <v>2.3994633666994249E-2</v>
      </c>
      <c r="D51" s="4">
        <v>8.6386216034334603E-3</v>
      </c>
      <c r="E51" s="4">
        <v>7.6090281573955951E-3</v>
      </c>
      <c r="F51" s="4">
        <f t="shared" si="7"/>
        <v>2.7775998033595397</v>
      </c>
      <c r="G51" s="4">
        <f t="shared" si="8"/>
        <v>3.153442617198448</v>
      </c>
      <c r="H51" s="4">
        <f t="shared" si="11"/>
        <v>1.1353120825341081</v>
      </c>
      <c r="I51" s="4">
        <f t="shared" si="9"/>
        <v>2.0728056076216834E-4</v>
      </c>
      <c r="J51" s="4">
        <f t="shared" si="10"/>
        <v>1.8257584319855157E-4</v>
      </c>
      <c r="K51" s="4">
        <f t="shared" si="12"/>
        <v>6.573151502161109E-5</v>
      </c>
    </row>
    <row r="52" spans="1:11" x14ac:dyDescent="0.25">
      <c r="A52" t="s">
        <v>1</v>
      </c>
      <c r="B52">
        <v>90</v>
      </c>
      <c r="C52" s="4">
        <v>4.0895327835083595E-2</v>
      </c>
      <c r="D52" s="4">
        <v>2.111984341413645E-2</v>
      </c>
      <c r="E52" s="4">
        <v>9.6549187670190405E-3</v>
      </c>
      <c r="F52" s="4">
        <f t="shared" si="7"/>
        <v>1.9363461666439503</v>
      </c>
      <c r="G52" s="4">
        <f t="shared" si="8"/>
        <v>4.2356987999506535</v>
      </c>
      <c r="H52" s="4">
        <f t="shared" si="11"/>
        <v>2.1874698196613838</v>
      </c>
      <c r="I52" s="4">
        <f t="shared" si="9"/>
        <v>8.6370292024674127E-4</v>
      </c>
      <c r="J52" s="4">
        <f t="shared" si="10"/>
        <v>3.9484106819834475E-4</v>
      </c>
      <c r="K52" s="4">
        <f t="shared" si="12"/>
        <v>2.0391037253564951E-4</v>
      </c>
    </row>
    <row r="53" spans="1:11" x14ac:dyDescent="0.25">
      <c r="A53" t="s">
        <v>3</v>
      </c>
      <c r="B53">
        <v>370</v>
      </c>
      <c r="C53" s="4">
        <v>2.69235959258394E-2</v>
      </c>
      <c r="D53" s="4">
        <v>1.2009340350318694E-2</v>
      </c>
      <c r="E53" s="4">
        <v>1.980614813917049E-2</v>
      </c>
      <c r="F53" s="4">
        <f t="shared" si="7"/>
        <v>2.2418879922180674</v>
      </c>
      <c r="G53" s="4">
        <f t="shared" si="8"/>
        <v>1.3593554757167943</v>
      </c>
      <c r="H53" s="4">
        <f t="shared" si="11"/>
        <v>0.60634406376916372</v>
      </c>
      <c r="I53" s="4">
        <f t="shared" si="9"/>
        <v>3.2333462692785912E-4</v>
      </c>
      <c r="J53" s="4">
        <f t="shared" si="10"/>
        <v>5.3325272934634223E-4</v>
      </c>
      <c r="K53" s="4">
        <f t="shared" si="12"/>
        <v>2.378587740321297E-4</v>
      </c>
    </row>
    <row r="54" spans="1:11" x14ac:dyDescent="0.25">
      <c r="A54" t="s">
        <v>4</v>
      </c>
      <c r="B54">
        <v>275</v>
      </c>
      <c r="C54" s="4">
        <v>2.3186673802961799E-2</v>
      </c>
      <c r="D54" s="4">
        <v>1.1036162848675904E-2</v>
      </c>
      <c r="E54" s="4">
        <v>1.0624305589995111E-2</v>
      </c>
      <c r="F54" s="4">
        <f t="shared" si="7"/>
        <v>2.1009724231954121</v>
      </c>
      <c r="G54" s="4">
        <f t="shared" si="8"/>
        <v>2.1824178160685297</v>
      </c>
      <c r="H54" s="4">
        <f t="shared" si="11"/>
        <v>1.0387655696828448</v>
      </c>
      <c r="I54" s="4">
        <f t="shared" si="9"/>
        <v>2.5589190800861383E-4</v>
      </c>
      <c r="J54" s="4">
        <f t="shared" si="10"/>
        <v>2.4634230809820025E-4</v>
      </c>
      <c r="K54" s="4">
        <f t="shared" si="12"/>
        <v>1.1725156664528377E-4</v>
      </c>
    </row>
    <row r="55" spans="1:11" x14ac:dyDescent="0.25">
      <c r="A55" t="s">
        <v>2</v>
      </c>
      <c r="B55">
        <v>321</v>
      </c>
      <c r="C55" s="4">
        <v>6.6705436513211896E-2</v>
      </c>
      <c r="D55" s="4">
        <v>6.0627908861264797E-3</v>
      </c>
      <c r="E55" s="4">
        <v>6.9278530277645505E-3</v>
      </c>
      <c r="F55" s="4">
        <f t="shared" si="7"/>
        <v>11.002430690105829</v>
      </c>
      <c r="G55" s="4">
        <f t="shared" si="8"/>
        <v>9.6285871316666949</v>
      </c>
      <c r="H55" s="4">
        <f t="shared" si="11"/>
        <v>0.8751327232013747</v>
      </c>
      <c r="I55" s="4">
        <f t="shared" si="9"/>
        <v>4.0442111254738956E-4</v>
      </c>
      <c r="J55" s="4">
        <f t="shared" si="10"/>
        <v>4.6212546031641104E-4</v>
      </c>
      <c r="K55" s="4">
        <f t="shared" si="12"/>
        <v>4.2002124197154651E-5</v>
      </c>
    </row>
    <row r="56" spans="1:11" x14ac:dyDescent="0.25">
      <c r="A56" t="s">
        <v>3</v>
      </c>
      <c r="B56">
        <v>217</v>
      </c>
      <c r="C56" s="4">
        <v>4.1229326933582125E-2</v>
      </c>
      <c r="D56" s="4">
        <v>1.065185150802813E-2</v>
      </c>
      <c r="E56" s="4">
        <v>1.1637917316160755E-2</v>
      </c>
      <c r="F56" s="4">
        <f t="shared" si="7"/>
        <v>3.8706253933889561</v>
      </c>
      <c r="G56" s="4">
        <f t="shared" si="8"/>
        <v>3.5426722680294236</v>
      </c>
      <c r="H56" s="4">
        <f t="shared" si="11"/>
        <v>0.91527128253752543</v>
      </c>
      <c r="I56" s="4">
        <f t="shared" si="9"/>
        <v>4.3916866827246155E-4</v>
      </c>
      <c r="J56" s="4">
        <f t="shared" si="10"/>
        <v>4.7982349785398839E-4</v>
      </c>
      <c r="K56" s="4">
        <f t="shared" si="12"/>
        <v>1.2396536711445363E-4</v>
      </c>
    </row>
    <row r="57" spans="1:11" x14ac:dyDescent="0.25">
      <c r="A57" t="s">
        <v>3</v>
      </c>
      <c r="B57">
        <v>324</v>
      </c>
      <c r="C57" s="4">
        <v>3.3222339177594248E-2</v>
      </c>
      <c r="D57" s="4">
        <v>7.3342175184798403E-3</v>
      </c>
      <c r="E57" s="4">
        <v>8.221939323979556E-3</v>
      </c>
      <c r="F57" s="4">
        <f t="shared" si="7"/>
        <v>4.5297728208748609</v>
      </c>
      <c r="G57" s="4">
        <f t="shared" si="8"/>
        <v>4.0406937911473273</v>
      </c>
      <c r="H57" s="4">
        <f t="shared" si="11"/>
        <v>0.89203011959591505</v>
      </c>
      <c r="I57" s="4">
        <f t="shared" si="9"/>
        <v>2.4365986200119088E-4</v>
      </c>
      <c r="J57" s="4">
        <f t="shared" si="10"/>
        <v>2.7315205691884879E-4</v>
      </c>
      <c r="K57" s="4">
        <f t="shared" si="12"/>
        <v>6.0301491425809155E-5</v>
      </c>
    </row>
    <row r="58" spans="1:11" x14ac:dyDescent="0.25">
      <c r="A58" t="s">
        <v>2</v>
      </c>
      <c r="B58">
        <v>220</v>
      </c>
      <c r="C58" s="4">
        <v>1.9252924270855148E-2</v>
      </c>
      <c r="D58" s="4">
        <v>6.8857234700810607E-3</v>
      </c>
      <c r="E58" s="4">
        <v>1.0837416637818176E-2</v>
      </c>
      <c r="F58" s="4">
        <f t="shared" si="7"/>
        <v>2.7960641106937305</v>
      </c>
      <c r="G58" s="4">
        <f t="shared" si="8"/>
        <v>1.7765234016813818</v>
      </c>
      <c r="H58" s="4">
        <f t="shared" si="11"/>
        <v>0.63536576106640463</v>
      </c>
      <c r="I58" s="4">
        <f t="shared" si="9"/>
        <v>1.3257031251952058E-4</v>
      </c>
      <c r="J58" s="4">
        <f t="shared" si="10"/>
        <v>2.0865196181961895E-4</v>
      </c>
      <c r="K58" s="4">
        <f t="shared" si="12"/>
        <v>7.4623454098071598E-5</v>
      </c>
    </row>
    <row r="59" spans="1:11" x14ac:dyDescent="0.25">
      <c r="A59" t="s">
        <v>4</v>
      </c>
      <c r="B59">
        <v>207</v>
      </c>
      <c r="C59" s="4">
        <v>2.63420433621319E-2</v>
      </c>
      <c r="D59" s="4">
        <v>1.2904875772704234E-2</v>
      </c>
      <c r="E59" s="4">
        <v>1.323114560893689E-2</v>
      </c>
      <c r="F59" s="4">
        <f t="shared" si="7"/>
        <v>2.0412473414001635</v>
      </c>
      <c r="G59" s="4">
        <f t="shared" si="8"/>
        <v>1.9909117578102489</v>
      </c>
      <c r="H59" s="4">
        <f t="shared" si="11"/>
        <v>0.97534077200297153</v>
      </c>
      <c r="I59" s="4">
        <f t="shared" si="9"/>
        <v>3.3994079718750031E-4</v>
      </c>
      <c r="J59" s="4">
        <f t="shared" si="10"/>
        <v>3.4853541136129667E-4</v>
      </c>
      <c r="K59" s="4">
        <f t="shared" si="12"/>
        <v>1.7074629041389169E-4</v>
      </c>
    </row>
    <row r="60" spans="1:11" x14ac:dyDescent="0.25">
      <c r="A60" t="s">
        <v>16</v>
      </c>
      <c r="B60">
        <v>192</v>
      </c>
      <c r="C60" s="4">
        <v>2.3051873524495947E-2</v>
      </c>
      <c r="D60" s="4">
        <v>7.0223716372785246E-3</v>
      </c>
      <c r="E60" s="4">
        <v>8.2398775498896751E-3</v>
      </c>
      <c r="F60" s="4">
        <f t="shared" si="7"/>
        <v>3.2826336621269383</v>
      </c>
      <c r="G60" s="4">
        <f t="shared" si="8"/>
        <v>2.7975990401464874</v>
      </c>
      <c r="H60" s="4">
        <f t="shared" si="11"/>
        <v>0.85224223233421081</v>
      </c>
      <c r="I60" s="4">
        <f t="shared" si="9"/>
        <v>1.6187882282455208E-4</v>
      </c>
      <c r="J60" s="4">
        <f t="shared" si="10"/>
        <v>1.8994461513739032E-4</v>
      </c>
      <c r="K60" s="4">
        <f t="shared" si="12"/>
        <v>5.7863482400993315E-5</v>
      </c>
    </row>
    <row r="62" spans="1:11" x14ac:dyDescent="0.25">
      <c r="A62" t="s">
        <v>17</v>
      </c>
      <c r="C62" s="4">
        <f t="shared" ref="C62:K62" si="13">RSQ(C35:C60,$B$3:$B$28)</f>
        <v>0.11162094011598271</v>
      </c>
      <c r="D62" s="4">
        <f t="shared" si="13"/>
        <v>1.9028142818907728E-4</v>
      </c>
      <c r="E62" s="4">
        <f t="shared" si="13"/>
        <v>1.460483176602786E-3</v>
      </c>
      <c r="F62" s="4">
        <f t="shared" si="13"/>
        <v>2.1214972489154826E-2</v>
      </c>
      <c r="G62" s="4">
        <f t="shared" si="13"/>
        <v>0.12324906390216092</v>
      </c>
      <c r="H62" s="4">
        <f t="shared" si="13"/>
        <v>1.6606972470348995E-3</v>
      </c>
      <c r="I62" s="4">
        <f t="shared" si="13"/>
        <v>1.9350420749530323E-2</v>
      </c>
      <c r="J62" s="4">
        <f t="shared" si="13"/>
        <v>7.9497370151666635E-2</v>
      </c>
      <c r="K62" s="4">
        <f t="shared" si="13"/>
        <v>6.1530693371877705E-3</v>
      </c>
    </row>
    <row r="63" spans="1:11" x14ac:dyDescent="0.25">
      <c r="C63" s="4"/>
      <c r="D63" s="4"/>
      <c r="E63" s="4"/>
      <c r="F63" s="4"/>
      <c r="G63" s="4"/>
      <c r="H63" s="4"/>
      <c r="I63" s="4"/>
      <c r="J63" s="4"/>
      <c r="K63" s="4"/>
    </row>
    <row r="66" spans="1:11" x14ac:dyDescent="0.25">
      <c r="C66" s="5"/>
      <c r="D66" s="5"/>
      <c r="E66" s="5"/>
    </row>
    <row r="67" spans="1:11" x14ac:dyDescent="0.25">
      <c r="A67" s="6" t="s">
        <v>48</v>
      </c>
      <c r="B67" t="s">
        <v>0</v>
      </c>
      <c r="C67" s="6" t="s">
        <v>41</v>
      </c>
      <c r="D67" s="6" t="s">
        <v>45</v>
      </c>
      <c r="E67" s="6" t="s">
        <v>47</v>
      </c>
      <c r="F67" s="5" t="s">
        <v>23</v>
      </c>
      <c r="G67" s="5" t="s">
        <v>29</v>
      </c>
      <c r="H67" s="5" t="s">
        <v>33</v>
      </c>
      <c r="I67" s="5" t="s">
        <v>35</v>
      </c>
      <c r="J67" s="5" t="s">
        <v>36</v>
      </c>
      <c r="K67" s="5" t="s">
        <v>39</v>
      </c>
    </row>
    <row r="68" spans="1:11" x14ac:dyDescent="0.25">
      <c r="A68" s="3" t="s">
        <v>6</v>
      </c>
      <c r="B68">
        <v>102</v>
      </c>
      <c r="C68" s="4">
        <v>1.9533225825838149E-2</v>
      </c>
      <c r="D68" s="4">
        <v>8.0055324612778849E-3</v>
      </c>
      <c r="E68" s="4">
        <v>1.1212302460729113E-2</v>
      </c>
      <c r="F68" s="4">
        <f t="shared" ref="F68:F93" si="14">C68/D68</f>
        <v>2.4399658511559084</v>
      </c>
      <c r="G68" s="4">
        <f t="shared" ref="G68:G93" si="15">C68/E68</f>
        <v>1.7421244114893368</v>
      </c>
      <c r="H68" s="4">
        <f>D68/E68</f>
        <v>0.71399540721605737</v>
      </c>
      <c r="I68" s="4">
        <f t="shared" ref="I68:I93" si="16">C68*D68</f>
        <v>1.5637387342221882E-4</v>
      </c>
      <c r="J68" s="4">
        <f t="shared" ref="J68:J93" si="17">C68*E68</f>
        <v>2.1901243599302254E-4</v>
      </c>
      <c r="K68" s="4">
        <f>D68*E68</f>
        <v>8.9760451315032825E-5</v>
      </c>
    </row>
    <row r="69" spans="1:11" x14ac:dyDescent="0.25">
      <c r="A69" t="s">
        <v>7</v>
      </c>
      <c r="B69">
        <v>131</v>
      </c>
      <c r="C69" s="4">
        <v>3.9950170908928856E-2</v>
      </c>
      <c r="D69" s="4">
        <v>1.650253361109507E-2</v>
      </c>
      <c r="E69" s="4">
        <v>1.8526097751826034E-2</v>
      </c>
      <c r="F69" s="4">
        <f t="shared" si="14"/>
        <v>2.4208507524001859</v>
      </c>
      <c r="G69" s="4">
        <f t="shared" si="15"/>
        <v>2.1564266498049296</v>
      </c>
      <c r="H69" s="4">
        <f t="shared" ref="H69:H93" si="18">D69/E69</f>
        <v>0.89077224098466656</v>
      </c>
      <c r="I69" s="4">
        <f t="shared" si="16"/>
        <v>6.592790381935909E-4</v>
      </c>
      <c r="J69" s="4">
        <f t="shared" si="17"/>
        <v>7.4012077146097272E-4</v>
      </c>
      <c r="K69" s="4">
        <f t="shared" ref="K69:K93" si="19">D69*E69</f>
        <v>3.0572755083194196E-4</v>
      </c>
    </row>
    <row r="70" spans="1:11" x14ac:dyDescent="0.25">
      <c r="A70" t="s">
        <v>6</v>
      </c>
      <c r="B70">
        <v>105</v>
      </c>
      <c r="C70" s="4">
        <v>2.8684546808050587E-2</v>
      </c>
      <c r="D70" s="4">
        <v>7.1590729288717389E-3</v>
      </c>
      <c r="E70" s="4">
        <v>1.6081764886692697E-2</v>
      </c>
      <c r="F70" s="4">
        <f t="shared" si="14"/>
        <v>4.0067404108105986</v>
      </c>
      <c r="G70" s="4">
        <f t="shared" si="15"/>
        <v>1.7836690817303524</v>
      </c>
      <c r="H70" s="4">
        <f t="shared" si="18"/>
        <v>0.44516711811871551</v>
      </c>
      <c r="I70" s="4">
        <f t="shared" si="16"/>
        <v>2.053547625304692E-4</v>
      </c>
      <c r="J70" s="4">
        <f t="shared" si="17"/>
        <v>4.6129813764840099E-4</v>
      </c>
      <c r="K70" s="4">
        <f t="shared" si="19"/>
        <v>1.1513052764880177E-4</v>
      </c>
    </row>
    <row r="71" spans="1:11" x14ac:dyDescent="0.25">
      <c r="A71" t="s">
        <v>8</v>
      </c>
      <c r="B71">
        <v>105</v>
      </c>
      <c r="C71" s="4">
        <v>4.1455613860818814E-2</v>
      </c>
      <c r="D71" s="4">
        <v>1.1638263894590262E-2</v>
      </c>
      <c r="E71" s="4">
        <v>1.6309981207566767E-2</v>
      </c>
      <c r="F71" s="4">
        <f t="shared" si="14"/>
        <v>3.5620101276521452</v>
      </c>
      <c r="G71" s="4">
        <f t="shared" si="15"/>
        <v>2.5417327790412236</v>
      </c>
      <c r="H71" s="4">
        <f t="shared" si="18"/>
        <v>0.71356697144389514</v>
      </c>
      <c r="I71" s="4">
        <f t="shared" si="16"/>
        <v>4.8247137402444325E-4</v>
      </c>
      <c r="J71" s="4">
        <f t="shared" si="17"/>
        <v>6.7614028301809929E-4</v>
      </c>
      <c r="K71" s="4">
        <f t="shared" si="19"/>
        <v>1.8981986540947E-4</v>
      </c>
    </row>
    <row r="72" spans="1:11" x14ac:dyDescent="0.25">
      <c r="A72" t="s">
        <v>9</v>
      </c>
      <c r="B72">
        <v>132</v>
      </c>
      <c r="C72" s="4">
        <v>1.3052053349597465E-2</v>
      </c>
      <c r="D72" s="4">
        <v>3.8122368430411921E-3</v>
      </c>
      <c r="E72" s="4">
        <v>1.3871082346101652E-2</v>
      </c>
      <c r="F72" s="4">
        <f t="shared" si="14"/>
        <v>3.4237257250746409</v>
      </c>
      <c r="G72" s="4">
        <f t="shared" si="15"/>
        <v>0.94095421135363899</v>
      </c>
      <c r="H72" s="4">
        <f t="shared" si="18"/>
        <v>0.27483340866421924</v>
      </c>
      <c r="I72" s="4">
        <f t="shared" si="16"/>
        <v>4.9757518656674654E-5</v>
      </c>
      <c r="J72" s="4">
        <f t="shared" si="17"/>
        <v>1.8104610679797834E-4</v>
      </c>
      <c r="K72" s="4">
        <f t="shared" si="19"/>
        <v>5.2879851172666976E-5</v>
      </c>
    </row>
    <row r="73" spans="1:11" x14ac:dyDescent="0.25">
      <c r="A73" t="s">
        <v>10</v>
      </c>
      <c r="B73">
        <v>95</v>
      </c>
      <c r="C73" s="4">
        <v>3.2521460946778283E-2</v>
      </c>
      <c r="D73" s="4">
        <v>7.4963607219856107E-3</v>
      </c>
      <c r="E73" s="4">
        <v>7.8169883624550386E-3</v>
      </c>
      <c r="F73" s="4">
        <f t="shared" si="14"/>
        <v>4.3382998968283513</v>
      </c>
      <c r="G73" s="4">
        <f t="shared" si="15"/>
        <v>4.160356832943326</v>
      </c>
      <c r="H73" s="4">
        <f t="shared" si="18"/>
        <v>0.95898322658257995</v>
      </c>
      <c r="I73" s="4">
        <f t="shared" si="16"/>
        <v>2.4379260246301768E-4</v>
      </c>
      <c r="J73" s="4">
        <f t="shared" si="17"/>
        <v>2.5421988175100188E-4</v>
      </c>
      <c r="K73" s="4">
        <f t="shared" si="19"/>
        <v>5.859896452452657E-5</v>
      </c>
    </row>
    <row r="74" spans="1:11" x14ac:dyDescent="0.25">
      <c r="A74" t="s">
        <v>11</v>
      </c>
      <c r="B74">
        <v>105</v>
      </c>
      <c r="C74" s="4">
        <v>6.6060117387430853E-2</v>
      </c>
      <c r="D74" s="4">
        <v>1.8594333489216981E-2</v>
      </c>
      <c r="E74" s="4">
        <v>1.8088105053333501E-2</v>
      </c>
      <c r="F74" s="4">
        <f t="shared" si="14"/>
        <v>3.5527015488745377</v>
      </c>
      <c r="G74" s="4">
        <f t="shared" si="15"/>
        <v>3.6521303471342055</v>
      </c>
      <c r="H74" s="4">
        <f t="shared" si="18"/>
        <v>1.0279868142290662</v>
      </c>
      <c r="I74" s="4">
        <f t="shared" si="16"/>
        <v>1.2283438530387104E-3</v>
      </c>
      <c r="J74" s="4">
        <f t="shared" si="17"/>
        <v>1.1949023431393922E-3</v>
      </c>
      <c r="K74" s="4">
        <f t="shared" si="19"/>
        <v>3.3633625754967404E-4</v>
      </c>
    </row>
    <row r="75" spans="1:11" x14ac:dyDescent="0.25">
      <c r="A75" t="s">
        <v>12</v>
      </c>
      <c r="B75">
        <v>109</v>
      </c>
      <c r="C75" s="4">
        <v>3.8931817556777305E-2</v>
      </c>
      <c r="D75" s="4">
        <v>2.6790740900282342E-2</v>
      </c>
      <c r="E75" s="4">
        <v>2.3707040716561666E-2</v>
      </c>
      <c r="F75" s="4">
        <f t="shared" si="14"/>
        <v>1.4531818176169593</v>
      </c>
      <c r="G75" s="4">
        <f t="shared" si="15"/>
        <v>1.6422048631982842</v>
      </c>
      <c r="H75" s="4">
        <f t="shared" si="18"/>
        <v>1.130075289471554</v>
      </c>
      <c r="I75" s="4">
        <f t="shared" si="16"/>
        <v>1.0430122369406839E-3</v>
      </c>
      <c r="J75" s="4">
        <f t="shared" si="17"/>
        <v>9.2295818398826991E-4</v>
      </c>
      <c r="K75" s="4">
        <f t="shared" si="19"/>
        <v>6.3512918534984746E-4</v>
      </c>
    </row>
    <row r="76" spans="1:11" x14ac:dyDescent="0.25">
      <c r="A76" t="s">
        <v>7</v>
      </c>
      <c r="B76">
        <v>111</v>
      </c>
      <c r="C76" s="4">
        <v>4.1114257639434403E-2</v>
      </c>
      <c r="D76" s="4">
        <v>1.557238018629181E-2</v>
      </c>
      <c r="E76" s="4">
        <v>1.8815105918944131E-2</v>
      </c>
      <c r="F76" s="4">
        <f t="shared" si="14"/>
        <v>2.6402038190428216</v>
      </c>
      <c r="G76" s="4">
        <f t="shared" si="15"/>
        <v>2.1851727976741393</v>
      </c>
      <c r="H76" s="4">
        <f t="shared" si="18"/>
        <v>0.82765307053693715</v>
      </c>
      <c r="I76" s="4">
        <f t="shared" si="16"/>
        <v>6.4024685103842498E-4</v>
      </c>
      <c r="J76" s="4">
        <f t="shared" si="17"/>
        <v>7.7356911226471618E-4</v>
      </c>
      <c r="K76" s="4">
        <f t="shared" si="19"/>
        <v>2.9299598261514734E-4</v>
      </c>
    </row>
    <row r="77" spans="1:11" x14ac:dyDescent="0.25">
      <c r="A77" t="s">
        <v>13</v>
      </c>
      <c r="B77">
        <v>89</v>
      </c>
      <c r="C77" s="4">
        <v>2.0535480089665617E-2</v>
      </c>
      <c r="D77" s="4">
        <v>7.0351392686481525E-3</v>
      </c>
      <c r="E77" s="4">
        <v>9.684499892914783E-3</v>
      </c>
      <c r="F77" s="4">
        <f t="shared" si="14"/>
        <v>2.918987003026543</v>
      </c>
      <c r="G77" s="4">
        <f t="shared" si="15"/>
        <v>2.1204481714837389</v>
      </c>
      <c r="H77" s="4">
        <f t="shared" si="18"/>
        <v>0.72643289239902697</v>
      </c>
      <c r="I77" s="4">
        <f t="shared" si="16"/>
        <v>1.4446996237934886E-4</v>
      </c>
      <c r="J77" s="4">
        <f t="shared" si="17"/>
        <v>1.9887585472932033E-4</v>
      </c>
      <c r="K77" s="4">
        <f t="shared" si="19"/>
        <v>6.8131805493863614E-5</v>
      </c>
    </row>
    <row r="78" spans="1:11" x14ac:dyDescent="0.25">
      <c r="A78" t="s">
        <v>6</v>
      </c>
      <c r="B78">
        <v>93</v>
      </c>
      <c r="C78" s="4">
        <v>3.6762441939673145E-2</v>
      </c>
      <c r="D78" s="4">
        <v>2.2781436205438928E-2</v>
      </c>
      <c r="E78" s="4">
        <v>2.5727358845594937E-2</v>
      </c>
      <c r="F78" s="4">
        <f t="shared" si="14"/>
        <v>1.6137016827278141</v>
      </c>
      <c r="G78" s="4">
        <f t="shared" si="15"/>
        <v>1.4289240555280569</v>
      </c>
      <c r="H78" s="4">
        <f t="shared" si="18"/>
        <v>0.88549455628787122</v>
      </c>
      <c r="I78" s="4">
        <f t="shared" si="16"/>
        <v>8.375012258048163E-4</v>
      </c>
      <c r="J78" s="4">
        <f t="shared" si="17"/>
        <v>9.4580053582232011E-4</v>
      </c>
      <c r="K78" s="4">
        <f t="shared" si="19"/>
        <v>5.8610618427535591E-4</v>
      </c>
    </row>
    <row r="79" spans="1:11" x14ac:dyDescent="0.25">
      <c r="A79" s="2" t="s">
        <v>2</v>
      </c>
      <c r="B79">
        <v>307</v>
      </c>
      <c r="C79" s="4">
        <v>2.1161587561320465E-2</v>
      </c>
      <c r="D79" s="4">
        <v>8.323253012226273E-3</v>
      </c>
      <c r="E79" s="4">
        <v>8.7136336619597892E-3</v>
      </c>
      <c r="F79" s="4">
        <f t="shared" si="14"/>
        <v>2.5424659721668417</v>
      </c>
      <c r="G79" s="4">
        <f t="shared" si="15"/>
        <v>2.4285606191712446</v>
      </c>
      <c r="H79" s="4">
        <f t="shared" si="18"/>
        <v>0.95519886824738098</v>
      </c>
      <c r="I79" s="4">
        <f t="shared" si="16"/>
        <v>1.7613324741325059E-4</v>
      </c>
      <c r="J79" s="4">
        <f t="shared" si="17"/>
        <v>1.8439432171483156E-4</v>
      </c>
      <c r="K79" s="4">
        <f t="shared" si="19"/>
        <v>7.2525777624343066E-5</v>
      </c>
    </row>
    <row r="80" spans="1:11" x14ac:dyDescent="0.25">
      <c r="A80" t="s">
        <v>4</v>
      </c>
      <c r="B80">
        <v>222</v>
      </c>
      <c r="C80" s="4">
        <v>3.8902402532818979E-2</v>
      </c>
      <c r="D80" s="4">
        <v>1.5758026667053067E-2</v>
      </c>
      <c r="E80" s="4">
        <v>1.9575465499416536E-2</v>
      </c>
      <c r="F80" s="4">
        <f t="shared" si="14"/>
        <v>2.4687356707014749</v>
      </c>
      <c r="G80" s="4">
        <f t="shared" si="15"/>
        <v>1.9873040839809659</v>
      </c>
      <c r="H80" s="4">
        <f t="shared" si="18"/>
        <v>0.80498860512526504</v>
      </c>
      <c r="I80" s="4">
        <f t="shared" si="16"/>
        <v>6.1302509652459421E-4</v>
      </c>
      <c r="J80" s="4">
        <f t="shared" si="17"/>
        <v>7.6153263862561245E-4</v>
      </c>
      <c r="K80" s="4">
        <f t="shared" si="19"/>
        <v>3.0847070735978309E-4</v>
      </c>
    </row>
    <row r="81" spans="1:11" x14ac:dyDescent="0.25">
      <c r="A81" t="s">
        <v>14</v>
      </c>
      <c r="B81">
        <v>198</v>
      </c>
      <c r="C81" s="4">
        <v>5.2277834137171846E-2</v>
      </c>
      <c r="D81" s="4">
        <v>2.7562791398224346E-2</v>
      </c>
      <c r="E81" s="4">
        <v>1.990900832100909E-2</v>
      </c>
      <c r="F81" s="4">
        <f t="shared" si="14"/>
        <v>1.8966814130639793</v>
      </c>
      <c r="G81" s="4">
        <f t="shared" si="15"/>
        <v>2.625838178087724</v>
      </c>
      <c r="H81" s="4">
        <f t="shared" si="18"/>
        <v>1.384438187668974</v>
      </c>
      <c r="I81" s="4">
        <f t="shared" si="16"/>
        <v>1.4409230370738392E-3</v>
      </c>
      <c r="J81" s="4">
        <f t="shared" si="17"/>
        <v>1.0407998348412873E-3</v>
      </c>
      <c r="K81" s="4">
        <f t="shared" si="19"/>
        <v>5.4874784329748624E-4</v>
      </c>
    </row>
    <row r="82" spans="1:11" x14ac:dyDescent="0.25">
      <c r="A82" t="s">
        <v>7</v>
      </c>
      <c r="B82">
        <v>94</v>
      </c>
      <c r="C82" s="4">
        <v>2.8613621533720816E-2</v>
      </c>
      <c r="D82" s="4">
        <v>1.685781364651295E-2</v>
      </c>
      <c r="E82" s="4">
        <v>1.7156229752338572E-2</v>
      </c>
      <c r="F82" s="4">
        <f t="shared" si="14"/>
        <v>1.6973506845972024</v>
      </c>
      <c r="G82" s="4">
        <f t="shared" si="15"/>
        <v>1.66782690292548</v>
      </c>
      <c r="H82" s="4">
        <f t="shared" si="18"/>
        <v>0.98260596237439957</v>
      </c>
      <c r="I82" s="4">
        <f t="shared" si="16"/>
        <v>4.8236309956731558E-4</v>
      </c>
      <c r="J82" s="4">
        <f t="shared" si="17"/>
        <v>4.9090186507897674E-4</v>
      </c>
      <c r="K82" s="4">
        <f t="shared" si="19"/>
        <v>2.8921652404168468E-4</v>
      </c>
    </row>
    <row r="83" spans="1:11" x14ac:dyDescent="0.25">
      <c r="A83" t="s">
        <v>15</v>
      </c>
      <c r="B83">
        <v>119</v>
      </c>
      <c r="C83" s="4">
        <v>3.1672813282156709E-2</v>
      </c>
      <c r="D83" s="4">
        <v>1.2845915990405857E-2</v>
      </c>
      <c r="E83" s="4">
        <v>1.2416936401213528E-2</v>
      </c>
      <c r="F83" s="4">
        <f t="shared" si="14"/>
        <v>2.4655939915699254</v>
      </c>
      <c r="G83" s="4">
        <f t="shared" si="15"/>
        <v>2.5507751879168254</v>
      </c>
      <c r="H83" s="4">
        <f t="shared" si="18"/>
        <v>1.034547941241803</v>
      </c>
      <c r="I83" s="4">
        <f t="shared" si="16"/>
        <v>4.0686629860239588E-4</v>
      </c>
      <c r="J83" s="4">
        <f t="shared" si="17"/>
        <v>3.9327930817205093E-4</v>
      </c>
      <c r="K83" s="4">
        <f t="shared" si="19"/>
        <v>1.5950692186820142E-4</v>
      </c>
    </row>
    <row r="84" spans="1:11" x14ac:dyDescent="0.25">
      <c r="A84" t="s">
        <v>5</v>
      </c>
      <c r="B84">
        <v>138</v>
      </c>
      <c r="C84" s="4">
        <v>3.92550950208128E-2</v>
      </c>
      <c r="D84" s="4">
        <v>1.4962964414669223E-2</v>
      </c>
      <c r="E84" s="4">
        <v>1.219635204552269E-2</v>
      </c>
      <c r="F84" s="4">
        <f t="shared" si="14"/>
        <v>2.623483818642804</v>
      </c>
      <c r="G84" s="4">
        <f t="shared" si="15"/>
        <v>3.2185931395136662</v>
      </c>
      <c r="H84" s="4">
        <f t="shared" si="18"/>
        <v>1.2268393335007219</v>
      </c>
      <c r="I84" s="4">
        <f t="shared" si="16"/>
        <v>5.8737258989088089E-4</v>
      </c>
      <c r="J84" s="4">
        <f t="shared" si="17"/>
        <v>4.7876895845427777E-4</v>
      </c>
      <c r="K84" s="4">
        <f t="shared" si="19"/>
        <v>1.8249358164593421E-4</v>
      </c>
    </row>
    <row r="85" spans="1:11" x14ac:dyDescent="0.25">
      <c r="A85" t="s">
        <v>1</v>
      </c>
      <c r="B85">
        <v>90</v>
      </c>
      <c r="C85" s="4">
        <v>2.8133282899526726E-2</v>
      </c>
      <c r="D85" s="4">
        <v>1.1092839876889787E-2</v>
      </c>
      <c r="E85" s="4">
        <v>7.6749319919495167E-3</v>
      </c>
      <c r="F85" s="4">
        <f t="shared" si="14"/>
        <v>2.5361659603631406</v>
      </c>
      <c r="G85" s="4">
        <f t="shared" si="15"/>
        <v>3.6656068000389621</v>
      </c>
      <c r="H85" s="4">
        <f t="shared" si="18"/>
        <v>1.4453339636788214</v>
      </c>
      <c r="I85" s="4">
        <f t="shared" si="16"/>
        <v>3.1207800241569159E-4</v>
      </c>
      <c r="J85" s="4">
        <f t="shared" si="17"/>
        <v>2.1592103296414394E-4</v>
      </c>
      <c r="K85" s="4">
        <f t="shared" si="19"/>
        <v>8.5136791652714756E-5</v>
      </c>
    </row>
    <row r="86" spans="1:11" x14ac:dyDescent="0.25">
      <c r="A86" t="s">
        <v>3</v>
      </c>
      <c r="B86">
        <v>370</v>
      </c>
      <c r="C86" s="4">
        <v>2.9900373795476772E-2</v>
      </c>
      <c r="D86" s="4">
        <v>1.3376874621361232E-2</v>
      </c>
      <c r="E86" s="4">
        <v>1.6469342362347678E-2</v>
      </c>
      <c r="F86" s="4">
        <f t="shared" si="14"/>
        <v>2.2352286794801479</v>
      </c>
      <c r="G86" s="4">
        <f t="shared" si="15"/>
        <v>1.8155171674513981</v>
      </c>
      <c r="H86" s="4">
        <f t="shared" si="18"/>
        <v>0.81222882657072781</v>
      </c>
      <c r="I86" s="4">
        <f t="shared" si="16"/>
        <v>3.9997355139392767E-4</v>
      </c>
      <c r="J86" s="4">
        <f t="shared" si="17"/>
        <v>4.92439492799876E-4</v>
      </c>
      <c r="K86" s="4">
        <f t="shared" si="19"/>
        <v>2.2030832787739809E-4</v>
      </c>
    </row>
    <row r="87" spans="1:11" x14ac:dyDescent="0.25">
      <c r="A87" t="s">
        <v>4</v>
      </c>
      <c r="B87">
        <v>275</v>
      </c>
      <c r="C87" s="4">
        <v>4.536863963118612E-2</v>
      </c>
      <c r="D87" s="4">
        <v>2.1369438850493618E-2</v>
      </c>
      <c r="E87" s="4">
        <v>1.8496667639054869E-2</v>
      </c>
      <c r="F87" s="4">
        <f t="shared" si="14"/>
        <v>2.1230618149871603</v>
      </c>
      <c r="G87" s="4">
        <f t="shared" si="15"/>
        <v>2.452800716135068</v>
      </c>
      <c r="H87" s="4">
        <f t="shared" si="18"/>
        <v>1.1553129064920333</v>
      </c>
      <c r="I87" s="4">
        <f t="shared" si="16"/>
        <v>9.6950237032871313E-4</v>
      </c>
      <c r="J87" s="4">
        <f t="shared" si="17"/>
        <v>8.3916864849410255E-4</v>
      </c>
      <c r="K87" s="4">
        <f t="shared" si="19"/>
        <v>3.9526340805068718E-4</v>
      </c>
    </row>
    <row r="88" spans="1:11" x14ac:dyDescent="0.25">
      <c r="A88" t="s">
        <v>2</v>
      </c>
      <c r="B88">
        <v>321</v>
      </c>
      <c r="C88" s="4">
        <v>4.1564604958156968E-2</v>
      </c>
      <c r="D88" s="4">
        <v>1.2391076975765681E-2</v>
      </c>
      <c r="E88" s="4">
        <v>9.2553491605264857E-3</v>
      </c>
      <c r="F88" s="4">
        <f t="shared" si="14"/>
        <v>3.3543980914208285</v>
      </c>
      <c r="G88" s="4">
        <f t="shared" si="15"/>
        <v>4.4908737895516184</v>
      </c>
      <c r="H88" s="4">
        <f t="shared" si="18"/>
        <v>1.3388016768306146</v>
      </c>
      <c r="I88" s="4">
        <f t="shared" si="16"/>
        <v>5.1503021950381484E-4</v>
      </c>
      <c r="J88" s="4">
        <f t="shared" si="17"/>
        <v>3.846949316070931E-4</v>
      </c>
      <c r="K88" s="4">
        <f t="shared" si="19"/>
        <v>1.1468374388567196E-4</v>
      </c>
    </row>
    <row r="89" spans="1:11" x14ac:dyDescent="0.25">
      <c r="A89" t="s">
        <v>3</v>
      </c>
      <c r="B89">
        <v>217</v>
      </c>
      <c r="C89" s="4">
        <v>2.7530349451606709E-2</v>
      </c>
      <c r="D89" s="4">
        <v>1.3301485249183469E-2</v>
      </c>
      <c r="E89" s="4">
        <v>1.351425052673535E-2</v>
      </c>
      <c r="F89" s="4">
        <f t="shared" si="14"/>
        <v>2.0697199550175571</v>
      </c>
      <c r="G89" s="4">
        <f t="shared" si="15"/>
        <v>2.0371347561703996</v>
      </c>
      <c r="H89" s="4">
        <f t="shared" si="18"/>
        <v>0.98425622811039604</v>
      </c>
      <c r="I89" s="4">
        <f t="shared" si="16"/>
        <v>3.6619453713541283E-4</v>
      </c>
      <c r="J89" s="4">
        <f t="shared" si="17"/>
        <v>3.7205203957758421E-4</v>
      </c>
      <c r="K89" s="4">
        <f t="shared" si="19"/>
        <v>1.797596040351402E-4</v>
      </c>
    </row>
    <row r="90" spans="1:11" x14ac:dyDescent="0.25">
      <c r="A90" t="s">
        <v>3</v>
      </c>
      <c r="B90">
        <v>324</v>
      </c>
      <c r="C90" s="4">
        <v>2.8152727483131721E-2</v>
      </c>
      <c r="D90" s="4">
        <v>8.6225985862211658E-3</v>
      </c>
      <c r="E90" s="4">
        <v>1.2513573954582484E-2</v>
      </c>
      <c r="F90" s="4">
        <f t="shared" si="14"/>
        <v>3.2649934009591406</v>
      </c>
      <c r="G90" s="4">
        <f t="shared" si="15"/>
        <v>2.2497751310146019</v>
      </c>
      <c r="H90" s="4">
        <f t="shared" si="18"/>
        <v>0.68905962577250446</v>
      </c>
      <c r="I90" s="4">
        <f t="shared" si="16"/>
        <v>2.4274966819432133E-4</v>
      </c>
      <c r="J90" s="4">
        <f t="shared" si="17"/>
        <v>3.5229123738337562E-4</v>
      </c>
      <c r="K90" s="4">
        <f t="shared" si="19"/>
        <v>1.0789952508935693E-4</v>
      </c>
    </row>
    <row r="91" spans="1:11" x14ac:dyDescent="0.25">
      <c r="A91" t="s">
        <v>2</v>
      </c>
      <c r="B91">
        <v>220</v>
      </c>
      <c r="C91" s="4">
        <v>3.2622711575810398E-2</v>
      </c>
      <c r="D91" s="4">
        <v>1.4509647093698785E-2</v>
      </c>
      <c r="E91" s="4">
        <v>2.0671676445431213E-2</v>
      </c>
      <c r="F91" s="4">
        <f t="shared" si="14"/>
        <v>2.2483463150511573</v>
      </c>
      <c r="G91" s="4">
        <f t="shared" si="15"/>
        <v>1.5781357482992417</v>
      </c>
      <c r="H91" s="4">
        <f t="shared" si="18"/>
        <v>0.70190954913604309</v>
      </c>
      <c r="I91" s="4">
        <f t="shared" si="16"/>
        <v>4.7334403220453109E-4</v>
      </c>
      <c r="J91" s="4">
        <f t="shared" si="17"/>
        <v>6.7436613846777601E-4</v>
      </c>
      <c r="K91" s="4">
        <f t="shared" si="19"/>
        <v>2.9993873005833261E-4</v>
      </c>
    </row>
    <row r="92" spans="1:11" x14ac:dyDescent="0.25">
      <c r="A92" t="s">
        <v>4</v>
      </c>
      <c r="B92">
        <v>207</v>
      </c>
      <c r="C92" s="4">
        <v>4.5286152601555309E-2</v>
      </c>
      <c r="D92" s="4">
        <v>2.0669512521605791E-2</v>
      </c>
      <c r="E92" s="4">
        <v>2.5276008797265763E-2</v>
      </c>
      <c r="F92" s="4">
        <f t="shared" si="14"/>
        <v>2.1909637469300645</v>
      </c>
      <c r="G92" s="4">
        <f t="shared" si="15"/>
        <v>1.7916654866196338</v>
      </c>
      <c r="H92" s="4">
        <f t="shared" si="18"/>
        <v>0.81775222850221985</v>
      </c>
      <c r="I92" s="4">
        <f t="shared" si="16"/>
        <v>9.3604269825319809E-4</v>
      </c>
      <c r="J92" s="4">
        <f t="shared" si="17"/>
        <v>1.1446531915512317E-3</v>
      </c>
      <c r="K92" s="4">
        <f t="shared" si="19"/>
        <v>5.2244278033130285E-4</v>
      </c>
    </row>
    <row r="93" spans="1:11" x14ac:dyDescent="0.25">
      <c r="A93" t="s">
        <v>16</v>
      </c>
      <c r="B93">
        <v>192</v>
      </c>
      <c r="C93" s="4">
        <v>4.8420189528719827E-2</v>
      </c>
      <c r="D93" s="4">
        <v>1.9715893973416818E-2</v>
      </c>
      <c r="E93" s="4">
        <v>1.957770340593451E-2</v>
      </c>
      <c r="F93" s="4">
        <f t="shared" si="14"/>
        <v>2.4558962223070058</v>
      </c>
      <c r="G93" s="4">
        <f t="shared" si="15"/>
        <v>2.4732313348889745</v>
      </c>
      <c r="H93" s="4">
        <f t="shared" si="18"/>
        <v>1.0070585688534039</v>
      </c>
      <c r="I93" s="4">
        <f t="shared" si="16"/>
        <v>9.5464732292098735E-4</v>
      </c>
      <c r="J93" s="4">
        <f t="shared" si="17"/>
        <v>9.4795610945241264E-4</v>
      </c>
      <c r="K93" s="4">
        <f t="shared" si="19"/>
        <v>3.8599192459440611E-4</v>
      </c>
    </row>
    <row r="95" spans="1:11" x14ac:dyDescent="0.25">
      <c r="A95" t="s">
        <v>17</v>
      </c>
      <c r="C95" s="4">
        <f t="shared" ref="C95:K95" si="20">RSQ(C68:C93,$B$3:$B$28)</f>
        <v>1.9131999271849122E-4</v>
      </c>
      <c r="D95" s="4">
        <f t="shared" si="20"/>
        <v>1.3415916559061906E-4</v>
      </c>
      <c r="E95" s="4">
        <f t="shared" si="20"/>
        <v>2.7291137359939121E-3</v>
      </c>
      <c r="F95" s="4">
        <f t="shared" si="20"/>
        <v>1.1083688714128619E-2</v>
      </c>
      <c r="G95" s="4">
        <f t="shared" si="20"/>
        <v>2.7394058987074421E-3</v>
      </c>
      <c r="H95" s="4">
        <f t="shared" si="20"/>
        <v>9.0187192963540157E-3</v>
      </c>
      <c r="I95" s="4">
        <f t="shared" si="20"/>
        <v>3.2442518259006015E-6</v>
      </c>
      <c r="J95" s="4">
        <f t="shared" si="20"/>
        <v>1.3124525231915742E-3</v>
      </c>
      <c r="K95" s="4">
        <f t="shared" si="20"/>
        <v>1.8979480889653876E-3</v>
      </c>
    </row>
    <row r="96" spans="1:11" x14ac:dyDescent="0.25">
      <c r="C96" s="4"/>
      <c r="D96" s="4"/>
      <c r="E96" s="4"/>
      <c r="F96" s="4"/>
      <c r="G96" s="4"/>
      <c r="H96" s="4"/>
      <c r="I96" s="4"/>
      <c r="J96" s="4"/>
      <c r="K9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zoomScaleNormal="100" workbookViewId="0">
      <pane ySplit="2" topLeftCell="A34" activePane="bottomLeft" state="frozen"/>
      <selection pane="bottomLeft" activeCell="B72" sqref="B72"/>
    </sheetView>
  </sheetViews>
  <sheetFormatPr defaultRowHeight="15.75" x14ac:dyDescent="0.25"/>
  <cols>
    <col min="2" max="2" width="12.42578125" customWidth="1"/>
    <col min="3" max="3" width="8.85546875" customWidth="1"/>
  </cols>
  <sheetData>
    <row r="1" spans="1:18" x14ac:dyDescent="0.25">
      <c r="C1" s="5" t="s">
        <v>18</v>
      </c>
      <c r="D1" s="5" t="s">
        <v>19</v>
      </c>
      <c r="E1" s="5" t="s">
        <v>20</v>
      </c>
      <c r="F1" s="5" t="s">
        <v>21</v>
      </c>
    </row>
    <row r="2" spans="1:18" x14ac:dyDescent="0.25">
      <c r="A2" s="6" t="s">
        <v>50</v>
      </c>
      <c r="B2" t="s">
        <v>0</v>
      </c>
      <c r="C2" s="6" t="s">
        <v>41</v>
      </c>
      <c r="D2" s="6" t="s">
        <v>43</v>
      </c>
      <c r="E2" s="6" t="s">
        <v>45</v>
      </c>
      <c r="F2" s="6" t="s">
        <v>47</v>
      </c>
      <c r="G2" s="5" t="s">
        <v>27</v>
      </c>
      <c r="H2" s="5" t="s">
        <v>23</v>
      </c>
      <c r="I2" s="5" t="s">
        <v>29</v>
      </c>
      <c r="J2" s="5" t="s">
        <v>25</v>
      </c>
      <c r="K2" s="5" t="s">
        <v>31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38</v>
      </c>
      <c r="R2" s="5" t="s">
        <v>39</v>
      </c>
    </row>
    <row r="3" spans="1:18" s="1" customFormat="1" ht="16.5" x14ac:dyDescent="0.3">
      <c r="A3" s="2" t="s">
        <v>2</v>
      </c>
      <c r="B3">
        <v>307</v>
      </c>
      <c r="C3" s="4">
        <v>0.77825336213105767</v>
      </c>
      <c r="D3" s="4">
        <v>0.6179888203978634</v>
      </c>
      <c r="E3" s="4">
        <v>0.35055729195453394</v>
      </c>
      <c r="F3" s="4">
        <v>0.45718063648271762</v>
      </c>
      <c r="G3" s="4">
        <f t="shared" ref="G3:G14" si="0">C3/D3</f>
        <v>1.2593324287484933</v>
      </c>
      <c r="H3" s="4">
        <f t="shared" ref="H3:H14" si="1">C3/E3</f>
        <v>2.2200461379419671</v>
      </c>
      <c r="I3" s="4">
        <f t="shared" ref="I3:I14" si="2">C3/F3</f>
        <v>1.702288548610648</v>
      </c>
      <c r="J3" s="4">
        <f t="shared" ref="J3:J14" si="3">D3/E3</f>
        <v>1.7628753832284121</v>
      </c>
      <c r="K3" s="4">
        <f t="shared" ref="K3:K14" si="4">D3/F3</f>
        <v>1.3517388338060654</v>
      </c>
      <c r="L3" s="4">
        <f t="shared" ref="L3:L14" si="5">E3/F3</f>
        <v>0.76678070762471096</v>
      </c>
      <c r="M3" s="4">
        <f t="shared" ref="M3:M14" si="6">C3*D3</f>
        <v>0.48095187723404353</v>
      </c>
      <c r="N3" s="4">
        <f t="shared" ref="N3:N14" si="7">C3*E3</f>
        <v>0.2728223910831748</v>
      </c>
      <c r="O3" s="4">
        <f t="shared" ref="O3:O14" si="8">C3*F3</f>
        <v>0.35580236744389188</v>
      </c>
      <c r="P3" s="4">
        <f t="shared" ref="P3:P14" si="9">D3*E3</f>
        <v>0.21664048733685184</v>
      </c>
      <c r="Q3" s="4">
        <f t="shared" ref="Q3:Q14" si="10">D3*F3</f>
        <v>0.28253252224869907</v>
      </c>
      <c r="R3" s="4">
        <f t="shared" ref="R3:R14" si="11">E3*F3</f>
        <v>0.16026800585943168</v>
      </c>
    </row>
    <row r="4" spans="1:18" s="1" customFormat="1" ht="16.5" x14ac:dyDescent="0.3">
      <c r="A4" s="7" t="s">
        <v>3</v>
      </c>
      <c r="B4">
        <v>267</v>
      </c>
      <c r="C4" s="4">
        <v>1.0511238895986297</v>
      </c>
      <c r="D4" s="4">
        <v>0.88762050776132673</v>
      </c>
      <c r="E4" s="4">
        <v>0.46781168500332071</v>
      </c>
      <c r="F4" s="4">
        <v>0.58452810369898023</v>
      </c>
      <c r="G4" s="4">
        <f t="shared" si="0"/>
        <v>1.1842041507689764</v>
      </c>
      <c r="H4" s="4">
        <f t="shared" si="1"/>
        <v>2.2468953283866102</v>
      </c>
      <c r="I4" s="4">
        <f t="shared" si="2"/>
        <v>1.7982435454291459</v>
      </c>
      <c r="J4" s="4">
        <f t="shared" si="3"/>
        <v>1.8973884924550912</v>
      </c>
      <c r="K4" s="4">
        <f t="shared" si="4"/>
        <v>1.5185249471228723</v>
      </c>
      <c r="L4" s="4">
        <f t="shared" si="5"/>
        <v>0.80032368340023219</v>
      </c>
      <c r="M4" s="4">
        <f t="shared" si="6"/>
        <v>0.93299912060559642</v>
      </c>
      <c r="N4" s="4">
        <f t="shared" si="7"/>
        <v>0.49172803794037939</v>
      </c>
      <c r="O4" s="4">
        <f t="shared" si="8"/>
        <v>0.61441145393978325</v>
      </c>
      <c r="P4" s="4">
        <f t="shared" si="9"/>
        <v>0.41523924537932938</v>
      </c>
      <c r="Q4" s="4">
        <f t="shared" si="10"/>
        <v>0.51883913220605427</v>
      </c>
      <c r="R4" s="4">
        <f t="shared" si="11"/>
        <v>0.2734490771232157</v>
      </c>
    </row>
    <row r="5" spans="1:18" s="1" customFormat="1" ht="16.5" x14ac:dyDescent="0.3">
      <c r="A5" t="s">
        <v>4</v>
      </c>
      <c r="B5">
        <v>222</v>
      </c>
      <c r="C5" s="4">
        <v>0.60037355167123552</v>
      </c>
      <c r="D5" s="4">
        <v>0.58171439772743139</v>
      </c>
      <c r="E5" s="4">
        <v>0.3792539036091967</v>
      </c>
      <c r="F5" s="4">
        <v>0.58642047405097975</v>
      </c>
      <c r="G5" s="4">
        <f t="shared" si="0"/>
        <v>1.0320761425481291</v>
      </c>
      <c r="H5" s="4">
        <f t="shared" si="1"/>
        <v>1.5830385553259649</v>
      </c>
      <c r="I5" s="4">
        <f t="shared" si="2"/>
        <v>1.0237936399523506</v>
      </c>
      <c r="J5" s="4">
        <f t="shared" si="3"/>
        <v>1.5338389194982702</v>
      </c>
      <c r="K5" s="4">
        <f t="shared" si="4"/>
        <v>0.99197491129353166</v>
      </c>
      <c r="L5" s="4">
        <f t="shared" si="5"/>
        <v>0.64672691420427231</v>
      </c>
      <c r="M5" s="4">
        <f t="shared" si="6"/>
        <v>0.3492459390219117</v>
      </c>
      <c r="N5" s="4">
        <f t="shared" si="7"/>
        <v>0.22769401309503381</v>
      </c>
      <c r="O5" s="4">
        <f t="shared" si="8"/>
        <v>0.35207134277871632</v>
      </c>
      <c r="P5" s="4">
        <f t="shared" si="9"/>
        <v>0.22061745612380118</v>
      </c>
      <c r="Q5" s="4">
        <f t="shared" si="10"/>
        <v>0.3411292328776005</v>
      </c>
      <c r="R5" s="4">
        <f t="shared" si="11"/>
        <v>0.2224022539401897</v>
      </c>
    </row>
    <row r="6" spans="1:18" x14ac:dyDescent="0.25">
      <c r="A6" t="s">
        <v>3</v>
      </c>
      <c r="B6">
        <v>370</v>
      </c>
      <c r="C6" s="4">
        <v>0.90044345632603129</v>
      </c>
      <c r="D6" s="4">
        <v>1.0139997948608848</v>
      </c>
      <c r="E6" s="4">
        <v>0.89776877561080282</v>
      </c>
      <c r="F6" s="4">
        <v>1.2026071049716862</v>
      </c>
      <c r="G6" s="4">
        <f t="shared" si="0"/>
        <v>0.88801147780268264</v>
      </c>
      <c r="H6" s="4">
        <f t="shared" si="1"/>
        <v>1.002979253442412</v>
      </c>
      <c r="I6" s="4">
        <f t="shared" si="2"/>
        <v>0.74874283762628446</v>
      </c>
      <c r="J6" s="4">
        <f t="shared" si="3"/>
        <v>1.1294665423967363</v>
      </c>
      <c r="K6" s="4">
        <f t="shared" si="4"/>
        <v>0.84316797287236889</v>
      </c>
      <c r="L6" s="4">
        <f t="shared" si="5"/>
        <v>0.74651876901387471</v>
      </c>
      <c r="M6" s="4">
        <f t="shared" si="6"/>
        <v>0.91304947999842179</v>
      </c>
      <c r="N6" s="4">
        <f t="shared" si="7"/>
        <v>0.80839001929258048</v>
      </c>
      <c r="O6" s="4">
        <f t="shared" si="8"/>
        <v>1.0828796982029474</v>
      </c>
      <c r="P6" s="4">
        <f t="shared" si="9"/>
        <v>0.91033735430186169</v>
      </c>
      <c r="Q6" s="4">
        <f t="shared" si="10"/>
        <v>1.2194433577395323</v>
      </c>
      <c r="R6" s="4">
        <f t="shared" si="11"/>
        <v>1.0796631081712829</v>
      </c>
    </row>
    <row r="7" spans="1:18" x14ac:dyDescent="0.25">
      <c r="A7" s="7" t="s">
        <v>2</v>
      </c>
      <c r="B7">
        <v>222</v>
      </c>
      <c r="C7" s="4">
        <v>0.80857764893857298</v>
      </c>
      <c r="D7" s="4">
        <v>0.67973508930486004</v>
      </c>
      <c r="E7" s="4">
        <v>0.28146411591957726</v>
      </c>
      <c r="F7" s="4">
        <v>0.4281275491857901</v>
      </c>
      <c r="G7" s="4">
        <f t="shared" si="0"/>
        <v>1.1895481955558238</v>
      </c>
      <c r="H7" s="4">
        <f t="shared" si="1"/>
        <v>2.8727557198431928</v>
      </c>
      <c r="I7" s="4">
        <f t="shared" si="2"/>
        <v>1.8886372775503939</v>
      </c>
      <c r="J7" s="4">
        <f t="shared" si="3"/>
        <v>2.4149973330848353</v>
      </c>
      <c r="K7" s="4">
        <f t="shared" si="4"/>
        <v>1.5876929447721253</v>
      </c>
      <c r="L7" s="4">
        <f t="shared" si="5"/>
        <v>0.6574305168047786</v>
      </c>
      <c r="M7" s="4">
        <f t="shared" si="6"/>
        <v>0.54961860041117472</v>
      </c>
      <c r="N7" s="4">
        <f t="shared" si="7"/>
        <v>0.22758559311082574</v>
      </c>
      <c r="O7" s="4">
        <f t="shared" si="8"/>
        <v>0.34617436716647942</v>
      </c>
      <c r="P7" s="4">
        <f t="shared" si="9"/>
        <v>0.19132103597070732</v>
      </c>
      <c r="Q7" s="4">
        <f t="shared" si="10"/>
        <v>0.29101331787967388</v>
      </c>
      <c r="R7" s="4">
        <f t="shared" si="11"/>
        <v>0.12050254213239374</v>
      </c>
    </row>
    <row r="8" spans="1:18" x14ac:dyDescent="0.25">
      <c r="A8" t="s">
        <v>4</v>
      </c>
      <c r="B8">
        <v>275</v>
      </c>
      <c r="C8" s="4">
        <v>0.51107271435627144</v>
      </c>
      <c r="D8" s="4">
        <v>0.84334891164733228</v>
      </c>
      <c r="E8" s="4">
        <v>0.51644607637513973</v>
      </c>
      <c r="F8" s="4">
        <v>0.5743902521966916</v>
      </c>
      <c r="G8" s="4">
        <f t="shared" si="0"/>
        <v>0.60600388202076605</v>
      </c>
      <c r="H8" s="4">
        <f t="shared" si="1"/>
        <v>0.98959550229022331</v>
      </c>
      <c r="I8" s="4">
        <f t="shared" si="2"/>
        <v>0.88976564696516125</v>
      </c>
      <c r="J8" s="4">
        <f t="shared" si="3"/>
        <v>1.6329854175031713</v>
      </c>
      <c r="K8" s="4">
        <f t="shared" si="4"/>
        <v>1.4682507379295491</v>
      </c>
      <c r="L8" s="4">
        <f t="shared" si="5"/>
        <v>0.8991205446123941</v>
      </c>
      <c r="M8" s="4">
        <f t="shared" si="6"/>
        <v>0.43101261742500946</v>
      </c>
      <c r="N8" s="4">
        <f t="shared" si="7"/>
        <v>0.26394149807168893</v>
      </c>
      <c r="O8" s="4">
        <f t="shared" si="8"/>
        <v>0.29355518528994645</v>
      </c>
      <c r="P8" s="4">
        <f t="shared" si="9"/>
        <v>0.43554423643550916</v>
      </c>
      <c r="Q8" s="4">
        <f t="shared" si="10"/>
        <v>0.48441139405091654</v>
      </c>
      <c r="R8" s="4">
        <f t="shared" si="11"/>
        <v>0.29664159205510837</v>
      </c>
    </row>
    <row r="9" spans="1:18" x14ac:dyDescent="0.25">
      <c r="A9" s="7" t="s">
        <v>4</v>
      </c>
      <c r="B9">
        <v>290</v>
      </c>
      <c r="C9" s="4">
        <v>0.82368842674909981</v>
      </c>
      <c r="D9" s="4">
        <v>0.52937777326088353</v>
      </c>
      <c r="E9" s="4">
        <v>0.46995971201416092</v>
      </c>
      <c r="F9" s="4">
        <v>0.65627446045738713</v>
      </c>
      <c r="G9" s="4">
        <f t="shared" si="0"/>
        <v>1.5559558189897342</v>
      </c>
      <c r="H9" s="4">
        <f t="shared" si="1"/>
        <v>1.7526788056340461</v>
      </c>
      <c r="I9" s="4">
        <f t="shared" si="2"/>
        <v>1.2550974879854906</v>
      </c>
      <c r="J9" s="4">
        <f t="shared" si="3"/>
        <v>1.1264322445685135</v>
      </c>
      <c r="K9" s="4">
        <f t="shared" si="4"/>
        <v>0.80664082660162706</v>
      </c>
      <c r="L9" s="4">
        <f t="shared" si="5"/>
        <v>0.71610239363364059</v>
      </c>
      <c r="M9" s="4">
        <f t="shared" si="6"/>
        <v>0.43604234521319885</v>
      </c>
      <c r="N9" s="4">
        <f t="shared" si="7"/>
        <v>0.38710037582440421</v>
      </c>
      <c r="O9" s="4">
        <f t="shared" si="8"/>
        <v>0.54056567784975951</v>
      </c>
      <c r="P9" s="4">
        <f t="shared" si="9"/>
        <v>0.24878622586838262</v>
      </c>
      <c r="Q9" s="4">
        <f t="shared" si="10"/>
        <v>0.34741711252491936</v>
      </c>
      <c r="R9" s="4">
        <f t="shared" si="11"/>
        <v>0.30842255643880251</v>
      </c>
    </row>
    <row r="10" spans="1:18" x14ac:dyDescent="0.25">
      <c r="A10" t="s">
        <v>2</v>
      </c>
      <c r="B10">
        <v>321</v>
      </c>
      <c r="C10" s="4">
        <v>1.6048615542085427</v>
      </c>
      <c r="D10" s="4">
        <v>0.58194347592266948</v>
      </c>
      <c r="E10" s="4">
        <v>0.48928683906846943</v>
      </c>
      <c r="F10" s="4">
        <v>0.74852422178856659</v>
      </c>
      <c r="G10" s="4">
        <f t="shared" si="0"/>
        <v>2.757761914357816</v>
      </c>
      <c r="H10" s="4">
        <f t="shared" si="1"/>
        <v>3.2800014757477727</v>
      </c>
      <c r="I10" s="4">
        <f t="shared" si="2"/>
        <v>2.1440342309481912</v>
      </c>
      <c r="J10" s="4">
        <f t="shared" si="3"/>
        <v>1.189370793276608</v>
      </c>
      <c r="K10" s="4">
        <f t="shared" si="4"/>
        <v>0.77745443498426869</v>
      </c>
      <c r="L10" s="4">
        <f t="shared" si="5"/>
        <v>0.65366867874941903</v>
      </c>
      <c r="M10" s="4">
        <f t="shared" si="6"/>
        <v>0.93393871123077699</v>
      </c>
      <c r="N10" s="4">
        <f t="shared" si="7"/>
        <v>0.78523763700120897</v>
      </c>
      <c r="O10" s="4">
        <f t="shared" si="8"/>
        <v>1.2012777459423389</v>
      </c>
      <c r="P10" s="4">
        <f t="shared" si="9"/>
        <v>0.28473728385072089</v>
      </c>
      <c r="Q10" s="4">
        <f t="shared" si="10"/>
        <v>0.43559878743994962</v>
      </c>
      <c r="R10" s="4">
        <f t="shared" si="11"/>
        <v>0.36624305044511368</v>
      </c>
    </row>
    <row r="11" spans="1:18" x14ac:dyDescent="0.25">
      <c r="A11" t="s">
        <v>3</v>
      </c>
      <c r="B11">
        <v>217</v>
      </c>
      <c r="C11" s="4">
        <v>1.4975954811636407</v>
      </c>
      <c r="D11" s="4">
        <v>1.59323752476879</v>
      </c>
      <c r="E11" s="4">
        <v>0.80080166300842304</v>
      </c>
      <c r="F11" s="4">
        <v>0.86115891466843608</v>
      </c>
      <c r="G11" s="4">
        <f t="shared" si="0"/>
        <v>0.93997000314248258</v>
      </c>
      <c r="H11" s="4">
        <f t="shared" si="1"/>
        <v>1.870120343578618</v>
      </c>
      <c r="I11" s="4">
        <f t="shared" si="2"/>
        <v>1.7390465983159982</v>
      </c>
      <c r="J11" s="4">
        <f t="shared" si="3"/>
        <v>1.9895532169393508</v>
      </c>
      <c r="K11" s="4">
        <f t="shared" si="4"/>
        <v>1.8501086125111057</v>
      </c>
      <c r="L11" s="4">
        <f t="shared" si="5"/>
        <v>0.92991159862375483</v>
      </c>
      <c r="M11" s="4">
        <f t="shared" si="6"/>
        <v>2.386025317514084</v>
      </c>
      <c r="N11" s="4">
        <f t="shared" si="7"/>
        <v>1.199276951829743</v>
      </c>
      <c r="O11" s="4">
        <f t="shared" si="8"/>
        <v>1.2896676991712352</v>
      </c>
      <c r="P11" s="4">
        <f t="shared" si="9"/>
        <v>1.2758672594022706</v>
      </c>
      <c r="Q11" s="4">
        <f t="shared" si="10"/>
        <v>1.3720306976389167</v>
      </c>
      <c r="R11" s="4">
        <f t="shared" si="11"/>
        <v>0.68961749098101233</v>
      </c>
    </row>
    <row r="12" spans="1:18" x14ac:dyDescent="0.25">
      <c r="A12" t="s">
        <v>3</v>
      </c>
      <c r="B12">
        <v>324</v>
      </c>
      <c r="C12" s="4">
        <v>1.1800753300901339</v>
      </c>
      <c r="D12" s="4">
        <v>1.0671727075907826</v>
      </c>
      <c r="E12" s="4">
        <v>0.85058088291386469</v>
      </c>
      <c r="F12" s="4">
        <v>0.65704165363314715</v>
      </c>
      <c r="G12" s="4">
        <f t="shared" si="0"/>
        <v>1.1057960175483093</v>
      </c>
      <c r="H12" s="4">
        <f t="shared" si="1"/>
        <v>1.3873757966996725</v>
      </c>
      <c r="I12" s="4">
        <f t="shared" si="2"/>
        <v>1.7960434069359894</v>
      </c>
      <c r="J12" s="4">
        <f t="shared" si="3"/>
        <v>1.2546398926048417</v>
      </c>
      <c r="K12" s="4">
        <f t="shared" si="4"/>
        <v>1.6242086048727562</v>
      </c>
      <c r="L12" s="4">
        <f t="shared" si="5"/>
        <v>1.2945615825275794</v>
      </c>
      <c r="M12" s="4">
        <f t="shared" si="6"/>
        <v>1.2593441851733747</v>
      </c>
      <c r="N12" s="4">
        <f t="shared" si="7"/>
        <v>1.0037495161729364</v>
      </c>
      <c r="O12" s="4">
        <f t="shared" si="8"/>
        <v>0.77535864629410356</v>
      </c>
      <c r="P12" s="4">
        <f t="shared" si="9"/>
        <v>0.90771670384414749</v>
      </c>
      <c r="Q12" s="4">
        <f t="shared" si="10"/>
        <v>0.70117692050761082</v>
      </c>
      <c r="R12" s="4">
        <f t="shared" si="11"/>
        <v>0.55886706985846801</v>
      </c>
    </row>
    <row r="13" spans="1:18" x14ac:dyDescent="0.25">
      <c r="A13" t="s">
        <v>2</v>
      </c>
      <c r="B13">
        <v>220</v>
      </c>
      <c r="C13" s="4">
        <v>0.5901693434070977</v>
      </c>
      <c r="D13" s="4">
        <v>0.68738165514730054</v>
      </c>
      <c r="E13" s="4">
        <v>0.47456174678923624</v>
      </c>
      <c r="F13" s="4">
        <v>0.52426404149787409</v>
      </c>
      <c r="G13" s="4">
        <f t="shared" si="0"/>
        <v>0.85857592938035132</v>
      </c>
      <c r="H13" s="4">
        <f t="shared" si="1"/>
        <v>1.2436091770987294</v>
      </c>
      <c r="I13" s="4">
        <f t="shared" si="2"/>
        <v>1.1257101320947469</v>
      </c>
      <c r="J13" s="4">
        <f t="shared" si="3"/>
        <v>1.4484556747313695</v>
      </c>
      <c r="K13" s="4">
        <f t="shared" si="4"/>
        <v>1.3111363754481107</v>
      </c>
      <c r="L13" s="4">
        <f t="shared" si="5"/>
        <v>0.90519606386386242</v>
      </c>
      <c r="M13" s="4">
        <f t="shared" si="6"/>
        <v>0.4056715800883664</v>
      </c>
      <c r="N13" s="4">
        <f t="shared" si="7"/>
        <v>0.28007179450872893</v>
      </c>
      <c r="O13" s="4">
        <f t="shared" si="8"/>
        <v>0.30940456514275178</v>
      </c>
      <c r="P13" s="4">
        <f t="shared" si="9"/>
        <v>0.32620503897757935</v>
      </c>
      <c r="Q13" s="4">
        <f t="shared" si="10"/>
        <v>0.36036948457902174</v>
      </c>
      <c r="R13" s="4">
        <f t="shared" si="11"/>
        <v>0.24879565931201578</v>
      </c>
    </row>
    <row r="14" spans="1:18" x14ac:dyDescent="0.25">
      <c r="A14" t="s">
        <v>4</v>
      </c>
      <c r="B14">
        <v>207</v>
      </c>
      <c r="C14" s="4">
        <v>0.58167987008963107</v>
      </c>
      <c r="D14" s="4">
        <v>0.4892411489042226</v>
      </c>
      <c r="E14" s="4">
        <v>0.62434349911323739</v>
      </c>
      <c r="F14" s="4">
        <v>0.52346656923019319</v>
      </c>
      <c r="G14" s="4">
        <f t="shared" si="0"/>
        <v>1.1889430629301072</v>
      </c>
      <c r="H14" s="4">
        <f t="shared" si="1"/>
        <v>0.93166641586850507</v>
      </c>
      <c r="I14" s="4">
        <f t="shared" si="2"/>
        <v>1.1112072943742062</v>
      </c>
      <c r="J14" s="4">
        <f t="shared" si="3"/>
        <v>0.78360894219143418</v>
      </c>
      <c r="K14" s="4">
        <f t="shared" si="4"/>
        <v>0.93461775338145803</v>
      </c>
      <c r="L14" s="4">
        <f t="shared" si="5"/>
        <v>1.1927094026871539</v>
      </c>
      <c r="M14" s="4">
        <f t="shared" si="6"/>
        <v>0.28458172793711006</v>
      </c>
      <c r="N14" s="4">
        <f t="shared" si="7"/>
        <v>0.36316804545549364</v>
      </c>
      <c r="O14" s="4">
        <f t="shared" si="8"/>
        <v>0.30448996598608363</v>
      </c>
      <c r="P14" s="4">
        <f t="shared" si="9"/>
        <v>0.30545453081704277</v>
      </c>
      <c r="Q14" s="4">
        <f t="shared" si="10"/>
        <v>0.25610138574313152</v>
      </c>
      <c r="R14" s="4">
        <f t="shared" si="11"/>
        <v>0.32682294950198054</v>
      </c>
    </row>
    <row r="16" spans="1:18" x14ac:dyDescent="0.25">
      <c r="A16" t="s">
        <v>17</v>
      </c>
      <c r="C16" s="4">
        <f t="shared" ref="C16:R16" si="12">RSQ(C3:C14,$B$3:$B$14)</f>
        <v>9.6173529259257082E-2</v>
      </c>
      <c r="D16" s="4">
        <f t="shared" si="12"/>
        <v>4.2223527676467781E-3</v>
      </c>
      <c r="E16" s="4">
        <f t="shared" si="12"/>
        <v>0.15185435288033725</v>
      </c>
      <c r="F16" s="4">
        <f t="shared" si="12"/>
        <v>0.32135426891124302</v>
      </c>
      <c r="G16" s="4">
        <f t="shared" si="12"/>
        <v>7.9799736310388572E-2</v>
      </c>
      <c r="H16" s="4">
        <f t="shared" si="12"/>
        <v>2.1326674318270936E-3</v>
      </c>
      <c r="I16" s="4">
        <f t="shared" si="12"/>
        <v>7.2454232469081731E-4</v>
      </c>
      <c r="J16" s="4">
        <f t="shared" si="12"/>
        <v>0.10988533047898788</v>
      </c>
      <c r="K16" s="4">
        <f t="shared" si="12"/>
        <v>9.9490109398657073E-2</v>
      </c>
      <c r="L16" s="4">
        <f t="shared" si="12"/>
        <v>8.4971293106134004E-3</v>
      </c>
      <c r="M16" s="4">
        <f t="shared" si="12"/>
        <v>4.5980209030192457E-3</v>
      </c>
      <c r="N16" s="4">
        <f t="shared" si="12"/>
        <v>0.12386354895949039</v>
      </c>
      <c r="O16" s="4">
        <f t="shared" si="12"/>
        <v>0.19553925807112796</v>
      </c>
      <c r="P16" s="4">
        <f t="shared" si="12"/>
        <v>4.639631566974689E-2</v>
      </c>
      <c r="Q16" s="4">
        <f t="shared" si="12"/>
        <v>8.1476470249763441E-2</v>
      </c>
      <c r="R16" s="4">
        <f t="shared" si="12"/>
        <v>0.27415497016560519</v>
      </c>
    </row>
    <row r="18" spans="1:18" x14ac:dyDescent="0.25">
      <c r="C18" s="5"/>
      <c r="D18" s="5"/>
      <c r="E18" s="5"/>
      <c r="F18" s="5"/>
    </row>
    <row r="19" spans="1:18" x14ac:dyDescent="0.25">
      <c r="A19" s="6" t="s">
        <v>49</v>
      </c>
      <c r="B19" t="s">
        <v>0</v>
      </c>
      <c r="C19" s="6" t="s">
        <v>41</v>
      </c>
      <c r="D19" s="6" t="s">
        <v>43</v>
      </c>
      <c r="E19" s="6" t="s">
        <v>45</v>
      </c>
      <c r="F19" s="6" t="s">
        <v>47</v>
      </c>
      <c r="G19" s="5" t="s">
        <v>27</v>
      </c>
      <c r="H19" s="5" t="s">
        <v>23</v>
      </c>
      <c r="I19" s="5" t="s">
        <v>29</v>
      </c>
      <c r="J19" s="5" t="s">
        <v>25</v>
      </c>
      <c r="K19" s="5" t="s">
        <v>31</v>
      </c>
      <c r="L19" s="5" t="s">
        <v>33</v>
      </c>
      <c r="M19" s="5" t="s">
        <v>34</v>
      </c>
      <c r="N19" s="5" t="s">
        <v>35</v>
      </c>
      <c r="O19" s="5" t="s">
        <v>36</v>
      </c>
      <c r="P19" s="5" t="s">
        <v>37</v>
      </c>
      <c r="Q19" s="5" t="s">
        <v>38</v>
      </c>
      <c r="R19" s="5" t="s">
        <v>39</v>
      </c>
    </row>
    <row r="20" spans="1:18" x14ac:dyDescent="0.25">
      <c r="A20" s="2" t="s">
        <v>2</v>
      </c>
      <c r="B20">
        <v>307</v>
      </c>
      <c r="C20" s="4">
        <v>1.646907666762842E-2</v>
      </c>
      <c r="D20" s="4">
        <v>9.0348505192792243E-3</v>
      </c>
      <c r="E20" s="4">
        <v>2.91777703621846E-3</v>
      </c>
      <c r="F20" s="4">
        <v>3.9837045836520098E-3</v>
      </c>
      <c r="G20" s="4">
        <f t="shared" ref="G20:G31" si="13">C20/D20</f>
        <v>1.8228388651793963</v>
      </c>
      <c r="H20" s="4">
        <f t="shared" ref="H20:H31" si="14">C20/E20</f>
        <v>5.6443917623578646</v>
      </c>
      <c r="I20" s="4">
        <f t="shared" ref="I20:I31" si="15">C20/F20</f>
        <v>4.1341109316219944</v>
      </c>
      <c r="J20" s="4">
        <f t="shared" ref="J20:J31" si="16">D20/E20</f>
        <v>3.0964842094270177</v>
      </c>
      <c r="K20" s="4">
        <f t="shared" ref="K20:K31" si="17">D20/F20</f>
        <v>2.2679519350796444</v>
      </c>
      <c r="L20" s="4">
        <f t="shared" ref="L20:L31" si="18">E20/F20</f>
        <v>0.73242806411704997</v>
      </c>
      <c r="M20" s="4">
        <f t="shared" ref="M20:M31" si="19">C20*D20</f>
        <v>1.48795645882572E-4</v>
      </c>
      <c r="N20" s="4">
        <f t="shared" ref="N20:N31" si="20">C20*E20</f>
        <v>4.8053093708527444E-5</v>
      </c>
      <c r="O20" s="4">
        <f t="shared" ref="O20:O31" si="21">C20*F20</f>
        <v>6.5607936209347701E-5</v>
      </c>
      <c r="P20" s="4">
        <f t="shared" ref="P20:P31" si="22">D20*E20</f>
        <v>2.636167937081935E-5</v>
      </c>
      <c r="Q20" s="4">
        <f t="shared" ref="Q20:Q31" si="23">D20*F20</f>
        <v>3.5992175426263384E-5</v>
      </c>
      <c r="R20" s="4">
        <f t="shared" ref="R20:R31" si="24">E20*F20</f>
        <v>1.1623561753258055E-5</v>
      </c>
    </row>
    <row r="21" spans="1:18" x14ac:dyDescent="0.25">
      <c r="A21" s="7" t="s">
        <v>3</v>
      </c>
      <c r="B21">
        <v>267</v>
      </c>
      <c r="C21" s="4">
        <v>2.9714660027228199E-2</v>
      </c>
      <c r="D21" s="4">
        <v>1.6480047871650316E-2</v>
      </c>
      <c r="E21" s="4">
        <v>2.91777703621846E-3</v>
      </c>
      <c r="F21" s="4">
        <v>5.0333422702149352E-3</v>
      </c>
      <c r="G21" s="4">
        <f t="shared" si="13"/>
        <v>1.8030687931644076</v>
      </c>
      <c r="H21" s="4">
        <f t="shared" si="14"/>
        <v>10.184006405691447</v>
      </c>
      <c r="I21" s="4">
        <f t="shared" si="15"/>
        <v>5.903564357835597</v>
      </c>
      <c r="J21" s="4">
        <f t="shared" si="16"/>
        <v>5.6481518865502585</v>
      </c>
      <c r="K21" s="4">
        <f t="shared" si="17"/>
        <v>3.2741758829261136</v>
      </c>
      <c r="L21" s="4">
        <f t="shared" si="18"/>
        <v>0.57968977263568133</v>
      </c>
      <c r="M21" s="4">
        <f t="shared" si="19"/>
        <v>4.8969901973853482E-4</v>
      </c>
      <c r="N21" s="4">
        <f t="shared" si="20"/>
        <v>8.6700752666485039E-5</v>
      </c>
      <c r="O21" s="4">
        <f t="shared" si="21"/>
        <v>1.4956405436011377E-4</v>
      </c>
      <c r="P21" s="4">
        <f t="shared" si="22"/>
        <v>4.80851052356822E-5</v>
      </c>
      <c r="Q21" s="4">
        <f t="shared" si="23"/>
        <v>8.2949721567543205E-5</v>
      </c>
      <c r="R21" s="4">
        <f t="shared" si="24"/>
        <v>1.4686170491460828E-5</v>
      </c>
    </row>
    <row r="22" spans="1:18" x14ac:dyDescent="0.25">
      <c r="A22" t="s">
        <v>4</v>
      </c>
      <c r="B22">
        <v>222</v>
      </c>
      <c r="C22" s="4">
        <v>2.33559735771726E-2</v>
      </c>
      <c r="D22" s="4">
        <v>2.2502416467316599E-2</v>
      </c>
      <c r="E22" s="4">
        <v>5.9762931266576953E-3</v>
      </c>
      <c r="F22" s="4">
        <v>1.1479453757936443E-2</v>
      </c>
      <c r="G22" s="4">
        <f t="shared" si="13"/>
        <v>1.0379317977291791</v>
      </c>
      <c r="H22" s="4">
        <f t="shared" si="14"/>
        <v>3.9081037496289399</v>
      </c>
      <c r="I22" s="4">
        <f t="shared" si="15"/>
        <v>2.0345892818310451</v>
      </c>
      <c r="J22" s="4">
        <f t="shared" si="16"/>
        <v>3.765279913554259</v>
      </c>
      <c r="K22" s="4">
        <f t="shared" si="17"/>
        <v>1.9602340792356354</v>
      </c>
      <c r="L22" s="4">
        <f t="shared" si="18"/>
        <v>0.52060779656226419</v>
      </c>
      <c r="M22" s="4">
        <f t="shared" si="19"/>
        <v>5.2556584443318015E-4</v>
      </c>
      <c r="N22" s="4">
        <f t="shared" si="20"/>
        <v>1.3958214435565535E-4</v>
      </c>
      <c r="O22" s="4">
        <f t="shared" si="21"/>
        <v>2.6811381865073829E-4</v>
      </c>
      <c r="P22" s="4">
        <f t="shared" si="22"/>
        <v>1.3448103686681314E-4</v>
      </c>
      <c r="Q22" s="4">
        <f t="shared" si="23"/>
        <v>2.5831544927838843E-4</v>
      </c>
      <c r="R22" s="4">
        <f t="shared" si="24"/>
        <v>6.8604580591340422E-5</v>
      </c>
    </row>
    <row r="23" spans="1:18" x14ac:dyDescent="0.25">
      <c r="A23" t="s">
        <v>3</v>
      </c>
      <c r="B23">
        <v>370</v>
      </c>
      <c r="C23" s="4">
        <v>2.69235959258394E-2</v>
      </c>
      <c r="D23" s="4">
        <v>3.383700516095195E-2</v>
      </c>
      <c r="E23" s="4">
        <v>1.2009340350318694E-2</v>
      </c>
      <c r="F23" s="4">
        <v>1.980614813917049E-2</v>
      </c>
      <c r="G23" s="4">
        <f t="shared" si="13"/>
        <v>0.79568495491171143</v>
      </c>
      <c r="H23" s="4">
        <f t="shared" si="14"/>
        <v>2.2418879922180674</v>
      </c>
      <c r="I23" s="4">
        <f t="shared" si="15"/>
        <v>1.3593554757167943</v>
      </c>
      <c r="J23" s="4">
        <f t="shared" si="16"/>
        <v>2.8175573490224224</v>
      </c>
      <c r="K23" s="4">
        <f t="shared" si="17"/>
        <v>1.7084091729089275</v>
      </c>
      <c r="L23" s="4">
        <f t="shared" si="18"/>
        <v>0.60634406376916372</v>
      </c>
      <c r="M23" s="4">
        <f t="shared" si="19"/>
        <v>9.1101385429401261E-4</v>
      </c>
      <c r="N23" s="4">
        <f t="shared" si="20"/>
        <v>3.2333462692785912E-4</v>
      </c>
      <c r="O23" s="4">
        <f t="shared" si="21"/>
        <v>5.3325272934634223E-4</v>
      </c>
      <c r="P23" s="4">
        <f t="shared" si="22"/>
        <v>4.0636011141336218E-4</v>
      </c>
      <c r="Q23" s="4">
        <f t="shared" si="23"/>
        <v>6.7018073680369069E-4</v>
      </c>
      <c r="R23" s="4">
        <f t="shared" si="24"/>
        <v>2.378587740321297E-4</v>
      </c>
    </row>
    <row r="24" spans="1:18" x14ac:dyDescent="0.25">
      <c r="A24" s="7" t="s">
        <v>2</v>
      </c>
      <c r="B24">
        <v>222</v>
      </c>
      <c r="C24" s="4">
        <v>2.0811363125767236E-2</v>
      </c>
      <c r="D24" s="4">
        <v>2.2220467686442109E-2</v>
      </c>
      <c r="E24" s="4">
        <v>3.1233719964311049E-3</v>
      </c>
      <c r="F24" s="4">
        <v>5.9615266816407299E-3</v>
      </c>
      <c r="G24" s="4">
        <f t="shared" si="13"/>
        <v>0.93658528791747064</v>
      </c>
      <c r="H24" s="4">
        <f t="shared" si="14"/>
        <v>6.6631074202967717</v>
      </c>
      <c r="I24" s="4">
        <f t="shared" si="15"/>
        <v>3.4909452288217451</v>
      </c>
      <c r="J24" s="4">
        <f t="shared" si="16"/>
        <v>7.1142559105454426</v>
      </c>
      <c r="K24" s="4">
        <f t="shared" si="17"/>
        <v>3.7273116221844362</v>
      </c>
      <c r="L24" s="4">
        <f t="shared" si="18"/>
        <v>0.5239214991773703</v>
      </c>
      <c r="M24" s="4">
        <f t="shared" si="19"/>
        <v>4.6243822184692372E-4</v>
      </c>
      <c r="N24" s="4">
        <f t="shared" si="20"/>
        <v>6.5001628794580298E-5</v>
      </c>
      <c r="O24" s="4">
        <f t="shared" si="21"/>
        <v>1.2406749655557539E-4</v>
      </c>
      <c r="P24" s="4">
        <f t="shared" si="22"/>
        <v>6.9402786519435542E-5</v>
      </c>
      <c r="Q24" s="4">
        <f t="shared" si="23"/>
        <v>1.3246791099126028E-4</v>
      </c>
      <c r="R24" s="4">
        <f t="shared" si="24"/>
        <v>1.8620065493413506E-5</v>
      </c>
    </row>
    <row r="25" spans="1:18" x14ac:dyDescent="0.25">
      <c r="A25" t="s">
        <v>4</v>
      </c>
      <c r="B25">
        <v>275</v>
      </c>
      <c r="C25" s="4">
        <v>2.3186673802961799E-2</v>
      </c>
      <c r="D25" s="4">
        <v>2.699655696742145E-2</v>
      </c>
      <c r="E25" s="4">
        <v>1.1036162848675904E-2</v>
      </c>
      <c r="F25" s="4">
        <v>1.0624305589995111E-2</v>
      </c>
      <c r="G25" s="4">
        <f t="shared" si="13"/>
        <v>0.85887521993796134</v>
      </c>
      <c r="H25" s="4">
        <f t="shared" si="14"/>
        <v>2.1009724231954121</v>
      </c>
      <c r="I25" s="4">
        <f t="shared" si="15"/>
        <v>2.1824178160685297</v>
      </c>
      <c r="J25" s="4">
        <f t="shared" si="16"/>
        <v>2.4461905227015057</v>
      </c>
      <c r="K25" s="4">
        <f t="shared" si="17"/>
        <v>2.5410184918668057</v>
      </c>
      <c r="L25" s="4">
        <f t="shared" si="18"/>
        <v>1.0387655696828448</v>
      </c>
      <c r="M25" s="4">
        <f t="shared" si="19"/>
        <v>6.2596036020667672E-4</v>
      </c>
      <c r="N25" s="4">
        <f t="shared" si="20"/>
        <v>2.5589190800861383E-4</v>
      </c>
      <c r="O25" s="4">
        <f t="shared" si="21"/>
        <v>2.4634230809820025E-4</v>
      </c>
      <c r="P25" s="4">
        <f t="shared" si="22"/>
        <v>2.9793839904601924E-4</v>
      </c>
      <c r="Q25" s="4">
        <f t="shared" si="23"/>
        <v>2.8681967109959718E-4</v>
      </c>
      <c r="R25" s="4">
        <f t="shared" si="24"/>
        <v>1.1725156664528377E-4</v>
      </c>
    </row>
    <row r="26" spans="1:18" x14ac:dyDescent="0.25">
      <c r="A26" s="7" t="s">
        <v>4</v>
      </c>
      <c r="B26">
        <v>290</v>
      </c>
      <c r="C26" s="4">
        <v>2.2805228589868443E-2</v>
      </c>
      <c r="D26" s="4">
        <v>1.8642170700285069E-2</v>
      </c>
      <c r="E26" s="4">
        <v>7.9811661853305058E-3</v>
      </c>
      <c r="F26" s="4">
        <v>1.422352199514478E-2</v>
      </c>
      <c r="G26" s="4">
        <f t="shared" si="13"/>
        <v>1.2233140097531514</v>
      </c>
      <c r="H26" s="4">
        <f t="shared" si="14"/>
        <v>2.85738049557028</v>
      </c>
      <c r="I26" s="4">
        <f t="shared" si="15"/>
        <v>1.603346104969855</v>
      </c>
      <c r="J26" s="4">
        <f t="shared" si="16"/>
        <v>2.3357702705839705</v>
      </c>
      <c r="K26" s="4">
        <f t="shared" si="17"/>
        <v>1.3106578459715252</v>
      </c>
      <c r="L26" s="4">
        <f t="shared" si="18"/>
        <v>0.56112446608195132</v>
      </c>
      <c r="M26" s="4">
        <f t="shared" si="19"/>
        <v>4.2513896423134888E-4</v>
      </c>
      <c r="N26" s="4">
        <f t="shared" si="20"/>
        <v>1.820123192701905E-4</v>
      </c>
      <c r="O26" s="4">
        <f t="shared" si="21"/>
        <v>3.2437067045229837E-4</v>
      </c>
      <c r="P26" s="4">
        <f t="shared" si="22"/>
        <v>1.4878626241427432E-4</v>
      </c>
      <c r="Q26" s="4">
        <f t="shared" si="23"/>
        <v>2.6515732499274823E-4</v>
      </c>
      <c r="R26" s="4">
        <f t="shared" si="24"/>
        <v>1.1352029278395421E-4</v>
      </c>
    </row>
    <row r="27" spans="1:18" x14ac:dyDescent="0.25">
      <c r="A27" t="s">
        <v>2</v>
      </c>
      <c r="B27">
        <v>321</v>
      </c>
      <c r="C27" s="4">
        <v>6.6705436513211896E-2</v>
      </c>
      <c r="D27" s="4">
        <v>1.4229180214177795E-2</v>
      </c>
      <c r="E27" s="4">
        <v>6.0627908861264797E-3</v>
      </c>
      <c r="F27" s="4">
        <v>6.9278530277645505E-3</v>
      </c>
      <c r="G27" s="4">
        <f t="shared" si="13"/>
        <v>4.687932509755365</v>
      </c>
      <c r="H27" s="4">
        <f t="shared" si="14"/>
        <v>11.002430690105829</v>
      </c>
      <c r="I27" s="4">
        <f t="shared" si="15"/>
        <v>9.6285871316666949</v>
      </c>
      <c r="J27" s="4">
        <f t="shared" si="16"/>
        <v>2.3469686620296457</v>
      </c>
      <c r="K27" s="4">
        <f t="shared" si="17"/>
        <v>2.0539090764702905</v>
      </c>
      <c r="L27" s="4">
        <f t="shared" si="18"/>
        <v>0.8751327232013747</v>
      </c>
      <c r="M27" s="4">
        <f t="shared" si="19"/>
        <v>9.491636774118877E-4</v>
      </c>
      <c r="N27" s="4">
        <f t="shared" si="20"/>
        <v>4.0442111254738956E-4</v>
      </c>
      <c r="O27" s="4">
        <f t="shared" si="21"/>
        <v>4.6212546031641104E-4</v>
      </c>
      <c r="P27" s="4">
        <f t="shared" si="22"/>
        <v>8.6268544119568366E-5</v>
      </c>
      <c r="Q27" s="4">
        <f t="shared" si="23"/>
        <v>9.8577669229399072E-5</v>
      </c>
      <c r="R27" s="4">
        <f t="shared" si="24"/>
        <v>4.2002124197154651E-5</v>
      </c>
    </row>
    <row r="28" spans="1:18" x14ac:dyDescent="0.25">
      <c r="A28" t="s">
        <v>3</v>
      </c>
      <c r="B28">
        <v>217</v>
      </c>
      <c r="C28" s="4">
        <v>4.1229326933582125E-2</v>
      </c>
      <c r="D28" s="4">
        <v>7.712508378327701E-2</v>
      </c>
      <c r="E28" s="4">
        <v>1.065185150802813E-2</v>
      </c>
      <c r="F28" s="4">
        <v>1.1637917316160755E-2</v>
      </c>
      <c r="G28" s="4">
        <f t="shared" si="13"/>
        <v>0.53457740220337835</v>
      </c>
      <c r="H28" s="4">
        <f t="shared" si="14"/>
        <v>3.8706253933889561</v>
      </c>
      <c r="I28" s="4">
        <f t="shared" si="15"/>
        <v>3.5426722680294236</v>
      </c>
      <c r="J28" s="4">
        <f t="shared" si="16"/>
        <v>7.2405331340893238</v>
      </c>
      <c r="K28" s="4">
        <f t="shared" si="17"/>
        <v>6.6270520478933843</v>
      </c>
      <c r="L28" s="4">
        <f t="shared" si="18"/>
        <v>0.91527128253752543</v>
      </c>
      <c r="M28" s="4">
        <f t="shared" si="19"/>
        <v>3.1798152940806408E-3</v>
      </c>
      <c r="N28" s="4">
        <f t="shared" si="20"/>
        <v>4.3916866827246155E-4</v>
      </c>
      <c r="O28" s="4">
        <f t="shared" si="21"/>
        <v>4.7982349785398839E-4</v>
      </c>
      <c r="P28" s="4">
        <f t="shared" si="22"/>
        <v>8.2152494000369513E-4</v>
      </c>
      <c r="Q28" s="4">
        <f t="shared" si="23"/>
        <v>8.9757534807174857E-4</v>
      </c>
      <c r="R28" s="4">
        <f t="shared" si="24"/>
        <v>1.2396536711445363E-4</v>
      </c>
    </row>
    <row r="29" spans="1:18" x14ac:dyDescent="0.25">
      <c r="A29" t="s">
        <v>3</v>
      </c>
      <c r="B29">
        <v>324</v>
      </c>
      <c r="C29" s="4">
        <v>3.3222339177594248E-2</v>
      </c>
      <c r="D29" s="4">
        <v>2.6774405593771512E-2</v>
      </c>
      <c r="E29" s="4">
        <v>7.3342175184798403E-3</v>
      </c>
      <c r="F29" s="4">
        <v>8.221939323979556E-3</v>
      </c>
      <c r="G29" s="4">
        <f t="shared" si="13"/>
        <v>1.2408245277842025</v>
      </c>
      <c r="H29" s="4">
        <f t="shared" si="14"/>
        <v>4.5297728208748609</v>
      </c>
      <c r="I29" s="4">
        <f t="shared" si="15"/>
        <v>4.0406937911473273</v>
      </c>
      <c r="J29" s="4">
        <f t="shared" si="16"/>
        <v>3.650615151010824</v>
      </c>
      <c r="K29" s="4">
        <f t="shared" si="17"/>
        <v>3.2564586697548448</v>
      </c>
      <c r="L29" s="4">
        <f t="shared" si="18"/>
        <v>0.89203011959591505</v>
      </c>
      <c r="M29" s="4">
        <f t="shared" si="19"/>
        <v>8.8950838391475395E-4</v>
      </c>
      <c r="N29" s="4">
        <f t="shared" si="20"/>
        <v>2.4365986200119088E-4</v>
      </c>
      <c r="O29" s="4">
        <f t="shared" si="21"/>
        <v>2.7315205691884879E-4</v>
      </c>
      <c r="P29" s="4">
        <f t="shared" si="22"/>
        <v>1.9636931455272366E-4</v>
      </c>
      <c r="Q29" s="4">
        <f t="shared" si="23"/>
        <v>2.201375382276082E-4</v>
      </c>
      <c r="R29" s="4">
        <f t="shared" si="24"/>
        <v>6.0301491425809155E-5</v>
      </c>
    </row>
    <row r="30" spans="1:18" x14ac:dyDescent="0.25">
      <c r="A30" t="s">
        <v>2</v>
      </c>
      <c r="B30">
        <v>220</v>
      </c>
      <c r="C30" s="4">
        <v>1.9252924270855148E-2</v>
      </c>
      <c r="D30" s="4">
        <v>2.6578362891727401E-2</v>
      </c>
      <c r="E30" s="4">
        <v>6.8857234700810607E-3</v>
      </c>
      <c r="F30" s="4">
        <v>1.0837416637818176E-2</v>
      </c>
      <c r="G30" s="4">
        <f t="shared" si="13"/>
        <v>0.72438337715855639</v>
      </c>
      <c r="H30" s="4">
        <f t="shared" si="14"/>
        <v>2.7960641106937305</v>
      </c>
      <c r="I30" s="4">
        <f t="shared" si="15"/>
        <v>1.7765234016813818</v>
      </c>
      <c r="J30" s="4">
        <f t="shared" si="16"/>
        <v>3.859923072312184</v>
      </c>
      <c r="K30" s="4">
        <f t="shared" si="17"/>
        <v>2.4524629604974053</v>
      </c>
      <c r="L30" s="4">
        <f t="shared" si="18"/>
        <v>0.63536576106640463</v>
      </c>
      <c r="M30" s="4">
        <f t="shared" si="19"/>
        <v>5.1171120799773436E-4</v>
      </c>
      <c r="N30" s="4">
        <f t="shared" si="20"/>
        <v>1.3257031251952058E-4</v>
      </c>
      <c r="O30" s="4">
        <f t="shared" si="21"/>
        <v>2.0865196181961895E-4</v>
      </c>
      <c r="P30" s="4">
        <f t="shared" si="22"/>
        <v>1.8301125715989891E-4</v>
      </c>
      <c r="Q30" s="4">
        <f t="shared" si="23"/>
        <v>2.8804079220877573E-4</v>
      </c>
      <c r="R30" s="4">
        <f t="shared" si="24"/>
        <v>7.4623454098071598E-5</v>
      </c>
    </row>
    <row r="31" spans="1:18" x14ac:dyDescent="0.25">
      <c r="A31" t="s">
        <v>4</v>
      </c>
      <c r="B31">
        <v>207</v>
      </c>
      <c r="C31" s="4">
        <v>2.63420433621319E-2</v>
      </c>
      <c r="D31" s="4">
        <v>2.0768913562621654E-2</v>
      </c>
      <c r="E31" s="4">
        <v>1.2904875772704234E-2</v>
      </c>
      <c r="F31" s="4">
        <v>1.323114560893689E-2</v>
      </c>
      <c r="G31" s="4">
        <f t="shared" si="13"/>
        <v>1.2683399775682225</v>
      </c>
      <c r="H31" s="4">
        <f t="shared" si="14"/>
        <v>2.0412473414001635</v>
      </c>
      <c r="I31" s="4">
        <f t="shared" si="15"/>
        <v>1.9909117578102489</v>
      </c>
      <c r="J31" s="4">
        <f t="shared" si="16"/>
        <v>1.6093850052048584</v>
      </c>
      <c r="K31" s="4">
        <f t="shared" si="17"/>
        <v>1.5696988134265131</v>
      </c>
      <c r="L31" s="4">
        <f t="shared" si="18"/>
        <v>0.97534077200297153</v>
      </c>
      <c r="M31" s="4">
        <f t="shared" si="19"/>
        <v>5.4709562165094897E-4</v>
      </c>
      <c r="N31" s="4">
        <f t="shared" si="20"/>
        <v>3.3994079718750031E-4</v>
      </c>
      <c r="O31" s="4">
        <f t="shared" si="21"/>
        <v>3.4853541136129667E-4</v>
      </c>
      <c r="P31" s="4">
        <f t="shared" si="22"/>
        <v>2.6802024945966457E-4</v>
      </c>
      <c r="Q31" s="4">
        <f t="shared" si="23"/>
        <v>2.7479651948647131E-4</v>
      </c>
      <c r="R31" s="4">
        <f t="shared" si="24"/>
        <v>1.7074629041389169E-4</v>
      </c>
    </row>
    <row r="33" spans="1:18" x14ac:dyDescent="0.25">
      <c r="A33" t="s">
        <v>17</v>
      </c>
      <c r="C33" s="4">
        <f t="shared" ref="C33:R33" si="25">RSQ(C20:C31,$B$20:$B$31)</f>
        <v>6.3014892475045825E-2</v>
      </c>
      <c r="D33" s="4">
        <f t="shared" si="25"/>
        <v>6.4430005239254046E-2</v>
      </c>
      <c r="E33" s="4">
        <f t="shared" si="25"/>
        <v>5.0371103823419609E-4</v>
      </c>
      <c r="F33" s="4">
        <f t="shared" si="25"/>
        <v>2.3097220955502658E-2</v>
      </c>
      <c r="G33" s="4">
        <f t="shared" si="25"/>
        <v>0.13106497269430381</v>
      </c>
      <c r="H33" s="4">
        <f t="shared" si="25"/>
        <v>2.541614340643018E-2</v>
      </c>
      <c r="I33" s="4">
        <f t="shared" si="25"/>
        <v>6.3720948534053412E-2</v>
      </c>
      <c r="J33" s="4">
        <f t="shared" si="25"/>
        <v>0.17024246755686567</v>
      </c>
      <c r="K33" s="4">
        <f t="shared" si="25"/>
        <v>0.11693351304912032</v>
      </c>
      <c r="L33" s="4">
        <f t="shared" si="25"/>
        <v>2.8311132280054319E-4</v>
      </c>
      <c r="M33" s="4">
        <f t="shared" si="25"/>
        <v>2.634925473975467E-2</v>
      </c>
      <c r="N33" s="4">
        <f t="shared" si="25"/>
        <v>1.9691857278150111E-2</v>
      </c>
      <c r="O33" s="4">
        <f t="shared" si="25"/>
        <v>7.8856296961237887E-2</v>
      </c>
      <c r="P33" s="4">
        <f t="shared" si="25"/>
        <v>2.1675639165020771E-2</v>
      </c>
      <c r="Q33" s="4">
        <f t="shared" si="25"/>
        <v>2.1979547880244823E-3</v>
      </c>
      <c r="R33" s="4">
        <f t="shared" si="25"/>
        <v>3.0505374323995194E-2</v>
      </c>
    </row>
    <row r="36" spans="1:18" x14ac:dyDescent="0.25">
      <c r="C36" s="5"/>
      <c r="D36" s="5"/>
      <c r="E36" s="5"/>
      <c r="F36" s="5"/>
    </row>
    <row r="37" spans="1:18" x14ac:dyDescent="0.25">
      <c r="A37" s="6" t="s">
        <v>48</v>
      </c>
      <c r="B37" t="s">
        <v>0</v>
      </c>
      <c r="C37" s="14" t="s">
        <v>41</v>
      </c>
      <c r="D37" s="14" t="s">
        <v>43</v>
      </c>
      <c r="E37" s="14" t="s">
        <v>45</v>
      </c>
      <c r="F37" s="14" t="s">
        <v>47</v>
      </c>
      <c r="G37" s="5" t="s">
        <v>27</v>
      </c>
      <c r="H37" s="5" t="s">
        <v>23</v>
      </c>
      <c r="I37" s="5" t="s">
        <v>29</v>
      </c>
      <c r="J37" s="5" t="s">
        <v>25</v>
      </c>
      <c r="K37" s="5" t="s">
        <v>31</v>
      </c>
      <c r="L37" s="5" t="s">
        <v>33</v>
      </c>
      <c r="M37" s="5" t="s">
        <v>34</v>
      </c>
      <c r="N37" s="5" t="s">
        <v>35</v>
      </c>
      <c r="O37" s="5" t="s">
        <v>36</v>
      </c>
      <c r="P37" s="5" t="s">
        <v>37</v>
      </c>
      <c r="Q37" s="5" t="s">
        <v>38</v>
      </c>
      <c r="R37" s="5" t="s">
        <v>39</v>
      </c>
    </row>
    <row r="38" spans="1:18" x14ac:dyDescent="0.25">
      <c r="A38" s="2" t="s">
        <v>2</v>
      </c>
      <c r="B38">
        <v>307</v>
      </c>
      <c r="C38" s="4">
        <v>2.1161587561320465E-2</v>
      </c>
      <c r="D38" s="4">
        <v>1.4619763693237291E-2</v>
      </c>
      <c r="E38" s="4">
        <v>8.323253012226273E-3</v>
      </c>
      <c r="F38" s="4">
        <v>8.7136336619597892E-3</v>
      </c>
      <c r="G38" s="4">
        <f t="shared" ref="G38:G49" si="26">C38/D38</f>
        <v>1.4474644054000165</v>
      </c>
      <c r="H38" s="4">
        <f t="shared" ref="H38:H49" si="27">C38/E38</f>
        <v>2.5424659721668417</v>
      </c>
      <c r="I38" s="4">
        <f t="shared" ref="I38:I49" si="28">C38/F38</f>
        <v>2.4285606191712446</v>
      </c>
      <c r="J38" s="4">
        <f t="shared" ref="J38:J49" si="29">D38/E38</f>
        <v>1.7564963688790773</v>
      </c>
      <c r="K38" s="4">
        <f t="shared" ref="K38:K49" si="30">D38/F38</f>
        <v>1.677803343633929</v>
      </c>
      <c r="L38" s="4">
        <f t="shared" ref="L38:L49" si="31">E38/F38</f>
        <v>0.95519886824738098</v>
      </c>
      <c r="M38" s="4">
        <f t="shared" ref="M38:M49" si="32">C38*D38</f>
        <v>3.0937740952025479E-4</v>
      </c>
      <c r="N38" s="4">
        <f t="shared" ref="N38:N49" si="33">C38*E38</f>
        <v>1.7613324741325059E-4</v>
      </c>
      <c r="O38" s="4">
        <f t="shared" ref="O38:O49" si="34">C38*F38</f>
        <v>1.8439432171483156E-4</v>
      </c>
      <c r="P38" s="4">
        <f t="shared" ref="P38:P49" si="35">D38*E38</f>
        <v>1.2168399219777359E-4</v>
      </c>
      <c r="Q38" s="4">
        <f t="shared" ref="Q38:Q49" si="36">D38*F38</f>
        <v>1.2739126504729002E-4</v>
      </c>
      <c r="R38" s="4">
        <f t="shared" ref="R38:R49" si="37">E38*F38</f>
        <v>7.2525777624343066E-5</v>
      </c>
    </row>
    <row r="39" spans="1:18" x14ac:dyDescent="0.25">
      <c r="A39" s="7" t="s">
        <v>3</v>
      </c>
      <c r="B39">
        <v>267</v>
      </c>
      <c r="C39" s="4">
        <v>2.8269417450472661E-2</v>
      </c>
      <c r="D39" s="4">
        <v>1.8566546995646537E-2</v>
      </c>
      <c r="E39" s="4">
        <v>6.2370760067648771E-3</v>
      </c>
      <c r="F39" s="4">
        <v>8.6109499925892379E-3</v>
      </c>
      <c r="G39" s="4">
        <f t="shared" si="26"/>
        <v>1.5225996227032006</v>
      </c>
      <c r="H39" s="4">
        <f t="shared" si="27"/>
        <v>4.5324792290186933</v>
      </c>
      <c r="I39" s="4">
        <f t="shared" si="28"/>
        <v>3.2829615169989266</v>
      </c>
      <c r="J39" s="4">
        <f t="shared" si="29"/>
        <v>2.9768030685386599</v>
      </c>
      <c r="K39" s="4">
        <f t="shared" si="30"/>
        <v>2.1561554778073608</v>
      </c>
      <c r="L39" s="4">
        <f t="shared" si="31"/>
        <v>0.72431915318665585</v>
      </c>
      <c r="M39" s="4">
        <f t="shared" si="32"/>
        <v>5.2486546763375096E-4</v>
      </c>
      <c r="N39" s="4">
        <f t="shared" si="33"/>
        <v>1.7631850530556336E-4</v>
      </c>
      <c r="O39" s="4">
        <f t="shared" si="34"/>
        <v>2.4342653998564963E-4</v>
      </c>
      <c r="P39" s="4">
        <f t="shared" si="35"/>
        <v>1.1580096479501953E-4</v>
      </c>
      <c r="Q39" s="4">
        <f t="shared" si="36"/>
        <v>1.5987560771457029E-4</v>
      </c>
      <c r="R39" s="4">
        <f t="shared" si="37"/>
        <v>5.370714959423053E-5</v>
      </c>
    </row>
    <row r="40" spans="1:18" x14ac:dyDescent="0.25">
      <c r="A40" t="s">
        <v>4</v>
      </c>
      <c r="B40">
        <v>222</v>
      </c>
      <c r="C40" s="4">
        <v>3.8902402532818979E-2</v>
      </c>
      <c r="D40" s="4">
        <v>3.8682928521670101E-2</v>
      </c>
      <c r="E40" s="4">
        <v>1.5758026667053067E-2</v>
      </c>
      <c r="F40" s="4">
        <v>1.9575465499416536E-2</v>
      </c>
      <c r="G40" s="4">
        <f t="shared" si="26"/>
        <v>1.0056736658659629</v>
      </c>
      <c r="H40" s="4">
        <f t="shared" si="27"/>
        <v>2.4687356707014749</v>
      </c>
      <c r="I40" s="4">
        <f t="shared" si="28"/>
        <v>1.9873040839809659</v>
      </c>
      <c r="J40" s="4">
        <f t="shared" si="29"/>
        <v>2.4548079108501888</v>
      </c>
      <c r="K40" s="4">
        <f t="shared" si="30"/>
        <v>1.9760923960057593</v>
      </c>
      <c r="L40" s="4">
        <f t="shared" si="31"/>
        <v>0.80498860512526504</v>
      </c>
      <c r="M40" s="4">
        <f t="shared" si="32"/>
        <v>1.5048588564982744E-3</v>
      </c>
      <c r="N40" s="4">
        <f t="shared" si="33"/>
        <v>6.1302509652459421E-4</v>
      </c>
      <c r="O40" s="4">
        <f t="shared" si="34"/>
        <v>7.6153263862561245E-4</v>
      </c>
      <c r="P40" s="4">
        <f t="shared" si="35"/>
        <v>6.0956661920418508E-4</v>
      </c>
      <c r="Q40" s="4">
        <f t="shared" si="36"/>
        <v>7.5723633269234893E-4</v>
      </c>
      <c r="R40" s="4">
        <f t="shared" si="37"/>
        <v>3.0847070735978309E-4</v>
      </c>
    </row>
    <row r="41" spans="1:18" x14ac:dyDescent="0.25">
      <c r="A41" t="s">
        <v>3</v>
      </c>
      <c r="B41">
        <v>370</v>
      </c>
      <c r="C41" s="4">
        <v>2.9900373795476772E-2</v>
      </c>
      <c r="D41" s="4">
        <v>3.3369834325848363E-2</v>
      </c>
      <c r="E41" s="4">
        <v>1.3376874621361232E-2</v>
      </c>
      <c r="F41" s="4">
        <v>1.6469342362347678E-2</v>
      </c>
      <c r="G41" s="4">
        <f t="shared" si="26"/>
        <v>0.89603003429704964</v>
      </c>
      <c r="H41" s="4">
        <f t="shared" si="27"/>
        <v>2.2352286794801479</v>
      </c>
      <c r="I41" s="4">
        <f t="shared" si="28"/>
        <v>1.8155171674513981</v>
      </c>
      <c r="J41" s="4">
        <f t="shared" si="29"/>
        <v>2.4945912457429196</v>
      </c>
      <c r="K41" s="4">
        <f t="shared" si="30"/>
        <v>2.0261789203033818</v>
      </c>
      <c r="L41" s="4">
        <f t="shared" si="31"/>
        <v>0.81222882657072781</v>
      </c>
      <c r="M41" s="4">
        <f t="shared" si="32"/>
        <v>9.9777051983599764E-4</v>
      </c>
      <c r="N41" s="4">
        <f t="shared" si="33"/>
        <v>3.9997355139392767E-4</v>
      </c>
      <c r="O41" s="4">
        <f t="shared" si="34"/>
        <v>4.92439492799876E-4</v>
      </c>
      <c r="P41" s="4">
        <f t="shared" si="35"/>
        <v>4.4638408991246986E-4</v>
      </c>
      <c r="Q41" s="4">
        <f t="shared" si="36"/>
        <v>5.4957922608721808E-4</v>
      </c>
      <c r="R41" s="4">
        <f t="shared" si="37"/>
        <v>2.2030832787739809E-4</v>
      </c>
    </row>
    <row r="42" spans="1:18" x14ac:dyDescent="0.25">
      <c r="A42" s="7" t="s">
        <v>2</v>
      </c>
      <c r="B42">
        <v>222</v>
      </c>
      <c r="C42" s="4">
        <v>2.5738236956075272E-2</v>
      </c>
      <c r="D42" s="4">
        <v>3.2689893513024551E-2</v>
      </c>
      <c r="E42" s="4">
        <v>1.1096874591727871E-2</v>
      </c>
      <c r="F42" s="4">
        <v>1.392465094334228E-2</v>
      </c>
      <c r="G42" s="4">
        <f t="shared" si="26"/>
        <v>0.78734538996954673</v>
      </c>
      <c r="H42" s="4">
        <f t="shared" si="27"/>
        <v>2.3194131593828913</v>
      </c>
      <c r="I42" s="4">
        <f t="shared" si="28"/>
        <v>1.8483936912171834</v>
      </c>
      <c r="J42" s="4">
        <f t="shared" si="29"/>
        <v>2.9458649138373723</v>
      </c>
      <c r="K42" s="4">
        <f t="shared" si="30"/>
        <v>2.3476275021927497</v>
      </c>
      <c r="L42" s="4">
        <f t="shared" si="31"/>
        <v>0.79692299913870102</v>
      </c>
      <c r="M42" s="4">
        <f t="shared" si="32"/>
        <v>8.4138022530709381E-4</v>
      </c>
      <c r="N42" s="4">
        <f t="shared" si="33"/>
        <v>2.8561398771374298E-4</v>
      </c>
      <c r="O42" s="4">
        <f t="shared" si="34"/>
        <v>3.5839596551038064E-4</v>
      </c>
      <c r="P42" s="4">
        <f t="shared" si="35"/>
        <v>3.6275564873097191E-4</v>
      </c>
      <c r="Q42" s="4">
        <f t="shared" si="36"/>
        <v>4.5519535654389601E-4</v>
      </c>
      <c r="R42" s="4">
        <f t="shared" si="37"/>
        <v>1.5452010525185446E-4</v>
      </c>
    </row>
    <row r="43" spans="1:18" x14ac:dyDescent="0.25">
      <c r="A43" t="s">
        <v>4</v>
      </c>
      <c r="B43">
        <v>275</v>
      </c>
      <c r="C43" s="4">
        <v>4.536863963118612E-2</v>
      </c>
      <c r="D43" s="4">
        <v>3.201113630974927E-2</v>
      </c>
      <c r="E43" s="4">
        <v>2.1369438850493618E-2</v>
      </c>
      <c r="F43" s="4">
        <v>1.8496667639054869E-2</v>
      </c>
      <c r="G43" s="4">
        <f t="shared" si="26"/>
        <v>1.4172767624424725</v>
      </c>
      <c r="H43" s="4">
        <f t="shared" si="27"/>
        <v>2.1230618149871603</v>
      </c>
      <c r="I43" s="4">
        <f t="shared" si="28"/>
        <v>2.452800716135068</v>
      </c>
      <c r="J43" s="4">
        <f t="shared" si="29"/>
        <v>1.4979867526568129</v>
      </c>
      <c r="K43" s="4">
        <f t="shared" si="30"/>
        <v>1.7306434290985051</v>
      </c>
      <c r="L43" s="4">
        <f t="shared" si="31"/>
        <v>1.1553129064920333</v>
      </c>
      <c r="M43" s="4">
        <f t="shared" si="32"/>
        <v>1.4523017074217917E-3</v>
      </c>
      <c r="N43" s="4">
        <f t="shared" si="33"/>
        <v>9.6950237032871313E-4</v>
      </c>
      <c r="O43" s="4">
        <f t="shared" si="34"/>
        <v>8.3916864849410255E-4</v>
      </c>
      <c r="P43" s="4">
        <f t="shared" si="35"/>
        <v>6.8406001990600296E-4</v>
      </c>
      <c r="Q43" s="4">
        <f t="shared" si="36"/>
        <v>5.9209934906991361E-4</v>
      </c>
      <c r="R43" s="4">
        <f t="shared" si="37"/>
        <v>3.9526340805068718E-4</v>
      </c>
    </row>
    <row r="44" spans="1:18" x14ac:dyDescent="0.25">
      <c r="A44" s="7" t="s">
        <v>4</v>
      </c>
      <c r="B44">
        <v>290</v>
      </c>
      <c r="C44" s="4">
        <v>2.7686717269872537E-2</v>
      </c>
      <c r="D44" s="4">
        <v>3.5215250133099167E-2</v>
      </c>
      <c r="E44" s="4">
        <v>1.6982660388322853E-2</v>
      </c>
      <c r="F44" s="4">
        <v>2.1673130454035603E-2</v>
      </c>
      <c r="G44" s="4">
        <f t="shared" si="26"/>
        <v>0.78621384670641636</v>
      </c>
      <c r="H44" s="4">
        <f t="shared" si="27"/>
        <v>1.6302932895548987</v>
      </c>
      <c r="I44" s="4">
        <f t="shared" si="28"/>
        <v>1.2774673842613808</v>
      </c>
      <c r="J44" s="4">
        <f t="shared" si="29"/>
        <v>2.0736003269142036</v>
      </c>
      <c r="K44" s="4">
        <f t="shared" si="30"/>
        <v>1.6248345022323243</v>
      </c>
      <c r="L44" s="4">
        <f t="shared" si="31"/>
        <v>0.78358133008702624</v>
      </c>
      <c r="M44" s="4">
        <f t="shared" si="32"/>
        <v>9.7499467402295786E-4</v>
      </c>
      <c r="N44" s="4">
        <f t="shared" si="33"/>
        <v>4.701941166617586E-4</v>
      </c>
      <c r="O44" s="4">
        <f t="shared" si="34"/>
        <v>6.0005783523394795E-4</v>
      </c>
      <c r="P44" s="4">
        <f t="shared" si="35"/>
        <v>5.9804863350026429E-4</v>
      </c>
      <c r="Q44" s="4">
        <f t="shared" si="36"/>
        <v>7.6322471010615287E-4</v>
      </c>
      <c r="R44" s="4">
        <f t="shared" si="37"/>
        <v>3.6806741405270415E-4</v>
      </c>
    </row>
    <row r="45" spans="1:18" x14ac:dyDescent="0.25">
      <c r="A45" t="s">
        <v>2</v>
      </c>
      <c r="B45">
        <v>321</v>
      </c>
      <c r="C45" s="4">
        <v>4.1564604958156968E-2</v>
      </c>
      <c r="D45" s="4">
        <v>2.4451137959090402E-2</v>
      </c>
      <c r="E45" s="4">
        <v>1.2391076975765681E-2</v>
      </c>
      <c r="F45" s="4">
        <v>9.2553491605264857E-3</v>
      </c>
      <c r="G45" s="4">
        <f t="shared" si="26"/>
        <v>1.6999047254037578</v>
      </c>
      <c r="H45" s="4">
        <f t="shared" si="27"/>
        <v>3.3543980914208285</v>
      </c>
      <c r="I45" s="4">
        <f t="shared" si="28"/>
        <v>4.4908737895516184</v>
      </c>
      <c r="J45" s="4">
        <f t="shared" si="29"/>
        <v>1.9732859384952288</v>
      </c>
      <c r="K45" s="4">
        <f t="shared" si="30"/>
        <v>2.6418385233236852</v>
      </c>
      <c r="L45" s="4">
        <f t="shared" si="31"/>
        <v>1.3388016768306146</v>
      </c>
      <c r="M45" s="4">
        <f t="shared" si="32"/>
        <v>1.0163018900469891E-3</v>
      </c>
      <c r="N45" s="4">
        <f t="shared" si="33"/>
        <v>5.1503021950381484E-4</v>
      </c>
      <c r="O45" s="4">
        <f t="shared" si="34"/>
        <v>3.846949316070931E-4</v>
      </c>
      <c r="P45" s="4">
        <f t="shared" si="35"/>
        <v>3.0297593259615534E-4</v>
      </c>
      <c r="Q45" s="4">
        <f t="shared" si="36"/>
        <v>2.2630381918358465E-4</v>
      </c>
      <c r="R45" s="4">
        <f t="shared" si="37"/>
        <v>1.1468374388567196E-4</v>
      </c>
    </row>
    <row r="46" spans="1:18" x14ac:dyDescent="0.25">
      <c r="A46" t="s">
        <v>3</v>
      </c>
      <c r="B46">
        <v>217</v>
      </c>
      <c r="C46" s="4">
        <v>2.7530349451606709E-2</v>
      </c>
      <c r="D46" s="4">
        <v>4.8407775102126953E-2</v>
      </c>
      <c r="E46" s="4">
        <v>1.3301485249183469E-2</v>
      </c>
      <c r="F46" s="4">
        <v>1.351425052673535E-2</v>
      </c>
      <c r="G46" s="4">
        <f t="shared" si="26"/>
        <v>0.56871751270380266</v>
      </c>
      <c r="H46" s="4">
        <f t="shared" si="27"/>
        <v>2.0697199550175571</v>
      </c>
      <c r="I46" s="4">
        <f t="shared" si="28"/>
        <v>2.0371347561703996</v>
      </c>
      <c r="J46" s="4">
        <f t="shared" si="29"/>
        <v>3.6392759301145361</v>
      </c>
      <c r="K46" s="4">
        <f t="shared" si="30"/>
        <v>3.5819800000274866</v>
      </c>
      <c r="L46" s="4">
        <f t="shared" si="31"/>
        <v>0.98425622811039604</v>
      </c>
      <c r="M46" s="4">
        <f t="shared" si="32"/>
        <v>1.3326829647363418E-3</v>
      </c>
      <c r="N46" s="4">
        <f t="shared" si="33"/>
        <v>3.6619453713541283E-4</v>
      </c>
      <c r="O46" s="4">
        <f t="shared" si="34"/>
        <v>3.7205203957758421E-4</v>
      </c>
      <c r="P46" s="4">
        <f t="shared" si="35"/>
        <v>6.4389530646673243E-4</v>
      </c>
      <c r="Q46" s="4">
        <f t="shared" si="36"/>
        <v>6.5419480017200556E-4</v>
      </c>
      <c r="R46" s="4">
        <f t="shared" si="37"/>
        <v>1.797596040351402E-4</v>
      </c>
    </row>
    <row r="47" spans="1:18" x14ac:dyDescent="0.25">
      <c r="A47" t="s">
        <v>3</v>
      </c>
      <c r="B47">
        <v>324</v>
      </c>
      <c r="C47" s="4">
        <v>2.8152727483131721E-2</v>
      </c>
      <c r="D47" s="4">
        <v>2.5089102638519132E-2</v>
      </c>
      <c r="E47" s="4">
        <v>8.6225985862211658E-3</v>
      </c>
      <c r="F47" s="4">
        <v>1.2513573954582484E-2</v>
      </c>
      <c r="G47" s="4">
        <f t="shared" si="26"/>
        <v>1.1221097816351959</v>
      </c>
      <c r="H47" s="4">
        <f t="shared" si="27"/>
        <v>3.2649934009591406</v>
      </c>
      <c r="I47" s="4">
        <f t="shared" si="28"/>
        <v>2.2497751310146019</v>
      </c>
      <c r="J47" s="4">
        <f t="shared" si="29"/>
        <v>2.9096915955952407</v>
      </c>
      <c r="K47" s="4">
        <f t="shared" si="30"/>
        <v>2.0049510019742582</v>
      </c>
      <c r="L47" s="4">
        <f t="shared" si="31"/>
        <v>0.68905962577250446</v>
      </c>
      <c r="M47" s="4">
        <f t="shared" si="32"/>
        <v>7.0632666937855016E-4</v>
      </c>
      <c r="N47" s="4">
        <f t="shared" si="33"/>
        <v>2.4274966819432133E-4</v>
      </c>
      <c r="O47" s="4">
        <f t="shared" si="34"/>
        <v>3.5229123738337562E-4</v>
      </c>
      <c r="P47" s="4">
        <f t="shared" si="35"/>
        <v>2.1633326094045279E-4</v>
      </c>
      <c r="Q47" s="4">
        <f t="shared" si="36"/>
        <v>3.1395434132121968E-4</v>
      </c>
      <c r="R47" s="4">
        <f t="shared" si="37"/>
        <v>1.0789952508935693E-4</v>
      </c>
    </row>
    <row r="48" spans="1:18" x14ac:dyDescent="0.25">
      <c r="A48" t="s">
        <v>2</v>
      </c>
      <c r="B48">
        <v>220</v>
      </c>
      <c r="C48" s="4">
        <v>3.2622711575810398E-2</v>
      </c>
      <c r="D48" s="4">
        <v>3.8666092836056071E-2</v>
      </c>
      <c r="E48" s="4">
        <v>1.4509647093698785E-2</v>
      </c>
      <c r="F48" s="4">
        <v>2.0671676445431213E-2</v>
      </c>
      <c r="G48" s="4">
        <f t="shared" si="26"/>
        <v>0.8437033375503038</v>
      </c>
      <c r="H48" s="4">
        <f t="shared" si="27"/>
        <v>2.2483463150511573</v>
      </c>
      <c r="I48" s="4">
        <f t="shared" si="28"/>
        <v>1.5781357482992417</v>
      </c>
      <c r="J48" s="4">
        <f t="shared" si="29"/>
        <v>2.6648541199081186</v>
      </c>
      <c r="K48" s="4">
        <f t="shared" si="30"/>
        <v>1.8704865538180346</v>
      </c>
      <c r="L48" s="4">
        <f t="shared" si="31"/>
        <v>0.70190954913604309</v>
      </c>
      <c r="M48" s="4">
        <f t="shared" si="32"/>
        <v>1.2613927943541658E-3</v>
      </c>
      <c r="N48" s="4">
        <f t="shared" si="33"/>
        <v>4.7334403220453109E-4</v>
      </c>
      <c r="O48" s="4">
        <f t="shared" si="34"/>
        <v>6.7436613846777601E-4</v>
      </c>
      <c r="P48" s="4">
        <f t="shared" si="35"/>
        <v>5.6103136154336841E-4</v>
      </c>
      <c r="Q48" s="4">
        <f t="shared" si="36"/>
        <v>7.9929296051595687E-4</v>
      </c>
      <c r="R48" s="4">
        <f t="shared" si="37"/>
        <v>2.9993873005833261E-4</v>
      </c>
    </row>
    <row r="49" spans="1:18" x14ac:dyDescent="0.25">
      <c r="A49" t="s">
        <v>4</v>
      </c>
      <c r="B49">
        <v>207</v>
      </c>
      <c r="C49" s="4">
        <v>4.5286152601555309E-2</v>
      </c>
      <c r="D49" s="4">
        <v>4.2451281150693902E-2</v>
      </c>
      <c r="E49" s="4">
        <v>2.0669512521605791E-2</v>
      </c>
      <c r="F49" s="4">
        <v>2.5276008797265763E-2</v>
      </c>
      <c r="G49" s="4">
        <f t="shared" si="26"/>
        <v>1.0667794086307585</v>
      </c>
      <c r="H49" s="4">
        <f t="shared" si="27"/>
        <v>2.1909637469300645</v>
      </c>
      <c r="I49" s="4">
        <f t="shared" si="28"/>
        <v>1.7916654866196338</v>
      </c>
      <c r="J49" s="4">
        <f t="shared" si="29"/>
        <v>2.0538114339329328</v>
      </c>
      <c r="K49" s="4">
        <f t="shared" si="30"/>
        <v>1.6795088770219955</v>
      </c>
      <c r="L49" s="4">
        <f t="shared" si="31"/>
        <v>0.81775222850221985</v>
      </c>
      <c r="M49" s="4">
        <f t="shared" si="32"/>
        <v>1.9224551963218524E-3</v>
      </c>
      <c r="N49" s="4">
        <f t="shared" si="33"/>
        <v>9.3604269825319809E-4</v>
      </c>
      <c r="O49" s="4">
        <f t="shared" si="34"/>
        <v>1.1446531915512317E-3</v>
      </c>
      <c r="P49" s="4">
        <f t="shared" si="35"/>
        <v>8.7744728730247549E-4</v>
      </c>
      <c r="Q49" s="4">
        <f t="shared" si="36"/>
        <v>1.0729989558201413E-3</v>
      </c>
      <c r="R49" s="4">
        <f t="shared" si="37"/>
        <v>5.2244278033130285E-4</v>
      </c>
    </row>
    <row r="51" spans="1:18" x14ac:dyDescent="0.25">
      <c r="A51" t="s">
        <v>17</v>
      </c>
      <c r="C51" s="4">
        <f t="shared" ref="C51:R51" si="38">RSQ(C38:C49,$B$38:$B$49)</f>
        <v>4.4887534278726979E-2</v>
      </c>
      <c r="D51" s="4">
        <f t="shared" si="38"/>
        <v>0.34191202942120613</v>
      </c>
      <c r="E51" s="4">
        <f t="shared" si="38"/>
        <v>0.10205395267467351</v>
      </c>
      <c r="F51" s="4">
        <f t="shared" si="38"/>
        <v>0.17852111318817013</v>
      </c>
      <c r="G51" s="4">
        <f t="shared" si="38"/>
        <v>0.15465898970241751</v>
      </c>
      <c r="H51" s="4">
        <f t="shared" si="38"/>
        <v>4.721859968542589E-2</v>
      </c>
      <c r="I51" s="4">
        <f t="shared" si="38"/>
        <v>0.10156713914388629</v>
      </c>
      <c r="J51" s="4">
        <f t="shared" si="38"/>
        <v>8.9948756643311978E-2</v>
      </c>
      <c r="K51" s="4">
        <f t="shared" si="38"/>
        <v>3.2772025327505575E-2</v>
      </c>
      <c r="L51" s="4">
        <f t="shared" si="38"/>
        <v>4.3004913125156877E-2</v>
      </c>
      <c r="M51" s="4">
        <f t="shared" si="38"/>
        <v>0.29268814207445748</v>
      </c>
      <c r="N51" s="4">
        <f t="shared" si="38"/>
        <v>9.0826495554418171E-2</v>
      </c>
      <c r="O51" s="4">
        <f t="shared" si="38"/>
        <v>0.18306250608925026</v>
      </c>
      <c r="P51" s="4">
        <f t="shared" si="38"/>
        <v>0.2737954723963843</v>
      </c>
      <c r="Q51" s="4">
        <f t="shared" si="38"/>
        <v>0.31302502558876993</v>
      </c>
      <c r="R51" s="4">
        <f t="shared" si="38"/>
        <v>0.16272970654784022</v>
      </c>
    </row>
    <row r="52" spans="1:18" x14ac:dyDescent="0.25">
      <c r="A52" t="s">
        <v>83</v>
      </c>
      <c r="C52">
        <f>SLOPE(C38:C49,$B$38:$B$49)</f>
        <v>-3.2127461310281735E-5</v>
      </c>
      <c r="D52">
        <f t="shared" ref="D52:R52" si="39">SLOPE(D38:D49,$B$38:$B$49)</f>
        <v>-1.0814972832025172E-4</v>
      </c>
      <c r="E52">
        <f t="shared" si="39"/>
        <v>-2.8128858944249402E-5</v>
      </c>
      <c r="F52">
        <f t="shared" si="39"/>
        <v>-4.3725224493898906E-5</v>
      </c>
      <c r="G52">
        <f t="shared" si="39"/>
        <v>2.5924116972799332E-3</v>
      </c>
      <c r="H52">
        <f t="shared" si="39"/>
        <v>3.1873733164332649E-3</v>
      </c>
      <c r="I52">
        <f t="shared" si="39"/>
        <v>5.1750825172014641E-3</v>
      </c>
      <c r="J52">
        <f t="shared" si="39"/>
        <v>-3.4420556353331757E-3</v>
      </c>
      <c r="K52">
        <f t="shared" si="39"/>
        <v>-1.8764986118509743E-3</v>
      </c>
      <c r="L52">
        <f t="shared" si="39"/>
        <v>7.6577927578687301E-4</v>
      </c>
      <c r="M52">
        <f t="shared" si="39"/>
        <v>-4.5886831424899627E-6</v>
      </c>
      <c r="N52">
        <f t="shared" si="39"/>
        <v>-1.4903217752246143E-6</v>
      </c>
      <c r="O52">
        <f t="shared" si="39"/>
        <v>-2.2495360909702839E-6</v>
      </c>
      <c r="P52">
        <f t="shared" si="39"/>
        <v>-2.3631490830552623E-6</v>
      </c>
      <c r="Q52">
        <f t="shared" si="39"/>
        <v>-3.0635266919296508E-6</v>
      </c>
      <c r="R52">
        <f t="shared" si="39"/>
        <v>-1.1075436673847165E-6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zoomScale="115" zoomScaleNormal="115" workbookViewId="0">
      <pane ySplit="2" topLeftCell="A3" activePane="bottomLeft" state="frozen"/>
      <selection pane="bottomLeft" activeCell="A41" sqref="A41:F41"/>
    </sheetView>
  </sheetViews>
  <sheetFormatPr defaultRowHeight="15.75" x14ac:dyDescent="0.25"/>
  <cols>
    <col min="2" max="3" width="12.42578125" customWidth="1"/>
  </cols>
  <sheetData>
    <row r="1" spans="1:18" x14ac:dyDescent="0.25">
      <c r="C1" s="5" t="s">
        <v>18</v>
      </c>
      <c r="D1" s="5" t="s">
        <v>19</v>
      </c>
      <c r="E1" s="5" t="s">
        <v>20</v>
      </c>
      <c r="F1" s="5" t="s">
        <v>21</v>
      </c>
    </row>
    <row r="2" spans="1:18" x14ac:dyDescent="0.25">
      <c r="A2" s="6" t="s">
        <v>50</v>
      </c>
      <c r="B2" t="s">
        <v>0</v>
      </c>
      <c r="C2" s="6" t="s">
        <v>41</v>
      </c>
      <c r="D2" s="6" t="s">
        <v>43</v>
      </c>
      <c r="E2" s="6" t="s">
        <v>45</v>
      </c>
      <c r="F2" s="6" t="s">
        <v>47</v>
      </c>
      <c r="G2" s="5" t="s">
        <v>27</v>
      </c>
      <c r="H2" s="5" t="s">
        <v>23</v>
      </c>
      <c r="I2" s="5" t="s">
        <v>29</v>
      </c>
      <c r="J2" s="5" t="s">
        <v>25</v>
      </c>
      <c r="K2" s="5" t="s">
        <v>31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38</v>
      </c>
      <c r="R2" s="5" t="s">
        <v>39</v>
      </c>
    </row>
    <row r="3" spans="1:18" s="1" customFormat="1" ht="16.5" x14ac:dyDescent="0.3">
      <c r="A3" s="3" t="s">
        <v>6</v>
      </c>
      <c r="B3">
        <v>102</v>
      </c>
      <c r="C3" s="4">
        <v>0.57179863263318165</v>
      </c>
      <c r="D3" s="4">
        <v>0.62323956952540083</v>
      </c>
      <c r="E3" s="4">
        <v>0.6688966516090008</v>
      </c>
      <c r="F3" s="4">
        <v>0.70277019636281923</v>
      </c>
      <c r="G3" s="4">
        <f>C3/D3</f>
        <v>0.91746201716397491</v>
      </c>
      <c r="H3" s="4">
        <f>C3/E3</f>
        <v>0.85483853336348115</v>
      </c>
      <c r="I3" s="4">
        <f>C3/F3</f>
        <v>0.81363529015960023</v>
      </c>
      <c r="J3" s="4">
        <f>D3/E3</f>
        <v>0.93174269601473725</v>
      </c>
      <c r="K3" s="4">
        <f>D3/F3</f>
        <v>0.88683266984139564</v>
      </c>
      <c r="L3" s="4">
        <f>E3/F3</f>
        <v>0.95179996970683922</v>
      </c>
      <c r="M3" s="4">
        <f>C3*D3</f>
        <v>0.35636753365751694</v>
      </c>
      <c r="N3" s="4">
        <f>C3*E3</f>
        <v>0.38247419076294037</v>
      </c>
      <c r="O3" s="4">
        <f>C3*F3</f>
        <v>0.40184303733561261</v>
      </c>
      <c r="P3" s="4">
        <f>D3*E3</f>
        <v>0.41688286120577567</v>
      </c>
      <c r="Q3" s="4">
        <f>D3*F3</f>
        <v>0.43799419465644485</v>
      </c>
      <c r="R3" s="4">
        <f>E3*F3</f>
        <v>0.47008063119768978</v>
      </c>
    </row>
    <row r="4" spans="1:18" s="1" customFormat="1" ht="16.5" x14ac:dyDescent="0.3">
      <c r="A4" s="7" t="s">
        <v>6</v>
      </c>
      <c r="B4">
        <v>96</v>
      </c>
      <c r="C4" s="4">
        <v>0.47696059661491647</v>
      </c>
      <c r="D4" s="4">
        <v>0.48426020282799165</v>
      </c>
      <c r="E4" s="4">
        <v>0.40158714573833715</v>
      </c>
      <c r="F4" s="4">
        <v>0.6118539579544765</v>
      </c>
      <c r="G4" s="4">
        <f t="shared" ref="G4:G34" si="0">C4/D4</f>
        <v>0.98492627275492228</v>
      </c>
      <c r="H4" s="4">
        <f t="shared" ref="H4:H34" si="1">C4/E4</f>
        <v>1.1876889030847879</v>
      </c>
      <c r="I4" s="4">
        <f t="shared" ref="I4:I34" si="2">C4/F4</f>
        <v>0.77953340076359134</v>
      </c>
      <c r="J4" s="4">
        <f t="shared" ref="J4:J34" si="3">D4/E4</f>
        <v>1.205865795175431</v>
      </c>
      <c r="K4" s="4">
        <f t="shared" ref="K4:K34" si="4">D4/F4</f>
        <v>0.79146370883494688</v>
      </c>
      <c r="L4" s="4">
        <f t="shared" ref="L4:L34" si="5">E4/F4</f>
        <v>0.65634477070460706</v>
      </c>
      <c r="M4" s="4">
        <f t="shared" ref="M4:M34" si="6">C4*D4</f>
        <v>0.23097303525769936</v>
      </c>
      <c r="N4" s="4">
        <f t="shared" ref="N4:N34" si="7">C4*E4</f>
        <v>0.19154124462423869</v>
      </c>
      <c r="O4" s="4">
        <f t="shared" ref="O4:O34" si="8">C4*F4</f>
        <v>0.29183022882716514</v>
      </c>
      <c r="P4" s="4">
        <f t="shared" ref="P4:P34" si="9">D4*E4</f>
        <v>0.19447267264836138</v>
      </c>
      <c r="Q4" s="4">
        <f t="shared" ref="Q4:Q34" si="10">D4*F4</f>
        <v>0.29629652178014426</v>
      </c>
      <c r="R4" s="4">
        <f t="shared" ref="R4:R34" si="11">E4*F4</f>
        <v>0.24571268458364276</v>
      </c>
    </row>
    <row r="5" spans="1:18" s="1" customFormat="1" ht="16.5" x14ac:dyDescent="0.3">
      <c r="A5" t="s">
        <v>7</v>
      </c>
      <c r="B5">
        <v>131</v>
      </c>
      <c r="C5" s="4">
        <v>0.58526433010687595</v>
      </c>
      <c r="D5" s="4">
        <v>0.61035495615312052</v>
      </c>
      <c r="E5" s="4">
        <v>0.63038191990367698</v>
      </c>
      <c r="F5" s="4">
        <v>0.540362262389259</v>
      </c>
      <c r="G5" s="4">
        <f t="shared" si="0"/>
        <v>0.95889174685435008</v>
      </c>
      <c r="H5" s="4">
        <f t="shared" si="1"/>
        <v>0.92842816652531046</v>
      </c>
      <c r="I5" s="4">
        <f t="shared" si="2"/>
        <v>1.083096231626314</v>
      </c>
      <c r="J5" s="4">
        <f t="shared" si="3"/>
        <v>0.96823042806555015</v>
      </c>
      <c r="K5" s="4">
        <f t="shared" si="4"/>
        <v>1.1295292040831695</v>
      </c>
      <c r="L5" s="4">
        <f t="shared" si="5"/>
        <v>1.1665913106448038</v>
      </c>
      <c r="M5" s="4">
        <f t="shared" si="6"/>
        <v>0.35721898454036771</v>
      </c>
      <c r="N5" s="4">
        <f t="shared" si="7"/>
        <v>0.36894005206391184</v>
      </c>
      <c r="O5" s="4">
        <f t="shared" si="8"/>
        <v>0.3162547575122856</v>
      </c>
      <c r="P5" s="4">
        <f t="shared" si="9"/>
        <v>0.38475672908252867</v>
      </c>
      <c r="Q5" s="4">
        <f t="shared" si="10"/>
        <v>0.32981278496739719</v>
      </c>
      <c r="R5" s="4">
        <f t="shared" si="11"/>
        <v>0.34063460040843557</v>
      </c>
    </row>
    <row r="6" spans="1:18" s="1" customFormat="1" ht="16.5" x14ac:dyDescent="0.3">
      <c r="A6" s="7" t="s">
        <v>1</v>
      </c>
      <c r="B6">
        <v>85</v>
      </c>
      <c r="C6" s="4">
        <v>1.5083009548234796</v>
      </c>
      <c r="D6" s="4">
        <v>1.7751941831059876</v>
      </c>
      <c r="E6" s="4">
        <v>1.379960441279132</v>
      </c>
      <c r="F6" s="4">
        <v>1.3139349834397143</v>
      </c>
      <c r="G6" s="4">
        <f t="shared" si="0"/>
        <v>0.8496540655538114</v>
      </c>
      <c r="H6" s="4">
        <f t="shared" si="1"/>
        <v>1.0930030381344733</v>
      </c>
      <c r="I6" s="4">
        <f t="shared" si="2"/>
        <v>1.1479266279028053</v>
      </c>
      <c r="J6" s="4">
        <f t="shared" si="3"/>
        <v>1.2864094723327721</v>
      </c>
      <c r="K6" s="4">
        <f t="shared" si="4"/>
        <v>1.3510517685272034</v>
      </c>
      <c r="L6" s="4">
        <f t="shared" si="5"/>
        <v>1.0502501711816603</v>
      </c>
      <c r="M6" s="4">
        <f t="shared" si="6"/>
        <v>2.6775270813758478</v>
      </c>
      <c r="N6" s="4">
        <f t="shared" si="7"/>
        <v>2.0813956511999452</v>
      </c>
      <c r="O6" s="4">
        <f t="shared" si="8"/>
        <v>1.9818093900980938</v>
      </c>
      <c r="P6" s="4">
        <f t="shared" si="9"/>
        <v>2.4496977482750868</v>
      </c>
      <c r="Q6" s="4">
        <f t="shared" si="10"/>
        <v>2.3324897395816429</v>
      </c>
      <c r="R6" s="4">
        <f t="shared" si="11"/>
        <v>1.8131782995595571</v>
      </c>
    </row>
    <row r="7" spans="1:18" s="1" customFormat="1" ht="16.5" x14ac:dyDescent="0.3">
      <c r="A7" t="s">
        <v>6</v>
      </c>
      <c r="B7">
        <v>105</v>
      </c>
      <c r="C7" s="4">
        <v>0.58155967018755406</v>
      </c>
      <c r="D7" s="4">
        <v>0.9501768816000552</v>
      </c>
      <c r="E7" s="4">
        <v>0.61958670246073755</v>
      </c>
      <c r="F7" s="4">
        <v>0.83576098457572223</v>
      </c>
      <c r="G7" s="4">
        <f t="shared" si="0"/>
        <v>0.61205411481726824</v>
      </c>
      <c r="H7" s="4">
        <f t="shared" si="1"/>
        <v>0.93862516396469431</v>
      </c>
      <c r="I7" s="4">
        <f t="shared" si="2"/>
        <v>0.69584448295679346</v>
      </c>
      <c r="J7" s="4">
        <f t="shared" si="3"/>
        <v>1.5335656459803813</v>
      </c>
      <c r="K7" s="4">
        <f t="shared" si="4"/>
        <v>1.1369002611224031</v>
      </c>
      <c r="L7" s="4">
        <f t="shared" si="5"/>
        <v>0.74134437224929028</v>
      </c>
      <c r="M7" s="4">
        <f t="shared" si="6"/>
        <v>0.55258455388316674</v>
      </c>
      <c r="N7" s="4">
        <f t="shared" si="7"/>
        <v>0.3603266383356607</v>
      </c>
      <c r="O7" s="4">
        <f t="shared" si="8"/>
        <v>0.48604488254548245</v>
      </c>
      <c r="P7" s="4">
        <f t="shared" si="9"/>
        <v>0.5887169608250048</v>
      </c>
      <c r="Q7" s="4">
        <f t="shared" si="10"/>
        <v>0.79412076608715154</v>
      </c>
      <c r="R7" s="4">
        <f t="shared" si="11"/>
        <v>0.51782639247861106</v>
      </c>
    </row>
    <row r="8" spans="1:18" s="1" customFormat="1" ht="16.5" x14ac:dyDescent="0.3">
      <c r="A8" t="s">
        <v>8</v>
      </c>
      <c r="B8">
        <v>105</v>
      </c>
      <c r="C8" s="4">
        <v>0.87981713486064006</v>
      </c>
      <c r="D8" s="4">
        <v>0.59846839340114244</v>
      </c>
      <c r="E8" s="4">
        <v>0.40621104333949376</v>
      </c>
      <c r="F8" s="4">
        <v>0.64903892087764625</v>
      </c>
      <c r="G8" s="4">
        <f t="shared" si="0"/>
        <v>1.4701146201900002</v>
      </c>
      <c r="H8" s="4">
        <f t="shared" si="1"/>
        <v>2.1659114130122914</v>
      </c>
      <c r="I8" s="4">
        <f t="shared" si="2"/>
        <v>1.3555691447146649</v>
      </c>
      <c r="J8" s="4">
        <f t="shared" si="3"/>
        <v>1.4732942474460702</v>
      </c>
      <c r="K8" s="4">
        <f t="shared" si="4"/>
        <v>0.92208398317912721</v>
      </c>
      <c r="L8" s="4">
        <f t="shared" si="5"/>
        <v>0.62586546087283224</v>
      </c>
      <c r="M8" s="4">
        <f t="shared" si="6"/>
        <v>0.52654274718684357</v>
      </c>
      <c r="N8" s="4">
        <f t="shared" si="7"/>
        <v>0.35739143629970471</v>
      </c>
      <c r="O8" s="4">
        <f t="shared" si="8"/>
        <v>0.5710355637796124</v>
      </c>
      <c r="P8" s="4">
        <f t="shared" si="9"/>
        <v>0.24310447048918868</v>
      </c>
      <c r="Q8" s="4">
        <f t="shared" si="10"/>
        <v>0.38842928023245615</v>
      </c>
      <c r="R8" s="4">
        <f t="shared" si="11"/>
        <v>0.26364677721764784</v>
      </c>
    </row>
    <row r="9" spans="1:18" s="1" customFormat="1" ht="16.5" x14ac:dyDescent="0.3">
      <c r="A9" t="s">
        <v>9</v>
      </c>
      <c r="B9">
        <v>132</v>
      </c>
      <c r="C9" s="4">
        <v>1.5047190139164603</v>
      </c>
      <c r="D9" s="4">
        <v>2.7402786983928569</v>
      </c>
      <c r="E9" s="4">
        <v>1.0420143774130739</v>
      </c>
      <c r="F9" s="4">
        <v>1.5263138576160029</v>
      </c>
      <c r="G9" s="4">
        <f t="shared" si="0"/>
        <v>0.54911167057531829</v>
      </c>
      <c r="H9" s="4">
        <f t="shared" si="1"/>
        <v>1.4440482267165127</v>
      </c>
      <c r="I9" s="4">
        <f t="shared" si="2"/>
        <v>0.98585163622030381</v>
      </c>
      <c r="J9" s="4">
        <f t="shared" si="3"/>
        <v>2.6297897205563792</v>
      </c>
      <c r="K9" s="4">
        <f t="shared" si="4"/>
        <v>1.795357281675332</v>
      </c>
      <c r="L9" s="4">
        <f t="shared" si="5"/>
        <v>0.68269993895005876</v>
      </c>
      <c r="M9" s="4">
        <f t="shared" si="6"/>
        <v>4.1233494609019807</v>
      </c>
      <c r="N9" s="4">
        <f t="shared" si="7"/>
        <v>1.5679388464677748</v>
      </c>
      <c r="O9" s="4">
        <f t="shared" si="8"/>
        <v>2.2966734827589805</v>
      </c>
      <c r="P9" s="4">
        <f t="shared" si="9"/>
        <v>2.8554098018441412</v>
      </c>
      <c r="Q9" s="4">
        <f t="shared" si="10"/>
        <v>4.1825253510869604</v>
      </c>
      <c r="R9" s="4">
        <f t="shared" si="11"/>
        <v>1.5904409840806863</v>
      </c>
    </row>
    <row r="10" spans="1:18" s="1" customFormat="1" ht="16.5" x14ac:dyDescent="0.3">
      <c r="A10" t="s">
        <v>10</v>
      </c>
      <c r="B10">
        <v>95</v>
      </c>
      <c r="C10" s="4">
        <v>0.88389540146045642</v>
      </c>
      <c r="D10" s="4">
        <v>1.0492461964678361</v>
      </c>
      <c r="E10" s="4">
        <v>0.66021583058551558</v>
      </c>
      <c r="F10" s="4">
        <v>0.98122334015748414</v>
      </c>
      <c r="G10" s="4">
        <f t="shared" si="0"/>
        <v>0.84240991717290592</v>
      </c>
      <c r="H10" s="4">
        <f t="shared" si="1"/>
        <v>1.3387976484547024</v>
      </c>
      <c r="I10" s="4">
        <f t="shared" si="2"/>
        <v>0.90080959684325612</v>
      </c>
      <c r="J10" s="4">
        <f t="shared" si="3"/>
        <v>1.5892472550034238</v>
      </c>
      <c r="K10" s="4">
        <f t="shared" si="4"/>
        <v>1.0693245396093356</v>
      </c>
      <c r="L10" s="4">
        <f t="shared" si="5"/>
        <v>0.6728497005376497</v>
      </c>
      <c r="M10" s="4">
        <f t="shared" si="6"/>
        <v>0.92742388805779497</v>
      </c>
      <c r="N10" s="4">
        <f t="shared" si="7"/>
        <v>0.58356173662593303</v>
      </c>
      <c r="O10" s="4">
        <f t="shared" si="8"/>
        <v>0.86729879817086941</v>
      </c>
      <c r="P10" s="4">
        <f t="shared" si="9"/>
        <v>0.6927289490897055</v>
      </c>
      <c r="Q10" s="4">
        <f t="shared" si="10"/>
        <v>1.029544857545706</v>
      </c>
      <c r="R10" s="4">
        <f t="shared" si="11"/>
        <v>0.64781918251196724</v>
      </c>
    </row>
    <row r="11" spans="1:18" s="1" customFormat="1" ht="16.5" x14ac:dyDescent="0.3">
      <c r="A11" t="s">
        <v>11</v>
      </c>
      <c r="B11">
        <v>105</v>
      </c>
      <c r="C11" s="4">
        <v>0.42058160075514189</v>
      </c>
      <c r="D11" s="4">
        <v>0.59385410371924385</v>
      </c>
      <c r="E11" s="4">
        <v>0.37094342851268075</v>
      </c>
      <c r="F11" s="4">
        <v>0.69568940931762657</v>
      </c>
      <c r="G11" s="4">
        <f t="shared" si="0"/>
        <v>0.70822378446336387</v>
      </c>
      <c r="H11" s="4">
        <f t="shared" si="1"/>
        <v>1.1338160172872944</v>
      </c>
      <c r="I11" s="4">
        <f t="shared" si="2"/>
        <v>0.60455369180863805</v>
      </c>
      <c r="J11" s="4">
        <f t="shared" si="3"/>
        <v>1.6009290314168292</v>
      </c>
      <c r="K11" s="4">
        <f t="shared" si="4"/>
        <v>0.85361958334500332</v>
      </c>
      <c r="L11" s="4">
        <f t="shared" si="5"/>
        <v>0.53320263833903125</v>
      </c>
      <c r="M11" s="4">
        <f t="shared" si="6"/>
        <v>0.24976410955724965</v>
      </c>
      <c r="N11" s="4">
        <f t="shared" si="7"/>
        <v>0.1560119809534638</v>
      </c>
      <c r="O11" s="4">
        <f t="shared" si="8"/>
        <v>0.29259416539920652</v>
      </c>
      <c r="P11" s="4">
        <f t="shared" si="9"/>
        <v>0.22028627726994143</v>
      </c>
      <c r="Q11" s="4">
        <f t="shared" si="10"/>
        <v>0.41313801063728928</v>
      </c>
      <c r="R11" s="4">
        <f t="shared" si="11"/>
        <v>0.25806141467224208</v>
      </c>
    </row>
    <row r="12" spans="1:18" s="1" customFormat="1" ht="16.5" x14ac:dyDescent="0.3">
      <c r="A12" t="s">
        <v>12</v>
      </c>
      <c r="B12">
        <v>109</v>
      </c>
      <c r="C12" s="4">
        <v>0.67221044021847309</v>
      </c>
      <c r="D12" s="4">
        <v>0.51185192009074687</v>
      </c>
      <c r="E12" s="4">
        <v>0.49272197909035759</v>
      </c>
      <c r="F12" s="4">
        <v>0.59500506260700159</v>
      </c>
      <c r="G12" s="4">
        <f t="shared" si="0"/>
        <v>1.3132908441552706</v>
      </c>
      <c r="H12" s="4">
        <f t="shared" si="1"/>
        <v>1.3642793882657305</v>
      </c>
      <c r="I12" s="4">
        <f t="shared" si="2"/>
        <v>1.1297558331238358</v>
      </c>
      <c r="J12" s="4">
        <f t="shared" si="3"/>
        <v>1.0388250206246252</v>
      </c>
      <c r="K12" s="4">
        <f t="shared" si="4"/>
        <v>0.86024800839185966</v>
      </c>
      <c r="L12" s="4">
        <f t="shared" si="5"/>
        <v>0.82809712060517116</v>
      </c>
      <c r="M12" s="4">
        <f t="shared" si="6"/>
        <v>0.34407220453087167</v>
      </c>
      <c r="N12" s="4">
        <f t="shared" si="7"/>
        <v>0.33121285846964654</v>
      </c>
      <c r="O12" s="4">
        <f t="shared" si="8"/>
        <v>0.39996861506727266</v>
      </c>
      <c r="P12" s="4">
        <f t="shared" si="9"/>
        <v>0.25220069106831239</v>
      </c>
      <c r="Q12" s="4">
        <f t="shared" si="10"/>
        <v>0.30455448375910882</v>
      </c>
      <c r="R12" s="4">
        <f t="shared" si="11"/>
        <v>0.29317207201650397</v>
      </c>
    </row>
    <row r="13" spans="1:18" s="1" customFormat="1" ht="16.5" x14ac:dyDescent="0.3">
      <c r="A13" t="s">
        <v>7</v>
      </c>
      <c r="B13">
        <v>111</v>
      </c>
      <c r="C13" s="4">
        <v>0.66089453686624688</v>
      </c>
      <c r="D13" s="4">
        <v>0.61349350010860815</v>
      </c>
      <c r="E13" s="4">
        <v>0.3214211300060435</v>
      </c>
      <c r="F13" s="4">
        <v>0.56983296936681305</v>
      </c>
      <c r="G13" s="4">
        <f t="shared" si="0"/>
        <v>1.0772641221940367</v>
      </c>
      <c r="H13" s="4">
        <f t="shared" si="1"/>
        <v>2.0561639393583753</v>
      </c>
      <c r="I13" s="4">
        <f t="shared" si="2"/>
        <v>1.1598039643101374</v>
      </c>
      <c r="J13" s="4">
        <f t="shared" si="3"/>
        <v>1.9086906330553719</v>
      </c>
      <c r="K13" s="4">
        <f t="shared" si="4"/>
        <v>1.0766198747508586</v>
      </c>
      <c r="L13" s="4">
        <f t="shared" si="5"/>
        <v>0.56406200989598798</v>
      </c>
      <c r="M13" s="4">
        <f t="shared" si="6"/>
        <v>0.40545450262473137</v>
      </c>
      <c r="N13" s="4">
        <f t="shared" si="7"/>
        <v>0.21242546885436986</v>
      </c>
      <c r="O13" s="4">
        <f t="shared" si="8"/>
        <v>0.37659949638079815</v>
      </c>
      <c r="P13" s="4">
        <f t="shared" si="9"/>
        <v>0.19718977405627161</v>
      </c>
      <c r="Q13" s="4">
        <f t="shared" si="10"/>
        <v>0.3495888228541274</v>
      </c>
      <c r="R13" s="4">
        <f t="shared" si="11"/>
        <v>0.18315635692858021</v>
      </c>
    </row>
    <row r="14" spans="1:18" s="1" customFormat="1" ht="16.5" x14ac:dyDescent="0.3">
      <c r="A14" t="s">
        <v>13</v>
      </c>
      <c r="B14">
        <v>89</v>
      </c>
      <c r="C14" s="4">
        <v>0.98617505660260019</v>
      </c>
      <c r="D14" s="4">
        <v>0.4849267972109404</v>
      </c>
      <c r="E14" s="4">
        <v>0.41313839046256656</v>
      </c>
      <c r="F14" s="4">
        <v>1.0314659086779643</v>
      </c>
      <c r="G14" s="4">
        <f t="shared" si="0"/>
        <v>2.0336575794008342</v>
      </c>
      <c r="H14" s="4">
        <f t="shared" si="1"/>
        <v>2.3870332057459933</v>
      </c>
      <c r="I14" s="4">
        <f t="shared" si="2"/>
        <v>0.9560907910825539</v>
      </c>
      <c r="J14" s="4">
        <f t="shared" si="3"/>
        <v>1.1737635823869979</v>
      </c>
      <c r="K14" s="4">
        <f t="shared" si="4"/>
        <v>0.47013361579004953</v>
      </c>
      <c r="L14" s="4">
        <f t="shared" si="5"/>
        <v>0.40053518685080769</v>
      </c>
      <c r="M14" s="4">
        <f t="shared" si="6"/>
        <v>0.47822271168761676</v>
      </c>
      <c r="N14" s="4">
        <f t="shared" si="7"/>
        <v>0.40742677559912871</v>
      </c>
      <c r="O14" s="4">
        <f t="shared" si="8"/>
        <v>1.0172059508741438</v>
      </c>
      <c r="P14" s="4">
        <f t="shared" si="9"/>
        <v>0.20034187649189533</v>
      </c>
      <c r="Q14" s="4">
        <f t="shared" si="10"/>
        <v>0.50018545952747751</v>
      </c>
      <c r="R14" s="4">
        <f t="shared" si="11"/>
        <v>0.42613816532822285</v>
      </c>
    </row>
    <row r="15" spans="1:18" s="1" customFormat="1" ht="16.5" x14ac:dyDescent="0.3">
      <c r="A15" s="7" t="s">
        <v>10</v>
      </c>
      <c r="B15">
        <v>133</v>
      </c>
      <c r="C15" s="4">
        <v>0.4727708446213566</v>
      </c>
      <c r="D15" s="4">
        <v>0.52915813798791733</v>
      </c>
      <c r="E15" s="4">
        <v>0.60243146604627473</v>
      </c>
      <c r="F15" s="4">
        <v>0.87009048461271687</v>
      </c>
      <c r="G15" s="4">
        <f t="shared" si="0"/>
        <v>0.89343961791654758</v>
      </c>
      <c r="H15" s="4">
        <f t="shared" si="1"/>
        <v>0.78477116695800464</v>
      </c>
      <c r="I15" s="4">
        <f t="shared" si="2"/>
        <v>0.54335825179353625</v>
      </c>
      <c r="J15" s="4">
        <f t="shared" si="3"/>
        <v>0.87837068249564332</v>
      </c>
      <c r="K15" s="4">
        <f t="shared" si="4"/>
        <v>0.60816449248200799</v>
      </c>
      <c r="L15" s="4">
        <f t="shared" si="5"/>
        <v>0.69237794999496061</v>
      </c>
      <c r="M15" s="4">
        <f t="shared" si="6"/>
        <v>0.25017053983481202</v>
      </c>
      <c r="N15" s="4">
        <f t="shared" si="7"/>
        <v>0.2848120330291794</v>
      </c>
      <c r="O15" s="4">
        <f t="shared" si="8"/>
        <v>0.41135341330735964</v>
      </c>
      <c r="P15" s="4">
        <f t="shared" si="9"/>
        <v>0.31878151283837797</v>
      </c>
      <c r="Q15" s="4">
        <f t="shared" si="10"/>
        <v>0.4604154607186699</v>
      </c>
      <c r="R15" s="4">
        <f t="shared" si="11"/>
        <v>0.52416988623815264</v>
      </c>
    </row>
    <row r="16" spans="1:18" s="1" customFormat="1" ht="16.5" x14ac:dyDescent="0.3">
      <c r="A16" t="s">
        <v>6</v>
      </c>
      <c r="B16">
        <v>93</v>
      </c>
      <c r="C16" s="4">
        <v>0.27400551158729053</v>
      </c>
      <c r="D16" s="4">
        <v>0.315525965023364</v>
      </c>
      <c r="E16" s="4">
        <v>0.56432595036493827</v>
      </c>
      <c r="F16" s="4">
        <v>0.62450614607789112</v>
      </c>
      <c r="G16" s="4">
        <f t="shared" si="0"/>
        <v>0.86840875858505351</v>
      </c>
      <c r="H16" s="4">
        <f t="shared" si="1"/>
        <v>0.48554476612336656</v>
      </c>
      <c r="I16" s="4">
        <f t="shared" si="2"/>
        <v>0.43875550834549409</v>
      </c>
      <c r="J16" s="4">
        <f t="shared" si="3"/>
        <v>0.55912007027023958</v>
      </c>
      <c r="K16" s="4">
        <f t="shared" si="4"/>
        <v>0.50524076825340036</v>
      </c>
      <c r="L16" s="4">
        <f t="shared" si="5"/>
        <v>0.90363554291514225</v>
      </c>
      <c r="M16" s="4">
        <f t="shared" si="6"/>
        <v>8.6455853465300395E-2</v>
      </c>
      <c r="N16" s="4">
        <f t="shared" si="7"/>
        <v>0.15462842073172883</v>
      </c>
      <c r="O16" s="4">
        <f t="shared" si="8"/>
        <v>0.17111812604547974</v>
      </c>
      <c r="P16" s="4">
        <f t="shared" si="9"/>
        <v>0.17805949007662417</v>
      </c>
      <c r="Q16" s="4">
        <f t="shared" si="10"/>
        <v>0.19704790440424852</v>
      </c>
      <c r="R16" s="4">
        <f t="shared" si="11"/>
        <v>0.35242502439415085</v>
      </c>
    </row>
    <row r="17" spans="1:18" s="1" customFormat="1" ht="16.5" x14ac:dyDescent="0.3">
      <c r="A17" s="2" t="s">
        <v>2</v>
      </c>
      <c r="B17">
        <v>307</v>
      </c>
      <c r="C17" s="4">
        <v>0.77825336213105767</v>
      </c>
      <c r="D17" s="4">
        <v>0.6179888203978634</v>
      </c>
      <c r="E17" s="4">
        <v>0.35055729195453394</v>
      </c>
      <c r="F17" s="4">
        <v>0.45718063648271762</v>
      </c>
      <c r="G17" s="4">
        <f t="shared" si="0"/>
        <v>1.2593324287484933</v>
      </c>
      <c r="H17" s="4">
        <f t="shared" si="1"/>
        <v>2.2200461379419671</v>
      </c>
      <c r="I17" s="4">
        <f t="shared" si="2"/>
        <v>1.702288548610648</v>
      </c>
      <c r="J17" s="4">
        <f t="shared" si="3"/>
        <v>1.7628753832284121</v>
      </c>
      <c r="K17" s="4">
        <f t="shared" si="4"/>
        <v>1.3517388338060654</v>
      </c>
      <c r="L17" s="4">
        <f t="shared" si="5"/>
        <v>0.76678070762471096</v>
      </c>
      <c r="M17" s="4">
        <f t="shared" si="6"/>
        <v>0.48095187723404353</v>
      </c>
      <c r="N17" s="4">
        <f t="shared" si="7"/>
        <v>0.2728223910831748</v>
      </c>
      <c r="O17" s="4">
        <f t="shared" si="8"/>
        <v>0.35580236744389188</v>
      </c>
      <c r="P17" s="4">
        <f t="shared" si="9"/>
        <v>0.21664048733685184</v>
      </c>
      <c r="Q17" s="4">
        <f t="shared" si="10"/>
        <v>0.28253252224869907</v>
      </c>
      <c r="R17" s="4">
        <f t="shared" si="11"/>
        <v>0.16026800585943168</v>
      </c>
    </row>
    <row r="18" spans="1:18" s="1" customFormat="1" ht="16.5" x14ac:dyDescent="0.3">
      <c r="A18" s="7" t="s">
        <v>3</v>
      </c>
      <c r="B18">
        <v>267</v>
      </c>
      <c r="C18" s="4">
        <v>1.0511238895986297</v>
      </c>
      <c r="D18" s="4">
        <v>0.88762050776132673</v>
      </c>
      <c r="E18" s="4">
        <v>0.46781168500332071</v>
      </c>
      <c r="F18" s="4">
        <v>0.58452810369898023</v>
      </c>
      <c r="G18" s="4">
        <f t="shared" si="0"/>
        <v>1.1842041507689764</v>
      </c>
      <c r="H18" s="4">
        <f t="shared" si="1"/>
        <v>2.2468953283866102</v>
      </c>
      <c r="I18" s="4">
        <f t="shared" si="2"/>
        <v>1.7982435454291459</v>
      </c>
      <c r="J18" s="4">
        <f t="shared" si="3"/>
        <v>1.8973884924550912</v>
      </c>
      <c r="K18" s="4">
        <f t="shared" si="4"/>
        <v>1.5185249471228723</v>
      </c>
      <c r="L18" s="4">
        <f t="shared" si="5"/>
        <v>0.80032368340023219</v>
      </c>
      <c r="M18" s="4">
        <f t="shared" si="6"/>
        <v>0.93299912060559642</v>
      </c>
      <c r="N18" s="4">
        <f t="shared" si="7"/>
        <v>0.49172803794037939</v>
      </c>
      <c r="O18" s="4">
        <f t="shared" si="8"/>
        <v>0.61441145393978325</v>
      </c>
      <c r="P18" s="4">
        <f t="shared" si="9"/>
        <v>0.41523924537932938</v>
      </c>
      <c r="Q18" s="4">
        <f t="shared" si="10"/>
        <v>0.51883913220605427</v>
      </c>
      <c r="R18" s="4">
        <f t="shared" si="11"/>
        <v>0.2734490771232157</v>
      </c>
    </row>
    <row r="19" spans="1:18" s="1" customFormat="1" ht="16.5" x14ac:dyDescent="0.3">
      <c r="A19" t="s">
        <v>4</v>
      </c>
      <c r="B19">
        <v>222</v>
      </c>
      <c r="C19" s="4">
        <v>0.60037355167123552</v>
      </c>
      <c r="D19" s="4">
        <v>0.58171439772743139</v>
      </c>
      <c r="E19" s="4">
        <v>0.3792539036091967</v>
      </c>
      <c r="F19" s="4">
        <v>0.58642047405097975</v>
      </c>
      <c r="G19" s="4">
        <f t="shared" si="0"/>
        <v>1.0320761425481291</v>
      </c>
      <c r="H19" s="4">
        <f t="shared" si="1"/>
        <v>1.5830385553259649</v>
      </c>
      <c r="I19" s="4">
        <f t="shared" si="2"/>
        <v>1.0237936399523506</v>
      </c>
      <c r="J19" s="4">
        <f t="shared" si="3"/>
        <v>1.5338389194982702</v>
      </c>
      <c r="K19" s="4">
        <f t="shared" si="4"/>
        <v>0.99197491129353166</v>
      </c>
      <c r="L19" s="4">
        <f t="shared" si="5"/>
        <v>0.64672691420427231</v>
      </c>
      <c r="M19" s="4">
        <f t="shared" si="6"/>
        <v>0.3492459390219117</v>
      </c>
      <c r="N19" s="4">
        <f t="shared" si="7"/>
        <v>0.22769401309503381</v>
      </c>
      <c r="O19" s="4">
        <f t="shared" si="8"/>
        <v>0.35207134277871632</v>
      </c>
      <c r="P19" s="4">
        <f t="shared" si="9"/>
        <v>0.22061745612380118</v>
      </c>
      <c r="Q19" s="4">
        <f t="shared" si="10"/>
        <v>0.3411292328776005</v>
      </c>
      <c r="R19" s="4">
        <f t="shared" si="11"/>
        <v>0.2224022539401897</v>
      </c>
    </row>
    <row r="20" spans="1:18" x14ac:dyDescent="0.25">
      <c r="A20" t="s">
        <v>14</v>
      </c>
      <c r="B20">
        <v>198</v>
      </c>
      <c r="C20" s="4">
        <v>0.54676827830487651</v>
      </c>
      <c r="D20" s="4">
        <v>0.47925527911227139</v>
      </c>
      <c r="E20" s="4">
        <v>0.22601094903778585</v>
      </c>
      <c r="F20" s="4">
        <v>0.36868332273557963</v>
      </c>
      <c r="G20" s="4">
        <f t="shared" si="0"/>
        <v>1.1408706427139623</v>
      </c>
      <c r="H20" s="4">
        <f t="shared" si="1"/>
        <v>2.4192114613591778</v>
      </c>
      <c r="I20" s="4">
        <f t="shared" si="2"/>
        <v>1.4830295936575892</v>
      </c>
      <c r="J20" s="4">
        <f t="shared" si="3"/>
        <v>2.1204958483323155</v>
      </c>
      <c r="K20" s="4">
        <f t="shared" si="4"/>
        <v>1.2999103825913878</v>
      </c>
      <c r="L20" s="4">
        <f t="shared" si="5"/>
        <v>0.61302189467322699</v>
      </c>
      <c r="M20" s="4">
        <f t="shared" si="6"/>
        <v>0.26204158382873965</v>
      </c>
      <c r="N20" s="4">
        <f t="shared" si="7"/>
        <v>0.12357561748344136</v>
      </c>
      <c r="O20" s="4">
        <f t="shared" si="8"/>
        <v>0.20158434561185401</v>
      </c>
      <c r="P20" s="4">
        <f t="shared" si="9"/>
        <v>0.10831694046353341</v>
      </c>
      <c r="Q20" s="4">
        <f t="shared" si="10"/>
        <v>0.17669342874167984</v>
      </c>
      <c r="R20" s="4">
        <f t="shared" si="11"/>
        <v>8.3326467665872636E-2</v>
      </c>
    </row>
    <row r="21" spans="1:18" x14ac:dyDescent="0.25">
      <c r="A21" t="s">
        <v>7</v>
      </c>
      <c r="B21">
        <v>94</v>
      </c>
      <c r="C21" s="4">
        <v>0.49223027054953156</v>
      </c>
      <c r="D21" s="4">
        <v>0.53184961130109487</v>
      </c>
      <c r="E21" s="4">
        <v>0.46592770993400123</v>
      </c>
      <c r="F21" s="4">
        <v>0.56201538207776025</v>
      </c>
      <c r="G21" s="4">
        <f t="shared" si="0"/>
        <v>0.92550649674324248</v>
      </c>
      <c r="H21" s="4">
        <f t="shared" si="1"/>
        <v>1.0564520204631231</v>
      </c>
      <c r="I21" s="4">
        <f t="shared" si="2"/>
        <v>0.87583060223327969</v>
      </c>
      <c r="J21" s="4">
        <f t="shared" si="3"/>
        <v>1.1414852561064279</v>
      </c>
      <c r="K21" s="4">
        <f t="shared" si="4"/>
        <v>0.94632572036526275</v>
      </c>
      <c r="L21" s="4">
        <f t="shared" si="5"/>
        <v>0.82903017389217226</v>
      </c>
      <c r="M21" s="4">
        <f t="shared" si="6"/>
        <v>0.26179247806240113</v>
      </c>
      <c r="N21" s="4">
        <f t="shared" si="7"/>
        <v>0.22934372271733708</v>
      </c>
      <c r="O21" s="4">
        <f t="shared" si="8"/>
        <v>0.27664098357313427</v>
      </c>
      <c r="P21" s="4">
        <f t="shared" si="9"/>
        <v>0.24780347142280784</v>
      </c>
      <c r="Q21" s="4">
        <f t="shared" si="10"/>
        <v>0.29890766250329309</v>
      </c>
      <c r="R21" s="4">
        <f t="shared" si="11"/>
        <v>0.26185853991917357</v>
      </c>
    </row>
    <row r="22" spans="1:18" x14ac:dyDescent="0.25">
      <c r="A22" t="s">
        <v>15</v>
      </c>
      <c r="B22">
        <v>119</v>
      </c>
      <c r="C22" s="4">
        <v>0.93431835020074827</v>
      </c>
      <c r="D22" s="4">
        <v>1.0066549937578178</v>
      </c>
      <c r="E22" s="4">
        <v>0.32874389324078801</v>
      </c>
      <c r="F22" s="4">
        <v>0.47568868044827822</v>
      </c>
      <c r="G22" s="4">
        <f t="shared" si="0"/>
        <v>0.92814157382060103</v>
      </c>
      <c r="H22" s="4">
        <f t="shared" si="1"/>
        <v>2.8420857981273833</v>
      </c>
      <c r="I22" s="4">
        <f t="shared" si="2"/>
        <v>1.9641382875040623</v>
      </c>
      <c r="J22" s="4">
        <f t="shared" si="3"/>
        <v>3.0621253031778592</v>
      </c>
      <c r="K22" s="4">
        <f t="shared" si="4"/>
        <v>2.1162054829834691</v>
      </c>
      <c r="L22" s="4">
        <f t="shared" si="5"/>
        <v>0.69109042689640465</v>
      </c>
      <c r="M22" s="4">
        <f t="shared" si="6"/>
        <v>0.94053623298914879</v>
      </c>
      <c r="N22" s="4">
        <f t="shared" si="7"/>
        <v>0.307151451971304</v>
      </c>
      <c r="O22" s="4">
        <f t="shared" si="8"/>
        <v>0.44444466312560627</v>
      </c>
      <c r="P22" s="4">
        <f t="shared" si="9"/>
        <v>0.33093168179822618</v>
      </c>
      <c r="Q22" s="4">
        <f t="shared" si="10"/>
        <v>0.47885438564732608</v>
      </c>
      <c r="R22" s="4">
        <f t="shared" si="11"/>
        <v>0.15637974878114011</v>
      </c>
    </row>
    <row r="23" spans="1:18" x14ac:dyDescent="0.25">
      <c r="A23" t="s">
        <v>5</v>
      </c>
      <c r="B23">
        <v>138</v>
      </c>
      <c r="C23" s="4">
        <v>0.61124890041082436</v>
      </c>
      <c r="D23" s="4">
        <v>0.94574081876223859</v>
      </c>
      <c r="E23" s="4">
        <v>0.57733356599875529</v>
      </c>
      <c r="F23" s="4">
        <v>0.62387737980955438</v>
      </c>
      <c r="G23" s="4">
        <f t="shared" si="0"/>
        <v>0.64631756215282243</v>
      </c>
      <c r="H23" s="4">
        <f t="shared" si="1"/>
        <v>1.058744781889474</v>
      </c>
      <c r="I23" s="4">
        <f t="shared" si="2"/>
        <v>0.97975807457134445</v>
      </c>
      <c r="J23" s="4">
        <f t="shared" si="3"/>
        <v>1.6381185409273042</v>
      </c>
      <c r="K23" s="4">
        <f t="shared" si="4"/>
        <v>1.5159081726138823</v>
      </c>
      <c r="L23" s="4">
        <f t="shared" si="5"/>
        <v>0.92539589458267091</v>
      </c>
      <c r="M23" s="4">
        <f t="shared" si="6"/>
        <v>0.57808303554205109</v>
      </c>
      <c r="N23" s="4">
        <f t="shared" si="7"/>
        <v>0.35289450738699929</v>
      </c>
      <c r="O23" s="4">
        <f t="shared" si="8"/>
        <v>0.38134436239977637</v>
      </c>
      <c r="P23" s="4">
        <f t="shared" si="9"/>
        <v>0.54600791940658577</v>
      </c>
      <c r="Q23" s="4">
        <f t="shared" si="10"/>
        <v>0.590026303988328</v>
      </c>
      <c r="R23" s="4">
        <f t="shared" si="11"/>
        <v>0.36018535243140987</v>
      </c>
    </row>
    <row r="24" spans="1:18" x14ac:dyDescent="0.25">
      <c r="A24" t="s">
        <v>1</v>
      </c>
      <c r="B24">
        <v>90</v>
      </c>
      <c r="C24" s="4">
        <v>1.4536280028581932</v>
      </c>
      <c r="D24" s="4">
        <v>1.3539103568458086</v>
      </c>
      <c r="E24" s="4">
        <v>1.903916729036752</v>
      </c>
      <c r="F24" s="4">
        <v>1.2579810188737042</v>
      </c>
      <c r="G24" s="4">
        <f t="shared" si="0"/>
        <v>1.0736515866860608</v>
      </c>
      <c r="H24" s="4">
        <f t="shared" si="1"/>
        <v>0.76349347673079526</v>
      </c>
      <c r="I24" s="4">
        <f t="shared" si="2"/>
        <v>1.1555245914279817</v>
      </c>
      <c r="J24" s="4">
        <f t="shared" si="3"/>
        <v>0.71111847288131769</v>
      </c>
      <c r="K24" s="4">
        <f t="shared" si="4"/>
        <v>1.0762565861748787</v>
      </c>
      <c r="L24" s="4">
        <f t="shared" si="5"/>
        <v>1.5134701561247459</v>
      </c>
      <c r="M24" s="4">
        <f t="shared" si="6"/>
        <v>1.9680820080707964</v>
      </c>
      <c r="N24" s="4">
        <f t="shared" si="7"/>
        <v>2.7675866724379974</v>
      </c>
      <c r="O24" s="4">
        <f t="shared" si="8"/>
        <v>1.8286364360988976</v>
      </c>
      <c r="P24" s="4">
        <f t="shared" si="9"/>
        <v>2.5777325780148534</v>
      </c>
      <c r="Q24" s="4">
        <f t="shared" si="10"/>
        <v>1.7031935301685508</v>
      </c>
      <c r="R24" s="4">
        <f t="shared" si="11"/>
        <v>2.3950911066443434</v>
      </c>
    </row>
    <row r="25" spans="1:18" x14ac:dyDescent="0.25">
      <c r="A25" t="s">
        <v>3</v>
      </c>
      <c r="B25">
        <v>370</v>
      </c>
      <c r="C25" s="4">
        <v>0.90044345632603129</v>
      </c>
      <c r="D25" s="4">
        <v>1.0139997948608848</v>
      </c>
      <c r="E25" s="4">
        <v>0.89776877561080282</v>
      </c>
      <c r="F25" s="4">
        <v>1.2026071049716862</v>
      </c>
      <c r="G25" s="4">
        <f t="shared" si="0"/>
        <v>0.88801147780268264</v>
      </c>
      <c r="H25" s="4">
        <f t="shared" si="1"/>
        <v>1.002979253442412</v>
      </c>
      <c r="I25" s="4">
        <f t="shared" si="2"/>
        <v>0.74874283762628446</v>
      </c>
      <c r="J25" s="4">
        <f t="shared" si="3"/>
        <v>1.1294665423967363</v>
      </c>
      <c r="K25" s="4">
        <f t="shared" si="4"/>
        <v>0.84316797287236889</v>
      </c>
      <c r="L25" s="4">
        <f t="shared" si="5"/>
        <v>0.74651876901387471</v>
      </c>
      <c r="M25" s="4">
        <f t="shared" si="6"/>
        <v>0.91304947999842179</v>
      </c>
      <c r="N25" s="4">
        <f t="shared" si="7"/>
        <v>0.80839001929258048</v>
      </c>
      <c r="O25" s="4">
        <f t="shared" si="8"/>
        <v>1.0828796982029474</v>
      </c>
      <c r="P25" s="4">
        <f t="shared" si="9"/>
        <v>0.91033735430186169</v>
      </c>
      <c r="Q25" s="4">
        <f t="shared" si="10"/>
        <v>1.2194433577395323</v>
      </c>
      <c r="R25" s="4">
        <f t="shared" si="11"/>
        <v>1.0796631081712829</v>
      </c>
    </row>
    <row r="26" spans="1:18" x14ac:dyDescent="0.25">
      <c r="A26" s="7" t="s">
        <v>2</v>
      </c>
      <c r="B26">
        <v>222</v>
      </c>
      <c r="C26" s="4">
        <v>0.80857764893857298</v>
      </c>
      <c r="D26" s="4">
        <v>0.67973508930486004</v>
      </c>
      <c r="E26" s="4">
        <v>0.28146411591957726</v>
      </c>
      <c r="F26" s="4">
        <v>0.4281275491857901</v>
      </c>
      <c r="G26" s="4">
        <f t="shared" si="0"/>
        <v>1.1895481955558238</v>
      </c>
      <c r="H26" s="4">
        <f t="shared" si="1"/>
        <v>2.8727557198431928</v>
      </c>
      <c r="I26" s="4">
        <f t="shared" si="2"/>
        <v>1.8886372775503939</v>
      </c>
      <c r="J26" s="4">
        <f t="shared" si="3"/>
        <v>2.4149973330848353</v>
      </c>
      <c r="K26" s="4">
        <f t="shared" si="4"/>
        <v>1.5876929447721253</v>
      </c>
      <c r="L26" s="4">
        <f t="shared" si="5"/>
        <v>0.6574305168047786</v>
      </c>
      <c r="M26" s="4">
        <f t="shared" si="6"/>
        <v>0.54961860041117472</v>
      </c>
      <c r="N26" s="4">
        <f t="shared" si="7"/>
        <v>0.22758559311082574</v>
      </c>
      <c r="O26" s="4">
        <f t="shared" si="8"/>
        <v>0.34617436716647942</v>
      </c>
      <c r="P26" s="4">
        <f t="shared" si="9"/>
        <v>0.19132103597070732</v>
      </c>
      <c r="Q26" s="4">
        <f t="shared" si="10"/>
        <v>0.29101331787967388</v>
      </c>
      <c r="R26" s="4">
        <f t="shared" si="11"/>
        <v>0.12050254213239374</v>
      </c>
    </row>
    <row r="27" spans="1:18" x14ac:dyDescent="0.25">
      <c r="A27" t="s">
        <v>4</v>
      </c>
      <c r="B27">
        <v>275</v>
      </c>
      <c r="C27" s="4">
        <v>0.51107271435627144</v>
      </c>
      <c r="D27" s="4">
        <v>0.84334891164733228</v>
      </c>
      <c r="E27" s="4">
        <v>0.51644607637513973</v>
      </c>
      <c r="F27" s="4">
        <v>0.5743902521966916</v>
      </c>
      <c r="G27" s="4">
        <f t="shared" si="0"/>
        <v>0.60600388202076605</v>
      </c>
      <c r="H27" s="4">
        <f t="shared" si="1"/>
        <v>0.98959550229022331</v>
      </c>
      <c r="I27" s="4">
        <f t="shared" si="2"/>
        <v>0.88976564696516125</v>
      </c>
      <c r="J27" s="4">
        <f t="shared" si="3"/>
        <v>1.6329854175031713</v>
      </c>
      <c r="K27" s="4">
        <f t="shared" si="4"/>
        <v>1.4682507379295491</v>
      </c>
      <c r="L27" s="4">
        <f t="shared" si="5"/>
        <v>0.8991205446123941</v>
      </c>
      <c r="M27" s="4">
        <f t="shared" si="6"/>
        <v>0.43101261742500946</v>
      </c>
      <c r="N27" s="4">
        <f t="shared" si="7"/>
        <v>0.26394149807168893</v>
      </c>
      <c r="O27" s="4">
        <f t="shared" si="8"/>
        <v>0.29355518528994645</v>
      </c>
      <c r="P27" s="4">
        <f t="shared" si="9"/>
        <v>0.43554423643550916</v>
      </c>
      <c r="Q27" s="4">
        <f t="shared" si="10"/>
        <v>0.48441139405091654</v>
      </c>
      <c r="R27" s="4">
        <f t="shared" si="11"/>
        <v>0.29664159205510837</v>
      </c>
    </row>
    <row r="28" spans="1:18" x14ac:dyDescent="0.25">
      <c r="A28" s="7" t="s">
        <v>4</v>
      </c>
      <c r="B28">
        <v>290</v>
      </c>
      <c r="C28" s="4">
        <v>0.82368842674909981</v>
      </c>
      <c r="D28" s="4">
        <v>0.52937777326088353</v>
      </c>
      <c r="E28" s="4">
        <v>0.46995971201416092</v>
      </c>
      <c r="F28" s="4">
        <v>0.65627446045738713</v>
      </c>
      <c r="G28" s="4">
        <f t="shared" si="0"/>
        <v>1.5559558189897342</v>
      </c>
      <c r="H28" s="4">
        <f t="shared" si="1"/>
        <v>1.7526788056340461</v>
      </c>
      <c r="I28" s="4">
        <f t="shared" si="2"/>
        <v>1.2550974879854906</v>
      </c>
      <c r="J28" s="4">
        <f t="shared" si="3"/>
        <v>1.1264322445685135</v>
      </c>
      <c r="K28" s="4">
        <f t="shared" si="4"/>
        <v>0.80664082660162706</v>
      </c>
      <c r="L28" s="4">
        <f t="shared" si="5"/>
        <v>0.71610239363364059</v>
      </c>
      <c r="M28" s="4">
        <f t="shared" si="6"/>
        <v>0.43604234521319885</v>
      </c>
      <c r="N28" s="4">
        <f t="shared" si="7"/>
        <v>0.38710037582440421</v>
      </c>
      <c r="O28" s="4">
        <f t="shared" si="8"/>
        <v>0.54056567784975951</v>
      </c>
      <c r="P28" s="4">
        <f t="shared" si="9"/>
        <v>0.24878622586838262</v>
      </c>
      <c r="Q28" s="4">
        <f t="shared" si="10"/>
        <v>0.34741711252491936</v>
      </c>
      <c r="R28" s="4">
        <f t="shared" si="11"/>
        <v>0.30842255643880251</v>
      </c>
    </row>
    <row r="29" spans="1:18" x14ac:dyDescent="0.25">
      <c r="A29" t="s">
        <v>2</v>
      </c>
      <c r="B29">
        <v>321</v>
      </c>
      <c r="C29" s="4">
        <v>1.6048615542085427</v>
      </c>
      <c r="D29" s="4">
        <v>0.58194347592266948</v>
      </c>
      <c r="E29" s="4">
        <v>0.48928683906846943</v>
      </c>
      <c r="F29" s="4">
        <v>0.74852422178856659</v>
      </c>
      <c r="G29" s="4">
        <f t="shared" si="0"/>
        <v>2.757761914357816</v>
      </c>
      <c r="H29" s="4">
        <f t="shared" si="1"/>
        <v>3.2800014757477727</v>
      </c>
      <c r="I29" s="4">
        <f t="shared" si="2"/>
        <v>2.1440342309481912</v>
      </c>
      <c r="J29" s="4">
        <f t="shared" si="3"/>
        <v>1.189370793276608</v>
      </c>
      <c r="K29" s="4">
        <f t="shared" si="4"/>
        <v>0.77745443498426869</v>
      </c>
      <c r="L29" s="4">
        <f t="shared" si="5"/>
        <v>0.65366867874941903</v>
      </c>
      <c r="M29" s="4">
        <f t="shared" si="6"/>
        <v>0.93393871123077699</v>
      </c>
      <c r="N29" s="4">
        <f t="shared" si="7"/>
        <v>0.78523763700120897</v>
      </c>
      <c r="O29" s="4">
        <f t="shared" si="8"/>
        <v>1.2012777459423389</v>
      </c>
      <c r="P29" s="4">
        <f t="shared" si="9"/>
        <v>0.28473728385072089</v>
      </c>
      <c r="Q29" s="4">
        <f t="shared" si="10"/>
        <v>0.43559878743994962</v>
      </c>
      <c r="R29" s="4">
        <f t="shared" si="11"/>
        <v>0.36624305044511368</v>
      </c>
    </row>
    <row r="30" spans="1:18" x14ac:dyDescent="0.25">
      <c r="A30" t="s">
        <v>3</v>
      </c>
      <c r="B30">
        <v>217</v>
      </c>
      <c r="C30" s="4">
        <v>1.4975954811636407</v>
      </c>
      <c r="D30" s="4">
        <v>1.59323752476879</v>
      </c>
      <c r="E30" s="4">
        <v>0.80080166300842304</v>
      </c>
      <c r="F30" s="4">
        <v>0.86115891466843608</v>
      </c>
      <c r="G30" s="4">
        <f t="shared" si="0"/>
        <v>0.93997000314248258</v>
      </c>
      <c r="H30" s="4">
        <f t="shared" si="1"/>
        <v>1.870120343578618</v>
      </c>
      <c r="I30" s="4">
        <f t="shared" si="2"/>
        <v>1.7390465983159982</v>
      </c>
      <c r="J30" s="4">
        <f t="shared" si="3"/>
        <v>1.9895532169393508</v>
      </c>
      <c r="K30" s="4">
        <f t="shared" si="4"/>
        <v>1.8501086125111057</v>
      </c>
      <c r="L30" s="4">
        <f t="shared" si="5"/>
        <v>0.92991159862375483</v>
      </c>
      <c r="M30" s="4">
        <f t="shared" si="6"/>
        <v>2.386025317514084</v>
      </c>
      <c r="N30" s="4">
        <f t="shared" si="7"/>
        <v>1.199276951829743</v>
      </c>
      <c r="O30" s="4">
        <f t="shared" si="8"/>
        <v>1.2896676991712352</v>
      </c>
      <c r="P30" s="4">
        <f t="shared" si="9"/>
        <v>1.2758672594022706</v>
      </c>
      <c r="Q30" s="4">
        <f t="shared" si="10"/>
        <v>1.3720306976389167</v>
      </c>
      <c r="R30" s="4">
        <f t="shared" si="11"/>
        <v>0.68961749098101233</v>
      </c>
    </row>
    <row r="31" spans="1:18" x14ac:dyDescent="0.25">
      <c r="A31" t="s">
        <v>3</v>
      </c>
      <c r="B31">
        <v>324</v>
      </c>
      <c r="C31" s="4">
        <v>1.1800753300901339</v>
      </c>
      <c r="D31" s="4">
        <v>1.0671727075907826</v>
      </c>
      <c r="E31" s="4">
        <v>0.85058088291386469</v>
      </c>
      <c r="F31" s="4">
        <v>0.65704165363314715</v>
      </c>
      <c r="G31" s="4">
        <f t="shared" si="0"/>
        <v>1.1057960175483093</v>
      </c>
      <c r="H31" s="4">
        <f t="shared" si="1"/>
        <v>1.3873757966996725</v>
      </c>
      <c r="I31" s="4">
        <f t="shared" si="2"/>
        <v>1.7960434069359894</v>
      </c>
      <c r="J31" s="4">
        <f t="shared" si="3"/>
        <v>1.2546398926048417</v>
      </c>
      <c r="K31" s="4">
        <f t="shared" si="4"/>
        <v>1.6242086048727562</v>
      </c>
      <c r="L31" s="4">
        <f t="shared" si="5"/>
        <v>1.2945615825275794</v>
      </c>
      <c r="M31" s="4">
        <f t="shared" si="6"/>
        <v>1.2593441851733747</v>
      </c>
      <c r="N31" s="4">
        <f t="shared" si="7"/>
        <v>1.0037495161729364</v>
      </c>
      <c r="O31" s="4">
        <f t="shared" si="8"/>
        <v>0.77535864629410356</v>
      </c>
      <c r="P31" s="4">
        <f t="shared" si="9"/>
        <v>0.90771670384414749</v>
      </c>
      <c r="Q31" s="4">
        <f t="shared" si="10"/>
        <v>0.70117692050761082</v>
      </c>
      <c r="R31" s="4">
        <f t="shared" si="11"/>
        <v>0.55886706985846801</v>
      </c>
    </row>
    <row r="32" spans="1:18" x14ac:dyDescent="0.25">
      <c r="A32" t="s">
        <v>2</v>
      </c>
      <c r="B32">
        <v>220</v>
      </c>
      <c r="C32" s="4">
        <v>0.5901693434070977</v>
      </c>
      <c r="D32" s="4">
        <v>0.68738165514730054</v>
      </c>
      <c r="E32" s="4">
        <v>0.47456174678923624</v>
      </c>
      <c r="F32" s="4">
        <v>0.52426404149787409</v>
      </c>
      <c r="G32" s="4">
        <f t="shared" si="0"/>
        <v>0.85857592938035132</v>
      </c>
      <c r="H32" s="4">
        <f t="shared" si="1"/>
        <v>1.2436091770987294</v>
      </c>
      <c r="I32" s="4">
        <f t="shared" si="2"/>
        <v>1.1257101320947469</v>
      </c>
      <c r="J32" s="4">
        <f t="shared" si="3"/>
        <v>1.4484556747313695</v>
      </c>
      <c r="K32" s="4">
        <f t="shared" si="4"/>
        <v>1.3111363754481107</v>
      </c>
      <c r="L32" s="4">
        <f t="shared" si="5"/>
        <v>0.90519606386386242</v>
      </c>
      <c r="M32" s="4">
        <f t="shared" si="6"/>
        <v>0.4056715800883664</v>
      </c>
      <c r="N32" s="4">
        <f t="shared" si="7"/>
        <v>0.28007179450872893</v>
      </c>
      <c r="O32" s="4">
        <f t="shared" si="8"/>
        <v>0.30940456514275178</v>
      </c>
      <c r="P32" s="4">
        <f t="shared" si="9"/>
        <v>0.32620503897757935</v>
      </c>
      <c r="Q32" s="4">
        <f t="shared" si="10"/>
        <v>0.36036948457902174</v>
      </c>
      <c r="R32" s="4">
        <f t="shared" si="11"/>
        <v>0.24879565931201578</v>
      </c>
    </row>
    <row r="33" spans="1:18" x14ac:dyDescent="0.25">
      <c r="A33" t="s">
        <v>4</v>
      </c>
      <c r="B33">
        <v>207</v>
      </c>
      <c r="C33" s="4">
        <v>0.58167987008963107</v>
      </c>
      <c r="D33" s="4">
        <v>0.4892411489042226</v>
      </c>
      <c r="E33" s="4">
        <v>0.62434349911323739</v>
      </c>
      <c r="F33" s="4">
        <v>0.52346656923019319</v>
      </c>
      <c r="G33" s="4">
        <f t="shared" si="0"/>
        <v>1.1889430629301072</v>
      </c>
      <c r="H33" s="4">
        <f t="shared" si="1"/>
        <v>0.93166641586850507</v>
      </c>
      <c r="I33" s="4">
        <f t="shared" si="2"/>
        <v>1.1112072943742062</v>
      </c>
      <c r="J33" s="4">
        <f t="shared" si="3"/>
        <v>0.78360894219143418</v>
      </c>
      <c r="K33" s="4">
        <f t="shared" si="4"/>
        <v>0.93461775338145803</v>
      </c>
      <c r="L33" s="4">
        <f t="shared" si="5"/>
        <v>1.1927094026871539</v>
      </c>
      <c r="M33" s="4">
        <f t="shared" si="6"/>
        <v>0.28458172793711006</v>
      </c>
      <c r="N33" s="4">
        <f t="shared" si="7"/>
        <v>0.36316804545549364</v>
      </c>
      <c r="O33" s="4">
        <f t="shared" si="8"/>
        <v>0.30448996598608363</v>
      </c>
      <c r="P33" s="4">
        <f t="shared" si="9"/>
        <v>0.30545453081704277</v>
      </c>
      <c r="Q33" s="4">
        <f t="shared" si="10"/>
        <v>0.25610138574313152</v>
      </c>
      <c r="R33" s="4">
        <f t="shared" si="11"/>
        <v>0.32682294950198054</v>
      </c>
    </row>
    <row r="34" spans="1:18" x14ac:dyDescent="0.25">
      <c r="A34" t="s">
        <v>16</v>
      </c>
      <c r="B34">
        <v>192</v>
      </c>
      <c r="C34" s="4">
        <v>0.47607978714794202</v>
      </c>
      <c r="D34" s="4">
        <v>0.48017769606285959</v>
      </c>
      <c r="E34" s="4">
        <v>0.35617820052932292</v>
      </c>
      <c r="F34" s="4">
        <v>0.42088070183921339</v>
      </c>
      <c r="G34" s="4">
        <f t="shared" si="0"/>
        <v>0.99146584910436752</v>
      </c>
      <c r="H34" s="4">
        <f t="shared" si="1"/>
        <v>1.3366337031307114</v>
      </c>
      <c r="I34" s="4">
        <f t="shared" si="2"/>
        <v>1.1311513810624085</v>
      </c>
      <c r="J34" s="4">
        <f t="shared" si="3"/>
        <v>1.3481389241375772</v>
      </c>
      <c r="K34" s="4">
        <f t="shared" si="4"/>
        <v>1.1408878904747195</v>
      </c>
      <c r="L34" s="4">
        <f t="shared" si="5"/>
        <v>0.84626878584086662</v>
      </c>
      <c r="M34" s="4">
        <f t="shared" si="6"/>
        <v>0.22860289533479539</v>
      </c>
      <c r="N34" s="4">
        <f t="shared" si="7"/>
        <v>0.16956924189473707</v>
      </c>
      <c r="O34" s="4">
        <f t="shared" si="8"/>
        <v>0.20037279494628915</v>
      </c>
      <c r="P34" s="4">
        <f t="shared" si="9"/>
        <v>0.17102882771798547</v>
      </c>
      <c r="Q34" s="4">
        <f t="shared" si="10"/>
        <v>0.20209752572647283</v>
      </c>
      <c r="R34" s="4">
        <f t="shared" si="11"/>
        <v>0.14990853101860951</v>
      </c>
    </row>
    <row r="36" spans="1:18" x14ac:dyDescent="0.25">
      <c r="A36" t="s">
        <v>17</v>
      </c>
      <c r="C36" s="4">
        <f>RSQ(C3:C34,$B$3:$B$34)</f>
        <v>3.9973588168948276E-2</v>
      </c>
      <c r="D36" s="4">
        <f t="shared" ref="D36:R36" si="12">RSQ(D3:D34,$B$3:$B$34)</f>
        <v>2.3766888737550467E-3</v>
      </c>
      <c r="E36" s="4">
        <f t="shared" si="12"/>
        <v>1.8037209804707945E-2</v>
      </c>
      <c r="F36" s="4">
        <f t="shared" si="12"/>
        <v>3.4298019126768046E-2</v>
      </c>
      <c r="G36" s="4">
        <f t="shared" si="12"/>
        <v>8.2330625614588648E-2</v>
      </c>
      <c r="H36" s="4">
        <f t="shared" si="12"/>
        <v>9.5483844228849438E-2</v>
      </c>
      <c r="I36" s="4">
        <f t="shared" si="12"/>
        <v>0.23474666775035599</v>
      </c>
      <c r="J36" s="4">
        <f t="shared" si="12"/>
        <v>6.664815991076857E-3</v>
      </c>
      <c r="K36" s="4">
        <f t="shared" si="12"/>
        <v>4.19961357326556E-2</v>
      </c>
      <c r="L36" s="4">
        <f t="shared" si="12"/>
        <v>3.6616132455765541E-3</v>
      </c>
      <c r="M36" s="4">
        <f t="shared" si="12"/>
        <v>7.4541367383698176E-4</v>
      </c>
      <c r="N36" s="4">
        <f t="shared" si="12"/>
        <v>4.475367159811906E-3</v>
      </c>
      <c r="O36" s="4">
        <f t="shared" si="12"/>
        <v>1.416504055781728E-3</v>
      </c>
      <c r="P36" s="4">
        <f t="shared" si="12"/>
        <v>2.0236905118263877E-2</v>
      </c>
      <c r="Q36" s="4">
        <f t="shared" si="12"/>
        <v>1.6190076367875186E-2</v>
      </c>
      <c r="R36" s="4">
        <f t="shared" si="12"/>
        <v>3.0921110204265238E-2</v>
      </c>
    </row>
    <row r="37" spans="1:18" x14ac:dyDescent="0.25">
      <c r="C37" s="4">
        <f>RSQ(C17:C34,$B$55:$B$72)</f>
        <v>3.6444711329833589E-2</v>
      </c>
      <c r="D37" s="4">
        <f t="shared" ref="D37:R37" si="13">RSQ(D17:D34,$B$55:$B$72)</f>
        <v>1.0154288490535814E-2</v>
      </c>
      <c r="E37" s="4">
        <f t="shared" si="13"/>
        <v>2.9654804682202687E-2</v>
      </c>
      <c r="F37" s="4">
        <f t="shared" si="13"/>
        <v>1.1276580235291715E-2</v>
      </c>
      <c r="G37" s="4">
        <f t="shared" si="13"/>
        <v>0.13819915921276443</v>
      </c>
      <c r="H37" s="4">
        <f t="shared" si="13"/>
        <v>3.6615702004738584E-2</v>
      </c>
      <c r="I37" s="4">
        <f t="shared" si="13"/>
        <v>3.4803480977753376E-2</v>
      </c>
      <c r="J37" s="4">
        <f t="shared" si="13"/>
        <v>2.1536311881963789E-2</v>
      </c>
      <c r="K37" s="4">
        <f t="shared" si="13"/>
        <v>4.9161011571620047E-2</v>
      </c>
      <c r="L37" s="4">
        <f t="shared" si="13"/>
        <v>5.9014876367813759E-2</v>
      </c>
      <c r="M37" s="4">
        <f t="shared" si="13"/>
        <v>1.8567512923279947E-3</v>
      </c>
      <c r="N37" s="4">
        <f t="shared" si="13"/>
        <v>2.4216416056770277E-2</v>
      </c>
      <c r="O37" s="4">
        <f t="shared" si="13"/>
        <v>5.140525442835899E-3</v>
      </c>
      <c r="P37" s="4">
        <f t="shared" si="13"/>
        <v>4.8305672430222699E-2</v>
      </c>
      <c r="Q37" s="4">
        <f t="shared" si="13"/>
        <v>3.4500961234734499E-3</v>
      </c>
      <c r="R37" s="4">
        <f t="shared" si="13"/>
        <v>3.0442068178682249E-2</v>
      </c>
    </row>
    <row r="39" spans="1:18" x14ac:dyDescent="0.25">
      <c r="C39" s="5"/>
      <c r="D39" s="5"/>
      <c r="E39" s="5"/>
      <c r="F39" s="5"/>
    </row>
    <row r="40" spans="1:18" x14ac:dyDescent="0.25">
      <c r="A40" s="6" t="s">
        <v>49</v>
      </c>
      <c r="B40" t="s">
        <v>0</v>
      </c>
      <c r="C40" s="6" t="s">
        <v>41</v>
      </c>
      <c r="D40" s="6" t="s">
        <v>43</v>
      </c>
      <c r="E40" s="6" t="s">
        <v>45</v>
      </c>
      <c r="F40" s="6" t="s">
        <v>47</v>
      </c>
      <c r="G40" s="5" t="s">
        <v>27</v>
      </c>
      <c r="H40" s="5" t="s">
        <v>23</v>
      </c>
      <c r="I40" s="5" t="s">
        <v>29</v>
      </c>
      <c r="J40" s="5" t="s">
        <v>25</v>
      </c>
      <c r="K40" s="5" t="s">
        <v>31</v>
      </c>
      <c r="L40" s="5" t="s">
        <v>33</v>
      </c>
      <c r="M40" s="5" t="s">
        <v>34</v>
      </c>
      <c r="N40" s="5" t="s">
        <v>35</v>
      </c>
      <c r="O40" s="5" t="s">
        <v>36</v>
      </c>
      <c r="P40" s="5" t="s">
        <v>37</v>
      </c>
      <c r="Q40" s="5" t="s">
        <v>38</v>
      </c>
      <c r="R40" s="5" t="s">
        <v>39</v>
      </c>
    </row>
    <row r="41" spans="1:18" x14ac:dyDescent="0.25">
      <c r="A41" s="3" t="s">
        <v>6</v>
      </c>
      <c r="B41">
        <v>102</v>
      </c>
      <c r="C41" s="4">
        <v>1.1169071818129404E-2</v>
      </c>
      <c r="D41" s="4">
        <v>1.0746057490057215E-2</v>
      </c>
      <c r="E41" s="4">
        <v>5.3548738576959399E-3</v>
      </c>
      <c r="F41" s="4">
        <v>7.8796720020059205E-3</v>
      </c>
      <c r="G41" s="4">
        <f>C41/D41</f>
        <v>1.0393646068303266</v>
      </c>
      <c r="H41" s="4">
        <f>C41/E41</f>
        <v>2.0857768296590948</v>
      </c>
      <c r="I41" s="4">
        <f>C41/F41</f>
        <v>1.4174539010362492</v>
      </c>
      <c r="J41" s="4">
        <f>D41/E41</f>
        <v>2.0067806965449151</v>
      </c>
      <c r="K41" s="4">
        <f>D41/F41</f>
        <v>1.3637696451478694</v>
      </c>
      <c r="L41" s="4">
        <f>E41/F41</f>
        <v>0.67958080695906564</v>
      </c>
      <c r="M41" s="4">
        <f>C41*D41</f>
        <v>1.2002348786819643E-4</v>
      </c>
      <c r="N41" s="4">
        <f>C41*E41</f>
        <v>5.9808970693629603E-5</v>
      </c>
      <c r="O41" s="4">
        <f>C41*F41</f>
        <v>8.8008622493707624E-5</v>
      </c>
      <c r="P41" s="4">
        <f>D41*E41</f>
        <v>5.754378232680503E-5</v>
      </c>
      <c r="Q41" s="4">
        <f>D41*F41</f>
        <v>8.4675408336349852E-5</v>
      </c>
      <c r="R41" s="4">
        <f>E41*F41</f>
        <v>4.2194649610760132E-5</v>
      </c>
    </row>
    <row r="42" spans="1:18" x14ac:dyDescent="0.25">
      <c r="A42" s="7" t="s">
        <v>6</v>
      </c>
      <c r="B42">
        <v>96</v>
      </c>
      <c r="C42" s="4">
        <v>2.5063217017398751E-2</v>
      </c>
      <c r="D42" s="4">
        <v>1.3021609178711089E-2</v>
      </c>
      <c r="E42" s="4">
        <v>6.0431635353680995E-3</v>
      </c>
      <c r="F42" s="4">
        <v>1.5591323770365491E-2</v>
      </c>
      <c r="G42" s="4">
        <f t="shared" ref="G42:G72" si="14">C42/D42</f>
        <v>1.92474038142493</v>
      </c>
      <c r="H42" s="4">
        <f t="shared" ref="H42:H72" si="15">C42/E42</f>
        <v>4.1473669992073292</v>
      </c>
      <c r="I42" s="4">
        <f t="shared" ref="I42:I72" si="16">C42/F42</f>
        <v>1.6075105222968005</v>
      </c>
      <c r="J42" s="4">
        <f t="shared" ref="J42:J72" si="17">D42/E42</f>
        <v>2.1547669697338283</v>
      </c>
      <c r="K42" s="4">
        <f t="shared" ref="K42:K72" si="18">D42/F42</f>
        <v>0.83518303965063756</v>
      </c>
      <c r="L42" s="4">
        <f t="shared" ref="L42:L72" si="19">E42/F42</f>
        <v>0.38759784764744426</v>
      </c>
      <c r="M42" s="4">
        <f t="shared" ref="M42:M72" si="20">C42*D42</f>
        <v>3.2636341676178755E-4</v>
      </c>
      <c r="N42" s="4">
        <f t="shared" ref="N42:N72" si="21">C42*E42</f>
        <v>1.5146111915856136E-4</v>
      </c>
      <c r="O42" s="4">
        <f t="shared" ref="O42:O72" si="22">C42*F42</f>
        <v>3.9076873124519802E-4</v>
      </c>
      <c r="P42" s="4">
        <f t="shared" ref="P42:P72" si="23">D42*E42</f>
        <v>7.86917137606014E-5</v>
      </c>
      <c r="Q42" s="4">
        <f t="shared" ref="Q42:Q72" si="24">D42*F42</f>
        <v>2.0302412471644767E-4</v>
      </c>
      <c r="R42" s="4">
        <f t="shared" ref="R42:R72" si="25">E42*F42</f>
        <v>9.42209192771906E-5</v>
      </c>
    </row>
    <row r="43" spans="1:18" x14ac:dyDescent="0.25">
      <c r="A43" t="s">
        <v>7</v>
      </c>
      <c r="B43">
        <v>131</v>
      </c>
      <c r="C43" s="4">
        <v>2.3381410014669451E-2</v>
      </c>
      <c r="D43" s="4">
        <v>2.2690843664848415E-2</v>
      </c>
      <c r="E43" s="4">
        <v>1.0402898821037069E-2</v>
      </c>
      <c r="F43" s="4">
        <v>1.001080409442128E-2</v>
      </c>
      <c r="G43" s="4">
        <f t="shared" si="14"/>
        <v>1.0304337009245201</v>
      </c>
      <c r="H43" s="4">
        <f t="shared" si="15"/>
        <v>2.247586025482323</v>
      </c>
      <c r="I43" s="4">
        <f t="shared" si="16"/>
        <v>2.3356175781822768</v>
      </c>
      <c r="J43" s="4">
        <f t="shared" si="17"/>
        <v>2.1812039177928249</v>
      </c>
      <c r="K43" s="4">
        <f t="shared" si="18"/>
        <v>2.2666354721189022</v>
      </c>
      <c r="L43" s="4">
        <f t="shared" si="19"/>
        <v>1.0391671560963112</v>
      </c>
      <c r="M43" s="4">
        <f t="shared" si="20"/>
        <v>5.3054391930658557E-4</v>
      </c>
      <c r="N43" s="4">
        <f t="shared" si="21"/>
        <v>2.4323444267578914E-4</v>
      </c>
      <c r="O43" s="4">
        <f t="shared" si="22"/>
        <v>2.3406671510819565E-4</v>
      </c>
      <c r="P43" s="4">
        <f t="shared" si="23"/>
        <v>2.3605055080938803E-4</v>
      </c>
      <c r="Q43" s="4">
        <f t="shared" si="24"/>
        <v>2.2715359066593767E-4</v>
      </c>
      <c r="R43" s="4">
        <f t="shared" si="25"/>
        <v>1.0414138211148819E-4</v>
      </c>
    </row>
    <row r="44" spans="1:18" x14ac:dyDescent="0.25">
      <c r="A44" s="7" t="s">
        <v>1</v>
      </c>
      <c r="B44">
        <v>85</v>
      </c>
      <c r="C44" s="4">
        <v>4.4967522628199669E-2</v>
      </c>
      <c r="D44" s="4">
        <v>3.6061675168667387E-2</v>
      </c>
      <c r="E44" s="4">
        <v>1.278416551732839E-2</v>
      </c>
      <c r="F44" s="4">
        <v>1.2982142798530681E-2</v>
      </c>
      <c r="G44" s="4">
        <f t="shared" si="14"/>
        <v>1.2469615573286021</v>
      </c>
      <c r="H44" s="4">
        <f t="shared" si="15"/>
        <v>3.5174390199538728</v>
      </c>
      <c r="I44" s="4">
        <f t="shared" si="16"/>
        <v>3.4637981823223432</v>
      </c>
      <c r="J44" s="4">
        <f t="shared" si="17"/>
        <v>2.8208079064517215</v>
      </c>
      <c r="K44" s="4">
        <f t="shared" si="18"/>
        <v>2.77779067202595</v>
      </c>
      <c r="L44" s="4">
        <f t="shared" si="19"/>
        <v>0.98475003054005095</v>
      </c>
      <c r="M44" s="4">
        <f t="shared" si="20"/>
        <v>1.6216041941578367E-3</v>
      </c>
      <c r="N44" s="4">
        <f t="shared" si="21"/>
        <v>5.7487225218311427E-4</v>
      </c>
      <c r="O44" s="4">
        <f t="shared" si="22"/>
        <v>5.8377480005544779E-4</v>
      </c>
      <c r="P44" s="4">
        <f t="shared" si="23"/>
        <v>4.6101842418837507E-4</v>
      </c>
      <c r="Q44" s="4">
        <f t="shared" si="24"/>
        <v>4.6815781659386802E-4</v>
      </c>
      <c r="R44" s="4">
        <f t="shared" si="25"/>
        <v>1.6596586230600903E-4</v>
      </c>
    </row>
    <row r="45" spans="1:18" x14ac:dyDescent="0.25">
      <c r="A45" t="s">
        <v>6</v>
      </c>
      <c r="B45">
        <v>105</v>
      </c>
      <c r="C45" s="4">
        <v>1.6681775581169355E-2</v>
      </c>
      <c r="D45" s="4">
        <v>2.1681264247888684E-2</v>
      </c>
      <c r="E45" s="4">
        <v>4.4356663886755748E-3</v>
      </c>
      <c r="F45" s="4">
        <v>1.3440511655417566E-2</v>
      </c>
      <c r="G45" s="4">
        <f t="shared" si="14"/>
        <v>0.76940972585553091</v>
      </c>
      <c r="H45" s="4">
        <f t="shared" si="15"/>
        <v>3.7608273750610648</v>
      </c>
      <c r="I45" s="4">
        <f t="shared" si="16"/>
        <v>1.2411562899426756</v>
      </c>
      <c r="J45" s="4">
        <f t="shared" si="17"/>
        <v>4.8879384399245573</v>
      </c>
      <c r="K45" s="4">
        <f t="shared" si="18"/>
        <v>1.6131278930255202</v>
      </c>
      <c r="L45" s="4">
        <f t="shared" si="19"/>
        <v>0.33002213772774475</v>
      </c>
      <c r="M45" s="4">
        <f t="shared" si="20"/>
        <v>3.6168198449930959E-4</v>
      </c>
      <c r="N45" s="4">
        <f t="shared" si="21"/>
        <v>7.3994791248821858E-5</v>
      </c>
      <c r="O45" s="4">
        <f t="shared" si="22"/>
        <v>2.2421159913176686E-4</v>
      </c>
      <c r="P45" s="4">
        <f t="shared" si="23"/>
        <v>9.6170855088353256E-5</v>
      </c>
      <c r="Q45" s="4">
        <f t="shared" si="24"/>
        <v>2.9140728482793601E-4</v>
      </c>
      <c r="R45" s="4">
        <f t="shared" si="25"/>
        <v>5.9617625796538005E-5</v>
      </c>
    </row>
    <row r="46" spans="1:18" x14ac:dyDescent="0.25">
      <c r="A46" t="s">
        <v>8</v>
      </c>
      <c r="B46">
        <v>105</v>
      </c>
      <c r="C46" s="4">
        <v>3.6473359410914646E-2</v>
      </c>
      <c r="D46" s="4">
        <v>2.75277082261038E-2</v>
      </c>
      <c r="E46" s="4">
        <v>4.7275913192818706E-3</v>
      </c>
      <c r="F46" s="4">
        <v>1.0585812602493824E-2</v>
      </c>
      <c r="G46" s="4">
        <f t="shared" si="14"/>
        <v>1.324968977124217</v>
      </c>
      <c r="H46" s="4">
        <f t="shared" si="15"/>
        <v>7.7149983887471505</v>
      </c>
      <c r="I46" s="4">
        <f t="shared" si="16"/>
        <v>3.4454945293781405</v>
      </c>
      <c r="J46" s="4">
        <f t="shared" si="17"/>
        <v>5.8227766249230921</v>
      </c>
      <c r="K46" s="4">
        <f t="shared" si="18"/>
        <v>2.6004341149605064</v>
      </c>
      <c r="L46" s="4">
        <f t="shared" si="19"/>
        <v>0.44659692144636459</v>
      </c>
      <c r="M46" s="4">
        <f t="shared" si="20"/>
        <v>1.0040279958894755E-3</v>
      </c>
      <c r="N46" s="4">
        <f t="shared" si="21"/>
        <v>1.724311373360878E-4</v>
      </c>
      <c r="O46" s="4">
        <f t="shared" si="22"/>
        <v>3.8610014770734696E-4</v>
      </c>
      <c r="P46" s="4">
        <f t="shared" si="23"/>
        <v>1.3013975444945246E-4</v>
      </c>
      <c r="Q46" s="4">
        <f t="shared" si="24"/>
        <v>2.914031606576625E-4</v>
      </c>
      <c r="R46" s="4">
        <f t="shared" si="25"/>
        <v>5.004539576709443E-5</v>
      </c>
    </row>
    <row r="47" spans="1:18" x14ac:dyDescent="0.25">
      <c r="A47" t="s">
        <v>9</v>
      </c>
      <c r="B47">
        <v>132</v>
      </c>
      <c r="C47" s="4">
        <v>1.963967284579133E-2</v>
      </c>
      <c r="D47" s="4">
        <v>3.2572068167236748E-2</v>
      </c>
      <c r="E47" s="4">
        <v>3.9724056005527499E-3</v>
      </c>
      <c r="F47" s="4">
        <v>2.1171625204987648E-2</v>
      </c>
      <c r="G47" s="4">
        <f t="shared" si="14"/>
        <v>0.60296057176824525</v>
      </c>
      <c r="H47" s="4">
        <f t="shared" si="15"/>
        <v>4.9440250620577419</v>
      </c>
      <c r="I47" s="4">
        <f t="shared" si="16"/>
        <v>0.92764124887137067</v>
      </c>
      <c r="J47" s="4">
        <f t="shared" si="17"/>
        <v>8.1995826817645288</v>
      </c>
      <c r="K47" s="4">
        <f t="shared" si="18"/>
        <v>1.5384774598958688</v>
      </c>
      <c r="L47" s="4">
        <f t="shared" si="19"/>
        <v>0.18762875131649903</v>
      </c>
      <c r="M47" s="4">
        <f t="shared" si="20"/>
        <v>6.3970476271534374E-4</v>
      </c>
      <c r="N47" s="4">
        <f t="shared" si="21"/>
        <v>7.8016746405645238E-5</v>
      </c>
      <c r="O47" s="4">
        <f t="shared" si="22"/>
        <v>4.1580379263966719E-4</v>
      </c>
      <c r="P47" s="4">
        <f t="shared" si="23"/>
        <v>1.2938946600911719E-4</v>
      </c>
      <c r="Q47" s="4">
        <f t="shared" si="24"/>
        <v>6.8960361938804531E-4</v>
      </c>
      <c r="R47" s="4">
        <f t="shared" si="25"/>
        <v>8.4102282537096694E-5</v>
      </c>
    </row>
    <row r="48" spans="1:18" x14ac:dyDescent="0.25">
      <c r="A48" t="s">
        <v>10</v>
      </c>
      <c r="B48">
        <v>95</v>
      </c>
      <c r="C48" s="4">
        <v>2.8745569779633148E-2</v>
      </c>
      <c r="D48" s="4">
        <v>2.0909100909774356E-2</v>
      </c>
      <c r="E48" s="4">
        <v>4.9492160204343653E-3</v>
      </c>
      <c r="F48" s="4">
        <v>7.6702114309803145E-3</v>
      </c>
      <c r="G48" s="4">
        <f t="shared" si="14"/>
        <v>1.3747874623435141</v>
      </c>
      <c r="H48" s="4">
        <f t="shared" si="15"/>
        <v>5.8081057001650755</v>
      </c>
      <c r="I48" s="4">
        <f t="shared" si="16"/>
        <v>3.7476893614077644</v>
      </c>
      <c r="J48" s="4">
        <f t="shared" si="17"/>
        <v>4.2247299013509778</v>
      </c>
      <c r="K48" s="4">
        <f t="shared" si="18"/>
        <v>2.7260136305137035</v>
      </c>
      <c r="L48" s="4">
        <f t="shared" si="19"/>
        <v>0.64525157682671808</v>
      </c>
      <c r="M48" s="4">
        <f t="shared" si="20"/>
        <v>6.010440192313097E-4</v>
      </c>
      <c r="N48" s="4">
        <f t="shared" si="21"/>
        <v>1.4226803446987433E-4</v>
      </c>
      <c r="O48" s="4">
        <f t="shared" si="22"/>
        <v>2.2048459791378444E-4</v>
      </c>
      <c r="P48" s="4">
        <f t="shared" si="23"/>
        <v>1.0348365719553401E-4</v>
      </c>
      <c r="Q48" s="4">
        <f t="shared" si="24"/>
        <v>1.6037722480967217E-4</v>
      </c>
      <c r="R48" s="4">
        <f t="shared" si="25"/>
        <v>3.7961533294326571E-5</v>
      </c>
    </row>
    <row r="49" spans="1:18" x14ac:dyDescent="0.25">
      <c r="A49" t="s">
        <v>11</v>
      </c>
      <c r="B49">
        <v>105</v>
      </c>
      <c r="C49" s="4">
        <v>2.7783669916878251E-2</v>
      </c>
      <c r="D49" s="4">
        <v>2.4436318374748897E-2</v>
      </c>
      <c r="E49" s="4">
        <v>6.8974458153983047E-3</v>
      </c>
      <c r="F49" s="4">
        <v>1.2583703120228759E-2</v>
      </c>
      <c r="G49" s="4">
        <f t="shared" si="14"/>
        <v>1.1369826456995387</v>
      </c>
      <c r="H49" s="4">
        <f t="shared" si="15"/>
        <v>4.0281099207553304</v>
      </c>
      <c r="I49" s="4">
        <f t="shared" si="16"/>
        <v>2.207908884326347</v>
      </c>
      <c r="J49" s="4">
        <f t="shared" si="17"/>
        <v>3.5428068634037948</v>
      </c>
      <c r="K49" s="4">
        <f t="shared" si="18"/>
        <v>1.9419020093907515</v>
      </c>
      <c r="L49" s="4">
        <f t="shared" si="19"/>
        <v>0.54812528152467377</v>
      </c>
      <c r="M49" s="4">
        <f t="shared" si="20"/>
        <v>6.789306037077702E-4</v>
      </c>
      <c r="N49" s="4">
        <f t="shared" si="21"/>
        <v>1.9163635780457966E-4</v>
      </c>
      <c r="O49" s="4">
        <f t="shared" si="22"/>
        <v>3.4962145382442676E-4</v>
      </c>
      <c r="P49" s="4">
        <f t="shared" si="23"/>
        <v>1.6854818191765249E-4</v>
      </c>
      <c r="Q49" s="4">
        <f t="shared" si="24"/>
        <v>3.0749937577923106E-4</v>
      </c>
      <c r="R49" s="4">
        <f t="shared" si="25"/>
        <v>8.679541042883645E-5</v>
      </c>
    </row>
    <row r="50" spans="1:18" x14ac:dyDescent="0.25">
      <c r="A50" t="s">
        <v>12</v>
      </c>
      <c r="B50">
        <v>109</v>
      </c>
      <c r="C50" s="4">
        <v>2.6170374218346552E-2</v>
      </c>
      <c r="D50" s="4">
        <v>1.7707824033088099E-2</v>
      </c>
      <c r="E50" s="4">
        <v>1.3200386877684104E-2</v>
      </c>
      <c r="F50" s="4">
        <v>1.4105809245784509E-2</v>
      </c>
      <c r="G50" s="4">
        <f t="shared" si="14"/>
        <v>1.477898931537025</v>
      </c>
      <c r="H50" s="4">
        <f t="shared" si="15"/>
        <v>1.9825460011773475</v>
      </c>
      <c r="I50" s="4">
        <f t="shared" si="16"/>
        <v>1.8552905233825923</v>
      </c>
      <c r="J50" s="4">
        <f t="shared" si="17"/>
        <v>1.3414625038773702</v>
      </c>
      <c r="K50" s="4">
        <f t="shared" si="18"/>
        <v>1.2553568338080314</v>
      </c>
      <c r="L50" s="4">
        <f t="shared" si="19"/>
        <v>0.93581209327844916</v>
      </c>
      <c r="M50" s="4">
        <f t="shared" si="20"/>
        <v>4.6342038153854623E-4</v>
      </c>
      <c r="N50" s="4">
        <f t="shared" si="21"/>
        <v>3.454590644159442E-4</v>
      </c>
      <c r="O50" s="4">
        <f t="shared" si="22"/>
        <v>3.6915430661479335E-4</v>
      </c>
      <c r="P50" s="4">
        <f t="shared" si="23"/>
        <v>2.3375012799871535E-4</v>
      </c>
      <c r="Q50" s="4">
        <f t="shared" si="24"/>
        <v>2.4978318796865925E-4</v>
      </c>
      <c r="R50" s="4">
        <f t="shared" si="25"/>
        <v>1.8620213926716895E-4</v>
      </c>
    </row>
    <row r="51" spans="1:18" x14ac:dyDescent="0.25">
      <c r="A51" t="s">
        <v>7</v>
      </c>
      <c r="B51">
        <v>111</v>
      </c>
      <c r="C51" s="4">
        <v>2.7172188261213551E-2</v>
      </c>
      <c r="D51" s="4">
        <v>1.8293505540231271E-2</v>
      </c>
      <c r="E51" s="4">
        <v>5.0052920363616357E-3</v>
      </c>
      <c r="F51" s="4">
        <v>1.0721467674743034E-2</v>
      </c>
      <c r="G51" s="4">
        <f t="shared" si="14"/>
        <v>1.4853461629569131</v>
      </c>
      <c r="H51" s="4">
        <f t="shared" si="15"/>
        <v>5.4286918852721149</v>
      </c>
      <c r="I51" s="4">
        <f t="shared" si="16"/>
        <v>2.5343720734451405</v>
      </c>
      <c r="J51" s="4">
        <f t="shared" si="17"/>
        <v>3.6548328064247944</v>
      </c>
      <c r="K51" s="4">
        <f t="shared" si="18"/>
        <v>1.7062501231362168</v>
      </c>
      <c r="L51" s="4">
        <f t="shared" si="19"/>
        <v>0.46684765446365062</v>
      </c>
      <c r="M51" s="4">
        <f t="shared" si="20"/>
        <v>4.9707457649671724E-4</v>
      </c>
      <c r="N51" s="4">
        <f t="shared" si="21"/>
        <v>1.360047375143713E-4</v>
      </c>
      <c r="O51" s="4">
        <f t="shared" si="22"/>
        <v>2.913257380946332E-4</v>
      </c>
      <c r="P51" s="4">
        <f t="shared" si="23"/>
        <v>9.1564337597657044E-5</v>
      </c>
      <c r="Q51" s="4">
        <f t="shared" si="24"/>
        <v>1.9613322830732219E-4</v>
      </c>
      <c r="R51" s="4">
        <f t="shared" si="25"/>
        <v>5.3664076770500011E-5</v>
      </c>
    </row>
    <row r="52" spans="1:18" x14ac:dyDescent="0.25">
      <c r="A52" t="s">
        <v>13</v>
      </c>
      <c r="B52">
        <v>89</v>
      </c>
      <c r="C52" s="4">
        <v>2.0251578239787561E-2</v>
      </c>
      <c r="D52" s="4">
        <v>8.4136150484756846E-3</v>
      </c>
      <c r="E52" s="4">
        <v>2.9064861141292952E-3</v>
      </c>
      <c r="F52" s="4">
        <v>9.9892314821369947E-3</v>
      </c>
      <c r="G52" s="4">
        <f t="shared" si="14"/>
        <v>2.4070008103658829</v>
      </c>
      <c r="H52" s="4">
        <f t="shared" si="15"/>
        <v>6.9677189033653395</v>
      </c>
      <c r="I52" s="4">
        <f t="shared" si="16"/>
        <v>2.027340969723443</v>
      </c>
      <c r="J52" s="4">
        <f t="shared" si="17"/>
        <v>2.8947721468802463</v>
      </c>
      <c r="K52" s="4">
        <f t="shared" si="18"/>
        <v>0.84226850318977309</v>
      </c>
      <c r="L52" s="4">
        <f t="shared" si="19"/>
        <v>0.29096193429161693</v>
      </c>
      <c r="M52" s="4">
        <f t="shared" si="20"/>
        <v>1.7038898343365935E-4</v>
      </c>
      <c r="N52" s="4">
        <f t="shared" si="21"/>
        <v>5.8860930943145538E-5</v>
      </c>
      <c r="O52" s="4">
        <f t="shared" si="22"/>
        <v>2.022977029158464E-4</v>
      </c>
      <c r="P52" s="4">
        <f t="shared" si="23"/>
        <v>2.4454055308023854E-5</v>
      </c>
      <c r="Q52" s="4">
        <f t="shared" si="24"/>
        <v>8.4045548320814886E-5</v>
      </c>
      <c r="R52" s="4">
        <f t="shared" si="25"/>
        <v>2.9033562593654373E-5</v>
      </c>
    </row>
    <row r="53" spans="1:18" x14ac:dyDescent="0.25">
      <c r="A53" s="7" t="s">
        <v>10</v>
      </c>
      <c r="B53">
        <v>133</v>
      </c>
      <c r="C53" s="4">
        <v>1.5559084840501308E-2</v>
      </c>
      <c r="D53" s="4">
        <v>1.5572844332743394E-2</v>
      </c>
      <c r="E53" s="4">
        <v>9.2374245945460766E-3</v>
      </c>
      <c r="F53" s="4">
        <v>1.5968730131035808E-2</v>
      </c>
      <c r="G53" s="4">
        <f t="shared" si="14"/>
        <v>0.99911644321691728</v>
      </c>
      <c r="H53" s="4">
        <f t="shared" si="15"/>
        <v>1.6843531095980628</v>
      </c>
      <c r="I53" s="4">
        <f t="shared" si="16"/>
        <v>0.97434703403632961</v>
      </c>
      <c r="J53" s="4">
        <f t="shared" si="17"/>
        <v>1.6858426473042984</v>
      </c>
      <c r="K53" s="4">
        <f t="shared" si="18"/>
        <v>0.97520868628601876</v>
      </c>
      <c r="L53" s="4">
        <f t="shared" si="19"/>
        <v>0.5784695789048877</v>
      </c>
      <c r="M53" s="4">
        <f t="shared" si="20"/>
        <v>2.4229920618107446E-4</v>
      </c>
      <c r="N53" s="4">
        <f t="shared" si="21"/>
        <v>1.437258729742758E-4</v>
      </c>
      <c r="O53" s="4">
        <f t="shared" si="22"/>
        <v>2.4845882690385573E-4</v>
      </c>
      <c r="P53" s="4">
        <f t="shared" si="23"/>
        <v>1.4385297524632131E-4</v>
      </c>
      <c r="Q53" s="4">
        <f t="shared" si="24"/>
        <v>2.4867854852220965E-4</v>
      </c>
      <c r="R53" s="4">
        <f t="shared" si="25"/>
        <v>1.4750994045609916E-4</v>
      </c>
    </row>
    <row r="54" spans="1:18" x14ac:dyDescent="0.25">
      <c r="A54" t="s">
        <v>6</v>
      </c>
      <c r="B54">
        <v>93</v>
      </c>
      <c r="C54" s="4">
        <v>1.0073111710878204E-2</v>
      </c>
      <c r="D54" s="4">
        <v>1.0502390883060915E-2</v>
      </c>
      <c r="E54" s="4">
        <v>1.2856155637312535E-2</v>
      </c>
      <c r="F54" s="4">
        <v>1.6066893721425436E-2</v>
      </c>
      <c r="G54" s="4">
        <f t="shared" si="14"/>
        <v>0.95912557655085129</v>
      </c>
      <c r="H54" s="4">
        <f t="shared" si="15"/>
        <v>0.78352440613295959</v>
      </c>
      <c r="I54" s="4">
        <f t="shared" si="16"/>
        <v>0.62694830037031768</v>
      </c>
      <c r="J54" s="4">
        <f t="shared" si="17"/>
        <v>0.81691535007399352</v>
      </c>
      <c r="K54" s="4">
        <f t="shared" si="18"/>
        <v>0.65366654346233866</v>
      </c>
      <c r="L54" s="4">
        <f t="shared" si="19"/>
        <v>0.80016435411959352</v>
      </c>
      <c r="M54" s="4">
        <f t="shared" si="20"/>
        <v>1.0579175659638139E-4</v>
      </c>
      <c r="N54" s="4">
        <f t="shared" si="21"/>
        <v>1.2950149190708575E-4</v>
      </c>
      <c r="O54" s="4">
        <f t="shared" si="22"/>
        <v>1.6184361530272606E-4</v>
      </c>
      <c r="P54" s="4">
        <f t="shared" si="23"/>
        <v>1.3502037175652334E-4</v>
      </c>
      <c r="Q54" s="4">
        <f t="shared" si="24"/>
        <v>1.6874079813900716E-4</v>
      </c>
      <c r="R54" s="4">
        <f t="shared" si="25"/>
        <v>2.0655848629080498E-4</v>
      </c>
    </row>
    <row r="55" spans="1:18" x14ac:dyDescent="0.25">
      <c r="A55" s="2" t="s">
        <v>2</v>
      </c>
      <c r="B55">
        <v>307</v>
      </c>
      <c r="C55" s="4">
        <v>1.646907666762842E-2</v>
      </c>
      <c r="D55" s="4">
        <v>9.0348505192792243E-3</v>
      </c>
      <c r="E55" s="4">
        <v>2.91777703621846E-3</v>
      </c>
      <c r="F55" s="4">
        <v>3.9837045836520098E-3</v>
      </c>
      <c r="G55" s="4">
        <f t="shared" si="14"/>
        <v>1.8228388651793963</v>
      </c>
      <c r="H55" s="4">
        <f t="shared" si="15"/>
        <v>5.6443917623578646</v>
      </c>
      <c r="I55" s="4">
        <f t="shared" si="16"/>
        <v>4.1341109316219944</v>
      </c>
      <c r="J55" s="4">
        <f t="shared" si="17"/>
        <v>3.0964842094270177</v>
      </c>
      <c r="K55" s="4">
        <f t="shared" si="18"/>
        <v>2.2679519350796444</v>
      </c>
      <c r="L55" s="4">
        <f t="shared" si="19"/>
        <v>0.73242806411704997</v>
      </c>
      <c r="M55" s="4">
        <f t="shared" si="20"/>
        <v>1.48795645882572E-4</v>
      </c>
      <c r="N55" s="4">
        <f t="shared" si="21"/>
        <v>4.8053093708527444E-5</v>
      </c>
      <c r="O55" s="4">
        <f t="shared" si="22"/>
        <v>6.5607936209347701E-5</v>
      </c>
      <c r="P55" s="4">
        <f t="shared" si="23"/>
        <v>2.636167937081935E-5</v>
      </c>
      <c r="Q55" s="4">
        <f t="shared" si="24"/>
        <v>3.5992175426263384E-5</v>
      </c>
      <c r="R55" s="4">
        <f t="shared" si="25"/>
        <v>1.1623561753258055E-5</v>
      </c>
    </row>
    <row r="56" spans="1:18" x14ac:dyDescent="0.25">
      <c r="A56" s="7" t="s">
        <v>3</v>
      </c>
      <c r="B56">
        <v>267</v>
      </c>
      <c r="C56" s="4">
        <v>2.9714660027228199E-2</v>
      </c>
      <c r="D56" s="4">
        <v>1.6480047871650316E-2</v>
      </c>
      <c r="E56" s="4">
        <v>2.91777703621846E-3</v>
      </c>
      <c r="F56" s="4">
        <v>5.0333422702149352E-3</v>
      </c>
      <c r="G56" s="4">
        <f t="shared" si="14"/>
        <v>1.8030687931644076</v>
      </c>
      <c r="H56" s="4">
        <f t="shared" si="15"/>
        <v>10.184006405691447</v>
      </c>
      <c r="I56" s="4">
        <f t="shared" si="16"/>
        <v>5.903564357835597</v>
      </c>
      <c r="J56" s="4">
        <f t="shared" si="17"/>
        <v>5.6481518865502585</v>
      </c>
      <c r="K56" s="4">
        <f t="shared" si="18"/>
        <v>3.2741758829261136</v>
      </c>
      <c r="L56" s="4">
        <f t="shared" si="19"/>
        <v>0.57968977263568133</v>
      </c>
      <c r="M56" s="4">
        <f t="shared" si="20"/>
        <v>4.8969901973853482E-4</v>
      </c>
      <c r="N56" s="4">
        <f t="shared" si="21"/>
        <v>8.6700752666485039E-5</v>
      </c>
      <c r="O56" s="4">
        <f t="shared" si="22"/>
        <v>1.4956405436011377E-4</v>
      </c>
      <c r="P56" s="4">
        <f t="shared" si="23"/>
        <v>4.80851052356822E-5</v>
      </c>
      <c r="Q56" s="4">
        <f t="shared" si="24"/>
        <v>8.2949721567543205E-5</v>
      </c>
      <c r="R56" s="4">
        <f t="shared" si="25"/>
        <v>1.4686170491460828E-5</v>
      </c>
    </row>
    <row r="57" spans="1:18" x14ac:dyDescent="0.25">
      <c r="A57" t="s">
        <v>4</v>
      </c>
      <c r="B57">
        <v>222</v>
      </c>
      <c r="C57" s="4">
        <v>2.33559735771726E-2</v>
      </c>
      <c r="D57" s="4">
        <v>2.2502416467316599E-2</v>
      </c>
      <c r="E57" s="4">
        <v>5.9762931266576953E-3</v>
      </c>
      <c r="F57" s="4">
        <v>1.1479453757936443E-2</v>
      </c>
      <c r="G57" s="4">
        <f t="shared" si="14"/>
        <v>1.0379317977291791</v>
      </c>
      <c r="H57" s="4">
        <f t="shared" si="15"/>
        <v>3.9081037496289399</v>
      </c>
      <c r="I57" s="4">
        <f t="shared" si="16"/>
        <v>2.0345892818310451</v>
      </c>
      <c r="J57" s="4">
        <f t="shared" si="17"/>
        <v>3.765279913554259</v>
      </c>
      <c r="K57" s="4">
        <f t="shared" si="18"/>
        <v>1.9602340792356354</v>
      </c>
      <c r="L57" s="4">
        <f t="shared" si="19"/>
        <v>0.52060779656226419</v>
      </c>
      <c r="M57" s="4">
        <f t="shared" si="20"/>
        <v>5.2556584443318015E-4</v>
      </c>
      <c r="N57" s="4">
        <f t="shared" si="21"/>
        <v>1.3958214435565535E-4</v>
      </c>
      <c r="O57" s="4">
        <f t="shared" si="22"/>
        <v>2.6811381865073829E-4</v>
      </c>
      <c r="P57" s="4">
        <f t="shared" si="23"/>
        <v>1.3448103686681314E-4</v>
      </c>
      <c r="Q57" s="4">
        <f t="shared" si="24"/>
        <v>2.5831544927838843E-4</v>
      </c>
      <c r="R57" s="4">
        <f t="shared" si="25"/>
        <v>6.8604580591340422E-5</v>
      </c>
    </row>
    <row r="58" spans="1:18" x14ac:dyDescent="0.25">
      <c r="A58" t="s">
        <v>14</v>
      </c>
      <c r="B58">
        <v>198</v>
      </c>
      <c r="C58" s="4">
        <v>2.858386136468935E-2</v>
      </c>
      <c r="D58" s="4">
        <v>3.01916373551731E-2</v>
      </c>
      <c r="E58" s="4">
        <v>6.2294926420432047E-3</v>
      </c>
      <c r="F58" s="4">
        <v>7.3401193401599349E-3</v>
      </c>
      <c r="G58" s="4">
        <f t="shared" si="14"/>
        <v>0.94674763837515852</v>
      </c>
      <c r="H58" s="4">
        <f t="shared" si="15"/>
        <v>4.5884734130312994</v>
      </c>
      <c r="I58" s="4">
        <f t="shared" si="16"/>
        <v>3.8941957262600218</v>
      </c>
      <c r="J58" s="4">
        <f t="shared" si="17"/>
        <v>4.8465644138349244</v>
      </c>
      <c r="K58" s="4">
        <f t="shared" si="18"/>
        <v>4.1132352153984533</v>
      </c>
      <c r="L58" s="4">
        <f t="shared" si="19"/>
        <v>0.84869092086280296</v>
      </c>
      <c r="M58" s="4">
        <f t="shared" si="20"/>
        <v>8.6299357653324416E-4</v>
      </c>
      <c r="N58" s="4">
        <f t="shared" si="21"/>
        <v>1.7806295405251534E-4</v>
      </c>
      <c r="O58" s="4">
        <f t="shared" si="22"/>
        <v>2.0980895361940666E-4</v>
      </c>
      <c r="P58" s="4">
        <f t="shared" si="23"/>
        <v>1.880785827552876E-4</v>
      </c>
      <c r="Q58" s="4">
        <f t="shared" si="24"/>
        <v>2.2161022126180121E-4</v>
      </c>
      <c r="R58" s="4">
        <f t="shared" si="25"/>
        <v>4.572521942124534E-5</v>
      </c>
    </row>
    <row r="59" spans="1:18" x14ac:dyDescent="0.25">
      <c r="A59" t="s">
        <v>7</v>
      </c>
      <c r="B59">
        <v>94</v>
      </c>
      <c r="C59" s="4">
        <v>1.40844906689453E-2</v>
      </c>
      <c r="D59" s="4">
        <v>1.7127184853818839E-2</v>
      </c>
      <c r="E59" s="4">
        <v>7.8545225068139338E-3</v>
      </c>
      <c r="F59" s="4">
        <v>9.6420650192743998E-3</v>
      </c>
      <c r="G59" s="4">
        <f t="shared" si="14"/>
        <v>0.8223470925991021</v>
      </c>
      <c r="H59" s="4">
        <f t="shared" si="15"/>
        <v>1.7931695601771795</v>
      </c>
      <c r="I59" s="4">
        <f t="shared" si="16"/>
        <v>1.4607338408100892</v>
      </c>
      <c r="J59" s="4">
        <f t="shared" si="17"/>
        <v>2.180550738629969</v>
      </c>
      <c r="K59" s="4">
        <f t="shared" si="18"/>
        <v>1.7762984194341931</v>
      </c>
      <c r="L59" s="4">
        <f t="shared" si="19"/>
        <v>0.81460999185473393</v>
      </c>
      <c r="M59" s="4">
        <f t="shared" si="20"/>
        <v>2.412276752589127E-4</v>
      </c>
      <c r="N59" s="4">
        <f t="shared" si="21"/>
        <v>1.1062694895624169E-4</v>
      </c>
      <c r="O59" s="4">
        <f t="shared" si="22"/>
        <v>1.3580357479333417E-4</v>
      </c>
      <c r="P59" s="4">
        <f t="shared" si="23"/>
        <v>1.3452585891268279E-4</v>
      </c>
      <c r="Q59" s="4">
        <f t="shared" si="24"/>
        <v>1.6514142995765295E-4</v>
      </c>
      <c r="R59" s="4">
        <f t="shared" si="25"/>
        <v>7.5733816706054105E-5</v>
      </c>
    </row>
    <row r="60" spans="1:18" x14ac:dyDescent="0.25">
      <c r="A60" t="s">
        <v>15</v>
      </c>
      <c r="B60">
        <v>119</v>
      </c>
      <c r="C60" s="4">
        <v>2.9592490652001001E-2</v>
      </c>
      <c r="D60" s="4">
        <v>3.0134077587548599E-2</v>
      </c>
      <c r="E60" s="4">
        <v>4.2230164349301149E-3</v>
      </c>
      <c r="F60" s="4">
        <v>5.9065960919034554E-3</v>
      </c>
      <c r="G60" s="4">
        <f t="shared" si="14"/>
        <v>0.98202742612664606</v>
      </c>
      <c r="H60" s="4">
        <f t="shared" si="15"/>
        <v>7.0074296673890908</v>
      </c>
      <c r="I60" s="4">
        <f t="shared" si="16"/>
        <v>5.0100752094028058</v>
      </c>
      <c r="J60" s="4">
        <f t="shared" si="17"/>
        <v>7.1356761338408754</v>
      </c>
      <c r="K60" s="4">
        <f t="shared" si="18"/>
        <v>5.1017670954097039</v>
      </c>
      <c r="L60" s="4">
        <f t="shared" si="19"/>
        <v>0.71496617835759424</v>
      </c>
      <c r="M60" s="4">
        <f t="shared" si="20"/>
        <v>8.9174240931620479E-4</v>
      </c>
      <c r="N60" s="4">
        <f t="shared" si="21"/>
        <v>1.2496957437391603E-4</v>
      </c>
      <c r="O60" s="4">
        <f t="shared" si="22"/>
        <v>1.7479088963479866E-4</v>
      </c>
      <c r="P60" s="4">
        <f t="shared" si="23"/>
        <v>1.2725670490367695E-4</v>
      </c>
      <c r="Q60" s="4">
        <f t="shared" si="24"/>
        <v>1.7798982491173005E-4</v>
      </c>
      <c r="R60" s="4">
        <f t="shared" si="25"/>
        <v>2.494365237060228E-5</v>
      </c>
    </row>
    <row r="61" spans="1:18" x14ac:dyDescent="0.25">
      <c r="A61" t="s">
        <v>5</v>
      </c>
      <c r="B61">
        <v>138</v>
      </c>
      <c r="C61" s="4">
        <v>2.3994633666994249E-2</v>
      </c>
      <c r="D61" s="4">
        <v>3.71191602248684E-2</v>
      </c>
      <c r="E61" s="4">
        <v>8.6386216034334603E-3</v>
      </c>
      <c r="F61" s="4">
        <v>7.6090281573955951E-3</v>
      </c>
      <c r="G61" s="4">
        <f t="shared" si="14"/>
        <v>0.64642178114037108</v>
      </c>
      <c r="H61" s="4">
        <f t="shared" si="15"/>
        <v>2.7775998033595397</v>
      </c>
      <c r="I61" s="4">
        <f t="shared" si="16"/>
        <v>3.153442617198448</v>
      </c>
      <c r="J61" s="4">
        <f t="shared" si="17"/>
        <v>4.2968846106322349</v>
      </c>
      <c r="K61" s="4">
        <f t="shared" si="18"/>
        <v>4.8783050157056431</v>
      </c>
      <c r="L61" s="4">
        <f t="shared" si="19"/>
        <v>1.1353120825341081</v>
      </c>
      <c r="M61" s="4">
        <f t="shared" si="20"/>
        <v>8.9066065162218117E-4</v>
      </c>
      <c r="N61" s="4">
        <f t="shared" si="21"/>
        <v>2.0728056076216834E-4</v>
      </c>
      <c r="O61" s="4">
        <f t="shared" si="22"/>
        <v>1.8257584319855157E-4</v>
      </c>
      <c r="P61" s="4">
        <f t="shared" si="23"/>
        <v>3.2065837941985619E-4</v>
      </c>
      <c r="Q61" s="4">
        <f t="shared" si="24"/>
        <v>2.8244073532990229E-4</v>
      </c>
      <c r="R61" s="4">
        <f t="shared" si="25"/>
        <v>6.573151502161109E-5</v>
      </c>
    </row>
    <row r="62" spans="1:18" x14ac:dyDescent="0.25">
      <c r="A62" t="s">
        <v>1</v>
      </c>
      <c r="B62">
        <v>90</v>
      </c>
      <c r="C62" s="4">
        <v>4.0895327835083595E-2</v>
      </c>
      <c r="D62" s="4">
        <v>1.7171055854699101E-2</v>
      </c>
      <c r="E62" s="4">
        <v>2.111984341413645E-2</v>
      </c>
      <c r="F62" s="4">
        <v>9.6549187670190405E-3</v>
      </c>
      <c r="G62" s="4">
        <f t="shared" si="14"/>
        <v>2.3816431663340034</v>
      </c>
      <c r="H62" s="4">
        <f t="shared" si="15"/>
        <v>1.9363461666439503</v>
      </c>
      <c r="I62" s="4">
        <f t="shared" si="16"/>
        <v>4.2356987999506535</v>
      </c>
      <c r="J62" s="4">
        <f t="shared" si="17"/>
        <v>0.81302950585352118</v>
      </c>
      <c r="K62" s="4">
        <f t="shared" si="18"/>
        <v>1.7784775065487859</v>
      </c>
      <c r="L62" s="4">
        <f t="shared" si="19"/>
        <v>2.1874698196613838</v>
      </c>
      <c r="M62" s="4">
        <f t="shared" si="20"/>
        <v>7.0221595845245126E-4</v>
      </c>
      <c r="N62" s="4">
        <f t="shared" si="21"/>
        <v>8.6370292024674127E-4</v>
      </c>
      <c r="O62" s="4">
        <f t="shared" si="22"/>
        <v>3.9484106819834475E-4</v>
      </c>
      <c r="P62" s="4">
        <f t="shared" si="23"/>
        <v>3.6265001090663595E-4</v>
      </c>
      <c r="Q62" s="4">
        <f t="shared" si="24"/>
        <v>1.6578514942106653E-4</v>
      </c>
      <c r="R62" s="4">
        <f t="shared" si="25"/>
        <v>2.0391037253564951E-4</v>
      </c>
    </row>
    <row r="63" spans="1:18" x14ac:dyDescent="0.25">
      <c r="A63" t="s">
        <v>3</v>
      </c>
      <c r="B63">
        <v>370</v>
      </c>
      <c r="C63" s="4">
        <v>2.69235959258394E-2</v>
      </c>
      <c r="D63" s="4">
        <v>3.383700516095195E-2</v>
      </c>
      <c r="E63" s="4">
        <v>1.2009340350318694E-2</v>
      </c>
      <c r="F63" s="4">
        <v>1.980614813917049E-2</v>
      </c>
      <c r="G63" s="4">
        <f t="shared" si="14"/>
        <v>0.79568495491171143</v>
      </c>
      <c r="H63" s="4">
        <f t="shared" si="15"/>
        <v>2.2418879922180674</v>
      </c>
      <c r="I63" s="4">
        <f t="shared" si="16"/>
        <v>1.3593554757167943</v>
      </c>
      <c r="J63" s="4">
        <f t="shared" si="17"/>
        <v>2.8175573490224224</v>
      </c>
      <c r="K63" s="4">
        <f t="shared" si="18"/>
        <v>1.7084091729089275</v>
      </c>
      <c r="L63" s="4">
        <f t="shared" si="19"/>
        <v>0.60634406376916372</v>
      </c>
      <c r="M63" s="4">
        <f t="shared" si="20"/>
        <v>9.1101385429401261E-4</v>
      </c>
      <c r="N63" s="4">
        <f t="shared" si="21"/>
        <v>3.2333462692785912E-4</v>
      </c>
      <c r="O63" s="4">
        <f t="shared" si="22"/>
        <v>5.3325272934634223E-4</v>
      </c>
      <c r="P63" s="4">
        <f t="shared" si="23"/>
        <v>4.0636011141336218E-4</v>
      </c>
      <c r="Q63" s="4">
        <f t="shared" si="24"/>
        <v>6.7018073680369069E-4</v>
      </c>
      <c r="R63" s="4">
        <f t="shared" si="25"/>
        <v>2.378587740321297E-4</v>
      </c>
    </row>
    <row r="64" spans="1:18" x14ac:dyDescent="0.25">
      <c r="A64" s="7" t="s">
        <v>2</v>
      </c>
      <c r="B64">
        <v>222</v>
      </c>
      <c r="C64" s="4">
        <v>2.0811363125767236E-2</v>
      </c>
      <c r="D64" s="4">
        <v>2.2220467686442109E-2</v>
      </c>
      <c r="E64" s="4">
        <v>3.1233719964311049E-3</v>
      </c>
      <c r="F64" s="4">
        <v>5.9615266816407299E-3</v>
      </c>
      <c r="G64" s="4">
        <f t="shared" si="14"/>
        <v>0.93658528791747064</v>
      </c>
      <c r="H64" s="4">
        <f t="shared" si="15"/>
        <v>6.6631074202967717</v>
      </c>
      <c r="I64" s="4">
        <f t="shared" si="16"/>
        <v>3.4909452288217451</v>
      </c>
      <c r="J64" s="4">
        <f t="shared" si="17"/>
        <v>7.1142559105454426</v>
      </c>
      <c r="K64" s="4">
        <f t="shared" si="18"/>
        <v>3.7273116221844362</v>
      </c>
      <c r="L64" s="4">
        <f t="shared" si="19"/>
        <v>0.5239214991773703</v>
      </c>
      <c r="M64" s="4">
        <f t="shared" si="20"/>
        <v>4.6243822184692372E-4</v>
      </c>
      <c r="N64" s="4">
        <f t="shared" si="21"/>
        <v>6.5001628794580298E-5</v>
      </c>
      <c r="O64" s="4">
        <f t="shared" si="22"/>
        <v>1.2406749655557539E-4</v>
      </c>
      <c r="P64" s="4">
        <f t="shared" si="23"/>
        <v>6.9402786519435542E-5</v>
      </c>
      <c r="Q64" s="4">
        <f t="shared" si="24"/>
        <v>1.3246791099126028E-4</v>
      </c>
      <c r="R64" s="4">
        <f t="shared" si="25"/>
        <v>1.8620065493413506E-5</v>
      </c>
    </row>
    <row r="65" spans="1:18" x14ac:dyDescent="0.25">
      <c r="A65" t="s">
        <v>4</v>
      </c>
      <c r="B65">
        <v>275</v>
      </c>
      <c r="C65" s="4">
        <v>2.3186673802961799E-2</v>
      </c>
      <c r="D65" s="4">
        <v>2.699655696742145E-2</v>
      </c>
      <c r="E65" s="4">
        <v>1.1036162848675904E-2</v>
      </c>
      <c r="F65" s="4">
        <v>1.0624305589995111E-2</v>
      </c>
      <c r="G65" s="4">
        <f t="shared" si="14"/>
        <v>0.85887521993796134</v>
      </c>
      <c r="H65" s="4">
        <f t="shared" si="15"/>
        <v>2.1009724231954121</v>
      </c>
      <c r="I65" s="4">
        <f t="shared" si="16"/>
        <v>2.1824178160685297</v>
      </c>
      <c r="J65" s="4">
        <f t="shared" si="17"/>
        <v>2.4461905227015057</v>
      </c>
      <c r="K65" s="4">
        <f t="shared" si="18"/>
        <v>2.5410184918668057</v>
      </c>
      <c r="L65" s="4">
        <f t="shared" si="19"/>
        <v>1.0387655696828448</v>
      </c>
      <c r="M65" s="4">
        <f t="shared" si="20"/>
        <v>6.2596036020667672E-4</v>
      </c>
      <c r="N65" s="4">
        <f t="shared" si="21"/>
        <v>2.5589190800861383E-4</v>
      </c>
      <c r="O65" s="4">
        <f t="shared" si="22"/>
        <v>2.4634230809820025E-4</v>
      </c>
      <c r="P65" s="4">
        <f t="shared" si="23"/>
        <v>2.9793839904601924E-4</v>
      </c>
      <c r="Q65" s="4">
        <f t="shared" si="24"/>
        <v>2.8681967109959718E-4</v>
      </c>
      <c r="R65" s="4">
        <f t="shared" si="25"/>
        <v>1.1725156664528377E-4</v>
      </c>
    </row>
    <row r="66" spans="1:18" x14ac:dyDescent="0.25">
      <c r="A66" s="7" t="s">
        <v>4</v>
      </c>
      <c r="B66">
        <v>290</v>
      </c>
      <c r="C66" s="4">
        <v>2.2805228589868443E-2</v>
      </c>
      <c r="D66" s="4">
        <v>1.8642170700285069E-2</v>
      </c>
      <c r="E66" s="4">
        <v>7.9811661853305058E-3</v>
      </c>
      <c r="F66" s="4">
        <v>1.422352199514478E-2</v>
      </c>
      <c r="G66" s="4">
        <f t="shared" si="14"/>
        <v>1.2233140097531514</v>
      </c>
      <c r="H66" s="4">
        <f t="shared" si="15"/>
        <v>2.85738049557028</v>
      </c>
      <c r="I66" s="4">
        <f t="shared" si="16"/>
        <v>1.603346104969855</v>
      </c>
      <c r="J66" s="4">
        <f t="shared" si="17"/>
        <v>2.3357702705839705</v>
      </c>
      <c r="K66" s="4">
        <f t="shared" si="18"/>
        <v>1.3106578459715252</v>
      </c>
      <c r="L66" s="4">
        <f t="shared" si="19"/>
        <v>0.56112446608195132</v>
      </c>
      <c r="M66" s="4">
        <f t="shared" si="20"/>
        <v>4.2513896423134888E-4</v>
      </c>
      <c r="N66" s="4">
        <f t="shared" si="21"/>
        <v>1.820123192701905E-4</v>
      </c>
      <c r="O66" s="4">
        <f t="shared" si="22"/>
        <v>3.2437067045229837E-4</v>
      </c>
      <c r="P66" s="4">
        <f t="shared" si="23"/>
        <v>1.4878626241427432E-4</v>
      </c>
      <c r="Q66" s="4">
        <f t="shared" si="24"/>
        <v>2.6515732499274823E-4</v>
      </c>
      <c r="R66" s="4">
        <f t="shared" si="25"/>
        <v>1.1352029278395421E-4</v>
      </c>
    </row>
    <row r="67" spans="1:18" x14ac:dyDescent="0.25">
      <c r="A67" t="s">
        <v>2</v>
      </c>
      <c r="B67">
        <v>321</v>
      </c>
      <c r="C67" s="4">
        <v>6.6705436513211896E-2</v>
      </c>
      <c r="D67" s="4">
        <v>1.4229180214177795E-2</v>
      </c>
      <c r="E67" s="4">
        <v>6.0627908861264797E-3</v>
      </c>
      <c r="F67" s="4">
        <v>6.9278530277645505E-3</v>
      </c>
      <c r="G67" s="4">
        <f t="shared" si="14"/>
        <v>4.687932509755365</v>
      </c>
      <c r="H67" s="4">
        <f t="shared" si="15"/>
        <v>11.002430690105829</v>
      </c>
      <c r="I67" s="4">
        <f t="shared" si="16"/>
        <v>9.6285871316666949</v>
      </c>
      <c r="J67" s="4">
        <f t="shared" si="17"/>
        <v>2.3469686620296457</v>
      </c>
      <c r="K67" s="4">
        <f t="shared" si="18"/>
        <v>2.0539090764702905</v>
      </c>
      <c r="L67" s="4">
        <f t="shared" si="19"/>
        <v>0.8751327232013747</v>
      </c>
      <c r="M67" s="4">
        <f t="shared" si="20"/>
        <v>9.491636774118877E-4</v>
      </c>
      <c r="N67" s="4">
        <f t="shared" si="21"/>
        <v>4.0442111254738956E-4</v>
      </c>
      <c r="O67" s="4">
        <f t="shared" si="22"/>
        <v>4.6212546031641104E-4</v>
      </c>
      <c r="P67" s="4">
        <f t="shared" si="23"/>
        <v>8.6268544119568366E-5</v>
      </c>
      <c r="Q67" s="4">
        <f t="shared" si="24"/>
        <v>9.8577669229399072E-5</v>
      </c>
      <c r="R67" s="4">
        <f t="shared" si="25"/>
        <v>4.2002124197154651E-5</v>
      </c>
    </row>
    <row r="68" spans="1:18" x14ac:dyDescent="0.25">
      <c r="A68" t="s">
        <v>3</v>
      </c>
      <c r="B68">
        <v>217</v>
      </c>
      <c r="C68" s="4">
        <v>4.1229326933582125E-2</v>
      </c>
      <c r="D68" s="4">
        <v>7.712508378327701E-2</v>
      </c>
      <c r="E68" s="4">
        <v>1.065185150802813E-2</v>
      </c>
      <c r="F68" s="4">
        <v>1.1637917316160755E-2</v>
      </c>
      <c r="G68" s="4">
        <f t="shared" si="14"/>
        <v>0.53457740220337835</v>
      </c>
      <c r="H68" s="4">
        <f t="shared" si="15"/>
        <v>3.8706253933889561</v>
      </c>
      <c r="I68" s="4">
        <f t="shared" si="16"/>
        <v>3.5426722680294236</v>
      </c>
      <c r="J68" s="4">
        <f t="shared" si="17"/>
        <v>7.2405331340893238</v>
      </c>
      <c r="K68" s="4">
        <f t="shared" si="18"/>
        <v>6.6270520478933843</v>
      </c>
      <c r="L68" s="4">
        <f t="shared" si="19"/>
        <v>0.91527128253752543</v>
      </c>
      <c r="M68" s="4">
        <f t="shared" si="20"/>
        <v>3.1798152940806408E-3</v>
      </c>
      <c r="N68" s="4">
        <f t="shared" si="21"/>
        <v>4.3916866827246155E-4</v>
      </c>
      <c r="O68" s="4">
        <f t="shared" si="22"/>
        <v>4.7982349785398839E-4</v>
      </c>
      <c r="P68" s="4">
        <f t="shared" si="23"/>
        <v>8.2152494000369513E-4</v>
      </c>
      <c r="Q68" s="4">
        <f t="shared" si="24"/>
        <v>8.9757534807174857E-4</v>
      </c>
      <c r="R68" s="4">
        <f t="shared" si="25"/>
        <v>1.2396536711445363E-4</v>
      </c>
    </row>
    <row r="69" spans="1:18" x14ac:dyDescent="0.25">
      <c r="A69" t="s">
        <v>3</v>
      </c>
      <c r="B69">
        <v>324</v>
      </c>
      <c r="C69" s="4">
        <v>3.3222339177594248E-2</v>
      </c>
      <c r="D69" s="4">
        <v>2.6774405593771512E-2</v>
      </c>
      <c r="E69" s="4">
        <v>7.3342175184798403E-3</v>
      </c>
      <c r="F69" s="4">
        <v>8.221939323979556E-3</v>
      </c>
      <c r="G69" s="4">
        <f t="shared" si="14"/>
        <v>1.2408245277842025</v>
      </c>
      <c r="H69" s="4">
        <f t="shared" si="15"/>
        <v>4.5297728208748609</v>
      </c>
      <c r="I69" s="4">
        <f t="shared" si="16"/>
        <v>4.0406937911473273</v>
      </c>
      <c r="J69" s="4">
        <f t="shared" si="17"/>
        <v>3.650615151010824</v>
      </c>
      <c r="K69" s="4">
        <f t="shared" si="18"/>
        <v>3.2564586697548448</v>
      </c>
      <c r="L69" s="4">
        <f t="shared" si="19"/>
        <v>0.89203011959591505</v>
      </c>
      <c r="M69" s="4">
        <f t="shared" si="20"/>
        <v>8.8950838391475395E-4</v>
      </c>
      <c r="N69" s="4">
        <f t="shared" si="21"/>
        <v>2.4365986200119088E-4</v>
      </c>
      <c r="O69" s="4">
        <f t="shared" si="22"/>
        <v>2.7315205691884879E-4</v>
      </c>
      <c r="P69" s="4">
        <f t="shared" si="23"/>
        <v>1.9636931455272366E-4</v>
      </c>
      <c r="Q69" s="4">
        <f t="shared" si="24"/>
        <v>2.201375382276082E-4</v>
      </c>
      <c r="R69" s="4">
        <f t="shared" si="25"/>
        <v>6.0301491425809155E-5</v>
      </c>
    </row>
    <row r="70" spans="1:18" x14ac:dyDescent="0.25">
      <c r="A70" t="s">
        <v>2</v>
      </c>
      <c r="B70">
        <v>220</v>
      </c>
      <c r="C70" s="4">
        <v>1.9252924270855148E-2</v>
      </c>
      <c r="D70" s="4">
        <v>2.6578362891727401E-2</v>
      </c>
      <c r="E70" s="4">
        <v>6.8857234700810607E-3</v>
      </c>
      <c r="F70" s="4">
        <v>1.0837416637818176E-2</v>
      </c>
      <c r="G70" s="4">
        <f t="shared" si="14"/>
        <v>0.72438337715855639</v>
      </c>
      <c r="H70" s="4">
        <f t="shared" si="15"/>
        <v>2.7960641106937305</v>
      </c>
      <c r="I70" s="4">
        <f t="shared" si="16"/>
        <v>1.7765234016813818</v>
      </c>
      <c r="J70" s="4">
        <f t="shared" si="17"/>
        <v>3.859923072312184</v>
      </c>
      <c r="K70" s="4">
        <f t="shared" si="18"/>
        <v>2.4524629604974053</v>
      </c>
      <c r="L70" s="4">
        <f t="shared" si="19"/>
        <v>0.63536576106640463</v>
      </c>
      <c r="M70" s="4">
        <f t="shared" si="20"/>
        <v>5.1171120799773436E-4</v>
      </c>
      <c r="N70" s="4">
        <f t="shared" si="21"/>
        <v>1.3257031251952058E-4</v>
      </c>
      <c r="O70" s="4">
        <f t="shared" si="22"/>
        <v>2.0865196181961895E-4</v>
      </c>
      <c r="P70" s="4">
        <f t="shared" si="23"/>
        <v>1.8301125715989891E-4</v>
      </c>
      <c r="Q70" s="4">
        <f t="shared" si="24"/>
        <v>2.8804079220877573E-4</v>
      </c>
      <c r="R70" s="4">
        <f t="shared" si="25"/>
        <v>7.4623454098071598E-5</v>
      </c>
    </row>
    <row r="71" spans="1:18" x14ac:dyDescent="0.25">
      <c r="A71" t="s">
        <v>4</v>
      </c>
      <c r="B71">
        <v>207</v>
      </c>
      <c r="C71" s="4">
        <v>2.63420433621319E-2</v>
      </c>
      <c r="D71" s="4">
        <v>2.0768913562621654E-2</v>
      </c>
      <c r="E71" s="4">
        <v>1.2904875772704234E-2</v>
      </c>
      <c r="F71" s="4">
        <v>1.323114560893689E-2</v>
      </c>
      <c r="G71" s="4">
        <f t="shared" si="14"/>
        <v>1.2683399775682225</v>
      </c>
      <c r="H71" s="4">
        <f t="shared" si="15"/>
        <v>2.0412473414001635</v>
      </c>
      <c r="I71" s="4">
        <f t="shared" si="16"/>
        <v>1.9909117578102489</v>
      </c>
      <c r="J71" s="4">
        <f t="shared" si="17"/>
        <v>1.6093850052048584</v>
      </c>
      <c r="K71" s="4">
        <f t="shared" si="18"/>
        <v>1.5696988134265131</v>
      </c>
      <c r="L71" s="4">
        <f t="shared" si="19"/>
        <v>0.97534077200297153</v>
      </c>
      <c r="M71" s="4">
        <f t="shared" si="20"/>
        <v>5.4709562165094897E-4</v>
      </c>
      <c r="N71" s="4">
        <f t="shared" si="21"/>
        <v>3.3994079718750031E-4</v>
      </c>
      <c r="O71" s="4">
        <f t="shared" si="22"/>
        <v>3.4853541136129667E-4</v>
      </c>
      <c r="P71" s="4">
        <f t="shared" si="23"/>
        <v>2.6802024945966457E-4</v>
      </c>
      <c r="Q71" s="4">
        <f t="shared" si="24"/>
        <v>2.7479651948647131E-4</v>
      </c>
      <c r="R71" s="4">
        <f t="shared" si="25"/>
        <v>1.7074629041389169E-4</v>
      </c>
    </row>
    <row r="72" spans="1:18" x14ac:dyDescent="0.25">
      <c r="A72" t="s">
        <v>16</v>
      </c>
      <c r="B72">
        <v>192</v>
      </c>
      <c r="C72" s="4">
        <v>2.3051873524495947E-2</v>
      </c>
      <c r="D72" s="4">
        <v>2.4825001488063853E-2</v>
      </c>
      <c r="E72" s="4">
        <v>7.0223716372785246E-3</v>
      </c>
      <c r="F72" s="4">
        <v>8.2398775498896751E-3</v>
      </c>
      <c r="G72" s="4">
        <f t="shared" si="14"/>
        <v>0.92857491007924231</v>
      </c>
      <c r="H72" s="4">
        <f t="shared" si="15"/>
        <v>3.2826336621269383</v>
      </c>
      <c r="I72" s="4">
        <f t="shared" si="16"/>
        <v>2.7975990401464874</v>
      </c>
      <c r="J72" s="4">
        <f t="shared" si="17"/>
        <v>3.5351306895065759</v>
      </c>
      <c r="K72" s="4">
        <f t="shared" si="18"/>
        <v>3.0127876704182621</v>
      </c>
      <c r="L72" s="4">
        <f t="shared" si="19"/>
        <v>0.85224223233421081</v>
      </c>
      <c r="M72" s="4">
        <f t="shared" si="20"/>
        <v>5.7226279454827161E-4</v>
      </c>
      <c r="N72" s="4">
        <f t="shared" si="21"/>
        <v>1.6187882282455208E-4</v>
      </c>
      <c r="O72" s="4">
        <f t="shared" si="22"/>
        <v>1.8994461513739032E-4</v>
      </c>
      <c r="P72" s="4">
        <f t="shared" si="23"/>
        <v>1.7433038634517676E-4</v>
      </c>
      <c r="Q72" s="4">
        <f t="shared" si="24"/>
        <v>2.0455497243747513E-4</v>
      </c>
      <c r="R72" s="4">
        <f t="shared" si="25"/>
        <v>5.7863482400993315E-5</v>
      </c>
    </row>
    <row r="74" spans="1:18" x14ac:dyDescent="0.25">
      <c r="A74" t="s">
        <v>17</v>
      </c>
      <c r="C74" s="4">
        <f>RSQ(C41:C72,$B$3:$B$34)</f>
        <v>5.3420052772327038E-2</v>
      </c>
      <c r="D74" s="4">
        <f t="shared" ref="D74:R74" si="26">RSQ(D41:D72,$B$3:$B$34)</f>
        <v>1.9389506664362819E-2</v>
      </c>
      <c r="E74" s="4">
        <f t="shared" si="26"/>
        <v>7.0904992857620279E-3</v>
      </c>
      <c r="F74" s="4">
        <f t="shared" si="26"/>
        <v>1.8689255372775056E-2</v>
      </c>
      <c r="G74" s="4">
        <f t="shared" si="26"/>
        <v>2.3317052908900186E-2</v>
      </c>
      <c r="H74" s="4">
        <f t="shared" si="26"/>
        <v>4.8141766308338434E-2</v>
      </c>
      <c r="I74" s="4">
        <f t="shared" si="26"/>
        <v>0.12359265086163047</v>
      </c>
      <c r="J74" s="4">
        <f t="shared" si="26"/>
        <v>4.6577103259297379E-3</v>
      </c>
      <c r="K74" s="4">
        <f t="shared" si="26"/>
        <v>3.9589259018398722E-2</v>
      </c>
      <c r="L74" s="4">
        <f t="shared" si="26"/>
        <v>5.2391336974883934E-6</v>
      </c>
      <c r="M74" s="4">
        <f t="shared" si="26"/>
        <v>2.1647822313735712E-2</v>
      </c>
      <c r="N74" s="4">
        <f t="shared" si="26"/>
        <v>8.6104135215187735E-5</v>
      </c>
      <c r="O74" s="4">
        <f t="shared" si="26"/>
        <v>5.5780776981139311E-3</v>
      </c>
      <c r="P74" s="4">
        <f t="shared" si="26"/>
        <v>1.205660705966901E-2</v>
      </c>
      <c r="Q74" s="4">
        <f t="shared" si="26"/>
        <v>1.3884603329526634E-2</v>
      </c>
      <c r="R74" s="4">
        <f t="shared" si="26"/>
        <v>1.5968796613447958E-3</v>
      </c>
    </row>
    <row r="75" spans="1:18" x14ac:dyDescent="0.25">
      <c r="C75" s="4">
        <f>RSQ(C55:C72,$B$55:$B$72)</f>
        <v>3.3663409763126081E-2</v>
      </c>
      <c r="D75" s="4">
        <f t="shared" ref="D75:R75" si="27">RSQ(D55:D72,$B$55:$B$72)</f>
        <v>6.0459040554954801E-3</v>
      </c>
      <c r="E75" s="4">
        <f t="shared" si="27"/>
        <v>6.5746972388181321E-2</v>
      </c>
      <c r="F75" s="4">
        <f t="shared" si="27"/>
        <v>6.7265641692115019E-2</v>
      </c>
      <c r="G75" s="4">
        <f t="shared" si="27"/>
        <v>5.9352735125792824E-2</v>
      </c>
      <c r="H75" s="4">
        <f t="shared" si="27"/>
        <v>8.1946278453153054E-2</v>
      </c>
      <c r="I75" s="4">
        <f t="shared" si="27"/>
        <v>1.9375087416118274E-2</v>
      </c>
      <c r="J75" s="4">
        <f t="shared" si="27"/>
        <v>8.1782917049959113E-3</v>
      </c>
      <c r="K75" s="4">
        <f t="shared" si="27"/>
        <v>6.9205032519030957E-2</v>
      </c>
      <c r="L75" s="4">
        <f t="shared" si="27"/>
        <v>0.22130276232431639</v>
      </c>
      <c r="M75" s="4">
        <f t="shared" si="27"/>
        <v>1.9201803762400259E-5</v>
      </c>
      <c r="N75" s="4">
        <f t="shared" si="27"/>
        <v>3.1270690285762286E-2</v>
      </c>
      <c r="O75" s="4">
        <f t="shared" si="27"/>
        <v>9.9761428612797853E-2</v>
      </c>
      <c r="P75" s="4">
        <f t="shared" si="27"/>
        <v>7.137187612447124E-3</v>
      </c>
      <c r="Q75" s="4">
        <f t="shared" si="27"/>
        <v>2.5318990606002473E-2</v>
      </c>
      <c r="R75" s="4">
        <f t="shared" si="27"/>
        <v>1.6949236270647448E-3</v>
      </c>
    </row>
    <row r="78" spans="1:18" x14ac:dyDescent="0.25">
      <c r="C78" s="5"/>
      <c r="D78" s="5"/>
      <c r="E78" s="5"/>
      <c r="F78" s="5"/>
    </row>
    <row r="79" spans="1:18" x14ac:dyDescent="0.25">
      <c r="A79" s="6" t="s">
        <v>48</v>
      </c>
      <c r="B79" t="s">
        <v>0</v>
      </c>
      <c r="C79" s="6" t="s">
        <v>41</v>
      </c>
      <c r="D79" s="6" t="s">
        <v>43</v>
      </c>
      <c r="E79" s="6" t="s">
        <v>45</v>
      </c>
      <c r="F79" s="6" t="s">
        <v>47</v>
      </c>
      <c r="G79" s="5" t="s">
        <v>27</v>
      </c>
      <c r="H79" s="5" t="s">
        <v>23</v>
      </c>
      <c r="I79" s="5" t="s">
        <v>29</v>
      </c>
      <c r="J79" s="5" t="s">
        <v>25</v>
      </c>
      <c r="K79" s="5" t="s">
        <v>31</v>
      </c>
      <c r="L79" s="5" t="s">
        <v>33</v>
      </c>
      <c r="M79" s="5" t="s">
        <v>34</v>
      </c>
      <c r="N79" s="5" t="s">
        <v>35</v>
      </c>
      <c r="O79" s="5" t="s">
        <v>36</v>
      </c>
      <c r="P79" s="5" t="s">
        <v>37</v>
      </c>
      <c r="Q79" s="5" t="s">
        <v>38</v>
      </c>
      <c r="R79" s="5" t="s">
        <v>39</v>
      </c>
    </row>
    <row r="80" spans="1:18" x14ac:dyDescent="0.25">
      <c r="A80" s="3" t="s">
        <v>6</v>
      </c>
      <c r="B80">
        <v>102</v>
      </c>
      <c r="C80" s="4">
        <v>1.9533225825838149E-2</v>
      </c>
      <c r="D80" s="4">
        <v>1.7242258058551025E-2</v>
      </c>
      <c r="E80" s="4">
        <v>8.0055324612778849E-3</v>
      </c>
      <c r="F80" s="4">
        <v>1.1212302460729113E-2</v>
      </c>
      <c r="G80" s="4">
        <f>C80/D80</f>
        <v>1.1328693584974479</v>
      </c>
      <c r="H80" s="4">
        <f>C80/E80</f>
        <v>2.4399658511559084</v>
      </c>
      <c r="I80" s="4">
        <f>C80/F80</f>
        <v>1.7421244114893368</v>
      </c>
      <c r="J80" s="4">
        <f>D80/E80</f>
        <v>2.1537927854206371</v>
      </c>
      <c r="K80" s="4">
        <f>D80/F80</f>
        <v>1.5377981568854142</v>
      </c>
      <c r="L80" s="4">
        <f>E80/F80</f>
        <v>0.71399540721605737</v>
      </c>
      <c r="M80" s="4">
        <f>C80*D80</f>
        <v>3.3679692040505484E-4</v>
      </c>
      <c r="N80" s="4">
        <f>C80*E80</f>
        <v>1.5637387342221882E-4</v>
      </c>
      <c r="O80" s="4">
        <f>C80*F80</f>
        <v>2.1901243599302254E-4</v>
      </c>
      <c r="P80" s="4">
        <f>D80*E80</f>
        <v>1.3803345659346044E-4</v>
      </c>
      <c r="Q80" s="4">
        <f>D80*F80</f>
        <v>1.9332541245841803E-4</v>
      </c>
      <c r="R80" s="4">
        <f>E80*F80</f>
        <v>8.9760451315032825E-5</v>
      </c>
    </row>
    <row r="81" spans="1:18" x14ac:dyDescent="0.25">
      <c r="A81" s="7" t="s">
        <v>6</v>
      </c>
      <c r="B81">
        <v>96</v>
      </c>
      <c r="C81" s="4">
        <v>5.2547772699206921E-2</v>
      </c>
      <c r="D81" s="4">
        <v>2.6889695049618481E-2</v>
      </c>
      <c r="E81" s="4">
        <v>1.5048199623664384E-2</v>
      </c>
      <c r="F81" s="4">
        <v>2.5482100046373361E-2</v>
      </c>
      <c r="G81" s="4">
        <f t="shared" ref="G81:G111" si="28">C81/D81</f>
        <v>1.954197420321897</v>
      </c>
      <c r="H81" s="4">
        <f t="shared" ref="H81:H111" si="29">C81/E81</f>
        <v>3.4919640896158595</v>
      </c>
      <c r="I81" s="4">
        <f t="shared" ref="I81:I111" si="30">C81/F81</f>
        <v>2.0621445094234128</v>
      </c>
      <c r="J81" s="4">
        <f t="shared" ref="J81:J111" si="31">D81/E81</f>
        <v>1.78690446180236</v>
      </c>
      <c r="K81" s="4">
        <f t="shared" ref="K81:K111" si="32">D81/F81</f>
        <v>1.0552385792647985</v>
      </c>
      <c r="L81" s="4">
        <f t="shared" ref="L81:L111" si="33">E81/F81</f>
        <v>0.59054001029267833</v>
      </c>
      <c r="M81" s="4">
        <f t="shared" ref="M81:M111" si="34">C81*D81</f>
        <v>1.4129935834183416E-3</v>
      </c>
      <c r="N81" s="4">
        <f t="shared" ref="N81:N111" si="35">C81*E81</f>
        <v>7.9074937335660723E-4</v>
      </c>
      <c r="O81" s="4">
        <f t="shared" ref="O81:O111" si="36">C81*F81</f>
        <v>1.3390276011352774E-3</v>
      </c>
      <c r="P81" s="4">
        <f t="shared" ref="P81:P111" si="37">D81*E81</f>
        <v>4.0464149892611886E-4</v>
      </c>
      <c r="Q81" s="4">
        <f t="shared" ref="Q81:Q111" si="38">D81*F81</f>
        <v>6.8520589947084864E-4</v>
      </c>
      <c r="R81" s="4">
        <f t="shared" ref="R81:R111" si="39">E81*F81</f>
        <v>3.8345972832801379E-4</v>
      </c>
    </row>
    <row r="82" spans="1:18" x14ac:dyDescent="0.25">
      <c r="A82" t="s">
        <v>7</v>
      </c>
      <c r="B82">
        <v>131</v>
      </c>
      <c r="C82" s="4">
        <v>3.9950170908928856E-2</v>
      </c>
      <c r="D82" s="4">
        <v>3.7176471553310254E-2</v>
      </c>
      <c r="E82" s="4">
        <v>1.650253361109507E-2</v>
      </c>
      <c r="F82" s="4">
        <v>1.8526097751826034E-2</v>
      </c>
      <c r="G82" s="4">
        <f t="shared" si="28"/>
        <v>1.0746089997175008</v>
      </c>
      <c r="H82" s="4">
        <f t="shared" si="29"/>
        <v>2.4208507524001859</v>
      </c>
      <c r="I82" s="4">
        <f t="shared" si="30"/>
        <v>2.1564266498049296</v>
      </c>
      <c r="J82" s="4">
        <f t="shared" si="31"/>
        <v>2.2527735697696487</v>
      </c>
      <c r="K82" s="4">
        <f t="shared" si="32"/>
        <v>2.0067081611747373</v>
      </c>
      <c r="L82" s="4">
        <f t="shared" si="33"/>
        <v>0.89077224098466656</v>
      </c>
      <c r="M82" s="4">
        <f t="shared" si="34"/>
        <v>1.4852063923456765E-3</v>
      </c>
      <c r="N82" s="4">
        <f t="shared" si="35"/>
        <v>6.592790381935909E-4</v>
      </c>
      <c r="O82" s="4">
        <f t="shared" si="36"/>
        <v>7.4012077146097272E-4</v>
      </c>
      <c r="P82" s="4">
        <f t="shared" si="37"/>
        <v>6.1350597135042227E-4</v>
      </c>
      <c r="Q82" s="4">
        <f t="shared" si="38"/>
        <v>6.8873494606460565E-4</v>
      </c>
      <c r="R82" s="4">
        <f t="shared" si="39"/>
        <v>3.0572755083194196E-4</v>
      </c>
    </row>
    <row r="83" spans="1:18" x14ac:dyDescent="0.25">
      <c r="A83" s="7" t="s">
        <v>1</v>
      </c>
      <c r="B83">
        <v>85</v>
      </c>
      <c r="C83" s="4">
        <v>2.9813362170457776E-2</v>
      </c>
      <c r="D83" s="4">
        <v>2.0314214361367322E-2</v>
      </c>
      <c r="E83" s="4">
        <v>9.2641536198518233E-3</v>
      </c>
      <c r="F83" s="4">
        <v>9.8803540221945284E-3</v>
      </c>
      <c r="G83" s="4">
        <f t="shared" si="28"/>
        <v>1.4676108876332188</v>
      </c>
      <c r="H83" s="4">
        <f t="shared" si="29"/>
        <v>3.2181420336739439</v>
      </c>
      <c r="I83" s="4">
        <f t="shared" si="30"/>
        <v>3.0174386569030975</v>
      </c>
      <c r="J83" s="4">
        <f t="shared" si="31"/>
        <v>2.1927760694551437</v>
      </c>
      <c r="K83" s="4">
        <f t="shared" si="32"/>
        <v>2.0560208992243503</v>
      </c>
      <c r="L83" s="4">
        <f t="shared" si="33"/>
        <v>0.93763377294391315</v>
      </c>
      <c r="M83" s="4">
        <f t="shared" si="34"/>
        <v>6.0563502996375856E-4</v>
      </c>
      <c r="N83" s="4">
        <f t="shared" si="35"/>
        <v>2.7619556707139984E-4</v>
      </c>
      <c r="O83" s="4">
        <f t="shared" si="36"/>
        <v>2.9456657283602467E-4</v>
      </c>
      <c r="P83" s="4">
        <f t="shared" si="37"/>
        <v>1.8819400251030697E-4</v>
      </c>
      <c r="Q83" s="4">
        <f t="shared" si="38"/>
        <v>2.0071162957305746E-4</v>
      </c>
      <c r="R83" s="4">
        <f t="shared" si="39"/>
        <v>9.1533117480130963E-5</v>
      </c>
    </row>
    <row r="84" spans="1:18" x14ac:dyDescent="0.25">
      <c r="A84" t="s">
        <v>6</v>
      </c>
      <c r="B84">
        <v>105</v>
      </c>
      <c r="C84" s="4">
        <v>2.8684546808050587E-2</v>
      </c>
      <c r="D84" s="4">
        <v>2.2818134883873843E-2</v>
      </c>
      <c r="E84" s="4">
        <v>7.1590729288717389E-3</v>
      </c>
      <c r="F84" s="4">
        <v>1.6081764886692697E-2</v>
      </c>
      <c r="G84" s="4">
        <f t="shared" si="28"/>
        <v>1.2570942784777159</v>
      </c>
      <c r="H84" s="4">
        <f t="shared" si="29"/>
        <v>4.0067404108105986</v>
      </c>
      <c r="I84" s="4">
        <f t="shared" si="30"/>
        <v>1.7836690817303524</v>
      </c>
      <c r="J84" s="4">
        <f t="shared" si="31"/>
        <v>3.1873030363821075</v>
      </c>
      <c r="K84" s="4">
        <f t="shared" si="32"/>
        <v>1.4188825072772542</v>
      </c>
      <c r="L84" s="4">
        <f t="shared" si="33"/>
        <v>0.44516711811871551</v>
      </c>
      <c r="M84" s="4">
        <f t="shared" si="34"/>
        <v>6.5452785814889116E-4</v>
      </c>
      <c r="N84" s="4">
        <f t="shared" si="35"/>
        <v>2.053547625304692E-4</v>
      </c>
      <c r="O84" s="4">
        <f t="shared" si="36"/>
        <v>4.6129813764840099E-4</v>
      </c>
      <c r="P84" s="4">
        <f t="shared" si="37"/>
        <v>1.6335669173448509E-4</v>
      </c>
      <c r="Q84" s="4">
        <f t="shared" si="38"/>
        <v>3.6695588035530008E-4</v>
      </c>
      <c r="R84" s="4">
        <f t="shared" si="39"/>
        <v>1.1513052764880177E-4</v>
      </c>
    </row>
    <row r="85" spans="1:18" x14ac:dyDescent="0.25">
      <c r="A85" t="s">
        <v>8</v>
      </c>
      <c r="B85">
        <v>105</v>
      </c>
      <c r="C85" s="4">
        <v>4.1455613860818814E-2</v>
      </c>
      <c r="D85" s="4">
        <v>4.5996929043590241E-2</v>
      </c>
      <c r="E85" s="4">
        <v>1.1638263894590262E-2</v>
      </c>
      <c r="F85" s="4">
        <v>1.6309981207566767E-2</v>
      </c>
      <c r="G85" s="4">
        <f t="shared" si="28"/>
        <v>0.90126916563347681</v>
      </c>
      <c r="H85" s="4">
        <f t="shared" si="29"/>
        <v>3.5620101276521452</v>
      </c>
      <c r="I85" s="4">
        <f t="shared" si="30"/>
        <v>2.5417327790412236</v>
      </c>
      <c r="J85" s="4">
        <f t="shared" si="31"/>
        <v>3.9522156792621526</v>
      </c>
      <c r="K85" s="4">
        <f t="shared" si="32"/>
        <v>2.8201705727441713</v>
      </c>
      <c r="L85" s="4">
        <f t="shared" si="33"/>
        <v>0.71356697144389514</v>
      </c>
      <c r="M85" s="4">
        <f t="shared" si="34"/>
        <v>1.906830929214559E-3</v>
      </c>
      <c r="N85" s="4">
        <f t="shared" si="35"/>
        <v>4.8247137402444325E-4</v>
      </c>
      <c r="O85" s="4">
        <f t="shared" si="36"/>
        <v>6.7614028301809929E-4</v>
      </c>
      <c r="P85" s="4">
        <f t="shared" si="37"/>
        <v>5.3532439855004648E-4</v>
      </c>
      <c r="Q85" s="4">
        <f t="shared" si="38"/>
        <v>7.5020904830673887E-4</v>
      </c>
      <c r="R85" s="4">
        <f t="shared" si="39"/>
        <v>1.8981986540947E-4</v>
      </c>
    </row>
    <row r="86" spans="1:18" x14ac:dyDescent="0.25">
      <c r="A86" t="s">
        <v>9</v>
      </c>
      <c r="B86">
        <v>132</v>
      </c>
      <c r="C86" s="4">
        <v>1.3052053349597465E-2</v>
      </c>
      <c r="D86" s="4">
        <v>1.18864070965993E-2</v>
      </c>
      <c r="E86" s="4">
        <v>3.8122368430411921E-3</v>
      </c>
      <c r="F86" s="4">
        <v>1.3871082346101652E-2</v>
      </c>
      <c r="G86" s="4">
        <f t="shared" si="28"/>
        <v>1.098065482994576</v>
      </c>
      <c r="H86" s="4">
        <f t="shared" si="29"/>
        <v>3.4237257250746409</v>
      </c>
      <c r="I86" s="4">
        <f t="shared" si="30"/>
        <v>0.94095421135363899</v>
      </c>
      <c r="J86" s="4">
        <f t="shared" si="31"/>
        <v>3.1179613402815183</v>
      </c>
      <c r="K86" s="4">
        <f t="shared" si="32"/>
        <v>0.85691994323282716</v>
      </c>
      <c r="L86" s="4">
        <f t="shared" si="33"/>
        <v>0.27483340866421924</v>
      </c>
      <c r="M86" s="4">
        <f t="shared" si="34"/>
        <v>1.5514201955984798E-4</v>
      </c>
      <c r="N86" s="4">
        <f t="shared" si="35"/>
        <v>4.9757518656674654E-5</v>
      </c>
      <c r="O86" s="4">
        <f t="shared" si="36"/>
        <v>1.8104610679797834E-4</v>
      </c>
      <c r="P86" s="4">
        <f t="shared" si="37"/>
        <v>4.5313799065042139E-5</v>
      </c>
      <c r="Q86" s="4">
        <f t="shared" si="38"/>
        <v>1.6487733163621595E-4</v>
      </c>
      <c r="R86" s="4">
        <f t="shared" si="39"/>
        <v>5.2879851172666976E-5</v>
      </c>
    </row>
    <row r="87" spans="1:18" x14ac:dyDescent="0.25">
      <c r="A87" t="s">
        <v>10</v>
      </c>
      <c r="B87">
        <v>95</v>
      </c>
      <c r="C87" s="4">
        <v>3.2521460946778283E-2</v>
      </c>
      <c r="D87" s="4">
        <v>1.9927735721284846E-2</v>
      </c>
      <c r="E87" s="4">
        <v>7.4963607219856107E-3</v>
      </c>
      <c r="F87" s="4">
        <v>7.8169883624550386E-3</v>
      </c>
      <c r="G87" s="4">
        <f t="shared" si="28"/>
        <v>1.6319697030125735</v>
      </c>
      <c r="H87" s="4">
        <f t="shared" si="29"/>
        <v>4.3382998968283513</v>
      </c>
      <c r="I87" s="4">
        <f t="shared" si="30"/>
        <v>4.160356832943326</v>
      </c>
      <c r="J87" s="4">
        <f t="shared" si="31"/>
        <v>2.6583213455617241</v>
      </c>
      <c r="K87" s="4">
        <f t="shared" si="32"/>
        <v>2.5492855812601278</v>
      </c>
      <c r="L87" s="4">
        <f t="shared" si="33"/>
        <v>0.95898322658257995</v>
      </c>
      <c r="M87" s="4">
        <f t="shared" si="34"/>
        <v>6.4807907901748372E-4</v>
      </c>
      <c r="N87" s="4">
        <f t="shared" si="35"/>
        <v>2.4379260246301768E-4</v>
      </c>
      <c r="O87" s="4">
        <f t="shared" si="36"/>
        <v>2.5421988175100188E-4</v>
      </c>
      <c r="P87" s="4">
        <f t="shared" si="37"/>
        <v>1.4938549533914932E-4</v>
      </c>
      <c r="Q87" s="4">
        <f t="shared" si="38"/>
        <v>1.5577487822336322E-4</v>
      </c>
      <c r="R87" s="4">
        <f t="shared" si="39"/>
        <v>5.859896452452657E-5</v>
      </c>
    </row>
    <row r="88" spans="1:18" x14ac:dyDescent="0.25">
      <c r="A88" t="s">
        <v>11</v>
      </c>
      <c r="B88">
        <v>105</v>
      </c>
      <c r="C88" s="4">
        <v>6.6060117387430853E-2</v>
      </c>
      <c r="D88" s="4">
        <v>4.1148689925196921E-2</v>
      </c>
      <c r="E88" s="4">
        <v>1.8594333489216981E-2</v>
      </c>
      <c r="F88" s="4">
        <v>1.8088105053333501E-2</v>
      </c>
      <c r="G88" s="4">
        <f t="shared" si="28"/>
        <v>1.6054002571532588</v>
      </c>
      <c r="H88" s="4">
        <f t="shared" si="29"/>
        <v>3.5527015488745377</v>
      </c>
      <c r="I88" s="4">
        <f t="shared" si="30"/>
        <v>3.6521303471342055</v>
      </c>
      <c r="J88" s="4">
        <f t="shared" si="31"/>
        <v>2.21296934085104</v>
      </c>
      <c r="K88" s="4">
        <f t="shared" si="32"/>
        <v>2.2749033026880574</v>
      </c>
      <c r="L88" s="4">
        <f t="shared" si="33"/>
        <v>1.0279868142290662</v>
      </c>
      <c r="M88" s="4">
        <f t="shared" si="34"/>
        <v>2.7182872867975018E-3</v>
      </c>
      <c r="N88" s="4">
        <f t="shared" si="35"/>
        <v>1.2283438530387104E-3</v>
      </c>
      <c r="O88" s="4">
        <f t="shared" si="36"/>
        <v>1.1949023431393922E-3</v>
      </c>
      <c r="P88" s="4">
        <f t="shared" si="37"/>
        <v>7.6513246311349446E-4</v>
      </c>
      <c r="Q88" s="4">
        <f t="shared" si="38"/>
        <v>7.4430182617400773E-4</v>
      </c>
      <c r="R88" s="4">
        <f t="shared" si="39"/>
        <v>3.3633625754967404E-4</v>
      </c>
    </row>
    <row r="89" spans="1:18" x14ac:dyDescent="0.25">
      <c r="A89" t="s">
        <v>12</v>
      </c>
      <c r="B89">
        <v>109</v>
      </c>
      <c r="C89" s="4">
        <v>3.8931817556777305E-2</v>
      </c>
      <c r="D89" s="4">
        <v>3.4595599504537673E-2</v>
      </c>
      <c r="E89" s="4">
        <v>2.6790740900282342E-2</v>
      </c>
      <c r="F89" s="4">
        <v>2.3707040716561666E-2</v>
      </c>
      <c r="G89" s="4">
        <f t="shared" si="28"/>
        <v>1.1253401621692054</v>
      </c>
      <c r="H89" s="4">
        <f t="shared" si="29"/>
        <v>1.4531818176169593</v>
      </c>
      <c r="I89" s="4">
        <f t="shared" si="30"/>
        <v>1.6422048631982842</v>
      </c>
      <c r="J89" s="4">
        <f t="shared" si="31"/>
        <v>1.2913267174396463</v>
      </c>
      <c r="K89" s="4">
        <f t="shared" si="32"/>
        <v>1.4592964140129601</v>
      </c>
      <c r="L89" s="4">
        <f t="shared" si="33"/>
        <v>1.130075289471554</v>
      </c>
      <c r="M89" s="4">
        <f t="shared" si="34"/>
        <v>1.3468695681779961E-3</v>
      </c>
      <c r="N89" s="4">
        <f t="shared" si="35"/>
        <v>1.0430122369406839E-3</v>
      </c>
      <c r="O89" s="4">
        <f t="shared" si="36"/>
        <v>9.2295818398826991E-4</v>
      </c>
      <c r="P89" s="4">
        <f t="shared" si="37"/>
        <v>9.2684174261600501E-4</v>
      </c>
      <c r="Q89" s="4">
        <f t="shared" si="38"/>
        <v>8.2015928606793528E-4</v>
      </c>
      <c r="R89" s="4">
        <f t="shared" si="39"/>
        <v>6.3512918534984746E-4</v>
      </c>
    </row>
    <row r="90" spans="1:18" x14ac:dyDescent="0.25">
      <c r="A90" t="s">
        <v>7</v>
      </c>
      <c r="B90">
        <v>111</v>
      </c>
      <c r="C90" s="4">
        <v>4.1114257639434403E-2</v>
      </c>
      <c r="D90" s="4">
        <v>2.9818580860258063E-2</v>
      </c>
      <c r="E90" s="4">
        <v>1.557238018629181E-2</v>
      </c>
      <c r="F90" s="4">
        <v>1.8815105918944131E-2</v>
      </c>
      <c r="G90" s="4">
        <f t="shared" si="28"/>
        <v>1.3788133590968816</v>
      </c>
      <c r="H90" s="4">
        <f t="shared" si="29"/>
        <v>2.6402038190428216</v>
      </c>
      <c r="I90" s="4">
        <f t="shared" si="30"/>
        <v>2.1851727976741393</v>
      </c>
      <c r="J90" s="4">
        <f t="shared" si="31"/>
        <v>1.9148377128954905</v>
      </c>
      <c r="K90" s="4">
        <f t="shared" si="32"/>
        <v>1.5848213126578787</v>
      </c>
      <c r="L90" s="4">
        <f t="shared" si="33"/>
        <v>0.82765307053693715</v>
      </c>
      <c r="M90" s="4">
        <f t="shared" si="34"/>
        <v>1.2259688159309576E-3</v>
      </c>
      <c r="N90" s="4">
        <f t="shared" si="35"/>
        <v>6.4024685103842498E-4</v>
      </c>
      <c r="O90" s="4">
        <f t="shared" si="36"/>
        <v>7.7356911226471618E-4</v>
      </c>
      <c r="P90" s="4">
        <f t="shared" si="37"/>
        <v>4.643462777716229E-4</v>
      </c>
      <c r="Q90" s="4">
        <f t="shared" si="38"/>
        <v>5.6103975723835573E-4</v>
      </c>
      <c r="R90" s="4">
        <f t="shared" si="39"/>
        <v>2.9299598261514734E-4</v>
      </c>
    </row>
    <row r="91" spans="1:18" x14ac:dyDescent="0.25">
      <c r="A91" t="s">
        <v>13</v>
      </c>
      <c r="B91">
        <v>89</v>
      </c>
      <c r="C91" s="4">
        <v>2.0535480089665617E-2</v>
      </c>
      <c r="D91" s="4">
        <v>1.7350278633531176E-2</v>
      </c>
      <c r="E91" s="4">
        <v>7.0351392686481525E-3</v>
      </c>
      <c r="F91" s="4">
        <v>9.684499892914783E-3</v>
      </c>
      <c r="G91" s="4">
        <f t="shared" si="28"/>
        <v>1.1835821500859771</v>
      </c>
      <c r="H91" s="4">
        <f t="shared" si="29"/>
        <v>2.918987003026543</v>
      </c>
      <c r="I91" s="4">
        <f t="shared" si="30"/>
        <v>2.1204481714837389</v>
      </c>
      <c r="J91" s="4">
        <f t="shared" si="31"/>
        <v>2.4662310113535457</v>
      </c>
      <c r="K91" s="4">
        <f t="shared" si="32"/>
        <v>1.7915513269017336</v>
      </c>
      <c r="L91" s="4">
        <f t="shared" si="33"/>
        <v>0.72643289239902697</v>
      </c>
      <c r="M91" s="4">
        <f t="shared" si="34"/>
        <v>3.5629630142903021E-4</v>
      </c>
      <c r="N91" s="4">
        <f t="shared" si="35"/>
        <v>1.4446996237934886E-4</v>
      </c>
      <c r="O91" s="4">
        <f t="shared" si="36"/>
        <v>1.9887585472932033E-4</v>
      </c>
      <c r="P91" s="4">
        <f t="shared" si="37"/>
        <v>1.2206162653674219E-4</v>
      </c>
      <c r="Q91" s="4">
        <f t="shared" si="38"/>
        <v>1.6802877156847431E-4</v>
      </c>
      <c r="R91" s="4">
        <f t="shared" si="39"/>
        <v>6.8131805493863614E-5</v>
      </c>
    </row>
    <row r="92" spans="1:18" x14ac:dyDescent="0.25">
      <c r="A92" s="7" t="s">
        <v>10</v>
      </c>
      <c r="B92">
        <v>133</v>
      </c>
      <c r="C92" s="4">
        <v>3.2910415304824095E-2</v>
      </c>
      <c r="D92" s="4">
        <v>2.9429471484569668E-2</v>
      </c>
      <c r="E92" s="4">
        <v>1.5333569235967697E-2</v>
      </c>
      <c r="F92" s="4">
        <v>1.8352953415119343E-2</v>
      </c>
      <c r="G92" s="4">
        <f t="shared" si="28"/>
        <v>1.1182808811935185</v>
      </c>
      <c r="H92" s="4">
        <f t="shared" si="29"/>
        <v>2.1462984122200774</v>
      </c>
      <c r="I92" s="4">
        <f t="shared" si="30"/>
        <v>1.793194509920794</v>
      </c>
      <c r="J92" s="4">
        <f t="shared" si="31"/>
        <v>1.9192838295950985</v>
      </c>
      <c r="K92" s="4">
        <f t="shared" si="32"/>
        <v>1.6035278256809271</v>
      </c>
      <c r="L92" s="4">
        <f t="shared" si="33"/>
        <v>0.83548238199829739</v>
      </c>
      <c r="M92" s="4">
        <f t="shared" si="34"/>
        <v>9.6853612875866582E-4</v>
      </c>
      <c r="N92" s="4">
        <f t="shared" si="35"/>
        <v>5.0463413166097119E-4</v>
      </c>
      <c r="O92" s="4">
        <f t="shared" si="36"/>
        <v>6.0400331896166728E-4</v>
      </c>
      <c r="P92" s="4">
        <f t="shared" si="37"/>
        <v>4.5125883858658603E-4</v>
      </c>
      <c r="Q92" s="4">
        <f t="shared" si="38"/>
        <v>5.4011771918789024E-4</v>
      </c>
      <c r="R92" s="4">
        <f t="shared" si="39"/>
        <v>2.8141628187522226E-4</v>
      </c>
    </row>
    <row r="93" spans="1:18" x14ac:dyDescent="0.25">
      <c r="A93" t="s">
        <v>6</v>
      </c>
      <c r="B93">
        <v>93</v>
      </c>
      <c r="C93" s="4">
        <v>3.6762441939673145E-2</v>
      </c>
      <c r="D93" s="4">
        <v>3.3285345889943592E-2</v>
      </c>
      <c r="E93" s="4">
        <v>2.2781436205438928E-2</v>
      </c>
      <c r="F93" s="4">
        <v>2.5727358845594937E-2</v>
      </c>
      <c r="G93" s="4">
        <f t="shared" si="28"/>
        <v>1.1044632692484677</v>
      </c>
      <c r="H93" s="4">
        <f t="shared" si="29"/>
        <v>1.6137016827278141</v>
      </c>
      <c r="I93" s="4">
        <f t="shared" si="30"/>
        <v>1.4289240555280569</v>
      </c>
      <c r="J93" s="4">
        <f t="shared" si="31"/>
        <v>1.4610731996781186</v>
      </c>
      <c r="K93" s="4">
        <f t="shared" si="32"/>
        <v>1.2937723646530759</v>
      </c>
      <c r="L93" s="4">
        <f t="shared" si="33"/>
        <v>0.88549455628787122</v>
      </c>
      <c r="M93" s="4">
        <f t="shared" si="34"/>
        <v>1.2236505957209894E-3</v>
      </c>
      <c r="N93" s="4">
        <f t="shared" si="35"/>
        <v>8.375012258048163E-4</v>
      </c>
      <c r="O93" s="4">
        <f t="shared" si="36"/>
        <v>9.4580053582232011E-4</v>
      </c>
      <c r="P93" s="4">
        <f t="shared" si="37"/>
        <v>7.5828798396771879E-4</v>
      </c>
      <c r="Q93" s="4">
        <f t="shared" si="38"/>
        <v>8.5634403801032729E-4</v>
      </c>
      <c r="R93" s="4">
        <f t="shared" si="39"/>
        <v>5.8610618427535591E-4</v>
      </c>
    </row>
    <row r="94" spans="1:18" x14ac:dyDescent="0.25">
      <c r="A94" s="2" t="s">
        <v>2</v>
      </c>
      <c r="B94">
        <v>307</v>
      </c>
      <c r="C94" s="4">
        <v>2.1161587561320465E-2</v>
      </c>
      <c r="D94" s="4">
        <v>1.4619763693237291E-2</v>
      </c>
      <c r="E94" s="4">
        <v>8.323253012226273E-3</v>
      </c>
      <c r="F94" s="4">
        <v>8.7136336619597892E-3</v>
      </c>
      <c r="G94" s="4">
        <f t="shared" si="28"/>
        <v>1.4474644054000165</v>
      </c>
      <c r="H94" s="4">
        <f t="shared" si="29"/>
        <v>2.5424659721668417</v>
      </c>
      <c r="I94" s="4">
        <f t="shared" si="30"/>
        <v>2.4285606191712446</v>
      </c>
      <c r="J94" s="4">
        <f t="shared" si="31"/>
        <v>1.7564963688790773</v>
      </c>
      <c r="K94" s="4">
        <f t="shared" si="32"/>
        <v>1.677803343633929</v>
      </c>
      <c r="L94" s="4">
        <f t="shared" si="33"/>
        <v>0.95519886824738098</v>
      </c>
      <c r="M94" s="4">
        <f t="shared" si="34"/>
        <v>3.0937740952025479E-4</v>
      </c>
      <c r="N94" s="4">
        <f t="shared" si="35"/>
        <v>1.7613324741325059E-4</v>
      </c>
      <c r="O94" s="4">
        <f t="shared" si="36"/>
        <v>1.8439432171483156E-4</v>
      </c>
      <c r="P94" s="4">
        <f t="shared" si="37"/>
        <v>1.2168399219777359E-4</v>
      </c>
      <c r="Q94" s="4">
        <f t="shared" si="38"/>
        <v>1.2739126504729002E-4</v>
      </c>
      <c r="R94" s="4">
        <f t="shared" si="39"/>
        <v>7.2525777624343066E-5</v>
      </c>
    </row>
    <row r="95" spans="1:18" x14ac:dyDescent="0.25">
      <c r="A95" s="7" t="s">
        <v>3</v>
      </c>
      <c r="B95">
        <v>267</v>
      </c>
      <c r="C95" s="4">
        <v>2.8269417450472661E-2</v>
      </c>
      <c r="D95" s="4">
        <v>1.8566546995646537E-2</v>
      </c>
      <c r="E95" s="4">
        <v>6.2370760067648771E-3</v>
      </c>
      <c r="F95" s="4">
        <v>8.6109499925892379E-3</v>
      </c>
      <c r="G95" s="4">
        <f t="shared" si="28"/>
        <v>1.5225996227032006</v>
      </c>
      <c r="H95" s="4">
        <f t="shared" si="29"/>
        <v>4.5324792290186933</v>
      </c>
      <c r="I95" s="4">
        <f t="shared" si="30"/>
        <v>3.2829615169989266</v>
      </c>
      <c r="J95" s="4">
        <f t="shared" si="31"/>
        <v>2.9768030685386599</v>
      </c>
      <c r="K95" s="4">
        <f t="shared" si="32"/>
        <v>2.1561554778073608</v>
      </c>
      <c r="L95" s="4">
        <f t="shared" si="33"/>
        <v>0.72431915318665585</v>
      </c>
      <c r="M95" s="4">
        <f t="shared" si="34"/>
        <v>5.2486546763375096E-4</v>
      </c>
      <c r="N95" s="4">
        <f t="shared" si="35"/>
        <v>1.7631850530556336E-4</v>
      </c>
      <c r="O95" s="4">
        <f t="shared" si="36"/>
        <v>2.4342653998564963E-4</v>
      </c>
      <c r="P95" s="4">
        <f t="shared" si="37"/>
        <v>1.1580096479501953E-4</v>
      </c>
      <c r="Q95" s="4">
        <f t="shared" si="38"/>
        <v>1.5987560771457029E-4</v>
      </c>
      <c r="R95" s="4">
        <f t="shared" si="39"/>
        <v>5.370714959423053E-5</v>
      </c>
    </row>
    <row r="96" spans="1:18" x14ac:dyDescent="0.25">
      <c r="A96" t="s">
        <v>4</v>
      </c>
      <c r="B96">
        <v>222</v>
      </c>
      <c r="C96" s="4">
        <v>3.8902402532818979E-2</v>
      </c>
      <c r="D96" s="4">
        <v>3.8682928521670101E-2</v>
      </c>
      <c r="E96" s="4">
        <v>1.5758026667053067E-2</v>
      </c>
      <c r="F96" s="4">
        <v>1.9575465499416536E-2</v>
      </c>
      <c r="G96" s="4">
        <f t="shared" si="28"/>
        <v>1.0056736658659629</v>
      </c>
      <c r="H96" s="4">
        <f t="shared" si="29"/>
        <v>2.4687356707014749</v>
      </c>
      <c r="I96" s="4">
        <f t="shared" si="30"/>
        <v>1.9873040839809659</v>
      </c>
      <c r="J96" s="4">
        <f t="shared" si="31"/>
        <v>2.4548079108501888</v>
      </c>
      <c r="K96" s="4">
        <f t="shared" si="32"/>
        <v>1.9760923960057593</v>
      </c>
      <c r="L96" s="4">
        <f t="shared" si="33"/>
        <v>0.80498860512526504</v>
      </c>
      <c r="M96" s="4">
        <f t="shared" si="34"/>
        <v>1.5048588564982744E-3</v>
      </c>
      <c r="N96" s="4">
        <f t="shared" si="35"/>
        <v>6.1302509652459421E-4</v>
      </c>
      <c r="O96" s="4">
        <f t="shared" si="36"/>
        <v>7.6153263862561245E-4</v>
      </c>
      <c r="P96" s="4">
        <f t="shared" si="37"/>
        <v>6.0956661920418508E-4</v>
      </c>
      <c r="Q96" s="4">
        <f t="shared" si="38"/>
        <v>7.5723633269234893E-4</v>
      </c>
      <c r="R96" s="4">
        <f t="shared" si="39"/>
        <v>3.0847070735978309E-4</v>
      </c>
    </row>
    <row r="97" spans="1:18" x14ac:dyDescent="0.25">
      <c r="A97" t="s">
        <v>14</v>
      </c>
      <c r="B97">
        <v>198</v>
      </c>
      <c r="C97" s="4">
        <v>5.2277834137171846E-2</v>
      </c>
      <c r="D97" s="4">
        <v>6.2996984427792474E-2</v>
      </c>
      <c r="E97" s="4">
        <v>2.7562791398224346E-2</v>
      </c>
      <c r="F97" s="4">
        <v>1.990900832100909E-2</v>
      </c>
      <c r="G97" s="4">
        <f t="shared" si="28"/>
        <v>0.82984661269132676</v>
      </c>
      <c r="H97" s="4">
        <f t="shared" si="29"/>
        <v>1.8966814130639793</v>
      </c>
      <c r="I97" s="4">
        <f t="shared" si="30"/>
        <v>2.625838178087724</v>
      </c>
      <c r="J97" s="4">
        <f t="shared" si="31"/>
        <v>2.2855807134197184</v>
      </c>
      <c r="K97" s="4">
        <f t="shared" si="32"/>
        <v>3.1642452206579552</v>
      </c>
      <c r="L97" s="4">
        <f t="shared" si="33"/>
        <v>1.384438187668974</v>
      </c>
      <c r="M97" s="4">
        <f t="shared" si="34"/>
        <v>3.2933459030581327E-3</v>
      </c>
      <c r="N97" s="4">
        <f t="shared" si="35"/>
        <v>1.4409230370738392E-3</v>
      </c>
      <c r="O97" s="4">
        <f t="shared" si="36"/>
        <v>1.0407998348412873E-3</v>
      </c>
      <c r="P97" s="4">
        <f t="shared" si="37"/>
        <v>1.7363727405004315E-3</v>
      </c>
      <c r="Q97" s="4">
        <f t="shared" si="38"/>
        <v>1.2542074871714005E-3</v>
      </c>
      <c r="R97" s="4">
        <f t="shared" si="39"/>
        <v>5.4874784329748624E-4</v>
      </c>
    </row>
    <row r="98" spans="1:18" x14ac:dyDescent="0.25">
      <c r="A98" t="s">
        <v>7</v>
      </c>
      <c r="B98">
        <v>94</v>
      </c>
      <c r="C98" s="4">
        <v>2.8613621533720816E-2</v>
      </c>
      <c r="D98" s="4">
        <v>3.2203059830991705E-2</v>
      </c>
      <c r="E98" s="4">
        <v>1.685781364651295E-2</v>
      </c>
      <c r="F98" s="4">
        <v>1.7156229752338572E-2</v>
      </c>
      <c r="G98" s="4">
        <f t="shared" si="28"/>
        <v>0.88853735278234425</v>
      </c>
      <c r="H98" s="4">
        <f t="shared" si="29"/>
        <v>1.6973506845972024</v>
      </c>
      <c r="I98" s="4">
        <f t="shared" si="30"/>
        <v>1.66782690292548</v>
      </c>
      <c r="J98" s="4">
        <f t="shared" si="31"/>
        <v>1.9102749921341626</v>
      </c>
      <c r="K98" s="4">
        <f t="shared" si="32"/>
        <v>1.8770475970457374</v>
      </c>
      <c r="L98" s="4">
        <f t="shared" si="33"/>
        <v>0.98260596237439957</v>
      </c>
      <c r="M98" s="4">
        <f t="shared" si="34"/>
        <v>9.2144616623176406E-4</v>
      </c>
      <c r="N98" s="4">
        <f t="shared" si="35"/>
        <v>4.8236309956731558E-4</v>
      </c>
      <c r="O98" s="4">
        <f t="shared" si="36"/>
        <v>4.9090186507897674E-4</v>
      </c>
      <c r="P98" s="4">
        <f t="shared" si="37"/>
        <v>5.4287318147836503E-4</v>
      </c>
      <c r="Q98" s="4">
        <f t="shared" si="38"/>
        <v>5.5248309318879901E-4</v>
      </c>
      <c r="R98" s="4">
        <f t="shared" si="39"/>
        <v>2.8921652404168468E-4</v>
      </c>
    </row>
    <row r="99" spans="1:18" x14ac:dyDescent="0.25">
      <c r="A99" t="s">
        <v>15</v>
      </c>
      <c r="B99">
        <v>119</v>
      </c>
      <c r="C99" s="4">
        <v>3.1672813282156709E-2</v>
      </c>
      <c r="D99" s="4">
        <v>2.9934861272638051E-2</v>
      </c>
      <c r="E99" s="4">
        <v>1.2845915990405857E-2</v>
      </c>
      <c r="F99" s="4">
        <v>1.2416936401213528E-2</v>
      </c>
      <c r="G99" s="4">
        <f t="shared" si="28"/>
        <v>1.0580577940111329</v>
      </c>
      <c r="H99" s="4">
        <f t="shared" si="29"/>
        <v>2.4655939915699254</v>
      </c>
      <c r="I99" s="4">
        <f t="shared" si="30"/>
        <v>2.5507751879168254</v>
      </c>
      <c r="J99" s="4">
        <f t="shared" si="31"/>
        <v>2.3303018091504959</v>
      </c>
      <c r="K99" s="4">
        <f t="shared" si="32"/>
        <v>2.4108089391286942</v>
      </c>
      <c r="L99" s="4">
        <f t="shared" si="33"/>
        <v>1.034547941241803</v>
      </c>
      <c r="M99" s="4">
        <f t="shared" si="34"/>
        <v>9.4812127171552899E-4</v>
      </c>
      <c r="N99" s="4">
        <f t="shared" si="35"/>
        <v>4.0686629860239588E-4</v>
      </c>
      <c r="O99" s="4">
        <f t="shared" si="36"/>
        <v>3.9327930817205093E-4</v>
      </c>
      <c r="P99" s="4">
        <f t="shared" si="37"/>
        <v>3.8454071309276219E-4</v>
      </c>
      <c r="Q99" s="4">
        <f t="shared" si="38"/>
        <v>3.7169926860149653E-4</v>
      </c>
      <c r="R99" s="4">
        <f t="shared" si="39"/>
        <v>1.5950692186820142E-4</v>
      </c>
    </row>
    <row r="100" spans="1:18" x14ac:dyDescent="0.25">
      <c r="A100" t="s">
        <v>5</v>
      </c>
      <c r="B100">
        <v>138</v>
      </c>
      <c r="C100" s="4">
        <v>3.92550950208128E-2</v>
      </c>
      <c r="D100" s="4">
        <v>3.9248766140229631E-2</v>
      </c>
      <c r="E100" s="4">
        <v>1.4962964414669223E-2</v>
      </c>
      <c r="F100" s="4">
        <v>1.219635204552269E-2</v>
      </c>
      <c r="G100" s="4">
        <f t="shared" si="28"/>
        <v>1.0001612504342317</v>
      </c>
      <c r="H100" s="4">
        <f t="shared" si="29"/>
        <v>2.623483818642804</v>
      </c>
      <c r="I100" s="4">
        <f t="shared" si="30"/>
        <v>3.2185931395136662</v>
      </c>
      <c r="J100" s="4">
        <f t="shared" si="31"/>
        <v>2.6230608489418961</v>
      </c>
      <c r="K100" s="4">
        <f t="shared" si="32"/>
        <v>3.2180742236477133</v>
      </c>
      <c r="L100" s="4">
        <f t="shared" si="33"/>
        <v>1.2268393335007219</v>
      </c>
      <c r="M100" s="4">
        <f t="shared" si="34"/>
        <v>1.5407140442843742E-3</v>
      </c>
      <c r="N100" s="4">
        <f t="shared" si="35"/>
        <v>5.8737258989088089E-4</v>
      </c>
      <c r="O100" s="4">
        <f t="shared" si="36"/>
        <v>4.7876895845427777E-4</v>
      </c>
      <c r="P100" s="4">
        <f t="shared" si="37"/>
        <v>5.8727789107593025E-4</v>
      </c>
      <c r="Q100" s="4">
        <f t="shared" si="38"/>
        <v>4.7869176919863139E-4</v>
      </c>
      <c r="R100" s="4">
        <f t="shared" si="39"/>
        <v>1.8249358164593421E-4</v>
      </c>
    </row>
    <row r="101" spans="1:18" x14ac:dyDescent="0.25">
      <c r="A101" t="s">
        <v>1</v>
      </c>
      <c r="B101">
        <v>90</v>
      </c>
      <c r="C101" s="4">
        <v>2.8133282899526726E-2</v>
      </c>
      <c r="D101" s="4">
        <v>1.268256481522332E-2</v>
      </c>
      <c r="E101" s="4">
        <v>1.1092839876889787E-2</v>
      </c>
      <c r="F101" s="4">
        <v>7.6749319919495167E-3</v>
      </c>
      <c r="G101" s="4">
        <f t="shared" si="28"/>
        <v>2.2182644685369457</v>
      </c>
      <c r="H101" s="4">
        <f t="shared" si="29"/>
        <v>2.5361659603631406</v>
      </c>
      <c r="I101" s="4">
        <f t="shared" si="30"/>
        <v>3.6656068000389621</v>
      </c>
      <c r="J101" s="4">
        <f t="shared" si="31"/>
        <v>1.1433109064925275</v>
      </c>
      <c r="K101" s="4">
        <f t="shared" si="32"/>
        <v>1.6524660841980712</v>
      </c>
      <c r="L101" s="4">
        <f t="shared" si="33"/>
        <v>1.4453339636788214</v>
      </c>
      <c r="M101" s="4">
        <f t="shared" si="34"/>
        <v>3.5680218383826154E-4</v>
      </c>
      <c r="N101" s="4">
        <f t="shared" si="35"/>
        <v>3.1207800241569159E-4</v>
      </c>
      <c r="O101" s="4">
        <f t="shared" si="36"/>
        <v>2.1592103296414394E-4</v>
      </c>
      <c r="P101" s="4">
        <f t="shared" si="37"/>
        <v>1.4068566072354859E-4</v>
      </c>
      <c r="Q101" s="4">
        <f t="shared" si="38"/>
        <v>9.7337822440330771E-5</v>
      </c>
      <c r="R101" s="4">
        <f t="shared" si="39"/>
        <v>8.5136791652714756E-5</v>
      </c>
    </row>
    <row r="102" spans="1:18" x14ac:dyDescent="0.25">
      <c r="A102" t="s">
        <v>3</v>
      </c>
      <c r="B102">
        <v>370</v>
      </c>
      <c r="C102" s="4">
        <v>2.9900373795476772E-2</v>
      </c>
      <c r="D102" s="4">
        <v>3.3369834325848363E-2</v>
      </c>
      <c r="E102" s="4">
        <v>1.3376874621361232E-2</v>
      </c>
      <c r="F102" s="4">
        <v>1.6469342362347678E-2</v>
      </c>
      <c r="G102" s="4">
        <f t="shared" si="28"/>
        <v>0.89603003429704964</v>
      </c>
      <c r="H102" s="4">
        <f t="shared" si="29"/>
        <v>2.2352286794801479</v>
      </c>
      <c r="I102" s="4">
        <f t="shared" si="30"/>
        <v>1.8155171674513981</v>
      </c>
      <c r="J102" s="4">
        <f t="shared" si="31"/>
        <v>2.4945912457429196</v>
      </c>
      <c r="K102" s="4">
        <f t="shared" si="32"/>
        <v>2.0261789203033818</v>
      </c>
      <c r="L102" s="4">
        <f t="shared" si="33"/>
        <v>0.81222882657072781</v>
      </c>
      <c r="M102" s="4">
        <f t="shared" si="34"/>
        <v>9.9777051983599764E-4</v>
      </c>
      <c r="N102" s="4">
        <f t="shared" si="35"/>
        <v>3.9997355139392767E-4</v>
      </c>
      <c r="O102" s="4">
        <f t="shared" si="36"/>
        <v>4.92439492799876E-4</v>
      </c>
      <c r="P102" s="4">
        <f t="shared" si="37"/>
        <v>4.4638408991246986E-4</v>
      </c>
      <c r="Q102" s="4">
        <f t="shared" si="38"/>
        <v>5.4957922608721808E-4</v>
      </c>
      <c r="R102" s="4">
        <f t="shared" si="39"/>
        <v>2.2030832787739809E-4</v>
      </c>
    </row>
    <row r="103" spans="1:18" x14ac:dyDescent="0.25">
      <c r="A103" s="7" t="s">
        <v>2</v>
      </c>
      <c r="B103">
        <v>222</v>
      </c>
      <c r="C103" s="4">
        <v>2.5738236956075272E-2</v>
      </c>
      <c r="D103" s="4">
        <v>3.2689893513024551E-2</v>
      </c>
      <c r="E103" s="4">
        <v>1.1096874591727871E-2</v>
      </c>
      <c r="F103" s="4">
        <v>1.392465094334228E-2</v>
      </c>
      <c r="G103" s="4">
        <f t="shared" si="28"/>
        <v>0.78734538996954673</v>
      </c>
      <c r="H103" s="4">
        <f t="shared" si="29"/>
        <v>2.3194131593828913</v>
      </c>
      <c r="I103" s="4">
        <f t="shared" si="30"/>
        <v>1.8483936912171834</v>
      </c>
      <c r="J103" s="4">
        <f t="shared" si="31"/>
        <v>2.9458649138373723</v>
      </c>
      <c r="K103" s="4">
        <f t="shared" si="32"/>
        <v>2.3476275021927497</v>
      </c>
      <c r="L103" s="4">
        <f t="shared" si="33"/>
        <v>0.79692299913870102</v>
      </c>
      <c r="M103" s="4">
        <f t="shared" si="34"/>
        <v>8.4138022530709381E-4</v>
      </c>
      <c r="N103" s="4">
        <f t="shared" si="35"/>
        <v>2.8561398771374298E-4</v>
      </c>
      <c r="O103" s="4">
        <f t="shared" si="36"/>
        <v>3.5839596551038064E-4</v>
      </c>
      <c r="P103" s="4">
        <f t="shared" si="37"/>
        <v>3.6275564873097191E-4</v>
      </c>
      <c r="Q103" s="4">
        <f t="shared" si="38"/>
        <v>4.5519535654389601E-4</v>
      </c>
      <c r="R103" s="4">
        <f t="shared" si="39"/>
        <v>1.5452010525185446E-4</v>
      </c>
    </row>
    <row r="104" spans="1:18" x14ac:dyDescent="0.25">
      <c r="A104" t="s">
        <v>4</v>
      </c>
      <c r="B104">
        <v>275</v>
      </c>
      <c r="C104" s="4">
        <v>4.536863963118612E-2</v>
      </c>
      <c r="D104" s="4">
        <v>3.201113630974927E-2</v>
      </c>
      <c r="E104" s="4">
        <v>2.1369438850493618E-2</v>
      </c>
      <c r="F104" s="4">
        <v>1.8496667639054869E-2</v>
      </c>
      <c r="G104" s="4">
        <f t="shared" si="28"/>
        <v>1.4172767624424725</v>
      </c>
      <c r="H104" s="4">
        <f t="shared" si="29"/>
        <v>2.1230618149871603</v>
      </c>
      <c r="I104" s="4">
        <f t="shared" si="30"/>
        <v>2.452800716135068</v>
      </c>
      <c r="J104" s="4">
        <f t="shared" si="31"/>
        <v>1.4979867526568129</v>
      </c>
      <c r="K104" s="4">
        <f t="shared" si="32"/>
        <v>1.7306434290985051</v>
      </c>
      <c r="L104" s="4">
        <f t="shared" si="33"/>
        <v>1.1553129064920333</v>
      </c>
      <c r="M104" s="4">
        <f t="shared" si="34"/>
        <v>1.4523017074217917E-3</v>
      </c>
      <c r="N104" s="4">
        <f t="shared" si="35"/>
        <v>9.6950237032871313E-4</v>
      </c>
      <c r="O104" s="4">
        <f t="shared" si="36"/>
        <v>8.3916864849410255E-4</v>
      </c>
      <c r="P104" s="4">
        <f t="shared" si="37"/>
        <v>6.8406001990600296E-4</v>
      </c>
      <c r="Q104" s="4">
        <f t="shared" si="38"/>
        <v>5.9209934906991361E-4</v>
      </c>
      <c r="R104" s="4">
        <f t="shared" si="39"/>
        <v>3.9526340805068718E-4</v>
      </c>
    </row>
    <row r="105" spans="1:18" x14ac:dyDescent="0.25">
      <c r="A105" s="7" t="s">
        <v>4</v>
      </c>
      <c r="B105">
        <v>290</v>
      </c>
      <c r="C105" s="4">
        <v>2.7686717269872537E-2</v>
      </c>
      <c r="D105" s="4">
        <v>3.5215250133099167E-2</v>
      </c>
      <c r="E105" s="4">
        <v>1.6982660388322853E-2</v>
      </c>
      <c r="F105" s="4">
        <v>2.1673130454035603E-2</v>
      </c>
      <c r="G105" s="4">
        <f t="shared" si="28"/>
        <v>0.78621384670641636</v>
      </c>
      <c r="H105" s="4">
        <f t="shared" si="29"/>
        <v>1.6302932895548987</v>
      </c>
      <c r="I105" s="4">
        <f t="shared" si="30"/>
        <v>1.2774673842613808</v>
      </c>
      <c r="J105" s="4">
        <f t="shared" si="31"/>
        <v>2.0736003269142036</v>
      </c>
      <c r="K105" s="4">
        <f t="shared" si="32"/>
        <v>1.6248345022323243</v>
      </c>
      <c r="L105" s="4">
        <f t="shared" si="33"/>
        <v>0.78358133008702624</v>
      </c>
      <c r="M105" s="4">
        <f t="shared" si="34"/>
        <v>9.7499467402295786E-4</v>
      </c>
      <c r="N105" s="4">
        <f t="shared" si="35"/>
        <v>4.701941166617586E-4</v>
      </c>
      <c r="O105" s="4">
        <f t="shared" si="36"/>
        <v>6.0005783523394795E-4</v>
      </c>
      <c r="P105" s="4">
        <f t="shared" si="37"/>
        <v>5.9804863350026429E-4</v>
      </c>
      <c r="Q105" s="4">
        <f t="shared" si="38"/>
        <v>7.6322471010615287E-4</v>
      </c>
      <c r="R105" s="4">
        <f t="shared" si="39"/>
        <v>3.6806741405270415E-4</v>
      </c>
    </row>
    <row r="106" spans="1:18" x14ac:dyDescent="0.25">
      <c r="A106" t="s">
        <v>2</v>
      </c>
      <c r="B106">
        <v>321</v>
      </c>
      <c r="C106" s="4">
        <v>4.1564604958156968E-2</v>
      </c>
      <c r="D106" s="4">
        <v>2.4451137959090402E-2</v>
      </c>
      <c r="E106" s="4">
        <v>1.2391076975765681E-2</v>
      </c>
      <c r="F106" s="4">
        <v>9.2553491605264857E-3</v>
      </c>
      <c r="G106" s="4">
        <f t="shared" si="28"/>
        <v>1.6999047254037578</v>
      </c>
      <c r="H106" s="4">
        <f t="shared" si="29"/>
        <v>3.3543980914208285</v>
      </c>
      <c r="I106" s="4">
        <f t="shared" si="30"/>
        <v>4.4908737895516184</v>
      </c>
      <c r="J106" s="4">
        <f t="shared" si="31"/>
        <v>1.9732859384952288</v>
      </c>
      <c r="K106" s="4">
        <f t="shared" si="32"/>
        <v>2.6418385233236852</v>
      </c>
      <c r="L106" s="4">
        <f t="shared" si="33"/>
        <v>1.3388016768306146</v>
      </c>
      <c r="M106" s="4">
        <f t="shared" si="34"/>
        <v>1.0163018900469891E-3</v>
      </c>
      <c r="N106" s="4">
        <f t="shared" si="35"/>
        <v>5.1503021950381484E-4</v>
      </c>
      <c r="O106" s="4">
        <f t="shared" si="36"/>
        <v>3.846949316070931E-4</v>
      </c>
      <c r="P106" s="4">
        <f t="shared" si="37"/>
        <v>3.0297593259615534E-4</v>
      </c>
      <c r="Q106" s="4">
        <f t="shared" si="38"/>
        <v>2.2630381918358465E-4</v>
      </c>
      <c r="R106" s="4">
        <f t="shared" si="39"/>
        <v>1.1468374388567196E-4</v>
      </c>
    </row>
    <row r="107" spans="1:18" x14ac:dyDescent="0.25">
      <c r="A107" t="s">
        <v>3</v>
      </c>
      <c r="B107">
        <v>217</v>
      </c>
      <c r="C107" s="4">
        <v>2.7530349451606709E-2</v>
      </c>
      <c r="D107" s="4">
        <v>4.8407775102126953E-2</v>
      </c>
      <c r="E107" s="4">
        <v>1.3301485249183469E-2</v>
      </c>
      <c r="F107" s="4">
        <v>1.351425052673535E-2</v>
      </c>
      <c r="G107" s="4">
        <f t="shared" si="28"/>
        <v>0.56871751270380266</v>
      </c>
      <c r="H107" s="4">
        <f t="shared" si="29"/>
        <v>2.0697199550175571</v>
      </c>
      <c r="I107" s="4">
        <f t="shared" si="30"/>
        <v>2.0371347561703996</v>
      </c>
      <c r="J107" s="4">
        <f t="shared" si="31"/>
        <v>3.6392759301145361</v>
      </c>
      <c r="K107" s="4">
        <f t="shared" si="32"/>
        <v>3.5819800000274866</v>
      </c>
      <c r="L107" s="4">
        <f t="shared" si="33"/>
        <v>0.98425622811039604</v>
      </c>
      <c r="M107" s="4">
        <f t="shared" si="34"/>
        <v>1.3326829647363418E-3</v>
      </c>
      <c r="N107" s="4">
        <f t="shared" si="35"/>
        <v>3.6619453713541283E-4</v>
      </c>
      <c r="O107" s="4">
        <f t="shared" si="36"/>
        <v>3.7205203957758421E-4</v>
      </c>
      <c r="P107" s="4">
        <f t="shared" si="37"/>
        <v>6.4389530646673243E-4</v>
      </c>
      <c r="Q107" s="4">
        <f t="shared" si="38"/>
        <v>6.5419480017200556E-4</v>
      </c>
      <c r="R107" s="4">
        <f t="shared" si="39"/>
        <v>1.797596040351402E-4</v>
      </c>
    </row>
    <row r="108" spans="1:18" x14ac:dyDescent="0.25">
      <c r="A108" t="s">
        <v>3</v>
      </c>
      <c r="B108">
        <v>324</v>
      </c>
      <c r="C108" s="4">
        <v>2.8152727483131721E-2</v>
      </c>
      <c r="D108" s="4">
        <v>2.5089102638519132E-2</v>
      </c>
      <c r="E108" s="4">
        <v>8.6225985862211658E-3</v>
      </c>
      <c r="F108" s="4">
        <v>1.2513573954582484E-2</v>
      </c>
      <c r="G108" s="4">
        <f t="shared" si="28"/>
        <v>1.1221097816351959</v>
      </c>
      <c r="H108" s="4">
        <f t="shared" si="29"/>
        <v>3.2649934009591406</v>
      </c>
      <c r="I108" s="4">
        <f t="shared" si="30"/>
        <v>2.2497751310146019</v>
      </c>
      <c r="J108" s="4">
        <f t="shared" si="31"/>
        <v>2.9096915955952407</v>
      </c>
      <c r="K108" s="4">
        <f t="shared" si="32"/>
        <v>2.0049510019742582</v>
      </c>
      <c r="L108" s="4">
        <f t="shared" si="33"/>
        <v>0.68905962577250446</v>
      </c>
      <c r="M108" s="4">
        <f t="shared" si="34"/>
        <v>7.0632666937855016E-4</v>
      </c>
      <c r="N108" s="4">
        <f t="shared" si="35"/>
        <v>2.4274966819432133E-4</v>
      </c>
      <c r="O108" s="4">
        <f t="shared" si="36"/>
        <v>3.5229123738337562E-4</v>
      </c>
      <c r="P108" s="4">
        <f t="shared" si="37"/>
        <v>2.1633326094045279E-4</v>
      </c>
      <c r="Q108" s="4">
        <f t="shared" si="38"/>
        <v>3.1395434132121968E-4</v>
      </c>
      <c r="R108" s="4">
        <f t="shared" si="39"/>
        <v>1.0789952508935693E-4</v>
      </c>
    </row>
    <row r="109" spans="1:18" x14ac:dyDescent="0.25">
      <c r="A109" t="s">
        <v>2</v>
      </c>
      <c r="B109">
        <v>220</v>
      </c>
      <c r="C109" s="4">
        <v>3.2622711575810398E-2</v>
      </c>
      <c r="D109" s="4">
        <v>3.8666092836056071E-2</v>
      </c>
      <c r="E109" s="4">
        <v>1.4509647093698785E-2</v>
      </c>
      <c r="F109" s="4">
        <v>2.0671676445431213E-2</v>
      </c>
      <c r="G109" s="4">
        <f t="shared" si="28"/>
        <v>0.8437033375503038</v>
      </c>
      <c r="H109" s="4">
        <f t="shared" si="29"/>
        <v>2.2483463150511573</v>
      </c>
      <c r="I109" s="4">
        <f t="shared" si="30"/>
        <v>1.5781357482992417</v>
      </c>
      <c r="J109" s="4">
        <f t="shared" si="31"/>
        <v>2.6648541199081186</v>
      </c>
      <c r="K109" s="4">
        <f t="shared" si="32"/>
        <v>1.8704865538180346</v>
      </c>
      <c r="L109" s="4">
        <f t="shared" si="33"/>
        <v>0.70190954913604309</v>
      </c>
      <c r="M109" s="4">
        <f t="shared" si="34"/>
        <v>1.2613927943541658E-3</v>
      </c>
      <c r="N109" s="4">
        <f t="shared" si="35"/>
        <v>4.7334403220453109E-4</v>
      </c>
      <c r="O109" s="4">
        <f t="shared" si="36"/>
        <v>6.7436613846777601E-4</v>
      </c>
      <c r="P109" s="4">
        <f t="shared" si="37"/>
        <v>5.6103136154336841E-4</v>
      </c>
      <c r="Q109" s="4">
        <f t="shared" si="38"/>
        <v>7.9929296051595687E-4</v>
      </c>
      <c r="R109" s="4">
        <f t="shared" si="39"/>
        <v>2.9993873005833261E-4</v>
      </c>
    </row>
    <row r="110" spans="1:18" x14ac:dyDescent="0.25">
      <c r="A110" t="s">
        <v>4</v>
      </c>
      <c r="B110">
        <v>207</v>
      </c>
      <c r="C110" s="4">
        <v>4.5286152601555309E-2</v>
      </c>
      <c r="D110" s="4">
        <v>4.2451281150693902E-2</v>
      </c>
      <c r="E110" s="4">
        <v>2.0669512521605791E-2</v>
      </c>
      <c r="F110" s="4">
        <v>2.5276008797265763E-2</v>
      </c>
      <c r="G110" s="4">
        <f t="shared" si="28"/>
        <v>1.0667794086307585</v>
      </c>
      <c r="H110" s="4">
        <f t="shared" si="29"/>
        <v>2.1909637469300645</v>
      </c>
      <c r="I110" s="4">
        <f t="shared" si="30"/>
        <v>1.7916654866196338</v>
      </c>
      <c r="J110" s="4">
        <f t="shared" si="31"/>
        <v>2.0538114339329328</v>
      </c>
      <c r="K110" s="4">
        <f t="shared" si="32"/>
        <v>1.6795088770219955</v>
      </c>
      <c r="L110" s="4">
        <f t="shared" si="33"/>
        <v>0.81775222850221985</v>
      </c>
      <c r="M110" s="4">
        <f t="shared" si="34"/>
        <v>1.9224551963218524E-3</v>
      </c>
      <c r="N110" s="4">
        <f t="shared" si="35"/>
        <v>9.3604269825319809E-4</v>
      </c>
      <c r="O110" s="4">
        <f t="shared" si="36"/>
        <v>1.1446531915512317E-3</v>
      </c>
      <c r="P110" s="4">
        <f t="shared" si="37"/>
        <v>8.7744728730247549E-4</v>
      </c>
      <c r="Q110" s="4">
        <f t="shared" si="38"/>
        <v>1.0729989558201413E-3</v>
      </c>
      <c r="R110" s="4">
        <f t="shared" si="39"/>
        <v>5.2244278033130285E-4</v>
      </c>
    </row>
    <row r="111" spans="1:18" x14ac:dyDescent="0.25">
      <c r="A111" t="s">
        <v>16</v>
      </c>
      <c r="B111">
        <v>192</v>
      </c>
      <c r="C111" s="4">
        <v>4.8420189528719827E-2</v>
      </c>
      <c r="D111" s="4">
        <v>5.1699613896298166E-2</v>
      </c>
      <c r="E111" s="4">
        <v>1.9715893973416818E-2</v>
      </c>
      <c r="F111" s="4">
        <v>1.957770340593451E-2</v>
      </c>
      <c r="G111" s="4">
        <f t="shared" si="28"/>
        <v>0.93656772032850411</v>
      </c>
      <c r="H111" s="4">
        <f t="shared" si="29"/>
        <v>2.4558962223070058</v>
      </c>
      <c r="I111" s="4">
        <f t="shared" si="30"/>
        <v>2.4732313348889745</v>
      </c>
      <c r="J111" s="4">
        <f t="shared" si="31"/>
        <v>2.6222302658964076</v>
      </c>
      <c r="K111" s="4">
        <f t="shared" si="32"/>
        <v>2.6407394587777171</v>
      </c>
      <c r="L111" s="4">
        <f t="shared" si="33"/>
        <v>1.0070585688534039</v>
      </c>
      <c r="M111" s="4">
        <f t="shared" si="34"/>
        <v>2.5033051034203946E-3</v>
      </c>
      <c r="N111" s="4">
        <f t="shared" si="35"/>
        <v>9.5464732292098735E-4</v>
      </c>
      <c r="O111" s="4">
        <f t="shared" si="36"/>
        <v>9.4795610945241264E-4</v>
      </c>
      <c r="P111" s="4">
        <f t="shared" si="37"/>
        <v>1.0193041060460014E-3</v>
      </c>
      <c r="Q111" s="4">
        <f t="shared" si="38"/>
        <v>1.0121597070630558E-3</v>
      </c>
      <c r="R111" s="4">
        <f t="shared" si="39"/>
        <v>3.8599192459440611E-4</v>
      </c>
    </row>
    <row r="113" spans="1:18" x14ac:dyDescent="0.25">
      <c r="A113" t="s">
        <v>17</v>
      </c>
      <c r="C113" s="4">
        <f>RSQ(C80:C111,$B$3:$B$34)</f>
        <v>6.7701667954335422E-3</v>
      </c>
      <c r="D113" s="4">
        <f t="shared" ref="D113:R113" si="40">RSQ(D80:D111,$B$3:$B$34)</f>
        <v>1.2469369819615557E-2</v>
      </c>
      <c r="E113" s="4">
        <f t="shared" si="40"/>
        <v>4.2557721073307142E-5</v>
      </c>
      <c r="F113" s="4">
        <f t="shared" si="40"/>
        <v>4.9037244093243417E-3</v>
      </c>
      <c r="G113" s="4">
        <f t="shared" si="40"/>
        <v>4.5435383495303253E-2</v>
      </c>
      <c r="H113" s="4">
        <f t="shared" si="40"/>
        <v>1.1046455838563096E-2</v>
      </c>
      <c r="I113" s="4">
        <f t="shared" si="40"/>
        <v>8.5422391543629939E-5</v>
      </c>
      <c r="J113" s="4">
        <f t="shared" si="40"/>
        <v>1.1172368858891744E-2</v>
      </c>
      <c r="K113" s="4">
        <f t="shared" si="40"/>
        <v>3.370000784681796E-2</v>
      </c>
      <c r="L113" s="4">
        <f t="shared" si="40"/>
        <v>4.0862080958474281E-3</v>
      </c>
      <c r="M113" s="4">
        <f t="shared" si="40"/>
        <v>5.3097364706922471E-7</v>
      </c>
      <c r="N113" s="4">
        <f t="shared" si="40"/>
        <v>2.8605676276129508E-3</v>
      </c>
      <c r="O113" s="4">
        <f t="shared" si="40"/>
        <v>1.3102213707037924E-2</v>
      </c>
      <c r="P113" s="4">
        <f t="shared" si="40"/>
        <v>2.2925054044548154E-3</v>
      </c>
      <c r="Q113" s="4">
        <f t="shared" si="40"/>
        <v>1.3797943914259016E-3</v>
      </c>
      <c r="R113" s="4">
        <f t="shared" si="40"/>
        <v>2.7801875292844526E-3</v>
      </c>
    </row>
    <row r="114" spans="1:18" x14ac:dyDescent="0.25">
      <c r="C114" s="4">
        <f>RSQ(C94:C111,$B$55:$B$72)</f>
        <v>1.297090577388907E-2</v>
      </c>
      <c r="D114" s="4">
        <f t="shared" ref="D114:R114" si="41">RSQ(D94:D111,$B$55:$B$72)</f>
        <v>2.4085482271004422E-2</v>
      </c>
      <c r="E114" s="4">
        <f t="shared" si="41"/>
        <v>5.1032380287096057E-2</v>
      </c>
      <c r="F114" s="4">
        <f t="shared" si="41"/>
        <v>3.3034242222303964E-5</v>
      </c>
      <c r="G114" s="4">
        <f t="shared" si="41"/>
        <v>1.1183454007454698E-3</v>
      </c>
      <c r="H114" s="4">
        <f t="shared" si="41"/>
        <v>7.4559003864463458E-2</v>
      </c>
      <c r="I114" s="4">
        <f t="shared" si="41"/>
        <v>5.0536964458879272E-3</v>
      </c>
      <c r="J114" s="4">
        <f t="shared" si="41"/>
        <v>2.9123852846784197E-2</v>
      </c>
      <c r="K114" s="4">
        <f t="shared" si="41"/>
        <v>3.0591945691952293E-2</v>
      </c>
      <c r="L114" s="4">
        <f t="shared" si="41"/>
        <v>0.15853492175654121</v>
      </c>
      <c r="M114" s="4">
        <f t="shared" si="41"/>
        <v>2.6284925671175512E-2</v>
      </c>
      <c r="N114" s="4">
        <f t="shared" si="41"/>
        <v>2.6739857517604212E-2</v>
      </c>
      <c r="O114" s="4">
        <f t="shared" si="41"/>
        <v>5.6132139351753466E-3</v>
      </c>
      <c r="P114" s="4">
        <f t="shared" si="41"/>
        <v>3.4170344444084302E-2</v>
      </c>
      <c r="Q114" s="4">
        <f t="shared" si="41"/>
        <v>1.2000888400593376E-2</v>
      </c>
      <c r="R114" s="4">
        <f t="shared" si="41"/>
        <v>1.287336106390264E-2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I65"/>
    </sheetView>
  </sheetViews>
  <sheetFormatPr defaultRowHeight="15.75" x14ac:dyDescent="0.25"/>
  <sheetData>
    <row r="1" spans="1:9" x14ac:dyDescent="0.25">
      <c r="A1" t="s">
        <v>51</v>
      </c>
    </row>
    <row r="2" spans="1:9" ht="16.5" thickBot="1" x14ac:dyDescent="0.3"/>
    <row r="3" spans="1:9" x14ac:dyDescent="0.25">
      <c r="A3" s="11" t="s">
        <v>52</v>
      </c>
      <c r="B3" s="11"/>
    </row>
    <row r="4" spans="1:9" x14ac:dyDescent="0.25">
      <c r="A4" s="8" t="s">
        <v>53</v>
      </c>
      <c r="B4" s="8">
        <v>0.73041523784204254</v>
      </c>
    </row>
    <row r="5" spans="1:9" x14ac:dyDescent="0.25">
      <c r="A5" s="8" t="s">
        <v>54</v>
      </c>
      <c r="B5" s="8">
        <v>0.53350641967184764</v>
      </c>
    </row>
    <row r="6" spans="1:9" x14ac:dyDescent="0.25">
      <c r="A6" s="8" t="s">
        <v>55</v>
      </c>
      <c r="B6" s="8">
        <v>0.31136661951558459</v>
      </c>
    </row>
    <row r="7" spans="1:9" x14ac:dyDescent="0.25">
      <c r="A7" s="8" t="s">
        <v>56</v>
      </c>
      <c r="B7" s="8">
        <v>71.143203355277606</v>
      </c>
    </row>
    <row r="8" spans="1:9" ht="16.5" thickBot="1" x14ac:dyDescent="0.3">
      <c r="A8" s="9" t="s">
        <v>57</v>
      </c>
      <c r="B8" s="9">
        <v>32</v>
      </c>
    </row>
    <row r="10" spans="1:9" ht="16.5" thickBot="1" x14ac:dyDescent="0.3">
      <c r="A10" t="s">
        <v>58</v>
      </c>
    </row>
    <row r="11" spans="1:9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9" x14ac:dyDescent="0.25">
      <c r="A12" s="8" t="s">
        <v>59</v>
      </c>
      <c r="B12" s="8">
        <v>10</v>
      </c>
      <c r="C12" s="8">
        <v>121557.03694334197</v>
      </c>
      <c r="D12" s="8">
        <v>12155.703694334197</v>
      </c>
      <c r="E12" s="8">
        <v>2.4016696661136616</v>
      </c>
      <c r="F12" s="8">
        <v>4.3589741253121525E-2</v>
      </c>
    </row>
    <row r="13" spans="1:9" x14ac:dyDescent="0.25">
      <c r="A13" s="8" t="s">
        <v>60</v>
      </c>
      <c r="B13" s="8">
        <v>21</v>
      </c>
      <c r="C13" s="8">
        <v>106288.46305665803</v>
      </c>
      <c r="D13" s="8">
        <v>5061.3553836503825</v>
      </c>
      <c r="E13" s="8"/>
      <c r="F13" s="8"/>
    </row>
    <row r="14" spans="1:9" ht="16.5" thickBot="1" x14ac:dyDescent="0.3">
      <c r="A14" s="9" t="s">
        <v>61</v>
      </c>
      <c r="B14" s="9">
        <v>31</v>
      </c>
      <c r="C14" s="9">
        <v>227845.5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</row>
    <row r="17" spans="1:9" x14ac:dyDescent="0.25">
      <c r="A17" s="8" t="s">
        <v>62</v>
      </c>
      <c r="B17" s="8">
        <v>-41.441291159774721</v>
      </c>
      <c r="C17" s="8">
        <v>327.82013428335358</v>
      </c>
      <c r="D17" s="8">
        <v>-0.12641472205595114</v>
      </c>
      <c r="E17" s="8">
        <v>0.90060619488945903</v>
      </c>
      <c r="F17" s="8">
        <v>-723.18058099592395</v>
      </c>
      <c r="G17" s="8">
        <v>640.29799867637462</v>
      </c>
      <c r="H17" s="8">
        <v>-969.61796167534771</v>
      </c>
      <c r="I17" s="8">
        <v>886.73537935579816</v>
      </c>
    </row>
    <row r="18" spans="1:9" x14ac:dyDescent="0.25">
      <c r="A18" s="8" t="s">
        <v>40</v>
      </c>
      <c r="B18" s="8">
        <v>-557.47872459897178</v>
      </c>
      <c r="C18" s="8">
        <v>326.62992201934691</v>
      </c>
      <c r="D18" s="8">
        <v>-1.7067595067605328</v>
      </c>
      <c r="E18" s="8">
        <v>0.10261244696116126</v>
      </c>
      <c r="F18" s="8">
        <v>-1236.7428325327282</v>
      </c>
      <c r="G18" s="8">
        <v>121.78538333478457</v>
      </c>
      <c r="H18" s="8">
        <v>-1482.2854762447732</v>
      </c>
      <c r="I18" s="8">
        <v>367.32802704682956</v>
      </c>
    </row>
    <row r="19" spans="1:9" x14ac:dyDescent="0.25">
      <c r="A19" s="8" t="s">
        <v>42</v>
      </c>
      <c r="B19" s="8">
        <v>-14.092527689588344</v>
      </c>
      <c r="C19" s="8">
        <v>184.6630314506734</v>
      </c>
      <c r="D19" s="8">
        <v>-7.6314829118099337E-2</v>
      </c>
      <c r="E19" s="8">
        <v>0.93989101916129747</v>
      </c>
      <c r="F19" s="8">
        <v>-398.12032450379172</v>
      </c>
      <c r="G19" s="8">
        <v>369.93526912461505</v>
      </c>
      <c r="H19" s="8">
        <v>-536.93996680096359</v>
      </c>
      <c r="I19" s="8">
        <v>508.75491142178691</v>
      </c>
    </row>
    <row r="20" spans="1:9" x14ac:dyDescent="0.25">
      <c r="A20" s="8" t="s">
        <v>44</v>
      </c>
      <c r="B20" s="8">
        <v>56.504891077872152</v>
      </c>
      <c r="C20" s="8">
        <v>281.07128726718366</v>
      </c>
      <c r="D20" s="8">
        <v>0.20103402103879486</v>
      </c>
      <c r="E20" s="8">
        <v>0.8426063609134431</v>
      </c>
      <c r="F20" s="8">
        <v>-528.01484927839385</v>
      </c>
      <c r="G20" s="8">
        <v>641.02463143413809</v>
      </c>
      <c r="H20" s="8">
        <v>-739.30898461191077</v>
      </c>
      <c r="I20" s="8">
        <v>852.31876676765501</v>
      </c>
    </row>
    <row r="21" spans="1:9" x14ac:dyDescent="0.25">
      <c r="A21" s="8" t="s">
        <v>46</v>
      </c>
      <c r="B21" s="8">
        <v>545.45571094577872</v>
      </c>
      <c r="C21" s="8">
        <v>294.35911175123601</v>
      </c>
      <c r="D21" s="8">
        <v>1.8530281182759696</v>
      </c>
      <c r="E21" s="8">
        <v>7.7983933185033993E-2</v>
      </c>
      <c r="F21" s="8">
        <v>-66.69757317383403</v>
      </c>
      <c r="G21" s="8">
        <v>1157.6089950653914</v>
      </c>
      <c r="H21" s="8">
        <v>-287.98077360225841</v>
      </c>
      <c r="I21" s="8">
        <v>1378.892195493816</v>
      </c>
    </row>
    <row r="22" spans="1:9" x14ac:dyDescent="0.25">
      <c r="A22" s="8" t="s">
        <v>26</v>
      </c>
      <c r="B22" s="8">
        <v>223.30327764044716</v>
      </c>
      <c r="C22" s="8">
        <v>212.73348073980506</v>
      </c>
      <c r="D22" s="8">
        <v>1.0496856294734822</v>
      </c>
      <c r="E22" s="8">
        <v>0.30579333135886866</v>
      </c>
      <c r="F22" s="8">
        <v>-219.10021414316071</v>
      </c>
      <c r="G22" s="8">
        <v>665.70676942405498</v>
      </c>
      <c r="H22" s="8">
        <v>-379.02169636371229</v>
      </c>
      <c r="I22" s="8">
        <v>825.62825164460662</v>
      </c>
    </row>
    <row r="23" spans="1:9" x14ac:dyDescent="0.25">
      <c r="A23" s="8" t="s">
        <v>22</v>
      </c>
      <c r="B23" s="8">
        <v>-328.75599569995649</v>
      </c>
      <c r="C23" s="8">
        <v>234.48384998849792</v>
      </c>
      <c r="D23" s="8">
        <v>-1.4020411031125721</v>
      </c>
      <c r="E23" s="8">
        <v>0.17551197699024107</v>
      </c>
      <c r="F23" s="8">
        <v>-816.39185650108516</v>
      </c>
      <c r="G23" s="8">
        <v>158.87986510117224</v>
      </c>
      <c r="H23" s="8">
        <v>-992.66408556693318</v>
      </c>
      <c r="I23" s="8">
        <v>335.15209416702015</v>
      </c>
    </row>
    <row r="24" spans="1:9" x14ac:dyDescent="0.25">
      <c r="A24" s="8" t="s">
        <v>28</v>
      </c>
      <c r="B24" s="8">
        <v>727.80376372549881</v>
      </c>
      <c r="C24" s="8">
        <v>249.00391213099363</v>
      </c>
      <c r="D24" s="8">
        <v>2.9228607594832594</v>
      </c>
      <c r="E24" s="8">
        <v>8.1321051679014676E-3</v>
      </c>
      <c r="F24" s="8">
        <v>209.97178066652975</v>
      </c>
      <c r="G24" s="8">
        <v>1245.6357467844678</v>
      </c>
      <c r="H24" s="8">
        <v>22.784157128278366</v>
      </c>
      <c r="I24" s="8">
        <v>1432.8233703227193</v>
      </c>
    </row>
    <row r="25" spans="1:9" x14ac:dyDescent="0.25">
      <c r="A25" s="8" t="s">
        <v>24</v>
      </c>
      <c r="B25" s="8">
        <v>-97.696842826689647</v>
      </c>
      <c r="C25" s="8">
        <v>242.48700485030733</v>
      </c>
      <c r="D25" s="8">
        <v>-0.40289516911225859</v>
      </c>
      <c r="E25" s="8">
        <v>0.6910976040648189</v>
      </c>
      <c r="F25" s="8">
        <v>-601.9761752799368</v>
      </c>
      <c r="G25" s="8">
        <v>406.58248962655756</v>
      </c>
      <c r="H25" s="8">
        <v>-784.26474170598908</v>
      </c>
      <c r="I25" s="8">
        <v>588.87105605260967</v>
      </c>
    </row>
    <row r="26" spans="1:9" x14ac:dyDescent="0.25">
      <c r="A26" s="8" t="s">
        <v>30</v>
      </c>
      <c r="B26" s="8">
        <v>240.77796628396612</v>
      </c>
      <c r="C26" s="8">
        <v>251.62489531654447</v>
      </c>
      <c r="D26" s="8">
        <v>0.95689246479791723</v>
      </c>
      <c r="E26" s="8">
        <v>0.34950880703355869</v>
      </c>
      <c r="F26" s="8">
        <v>-282.5046496944729</v>
      </c>
      <c r="G26" s="8">
        <v>764.06058226240521</v>
      </c>
      <c r="H26" s="8">
        <v>-471.66258610708138</v>
      </c>
      <c r="I26" s="8">
        <v>953.21851867501368</v>
      </c>
    </row>
    <row r="27" spans="1:9" ht="16.5" thickBot="1" x14ac:dyDescent="0.3">
      <c r="A27" s="9" t="s">
        <v>32</v>
      </c>
      <c r="B27" s="9">
        <v>-572.93904731104965</v>
      </c>
      <c r="C27" s="9">
        <v>408.93901169605738</v>
      </c>
      <c r="D27" s="9">
        <v>-1.4010378832159081</v>
      </c>
      <c r="E27" s="9">
        <v>0.17580777293223612</v>
      </c>
      <c r="F27" s="9">
        <v>-1423.3742776834251</v>
      </c>
      <c r="G27" s="9">
        <v>277.49618306132595</v>
      </c>
      <c r="H27" s="9">
        <v>-1730.7924267251815</v>
      </c>
      <c r="I27" s="9">
        <v>584.9143321030823</v>
      </c>
    </row>
    <row r="31" spans="1:9" x14ac:dyDescent="0.25">
      <c r="A31" t="s">
        <v>75</v>
      </c>
    </row>
    <row r="32" spans="1:9" ht="16.5" thickBot="1" x14ac:dyDescent="0.3"/>
    <row r="33" spans="1:3" x14ac:dyDescent="0.25">
      <c r="A33" s="10" t="s">
        <v>76</v>
      </c>
      <c r="B33" s="10" t="s">
        <v>77</v>
      </c>
      <c r="C33" s="10" t="s">
        <v>60</v>
      </c>
    </row>
    <row r="34" spans="1:3" x14ac:dyDescent="0.25">
      <c r="A34" s="8">
        <v>1</v>
      </c>
      <c r="B34" s="8">
        <v>145.31995293114176</v>
      </c>
      <c r="C34" s="8">
        <v>-43.319952931141756</v>
      </c>
    </row>
    <row r="35" spans="1:3" x14ac:dyDescent="0.25">
      <c r="A35" s="8">
        <v>2</v>
      </c>
      <c r="B35" s="8">
        <v>135.80670055215927</v>
      </c>
      <c r="C35" s="8">
        <v>-39.806700552159271</v>
      </c>
    </row>
    <row r="36" spans="1:3" x14ac:dyDescent="0.25">
      <c r="A36" s="8">
        <v>3</v>
      </c>
      <c r="B36" s="8">
        <v>160.21402819247101</v>
      </c>
      <c r="C36" s="8">
        <v>-29.214028192471005</v>
      </c>
    </row>
    <row r="37" spans="1:3" x14ac:dyDescent="0.25">
      <c r="A37" s="8">
        <v>4</v>
      </c>
      <c r="B37" s="8">
        <v>151.12447449698413</v>
      </c>
      <c r="C37" s="8">
        <v>-66.124474496984135</v>
      </c>
    </row>
    <row r="38" spans="1:3" x14ac:dyDescent="0.25">
      <c r="A38" s="8">
        <v>5</v>
      </c>
      <c r="B38" s="8">
        <v>145.54559849268821</v>
      </c>
      <c r="C38" s="8">
        <v>-40.545598492688214</v>
      </c>
    </row>
    <row r="39" spans="1:3" x14ac:dyDescent="0.25">
      <c r="A39" s="8">
        <v>6</v>
      </c>
      <c r="B39" s="8">
        <v>158.93226330138322</v>
      </c>
      <c r="C39" s="8">
        <v>-53.932263301383216</v>
      </c>
    </row>
    <row r="40" spans="1:3" x14ac:dyDescent="0.25">
      <c r="A40" s="8">
        <v>7</v>
      </c>
      <c r="B40" s="8">
        <v>122.10826182791953</v>
      </c>
      <c r="C40" s="8">
        <v>9.8917381720804656</v>
      </c>
    </row>
    <row r="41" spans="1:3" x14ac:dyDescent="0.25">
      <c r="A41" s="8">
        <v>8</v>
      </c>
      <c r="B41" s="8">
        <v>143.82983377145246</v>
      </c>
      <c r="C41" s="8">
        <v>-48.829833771452456</v>
      </c>
    </row>
    <row r="42" spans="1:3" x14ac:dyDescent="0.25">
      <c r="A42" s="8">
        <v>9</v>
      </c>
      <c r="B42" s="8">
        <v>85.183183049650552</v>
      </c>
      <c r="C42" s="8">
        <v>19.816816950349448</v>
      </c>
    </row>
    <row r="43" spans="1:3" x14ac:dyDescent="0.25">
      <c r="A43" s="8">
        <v>10</v>
      </c>
      <c r="B43" s="8">
        <v>227.16984837575922</v>
      </c>
      <c r="C43" s="8">
        <v>-118.16984837575922</v>
      </c>
    </row>
    <row r="44" spans="1:3" x14ac:dyDescent="0.25">
      <c r="A44" s="8">
        <v>11</v>
      </c>
      <c r="B44" s="8">
        <v>68.729125683189466</v>
      </c>
      <c r="C44" s="8">
        <v>42.270874316810534</v>
      </c>
    </row>
    <row r="45" spans="1:3" x14ac:dyDescent="0.25">
      <c r="A45" s="8">
        <v>12</v>
      </c>
      <c r="B45" s="8">
        <v>122.17653429089719</v>
      </c>
      <c r="C45" s="8">
        <v>-33.176534290897195</v>
      </c>
    </row>
    <row r="46" spans="1:3" x14ac:dyDescent="0.25">
      <c r="A46" s="8">
        <v>13</v>
      </c>
      <c r="B46" s="8">
        <v>197.07414736042148</v>
      </c>
      <c r="C46" s="8">
        <v>-64.074147360421478</v>
      </c>
    </row>
    <row r="47" spans="1:3" x14ac:dyDescent="0.25">
      <c r="A47" s="8">
        <v>14</v>
      </c>
      <c r="B47" s="8">
        <v>76.806698937517695</v>
      </c>
      <c r="C47" s="8">
        <v>16.193301062482305</v>
      </c>
    </row>
    <row r="48" spans="1:3" x14ac:dyDescent="0.25">
      <c r="A48" s="8">
        <v>15</v>
      </c>
      <c r="B48" s="8">
        <v>289.38453625771695</v>
      </c>
      <c r="C48" s="8">
        <v>17.615463742283055</v>
      </c>
    </row>
    <row r="49" spans="1:3" x14ac:dyDescent="0.25">
      <c r="A49" s="8">
        <v>16</v>
      </c>
      <c r="B49" s="8">
        <v>261.58509985137107</v>
      </c>
      <c r="C49" s="8">
        <v>5.4149001486289308</v>
      </c>
    </row>
    <row r="50" spans="1:3" x14ac:dyDescent="0.25">
      <c r="A50" s="8">
        <v>17</v>
      </c>
      <c r="B50" s="8">
        <v>130.57431098024608</v>
      </c>
      <c r="C50" s="8">
        <v>91.425689019753918</v>
      </c>
    </row>
    <row r="51" spans="1:3" x14ac:dyDescent="0.25">
      <c r="A51" s="8">
        <v>18</v>
      </c>
      <c r="B51" s="8">
        <v>154.2485055046522</v>
      </c>
      <c r="C51" s="8">
        <v>43.751494495347799</v>
      </c>
    </row>
    <row r="52" spans="1:3" x14ac:dyDescent="0.25">
      <c r="A52" s="8">
        <v>19</v>
      </c>
      <c r="B52" s="8">
        <v>147.67502003508855</v>
      </c>
      <c r="C52" s="8">
        <v>-53.675020035088551</v>
      </c>
    </row>
    <row r="53" spans="1:3" x14ac:dyDescent="0.25">
      <c r="A53" s="8">
        <v>20</v>
      </c>
      <c r="B53" s="8">
        <v>218.38707291333441</v>
      </c>
      <c r="C53" s="8">
        <v>-99.387072913334407</v>
      </c>
    </row>
    <row r="54" spans="1:3" x14ac:dyDescent="0.25">
      <c r="A54" s="8">
        <v>21</v>
      </c>
      <c r="B54" s="8">
        <v>161.48280706003834</v>
      </c>
      <c r="C54" s="8">
        <v>-23.48280706003834</v>
      </c>
    </row>
    <row r="55" spans="1:3" x14ac:dyDescent="0.25">
      <c r="A55" s="8">
        <v>22</v>
      </c>
      <c r="B55" s="8">
        <v>75.146242849347459</v>
      </c>
      <c r="C55" s="8">
        <v>14.853757150652541</v>
      </c>
    </row>
    <row r="56" spans="1:3" x14ac:dyDescent="0.25">
      <c r="A56" s="8">
        <v>23</v>
      </c>
      <c r="B56" s="8">
        <v>227.44754724311929</v>
      </c>
      <c r="C56" s="8">
        <v>142.55245275688071</v>
      </c>
    </row>
    <row r="57" spans="1:3" x14ac:dyDescent="0.25">
      <c r="A57" s="8">
        <v>24</v>
      </c>
      <c r="B57" s="8">
        <v>213.07131502166135</v>
      </c>
      <c r="C57" s="8">
        <v>8.9286849783386515</v>
      </c>
    </row>
    <row r="58" spans="1:3" x14ac:dyDescent="0.25">
      <c r="A58" s="8">
        <v>25</v>
      </c>
      <c r="B58" s="8">
        <v>140.6534225104831</v>
      </c>
      <c r="C58" s="8">
        <v>134.3465774895169</v>
      </c>
    </row>
    <row r="59" spans="1:3" x14ac:dyDescent="0.25">
      <c r="A59" s="8">
        <v>26</v>
      </c>
      <c r="B59" s="8">
        <v>235.03382361053491</v>
      </c>
      <c r="C59" s="8">
        <v>54.96617638946509</v>
      </c>
    </row>
    <row r="60" spans="1:3" x14ac:dyDescent="0.25">
      <c r="A60" s="8">
        <v>27</v>
      </c>
      <c r="B60" s="8">
        <v>286.03251542963136</v>
      </c>
      <c r="C60" s="8">
        <v>34.96748457036864</v>
      </c>
    </row>
    <row r="61" spans="1:3" x14ac:dyDescent="0.25">
      <c r="A61" s="8">
        <v>28</v>
      </c>
      <c r="B61" s="8">
        <v>195.28102718019704</v>
      </c>
      <c r="C61" s="8">
        <v>21.718972819802957</v>
      </c>
    </row>
    <row r="62" spans="1:3" x14ac:dyDescent="0.25">
      <c r="A62" s="8">
        <v>29</v>
      </c>
      <c r="B62" s="8">
        <v>316.88308398508184</v>
      </c>
      <c r="C62" s="8">
        <v>7.1169160149181607</v>
      </c>
    </row>
    <row r="63" spans="1:3" x14ac:dyDescent="0.25">
      <c r="A63" s="8">
        <v>30</v>
      </c>
      <c r="B63" s="8">
        <v>190.37873626573662</v>
      </c>
      <c r="C63" s="8">
        <v>29.62126373426338</v>
      </c>
    </row>
    <row r="64" spans="1:3" x14ac:dyDescent="0.25">
      <c r="A64" s="8">
        <v>31</v>
      </c>
      <c r="B64" s="8">
        <v>181.27047053890067</v>
      </c>
      <c r="C64" s="8">
        <v>25.729529461099332</v>
      </c>
    </row>
    <row r="65" spans="1:3" ht="16.5" thickBot="1" x14ac:dyDescent="0.3">
      <c r="A65" s="9">
        <v>32</v>
      </c>
      <c r="B65" s="9">
        <v>199.44381149922543</v>
      </c>
      <c r="C65" s="9">
        <v>-7.4438114992254327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Q17" sqref="Q17"/>
    </sheetView>
  </sheetViews>
  <sheetFormatPr defaultRowHeight="15.75" x14ac:dyDescent="0.25"/>
  <sheetData>
    <row r="1" spans="1:17" x14ac:dyDescent="0.25">
      <c r="A1" t="s">
        <v>51</v>
      </c>
    </row>
    <row r="2" spans="1:17" ht="16.5" thickBot="1" x14ac:dyDescent="0.3"/>
    <row r="3" spans="1:17" x14ac:dyDescent="0.25">
      <c r="A3" s="11" t="s">
        <v>52</v>
      </c>
      <c r="B3" s="11"/>
    </row>
    <row r="4" spans="1:17" x14ac:dyDescent="0.25">
      <c r="A4" s="8" t="s">
        <v>53</v>
      </c>
      <c r="B4" s="8">
        <v>0.69219223028109478</v>
      </c>
    </row>
    <row r="5" spans="1:17" x14ac:dyDescent="0.25">
      <c r="A5" s="8" t="s">
        <v>54</v>
      </c>
      <c r="B5" s="8">
        <v>0.47913008366151616</v>
      </c>
    </row>
    <row r="6" spans="1:17" x14ac:dyDescent="0.25">
      <c r="A6" s="8" t="s">
        <v>55</v>
      </c>
      <c r="B6" s="8">
        <v>-0.44686087871801067</v>
      </c>
    </row>
    <row r="7" spans="1:17" x14ac:dyDescent="0.25">
      <c r="A7" s="8" t="s">
        <v>56</v>
      </c>
      <c r="B7" s="8">
        <v>104.21003026902706</v>
      </c>
    </row>
    <row r="8" spans="1:17" ht="16.5" thickBot="1" x14ac:dyDescent="0.3">
      <c r="A8" s="9" t="s">
        <v>57</v>
      </c>
      <c r="B8" s="9">
        <v>26</v>
      </c>
    </row>
    <row r="10" spans="1:17" ht="16.5" thickBot="1" x14ac:dyDescent="0.3">
      <c r="A10" t="s">
        <v>58</v>
      </c>
    </row>
    <row r="11" spans="1:17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17" x14ac:dyDescent="0.25">
      <c r="A12" s="8" t="s">
        <v>59</v>
      </c>
      <c r="B12" s="8">
        <v>16</v>
      </c>
      <c r="C12" s="8">
        <v>89905.387860417744</v>
      </c>
      <c r="D12" s="8">
        <v>5619.086741276109</v>
      </c>
      <c r="E12" s="8">
        <v>0.51742414680840021</v>
      </c>
      <c r="F12" s="8">
        <v>0.88010140118904379</v>
      </c>
    </row>
    <row r="13" spans="1:17" x14ac:dyDescent="0.25">
      <c r="A13" s="8" t="s">
        <v>60</v>
      </c>
      <c r="B13" s="8">
        <v>9</v>
      </c>
      <c r="C13" s="8">
        <v>97737.573678043816</v>
      </c>
      <c r="D13" s="8">
        <v>10859.730408671536</v>
      </c>
      <c r="E13" s="8"/>
      <c r="F13" s="8"/>
    </row>
    <row r="14" spans="1:17" ht="16.5" thickBot="1" x14ac:dyDescent="0.3">
      <c r="A14" s="9" t="s">
        <v>61</v>
      </c>
      <c r="B14" s="9">
        <v>25</v>
      </c>
      <c r="C14" s="9">
        <v>187642.96153846156</v>
      </c>
      <c r="D14" s="9"/>
      <c r="E14" s="9"/>
      <c r="F14" s="9"/>
    </row>
    <row r="15" spans="1:17" ht="16.5" thickBot="1" x14ac:dyDescent="0.3"/>
    <row r="16" spans="1:17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  <c r="L16" s="12" t="s">
        <v>80</v>
      </c>
      <c r="M16" t="s">
        <v>78</v>
      </c>
      <c r="N16" t="s">
        <v>43</v>
      </c>
      <c r="O16" t="s">
        <v>79</v>
      </c>
      <c r="P16" t="s">
        <v>47</v>
      </c>
      <c r="Q16" t="s">
        <v>81</v>
      </c>
    </row>
    <row r="17" spans="1:17" x14ac:dyDescent="0.25">
      <c r="A17" s="8" t="s">
        <v>62</v>
      </c>
      <c r="B17" s="8">
        <v>1554.2120154959844</v>
      </c>
      <c r="C17" s="8">
        <v>1364.5865683903216</v>
      </c>
      <c r="D17" s="8">
        <v>1.1389618302702089</v>
      </c>
      <c r="E17" s="8">
        <v>0.28412624920239699</v>
      </c>
      <c r="F17" s="8">
        <v>-1532.6972644464049</v>
      </c>
      <c r="G17" s="8">
        <v>4641.1212954383736</v>
      </c>
      <c r="H17" s="8">
        <v>-2880.4699140381176</v>
      </c>
      <c r="I17" s="8">
        <v>5988.8939450300859</v>
      </c>
      <c r="K17" t="s">
        <v>6</v>
      </c>
      <c r="L17">
        <v>96</v>
      </c>
      <c r="M17">
        <v>5.2547772699206921E-2</v>
      </c>
      <c r="N17">
        <v>2.6889695049618481E-2</v>
      </c>
      <c r="O17">
        <v>1.5048199623664384E-2</v>
      </c>
      <c r="P17">
        <v>2.5482100046373361E-2</v>
      </c>
      <c r="Q17" s="13">
        <f>M17*$B$18+N17*$B$19+O17*$B$20+P17*$B$21+M17/N17*$B$22+M17/O17*$B$23+M17/P17*$B$24+N17/O17*$B$25+N17/P17*$B$26+O17/P17*$B$27+M17*N17*$B$28+M17*O17*$B$29+M17*P17*$B$30+N17*O17*$B$31+N17*P17*$B$32+O17*P17*$B$33+$B$17</f>
        <v>-569.23977257392607</v>
      </c>
    </row>
    <row r="18" spans="1:17" x14ac:dyDescent="0.25">
      <c r="A18" s="8" t="s">
        <v>40</v>
      </c>
      <c r="B18" s="8">
        <v>82469.25609543419</v>
      </c>
      <c r="C18" s="8">
        <v>134535.17416618613</v>
      </c>
      <c r="D18" s="8">
        <v>0.61299401146619903</v>
      </c>
      <c r="E18" s="8">
        <v>0.55505219743380474</v>
      </c>
      <c r="F18" s="8">
        <v>-221870.45179290784</v>
      </c>
      <c r="G18" s="8">
        <v>386808.96398377622</v>
      </c>
      <c r="H18" s="8">
        <v>-354747.93450412434</v>
      </c>
      <c r="I18" s="8">
        <v>519686.44669499272</v>
      </c>
      <c r="K18" t="s">
        <v>1</v>
      </c>
      <c r="L18">
        <v>85</v>
      </c>
      <c r="M18">
        <v>2.9813362170457776E-2</v>
      </c>
      <c r="N18">
        <v>2.0314214361367322E-2</v>
      </c>
      <c r="O18">
        <v>9.2641536198518233E-3</v>
      </c>
      <c r="P18">
        <v>9.8803540221945284E-3</v>
      </c>
      <c r="Q18" s="13">
        <f t="shared" ref="Q18:Q22" si="0">M18*$B$18+N18*$B$19+O18*$B$20+P18*$B$21+M18/N18*$B$22+M18/O18*$B$23+M18/P18*$B$24+N18/O18*$B$25+N18/P18*$B$26+O18/P18*$B$27+M18*N18*$B$28+M18*O18*$B$29+M18*P18*$B$30+N18*O18*$B$31+N18*P18*$B$32+O18*P18*$B$33+$B$17</f>
        <v>212.5720169019603</v>
      </c>
    </row>
    <row r="19" spans="1:17" x14ac:dyDescent="0.25">
      <c r="A19" s="8" t="s">
        <v>42</v>
      </c>
      <c r="B19" s="8">
        <v>86770.464886555856</v>
      </c>
      <c r="C19" s="8">
        <v>233357.48159807752</v>
      </c>
      <c r="D19" s="8">
        <v>0.37183493879148333</v>
      </c>
      <c r="E19" s="8">
        <v>0.71861944928008081</v>
      </c>
      <c r="F19" s="8">
        <v>-441120.83360308554</v>
      </c>
      <c r="G19" s="8">
        <v>614661.76337619731</v>
      </c>
      <c r="H19" s="8">
        <v>-671602.97270730697</v>
      </c>
      <c r="I19" s="8">
        <v>845143.90248041879</v>
      </c>
      <c r="K19" t="s">
        <v>10</v>
      </c>
      <c r="L19">
        <v>133</v>
      </c>
      <c r="M19">
        <v>3.2910415304824095E-2</v>
      </c>
      <c r="N19">
        <v>2.9429471484569668E-2</v>
      </c>
      <c r="O19">
        <v>1.5333569235967697E-2</v>
      </c>
      <c r="P19">
        <v>1.8352953415119343E-2</v>
      </c>
      <c r="Q19" s="13">
        <f t="shared" si="0"/>
        <v>112.99852724360017</v>
      </c>
    </row>
    <row r="20" spans="1:17" x14ac:dyDescent="0.25">
      <c r="A20" s="8" t="s">
        <v>44</v>
      </c>
      <c r="B20" s="8">
        <v>-317828.35242328135</v>
      </c>
      <c r="C20" s="8">
        <v>291397.78341269714</v>
      </c>
      <c r="D20" s="8">
        <v>-1.090702711259651</v>
      </c>
      <c r="E20" s="8">
        <v>0.30374210292948833</v>
      </c>
      <c r="F20" s="8">
        <v>-977015.93539383425</v>
      </c>
      <c r="G20" s="8">
        <v>341359.23054727161</v>
      </c>
      <c r="H20" s="8">
        <v>-1264823.2256990292</v>
      </c>
      <c r="I20" s="8">
        <v>629166.52085246635</v>
      </c>
      <c r="K20" t="s">
        <v>3</v>
      </c>
      <c r="L20">
        <v>267</v>
      </c>
      <c r="M20">
        <v>2.8269417450472661E-2</v>
      </c>
      <c r="N20">
        <v>1.8566546995646537E-2</v>
      </c>
      <c r="O20">
        <v>6.2370760067648771E-3</v>
      </c>
      <c r="P20">
        <v>8.6109499925892379E-3</v>
      </c>
      <c r="Q20" s="13">
        <f t="shared" si="0"/>
        <v>141.57754834658817</v>
      </c>
    </row>
    <row r="21" spans="1:17" x14ac:dyDescent="0.25">
      <c r="A21" s="8" t="s">
        <v>46</v>
      </c>
      <c r="B21" s="8">
        <v>-48205.861451866702</v>
      </c>
      <c r="C21" s="8">
        <v>57004.822514895714</v>
      </c>
      <c r="D21" s="8">
        <v>-0.84564532131067005</v>
      </c>
      <c r="E21" s="8">
        <v>0.41966445169302624</v>
      </c>
      <c r="F21" s="8">
        <v>-177159.72901797845</v>
      </c>
      <c r="G21" s="8">
        <v>80748.006114245043</v>
      </c>
      <c r="H21" s="8">
        <v>-233462.15970292583</v>
      </c>
      <c r="I21" s="8">
        <v>137050.43679919245</v>
      </c>
      <c r="K21" t="s">
        <v>2</v>
      </c>
      <c r="L21">
        <v>222</v>
      </c>
      <c r="M21">
        <v>2.5738236956075272E-2</v>
      </c>
      <c r="N21">
        <v>3.2689893513024551E-2</v>
      </c>
      <c r="O21">
        <v>1.1096874591727871E-2</v>
      </c>
      <c r="P21">
        <v>1.392465094334228E-2</v>
      </c>
      <c r="Q21" s="13">
        <f t="shared" si="0"/>
        <v>272.79545378749435</v>
      </c>
    </row>
    <row r="22" spans="1:17" x14ac:dyDescent="0.25">
      <c r="A22" s="8" t="s">
        <v>26</v>
      </c>
      <c r="B22" s="8">
        <v>-466.31000931897006</v>
      </c>
      <c r="C22" s="8">
        <v>883.44023784829392</v>
      </c>
      <c r="D22" s="8">
        <v>-0.52783424315685934</v>
      </c>
      <c r="E22" s="8">
        <v>0.61037894154379524</v>
      </c>
      <c r="F22" s="8">
        <v>-2464.7906712716385</v>
      </c>
      <c r="G22" s="8">
        <v>1532.1706526336982</v>
      </c>
      <c r="H22" s="8">
        <v>-3337.3454931509573</v>
      </c>
      <c r="I22" s="8">
        <v>2404.7254745130172</v>
      </c>
      <c r="K22" t="s">
        <v>4</v>
      </c>
      <c r="L22">
        <v>290</v>
      </c>
      <c r="M22">
        <v>2.7686717269872537E-2</v>
      </c>
      <c r="N22">
        <v>3.5215250133099167E-2</v>
      </c>
      <c r="O22">
        <v>1.6982660388322853E-2</v>
      </c>
      <c r="P22">
        <v>2.1673130454035603E-2</v>
      </c>
      <c r="Q22" s="13">
        <f t="shared" si="0"/>
        <v>254.86743977814922</v>
      </c>
    </row>
    <row r="23" spans="1:17" x14ac:dyDescent="0.25">
      <c r="A23" s="8" t="s">
        <v>22</v>
      </c>
      <c r="B23" s="8">
        <v>78.132484677775693</v>
      </c>
      <c r="C23" s="8">
        <v>537.4783030710488</v>
      </c>
      <c r="D23" s="8">
        <v>0.14536863019649637</v>
      </c>
      <c r="E23" s="8">
        <v>0.88762342325209731</v>
      </c>
      <c r="F23" s="8">
        <v>-1137.727908463022</v>
      </c>
      <c r="G23" s="8">
        <v>1293.9928778185733</v>
      </c>
      <c r="H23" s="8">
        <v>-1668.5836074771432</v>
      </c>
      <c r="I23" s="8">
        <v>1824.8485768326946</v>
      </c>
    </row>
    <row r="24" spans="1:17" x14ac:dyDescent="0.25">
      <c r="A24" s="8" t="s">
        <v>28</v>
      </c>
      <c r="B24" s="8">
        <v>-291.56962729510252</v>
      </c>
      <c r="C24" s="8">
        <v>1029.0953117003046</v>
      </c>
      <c r="D24" s="8">
        <v>-0.28332616423386647</v>
      </c>
      <c r="E24" s="8">
        <v>0.78333604751880581</v>
      </c>
      <c r="F24" s="8">
        <v>-2619.5449578599987</v>
      </c>
      <c r="G24" s="8">
        <v>2036.4057032697935</v>
      </c>
      <c r="H24" s="8">
        <v>-3635.9601469445802</v>
      </c>
      <c r="I24" s="8">
        <v>3052.8208923543748</v>
      </c>
    </row>
    <row r="25" spans="1:17" x14ac:dyDescent="0.25">
      <c r="A25" s="8" t="s">
        <v>24</v>
      </c>
      <c r="B25" s="8">
        <v>-267.1038186575571</v>
      </c>
      <c r="C25" s="8">
        <v>673.89336401527873</v>
      </c>
      <c r="D25" s="8">
        <v>-0.39635917627392042</v>
      </c>
      <c r="E25" s="8">
        <v>0.70107337692053429</v>
      </c>
      <c r="F25" s="8">
        <v>-1791.5565190268981</v>
      </c>
      <c r="G25" s="8">
        <v>1257.3488817117841</v>
      </c>
      <c r="H25" s="8">
        <v>-2457.14642427749</v>
      </c>
      <c r="I25" s="8">
        <v>1922.9387869623761</v>
      </c>
    </row>
    <row r="26" spans="1:17" x14ac:dyDescent="0.25">
      <c r="A26" s="8" t="s">
        <v>30</v>
      </c>
      <c r="B26" s="8">
        <v>-548.43330396342117</v>
      </c>
      <c r="C26" s="8">
        <v>1699.6166937676273</v>
      </c>
      <c r="D26" s="8">
        <v>-0.32268058202445693</v>
      </c>
      <c r="E26" s="8">
        <v>0.75430733746756584</v>
      </c>
      <c r="F26" s="8">
        <v>-4393.2333817812632</v>
      </c>
      <c r="G26" s="8">
        <v>3296.3667738544209</v>
      </c>
      <c r="H26" s="8">
        <v>-6071.9080424527574</v>
      </c>
      <c r="I26" s="8">
        <v>4975.0414345259151</v>
      </c>
    </row>
    <row r="27" spans="1:17" x14ac:dyDescent="0.25">
      <c r="A27" s="8" t="s">
        <v>32</v>
      </c>
      <c r="B27" s="8">
        <v>1271.2912122050179</v>
      </c>
      <c r="C27" s="8">
        <v>1948.7359761981625</v>
      </c>
      <c r="D27" s="8">
        <v>0.65236708704131974</v>
      </c>
      <c r="E27" s="8">
        <v>0.53047156470186452</v>
      </c>
      <c r="F27" s="8">
        <v>-3137.0558347542087</v>
      </c>
      <c r="G27" s="8">
        <v>5679.638259164245</v>
      </c>
      <c r="H27" s="8">
        <v>-5061.7802244229988</v>
      </c>
      <c r="I27" s="8">
        <v>7604.3626488330337</v>
      </c>
    </row>
    <row r="28" spans="1:17" x14ac:dyDescent="0.25">
      <c r="A28" s="8" t="s">
        <v>34</v>
      </c>
      <c r="B28" s="8">
        <v>-1478830.7565942216</v>
      </c>
      <c r="C28" s="8">
        <v>782177.90488153102</v>
      </c>
      <c r="D28" s="8">
        <v>-1.8906577996705314</v>
      </c>
      <c r="E28" s="8">
        <v>9.1240302112089264E-2</v>
      </c>
      <c r="F28" s="8">
        <v>-3248240.1067044702</v>
      </c>
      <c r="G28" s="8">
        <v>290578.59351602709</v>
      </c>
      <c r="H28" s="8">
        <v>-4020780.3117262865</v>
      </c>
      <c r="I28" s="8">
        <v>1063118.7985378434</v>
      </c>
    </row>
    <row r="29" spans="1:17" x14ac:dyDescent="0.25">
      <c r="A29" s="8" t="s">
        <v>35</v>
      </c>
      <c r="B29" s="8">
        <v>3521218.1299957093</v>
      </c>
      <c r="C29" s="8">
        <v>3052780.069933644</v>
      </c>
      <c r="D29" s="8">
        <v>1.153446383077392</v>
      </c>
      <c r="E29" s="8">
        <v>0.27843863343504133</v>
      </c>
      <c r="F29" s="8">
        <v>-3384650.17165229</v>
      </c>
      <c r="G29" s="8">
        <v>10427086.43164371</v>
      </c>
      <c r="H29" s="8">
        <v>-6399815.0419387445</v>
      </c>
      <c r="I29" s="8">
        <v>13442251.301930163</v>
      </c>
    </row>
    <row r="30" spans="1:17" x14ac:dyDescent="0.25">
      <c r="A30" s="8" t="s">
        <v>36</v>
      </c>
      <c r="B30" s="8">
        <v>-3667496.9370379685</v>
      </c>
      <c r="C30" s="8">
        <v>5882718.3872633819</v>
      </c>
      <c r="D30" s="8">
        <v>-0.62343574783019218</v>
      </c>
      <c r="E30" s="8">
        <v>0.54847010532785001</v>
      </c>
      <c r="F30" s="8">
        <v>-16975130.473510534</v>
      </c>
      <c r="G30" s="8">
        <v>9640136.5994345974</v>
      </c>
      <c r="H30" s="8">
        <v>-22785364.233144019</v>
      </c>
      <c r="I30" s="8">
        <v>15450370.359068083</v>
      </c>
    </row>
    <row r="31" spans="1:17" x14ac:dyDescent="0.25">
      <c r="A31" s="8" t="s">
        <v>37</v>
      </c>
      <c r="B31" s="8">
        <v>-725503.39163891331</v>
      </c>
      <c r="C31" s="8">
        <v>2423609.3249111106</v>
      </c>
      <c r="D31" s="8">
        <v>-0.29934832490608698</v>
      </c>
      <c r="E31" s="8">
        <v>0.77147195482282238</v>
      </c>
      <c r="F31" s="8">
        <v>-6208088.5858111046</v>
      </c>
      <c r="G31" s="8">
        <v>4757081.8025332782</v>
      </c>
      <c r="H31" s="8">
        <v>-8601835.1146691404</v>
      </c>
      <c r="I31" s="8">
        <v>7150828.3313913131</v>
      </c>
    </row>
    <row r="32" spans="1:17" x14ac:dyDescent="0.25">
      <c r="A32" s="8" t="s">
        <v>38</v>
      </c>
      <c r="B32" s="8">
        <v>1340013.4657388213</v>
      </c>
      <c r="C32" s="8">
        <v>6957967.1340144603</v>
      </c>
      <c r="D32" s="8">
        <v>0.19258692085337414</v>
      </c>
      <c r="E32" s="8">
        <v>0.85155810762876238</v>
      </c>
      <c r="F32" s="8">
        <v>-14400001.72498649</v>
      </c>
      <c r="G32" s="8">
        <v>17080028.656464133</v>
      </c>
      <c r="H32" s="8">
        <v>-21272235.423611276</v>
      </c>
      <c r="I32" s="8">
        <v>23952262.355088919</v>
      </c>
    </row>
    <row r="33" spans="1:9" ht="16.5" thickBot="1" x14ac:dyDescent="0.3">
      <c r="A33" s="9" t="s">
        <v>39</v>
      </c>
      <c r="B33" s="9">
        <v>6147363.1207334092</v>
      </c>
      <c r="C33" s="9">
        <v>7110928.9923076602</v>
      </c>
      <c r="D33" s="9">
        <v>0.86449507896695343</v>
      </c>
      <c r="E33" s="9">
        <v>0.40976528284859326</v>
      </c>
      <c r="F33" s="9">
        <v>-9938675.8333647884</v>
      </c>
      <c r="G33" s="9">
        <v>22233402.074831609</v>
      </c>
      <c r="H33" s="9">
        <v>-16961986.652205907</v>
      </c>
      <c r="I33" s="9">
        <v>29256712.893672727</v>
      </c>
    </row>
    <row r="37" spans="1:9" x14ac:dyDescent="0.25">
      <c r="A37" t="s">
        <v>75</v>
      </c>
    </row>
    <row r="38" spans="1:9" ht="16.5" thickBot="1" x14ac:dyDescent="0.3"/>
    <row r="39" spans="1:9" x14ac:dyDescent="0.25">
      <c r="A39" s="10" t="s">
        <v>76</v>
      </c>
      <c r="B39" s="10" t="s">
        <v>77</v>
      </c>
      <c r="C39" s="10" t="s">
        <v>60</v>
      </c>
    </row>
    <row r="40" spans="1:9" x14ac:dyDescent="0.25">
      <c r="A40" s="8">
        <v>102</v>
      </c>
      <c r="B40" s="8">
        <v>179.82770618518708</v>
      </c>
      <c r="C40" s="8">
        <v>-77.827706185187083</v>
      </c>
    </row>
    <row r="41" spans="1:9" x14ac:dyDescent="0.25">
      <c r="A41" s="8">
        <v>131</v>
      </c>
      <c r="B41" s="8">
        <v>194.0490467783286</v>
      </c>
      <c r="C41" s="8">
        <v>-63.049046778328602</v>
      </c>
    </row>
    <row r="42" spans="1:9" x14ac:dyDescent="0.25">
      <c r="A42" s="8">
        <v>105</v>
      </c>
      <c r="B42" s="8">
        <v>136.69738645671396</v>
      </c>
      <c r="C42" s="8">
        <v>-31.697386456713957</v>
      </c>
    </row>
    <row r="43" spans="1:9" x14ac:dyDescent="0.25">
      <c r="A43" s="8">
        <v>105</v>
      </c>
      <c r="B43" s="8">
        <v>83.829986657424115</v>
      </c>
      <c r="C43" s="8">
        <v>21.170013342575885</v>
      </c>
    </row>
    <row r="44" spans="1:9" x14ac:dyDescent="0.25">
      <c r="A44" s="8">
        <v>132</v>
      </c>
      <c r="B44" s="8">
        <v>104.33829239901161</v>
      </c>
      <c r="C44" s="8">
        <v>27.661707600988393</v>
      </c>
    </row>
    <row r="45" spans="1:9" x14ac:dyDescent="0.25">
      <c r="A45" s="8">
        <v>95</v>
      </c>
      <c r="B45" s="8">
        <v>110.18855137043795</v>
      </c>
      <c r="C45" s="8">
        <v>-15.188551370437949</v>
      </c>
    </row>
    <row r="46" spans="1:9" x14ac:dyDescent="0.25">
      <c r="A46" s="8">
        <v>105</v>
      </c>
      <c r="B46" s="8">
        <v>156.06335350319205</v>
      </c>
      <c r="C46" s="8">
        <v>-51.063353503192047</v>
      </c>
    </row>
    <row r="47" spans="1:9" x14ac:dyDescent="0.25">
      <c r="A47" s="8">
        <v>109</v>
      </c>
      <c r="B47" s="8">
        <v>137.36947100356429</v>
      </c>
      <c r="C47" s="8">
        <v>-28.369471003564286</v>
      </c>
    </row>
    <row r="48" spans="1:9" x14ac:dyDescent="0.25">
      <c r="A48" s="8">
        <v>111</v>
      </c>
      <c r="B48" s="8">
        <v>94.118877970022822</v>
      </c>
      <c r="C48" s="8">
        <v>16.881122029977178</v>
      </c>
    </row>
    <row r="49" spans="1:3" x14ac:dyDescent="0.25">
      <c r="A49" s="8">
        <v>89</v>
      </c>
      <c r="B49" s="8">
        <v>198.41535562480976</v>
      </c>
      <c r="C49" s="8">
        <v>-109.41535562480976</v>
      </c>
    </row>
    <row r="50" spans="1:3" x14ac:dyDescent="0.25">
      <c r="A50" s="8">
        <v>93</v>
      </c>
      <c r="B50" s="8">
        <v>84.828490761302419</v>
      </c>
      <c r="C50" s="8">
        <v>8.1715092386975812</v>
      </c>
    </row>
    <row r="51" spans="1:3" x14ac:dyDescent="0.25">
      <c r="A51" s="8">
        <v>307</v>
      </c>
      <c r="B51" s="8">
        <v>157.8227175644829</v>
      </c>
      <c r="C51" s="8">
        <v>149.1772824355171</v>
      </c>
    </row>
    <row r="52" spans="1:3" x14ac:dyDescent="0.25">
      <c r="A52" s="8">
        <v>222</v>
      </c>
      <c r="B52" s="8">
        <v>204.41739443721463</v>
      </c>
      <c r="C52" s="8">
        <v>17.582605562785375</v>
      </c>
    </row>
    <row r="53" spans="1:3" x14ac:dyDescent="0.25">
      <c r="A53" s="8">
        <v>198</v>
      </c>
      <c r="B53" s="8">
        <v>202.24331850179942</v>
      </c>
      <c r="C53" s="8">
        <v>-4.2433185017994219</v>
      </c>
    </row>
    <row r="54" spans="1:3" x14ac:dyDescent="0.25">
      <c r="A54" s="8">
        <v>94</v>
      </c>
      <c r="B54" s="8">
        <v>124.66557747381103</v>
      </c>
      <c r="C54" s="8">
        <v>-30.665577473811027</v>
      </c>
    </row>
    <row r="55" spans="1:3" x14ac:dyDescent="0.25">
      <c r="A55" s="8">
        <v>119</v>
      </c>
      <c r="B55" s="8">
        <v>196.33135468923683</v>
      </c>
      <c r="C55" s="8">
        <v>-77.331354689236832</v>
      </c>
    </row>
    <row r="56" spans="1:3" x14ac:dyDescent="0.25">
      <c r="A56" s="8">
        <v>138</v>
      </c>
      <c r="B56" s="8">
        <v>119.04935677763365</v>
      </c>
      <c r="C56" s="8">
        <v>18.950643222366352</v>
      </c>
    </row>
    <row r="57" spans="1:3" x14ac:dyDescent="0.25">
      <c r="A57" s="8">
        <v>90</v>
      </c>
      <c r="B57" s="8">
        <v>131.07567225009888</v>
      </c>
      <c r="C57" s="8">
        <v>-41.075672250098876</v>
      </c>
    </row>
    <row r="58" spans="1:3" x14ac:dyDescent="0.25">
      <c r="A58" s="8">
        <v>370</v>
      </c>
      <c r="B58" s="8">
        <v>246.37357321366517</v>
      </c>
      <c r="C58" s="8">
        <v>123.62642678633483</v>
      </c>
    </row>
    <row r="59" spans="1:3" x14ac:dyDescent="0.25">
      <c r="A59" s="8">
        <v>275</v>
      </c>
      <c r="B59" s="8">
        <v>214.62942550643538</v>
      </c>
      <c r="C59" s="8">
        <v>60.370574493564618</v>
      </c>
    </row>
    <row r="60" spans="1:3" x14ac:dyDescent="0.25">
      <c r="A60" s="8">
        <v>321</v>
      </c>
      <c r="B60" s="8">
        <v>293.48834024523171</v>
      </c>
      <c r="C60" s="8">
        <v>27.511659754768289</v>
      </c>
    </row>
    <row r="61" spans="1:3" x14ac:dyDescent="0.25">
      <c r="A61" s="8">
        <v>217</v>
      </c>
      <c r="B61" s="8">
        <v>231.87885989256336</v>
      </c>
      <c r="C61" s="8">
        <v>-14.878859892563355</v>
      </c>
    </row>
    <row r="62" spans="1:3" x14ac:dyDescent="0.25">
      <c r="A62" s="8">
        <v>324</v>
      </c>
      <c r="B62" s="8">
        <v>229.57441656512572</v>
      </c>
      <c r="C62" s="8">
        <v>94.425583434874284</v>
      </c>
    </row>
    <row r="63" spans="1:3" x14ac:dyDescent="0.25">
      <c r="A63" s="8">
        <v>220</v>
      </c>
      <c r="B63" s="8">
        <v>304.38199348063995</v>
      </c>
      <c r="C63" s="8">
        <v>-84.381993480639949</v>
      </c>
    </row>
    <row r="64" spans="1:3" x14ac:dyDescent="0.25">
      <c r="A64" s="8">
        <v>207</v>
      </c>
      <c r="B64" s="8">
        <v>173.79799416067817</v>
      </c>
      <c r="C64" s="8">
        <v>33.202005839321828</v>
      </c>
    </row>
    <row r="65" spans="1:3" ht="16.5" thickBot="1" x14ac:dyDescent="0.3">
      <c r="A65" s="9">
        <v>192</v>
      </c>
      <c r="B65" s="9">
        <v>161.54348653143461</v>
      </c>
      <c r="C65" s="9">
        <v>30.45651346856539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N26" sqref="N26:P26"/>
    </sheetView>
  </sheetViews>
  <sheetFormatPr defaultRowHeight="15.75" x14ac:dyDescent="0.25"/>
  <sheetData>
    <row r="1" spans="1:17" x14ac:dyDescent="0.25">
      <c r="A1" t="s">
        <v>51</v>
      </c>
    </row>
    <row r="2" spans="1:17" ht="16.5" thickBot="1" x14ac:dyDescent="0.3"/>
    <row r="3" spans="1:17" x14ac:dyDescent="0.25">
      <c r="A3" s="11" t="s">
        <v>52</v>
      </c>
      <c r="B3" s="11"/>
    </row>
    <row r="4" spans="1:17" x14ac:dyDescent="0.25">
      <c r="A4" s="8" t="s">
        <v>53</v>
      </c>
      <c r="B4" s="8">
        <v>0.87076794822843906</v>
      </c>
    </row>
    <row r="5" spans="1:17" x14ac:dyDescent="0.25">
      <c r="A5" s="8" t="s">
        <v>54</v>
      </c>
      <c r="B5" s="8">
        <v>0.75823681966196543</v>
      </c>
    </row>
    <row r="6" spans="1:17" x14ac:dyDescent="0.25">
      <c r="A6" s="8" t="s">
        <v>55</v>
      </c>
      <c r="B6" s="8">
        <v>0.32843561017212625</v>
      </c>
    </row>
    <row r="7" spans="1:17" x14ac:dyDescent="0.25">
      <c r="A7" s="8" t="s">
        <v>56</v>
      </c>
      <c r="B7" s="8">
        <v>70.996994576128955</v>
      </c>
    </row>
    <row r="8" spans="1:17" ht="16.5" thickBot="1" x14ac:dyDescent="0.3">
      <c r="A8" s="9" t="s">
        <v>57</v>
      </c>
      <c r="B8" s="9">
        <v>26</v>
      </c>
    </row>
    <row r="10" spans="1:17" ht="16.5" thickBot="1" x14ac:dyDescent="0.3">
      <c r="A10" t="s">
        <v>58</v>
      </c>
    </row>
    <row r="11" spans="1:17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17" x14ac:dyDescent="0.25">
      <c r="A12" s="8" t="s">
        <v>59</v>
      </c>
      <c r="B12" s="8">
        <v>16</v>
      </c>
      <c r="C12" s="8">
        <v>142277.8023888756</v>
      </c>
      <c r="D12" s="8">
        <v>8892.362649304725</v>
      </c>
      <c r="E12" s="8">
        <v>1.7641570170590473</v>
      </c>
      <c r="F12" s="8">
        <v>0.19521594461670827</v>
      </c>
    </row>
    <row r="13" spans="1:17" x14ac:dyDescent="0.25">
      <c r="A13" s="8" t="s">
        <v>60</v>
      </c>
      <c r="B13" s="8">
        <v>9</v>
      </c>
      <c r="C13" s="8">
        <v>45365.159149585968</v>
      </c>
      <c r="D13" s="8">
        <v>5040.5732388428851</v>
      </c>
      <c r="E13" s="8"/>
      <c r="F13" s="8"/>
    </row>
    <row r="14" spans="1:17" ht="16.5" thickBot="1" x14ac:dyDescent="0.3">
      <c r="A14" s="9" t="s">
        <v>61</v>
      </c>
      <c r="B14" s="9">
        <v>25</v>
      </c>
      <c r="C14" s="9">
        <v>187642.96153846156</v>
      </c>
      <c r="D14" s="9"/>
      <c r="E14" s="9"/>
      <c r="F14" s="9"/>
    </row>
    <row r="15" spans="1:17" ht="16.5" thickBot="1" x14ac:dyDescent="0.3"/>
    <row r="16" spans="1:17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  <c r="L16" s="12" t="s">
        <v>80</v>
      </c>
      <c r="M16" t="s">
        <v>78</v>
      </c>
      <c r="N16" t="s">
        <v>43</v>
      </c>
      <c r="O16" t="s">
        <v>79</v>
      </c>
      <c r="P16" t="s">
        <v>47</v>
      </c>
      <c r="Q16" t="s">
        <v>81</v>
      </c>
    </row>
    <row r="17" spans="1:17" x14ac:dyDescent="0.25">
      <c r="A17" s="8" t="s">
        <v>62</v>
      </c>
      <c r="B17" s="8">
        <v>392.142238351196</v>
      </c>
      <c r="C17" s="8">
        <v>343.79498758464018</v>
      </c>
      <c r="D17" s="8">
        <v>1.1406281432612597</v>
      </c>
      <c r="E17" s="8">
        <v>0.283467277606681</v>
      </c>
      <c r="F17" s="8">
        <v>-385.57605534751787</v>
      </c>
      <c r="G17" s="8">
        <v>1169.8605320499098</v>
      </c>
      <c r="H17" s="8">
        <v>-725.13493132259146</v>
      </c>
      <c r="I17" s="8">
        <v>1509.4194080249836</v>
      </c>
      <c r="K17" t="s">
        <v>6</v>
      </c>
      <c r="L17">
        <v>96</v>
      </c>
      <c r="M17">
        <v>2.5063217017398751E-2</v>
      </c>
      <c r="N17">
        <v>1.3021609178711089E-2</v>
      </c>
      <c r="O17">
        <v>6.0431635353680995E-3</v>
      </c>
      <c r="P17">
        <v>1.5591323770365491E-2</v>
      </c>
      <c r="Q17" s="13">
        <f>M17*$B$18+N17*$B$19+O17*$B$20+P17*$B$21+M17/N17*$B$22+M17/O17*$B$23+M17/P17*$B$24+N17/O17*$B$25+N17/P17*$B$26+O17/P17*$B$27+M17*N17*$B$28+M17*O17*$B$29+M17*P17*$B$30+N17*O17*$B$31+N17*P17*$B$32+O17*P17*$B$33+$B$17</f>
        <v>86.462670318965991</v>
      </c>
    </row>
    <row r="18" spans="1:17" x14ac:dyDescent="0.25">
      <c r="A18" s="8" t="s">
        <v>40</v>
      </c>
      <c r="B18" s="8">
        <v>-47579.778221046821</v>
      </c>
      <c r="C18" s="8">
        <v>52364.756293193939</v>
      </c>
      <c r="D18" s="8">
        <v>-0.90862216477518409</v>
      </c>
      <c r="E18" s="8">
        <v>0.38723356575279833</v>
      </c>
      <c r="F18" s="8">
        <v>-166037.08674787788</v>
      </c>
      <c r="G18" s="8">
        <v>70877.530305784254</v>
      </c>
      <c r="H18" s="8">
        <v>-217756.62434947843</v>
      </c>
      <c r="I18" s="8">
        <v>122597.0679073848</v>
      </c>
      <c r="K18" t="s">
        <v>1</v>
      </c>
      <c r="L18">
        <v>85</v>
      </c>
      <c r="M18">
        <f>M26/2</f>
        <v>2.2483761314099834E-2</v>
      </c>
      <c r="N18">
        <f>N26/2.5</f>
        <v>1.4424670067466954E-2</v>
      </c>
      <c r="O18">
        <f>O26/2</f>
        <v>6.3920827586641952E-3</v>
      </c>
      <c r="P18">
        <f>P26/2</f>
        <v>6.4910713992653406E-3</v>
      </c>
      <c r="Q18" s="13">
        <f t="shared" ref="Q18:Q22" si="0">M18*$B$18+N18*$B$19+O18*$B$20+P18*$B$21+M18/N18*$B$22+M18/O18*$B$23+M18/P18*$B$24+N18/O18*$B$25+N18/P18*$B$26+O18/P18*$B$27+M18*N18*$B$28+M18*O18*$B$29+M18*P18*$B$30+N18*O18*$B$31+N18*P18*$B$32+O18*P18*$B$33+$B$17</f>
        <v>123.2712183020393</v>
      </c>
    </row>
    <row r="19" spans="1:17" x14ac:dyDescent="0.25">
      <c r="A19" s="8" t="s">
        <v>42</v>
      </c>
      <c r="B19" s="8">
        <v>24593.432833675157</v>
      </c>
      <c r="C19" s="8">
        <v>45345.885822655116</v>
      </c>
      <c r="D19" s="8">
        <v>0.54235202130262739</v>
      </c>
      <c r="E19" s="8">
        <v>0.60074527535643663</v>
      </c>
      <c r="F19" s="8">
        <v>-77986.087583473709</v>
      </c>
      <c r="G19" s="8">
        <v>127172.95325082401</v>
      </c>
      <c r="H19" s="8">
        <v>-122773.23857776797</v>
      </c>
      <c r="I19" s="8">
        <v>171960.10424511827</v>
      </c>
      <c r="K19" t="s">
        <v>10</v>
      </c>
      <c r="L19">
        <v>133</v>
      </c>
      <c r="M19">
        <v>1.5559084840501308E-2</v>
      </c>
      <c r="N19">
        <v>1.5572844332743394E-2</v>
      </c>
      <c r="O19">
        <v>9.2374245945460766E-3</v>
      </c>
      <c r="P19">
        <v>1.5968730131035808E-2</v>
      </c>
      <c r="Q19" s="13">
        <f t="shared" si="0"/>
        <v>238.05968195277677</v>
      </c>
    </row>
    <row r="20" spans="1:17" x14ac:dyDescent="0.25">
      <c r="A20" s="8" t="s">
        <v>44</v>
      </c>
      <c r="B20" s="8">
        <v>73891.480346159762</v>
      </c>
      <c r="C20" s="8">
        <v>160117.56582343875</v>
      </c>
      <c r="D20" s="8">
        <v>0.46148266098199192</v>
      </c>
      <c r="E20" s="8">
        <v>0.6554030131017391</v>
      </c>
      <c r="F20" s="8">
        <v>-288319.61807114532</v>
      </c>
      <c r="G20" s="8">
        <v>436102.57876346487</v>
      </c>
      <c r="H20" s="8">
        <v>-446464.27590006823</v>
      </c>
      <c r="I20" s="8">
        <v>594247.23659238778</v>
      </c>
      <c r="K20" t="s">
        <v>3</v>
      </c>
      <c r="L20">
        <v>267</v>
      </c>
      <c r="M20">
        <v>2.9714660027228199E-2</v>
      </c>
      <c r="N20">
        <v>1.6480047871650316E-2</v>
      </c>
      <c r="O20">
        <v>2.91777703621846E-3</v>
      </c>
      <c r="P20">
        <v>5.0333422702149352E-3</v>
      </c>
      <c r="Q20" s="13">
        <f t="shared" si="0"/>
        <v>535.14719731842229</v>
      </c>
    </row>
    <row r="21" spans="1:17" x14ac:dyDescent="0.25">
      <c r="A21" s="8" t="s">
        <v>46</v>
      </c>
      <c r="B21" s="8">
        <v>30107.82142012857</v>
      </c>
      <c r="C21" s="8">
        <v>58936.899958261674</v>
      </c>
      <c r="D21" s="8">
        <v>0.51084840637105999</v>
      </c>
      <c r="E21" s="8">
        <v>0.62175166859596387</v>
      </c>
      <c r="F21" s="8">
        <v>-103216.70897357434</v>
      </c>
      <c r="G21" s="8">
        <v>163432.35181383148</v>
      </c>
      <c r="H21" s="8">
        <v>-161427.41077548973</v>
      </c>
      <c r="I21" s="8">
        <v>221643.05361574687</v>
      </c>
      <c r="K21" t="s">
        <v>2</v>
      </c>
      <c r="L21">
        <v>222</v>
      </c>
      <c r="M21">
        <v>2.0811363125767236E-2</v>
      </c>
      <c r="N21">
        <v>2.2220467686442109E-2</v>
      </c>
      <c r="O21">
        <v>3.1233719964311049E-3</v>
      </c>
      <c r="P21">
        <v>5.9615266816407299E-3</v>
      </c>
      <c r="Q21" s="13">
        <f t="shared" si="0"/>
        <v>-39.121341197035235</v>
      </c>
    </row>
    <row r="22" spans="1:17" x14ac:dyDescent="0.25">
      <c r="A22" s="8" t="s">
        <v>26</v>
      </c>
      <c r="B22" s="8">
        <v>-303.72061293113109</v>
      </c>
      <c r="C22" s="8">
        <v>197.41935726246473</v>
      </c>
      <c r="D22" s="8">
        <v>-1.5384540662207766</v>
      </c>
      <c r="E22" s="8">
        <v>0.15831937773767252</v>
      </c>
      <c r="F22" s="8">
        <v>-750.31422603743363</v>
      </c>
      <c r="G22" s="8">
        <v>142.8730001751714</v>
      </c>
      <c r="H22" s="8">
        <v>-945.30105676096264</v>
      </c>
      <c r="I22" s="8">
        <v>337.85983089870047</v>
      </c>
      <c r="K22" t="s">
        <v>4</v>
      </c>
      <c r="L22">
        <v>290</v>
      </c>
      <c r="M22">
        <v>2.2805228589868443E-2</v>
      </c>
      <c r="N22">
        <v>1.8642170700285069E-2</v>
      </c>
      <c r="O22">
        <v>7.9811661853305058E-3</v>
      </c>
      <c r="P22">
        <v>1.422352199514478E-2</v>
      </c>
      <c r="Q22" s="13">
        <f t="shared" si="0"/>
        <v>202.18178676903904</v>
      </c>
    </row>
    <row r="23" spans="1:17" x14ac:dyDescent="0.25">
      <c r="A23" s="8" t="s">
        <v>22</v>
      </c>
      <c r="B23" s="8">
        <v>117.76315039198975</v>
      </c>
      <c r="C23" s="8">
        <v>101.70981555272083</v>
      </c>
      <c r="D23" s="8">
        <v>1.1578346667136346</v>
      </c>
      <c r="E23" s="8">
        <v>0.27673353402196021</v>
      </c>
      <c r="F23" s="8">
        <v>-112.32043738748196</v>
      </c>
      <c r="G23" s="8">
        <v>347.84673817146148</v>
      </c>
      <c r="H23" s="8">
        <v>-212.77702312002197</v>
      </c>
      <c r="I23" s="8">
        <v>448.3033239040015</v>
      </c>
      <c r="K23" t="s">
        <v>6</v>
      </c>
      <c r="L23">
        <v>102</v>
      </c>
      <c r="M23">
        <v>1.1169071818129404E-2</v>
      </c>
      <c r="N23">
        <v>1.0746057490057215E-2</v>
      </c>
      <c r="O23">
        <v>5.3548738576959399E-3</v>
      </c>
      <c r="P23">
        <v>7.8796720020059205E-3</v>
      </c>
      <c r="Q23" s="13"/>
    </row>
    <row r="24" spans="1:17" x14ac:dyDescent="0.25">
      <c r="A24" s="8" t="s">
        <v>28</v>
      </c>
      <c r="B24" s="8">
        <v>287.24700410317706</v>
      </c>
      <c r="C24" s="8">
        <v>212.69319613047907</v>
      </c>
      <c r="D24" s="8">
        <v>1.3505227686125048</v>
      </c>
      <c r="E24" s="8">
        <v>0.20982498363895083</v>
      </c>
      <c r="F24" s="8">
        <v>-193.89843300182969</v>
      </c>
      <c r="G24" s="8">
        <v>768.39244120818375</v>
      </c>
      <c r="H24" s="8">
        <v>-403.97090413647874</v>
      </c>
      <c r="I24" s="8">
        <v>978.4649123428328</v>
      </c>
    </row>
    <row r="25" spans="1:17" x14ac:dyDescent="0.25">
      <c r="A25" s="8" t="s">
        <v>24</v>
      </c>
      <c r="B25" s="8">
        <v>-214.12020041553822</v>
      </c>
      <c r="C25" s="8">
        <v>169.01748331721788</v>
      </c>
      <c r="D25" s="8">
        <v>-1.2668523765300066</v>
      </c>
      <c r="E25" s="8">
        <v>0.23700855055965359</v>
      </c>
      <c r="F25" s="8">
        <v>-596.46431093970887</v>
      </c>
      <c r="G25" s="8">
        <v>168.2239101086324</v>
      </c>
      <c r="H25" s="8">
        <v>-763.39922485028717</v>
      </c>
      <c r="I25" s="8">
        <v>335.15882401921078</v>
      </c>
    </row>
    <row r="26" spans="1:17" x14ac:dyDescent="0.25">
      <c r="A26" s="8" t="s">
        <v>30</v>
      </c>
      <c r="B26" s="8">
        <v>-11.099615962596802</v>
      </c>
      <c r="C26" s="8">
        <v>209.6925785338822</v>
      </c>
      <c r="D26" s="8">
        <v>-5.2932803059614827E-2</v>
      </c>
      <c r="E26" s="8">
        <v>0.95894175206083143</v>
      </c>
      <c r="F26" s="8">
        <v>-485.45718447864363</v>
      </c>
      <c r="G26" s="8">
        <v>463.25795255344997</v>
      </c>
      <c r="H26" s="8">
        <v>-692.56601049010533</v>
      </c>
      <c r="I26" s="8">
        <v>670.36677856491178</v>
      </c>
      <c r="M26">
        <v>4.4967522628199669E-2</v>
      </c>
      <c r="N26">
        <v>3.6061675168667387E-2</v>
      </c>
      <c r="O26">
        <v>1.278416551732839E-2</v>
      </c>
      <c r="P26">
        <v>1.2982142798530681E-2</v>
      </c>
    </row>
    <row r="27" spans="1:17" x14ac:dyDescent="0.25">
      <c r="A27" s="8" t="s">
        <v>32</v>
      </c>
      <c r="B27" s="8">
        <v>-718.51732599572472</v>
      </c>
      <c r="C27" s="8">
        <v>983.66680621813873</v>
      </c>
      <c r="D27" s="8">
        <v>-0.73044787264722011</v>
      </c>
      <c r="E27" s="8">
        <v>0.48369612434972575</v>
      </c>
      <c r="F27" s="8">
        <v>-2943.7262374889215</v>
      </c>
      <c r="G27" s="8">
        <v>1506.6915854974723</v>
      </c>
      <c r="H27" s="8">
        <v>-3915.2726739278464</v>
      </c>
      <c r="I27" s="8">
        <v>2478.2380219363972</v>
      </c>
    </row>
    <row r="28" spans="1:17" x14ac:dyDescent="0.25">
      <c r="A28" s="8" t="s">
        <v>34</v>
      </c>
      <c r="B28" s="8">
        <v>-158673.78657140856</v>
      </c>
      <c r="C28" s="8">
        <v>232761.61473724528</v>
      </c>
      <c r="D28" s="8">
        <v>-0.68170083263311554</v>
      </c>
      <c r="E28" s="8">
        <v>0.51258697471771719</v>
      </c>
      <c r="F28" s="8">
        <v>-685217.1405737442</v>
      </c>
      <c r="G28" s="8">
        <v>367869.56743092713</v>
      </c>
      <c r="H28" s="8">
        <v>-915110.75486288196</v>
      </c>
      <c r="I28" s="8">
        <v>597763.18172006472</v>
      </c>
    </row>
    <row r="29" spans="1:17" x14ac:dyDescent="0.25">
      <c r="A29" s="8" t="s">
        <v>35</v>
      </c>
      <c r="B29" s="8">
        <v>1802100.98674387</v>
      </c>
      <c r="C29" s="8">
        <v>1532843.3366492088</v>
      </c>
      <c r="D29" s="8">
        <v>1.1756589493896079</v>
      </c>
      <c r="E29" s="8">
        <v>0.26989350799603007</v>
      </c>
      <c r="F29" s="8">
        <v>-1665431.5467046385</v>
      </c>
      <c r="G29" s="8">
        <v>5269633.5201923782</v>
      </c>
      <c r="H29" s="8">
        <v>-3179387.7683913931</v>
      </c>
      <c r="I29" s="8">
        <v>6783589.7418791335</v>
      </c>
    </row>
    <row r="30" spans="1:17" x14ac:dyDescent="0.25">
      <c r="A30" s="8" t="s">
        <v>36</v>
      </c>
      <c r="B30" s="8">
        <v>586479.08236114285</v>
      </c>
      <c r="C30" s="8">
        <v>2148575.8578280667</v>
      </c>
      <c r="D30" s="8">
        <v>0.27296177615716005</v>
      </c>
      <c r="E30" s="8">
        <v>0.79104253209596587</v>
      </c>
      <c r="F30" s="8">
        <v>-4273937.1842399165</v>
      </c>
      <c r="G30" s="8">
        <v>5446895.3489622027</v>
      </c>
      <c r="H30" s="8">
        <v>-6396039.1042152997</v>
      </c>
      <c r="I30" s="8">
        <v>7568997.2689375859</v>
      </c>
    </row>
    <row r="31" spans="1:17" x14ac:dyDescent="0.25">
      <c r="A31" s="8" t="s">
        <v>37</v>
      </c>
      <c r="B31" s="8">
        <v>-945946.70543147111</v>
      </c>
      <c r="C31" s="8">
        <v>2730127.5318007059</v>
      </c>
      <c r="D31" s="8">
        <v>-0.34648443869856677</v>
      </c>
      <c r="E31" s="8">
        <v>0.73694150860842511</v>
      </c>
      <c r="F31" s="8">
        <v>-7121924.256847024</v>
      </c>
      <c r="G31" s="8">
        <v>5230030.8459840808</v>
      </c>
      <c r="H31" s="8">
        <v>-9818412.1913565937</v>
      </c>
      <c r="I31" s="8">
        <v>7926518.7804936524</v>
      </c>
    </row>
    <row r="32" spans="1:17" x14ac:dyDescent="0.25">
      <c r="A32" s="8" t="s">
        <v>38</v>
      </c>
      <c r="B32" s="8">
        <v>617116.55411245336</v>
      </c>
      <c r="C32" s="8">
        <v>2266716.9556992156</v>
      </c>
      <c r="D32" s="8">
        <v>0.27225126302639363</v>
      </c>
      <c r="E32" s="8">
        <v>0.79157172784759655</v>
      </c>
      <c r="F32" s="8">
        <v>-4510553.4432586702</v>
      </c>
      <c r="G32" s="8">
        <v>5744786.5514835762</v>
      </c>
      <c r="H32" s="8">
        <v>-6749340.771248363</v>
      </c>
      <c r="I32" s="8">
        <v>7983573.879473269</v>
      </c>
    </row>
    <row r="33" spans="1:9" ht="16.5" thickBot="1" x14ac:dyDescent="0.3">
      <c r="A33" s="9" t="s">
        <v>39</v>
      </c>
      <c r="B33" s="9">
        <v>-4956495.3184475359</v>
      </c>
      <c r="C33" s="9">
        <v>7464585.9175486099</v>
      </c>
      <c r="D33" s="9">
        <v>-0.66400137572202567</v>
      </c>
      <c r="E33" s="9">
        <v>0.52333391373551064</v>
      </c>
      <c r="F33" s="9">
        <v>-21842561.819152735</v>
      </c>
      <c r="G33" s="9">
        <v>11929571.182257665</v>
      </c>
      <c r="H33" s="9">
        <v>-29215171.936565079</v>
      </c>
      <c r="I33" s="9">
        <v>19302181.299670011</v>
      </c>
    </row>
    <row r="37" spans="1:9" x14ac:dyDescent="0.25">
      <c r="A37" t="s">
        <v>75</v>
      </c>
    </row>
    <row r="38" spans="1:9" ht="16.5" thickBot="1" x14ac:dyDescent="0.3"/>
    <row r="39" spans="1:9" x14ac:dyDescent="0.25">
      <c r="A39" s="10" t="s">
        <v>76</v>
      </c>
      <c r="B39" s="10" t="s">
        <v>77</v>
      </c>
      <c r="C39" s="10" t="s">
        <v>60</v>
      </c>
    </row>
    <row r="40" spans="1:9" x14ac:dyDescent="0.25">
      <c r="A40" s="8">
        <v>1</v>
      </c>
      <c r="B40" s="8">
        <v>90.948530008443441</v>
      </c>
      <c r="C40" s="8">
        <v>11.051469991556559</v>
      </c>
    </row>
    <row r="41" spans="1:9" x14ac:dyDescent="0.25">
      <c r="A41" s="8">
        <v>2</v>
      </c>
      <c r="B41" s="8">
        <v>183.69214531695502</v>
      </c>
      <c r="C41" s="8">
        <v>-52.69214531695502</v>
      </c>
    </row>
    <row r="42" spans="1:9" x14ac:dyDescent="0.25">
      <c r="A42" s="8">
        <v>3</v>
      </c>
      <c r="B42" s="8">
        <v>128.96520412343477</v>
      </c>
      <c r="C42" s="8">
        <v>-23.965204123434773</v>
      </c>
    </row>
    <row r="43" spans="1:9" x14ac:dyDescent="0.25">
      <c r="A43" s="8">
        <v>4</v>
      </c>
      <c r="B43" s="8">
        <v>87.637501291108265</v>
      </c>
      <c r="C43" s="8">
        <v>17.362498708891735</v>
      </c>
    </row>
    <row r="44" spans="1:9" x14ac:dyDescent="0.25">
      <c r="A44" s="8">
        <v>5</v>
      </c>
      <c r="B44" s="8">
        <v>116.94325525661958</v>
      </c>
      <c r="C44" s="8">
        <v>15.05674474338042</v>
      </c>
    </row>
    <row r="45" spans="1:9" x14ac:dyDescent="0.25">
      <c r="A45" s="8">
        <v>6</v>
      </c>
      <c r="B45" s="8">
        <v>183.00544033669931</v>
      </c>
      <c r="C45" s="8">
        <v>-88.005440336699309</v>
      </c>
    </row>
    <row r="46" spans="1:9" x14ac:dyDescent="0.25">
      <c r="A46" s="8">
        <v>7</v>
      </c>
      <c r="B46" s="8">
        <v>191.76893691915001</v>
      </c>
      <c r="C46" s="8">
        <v>-86.768936919150008</v>
      </c>
    </row>
    <row r="47" spans="1:9" x14ac:dyDescent="0.25">
      <c r="A47" s="8">
        <v>8</v>
      </c>
      <c r="B47" s="8">
        <v>102.15374601550207</v>
      </c>
      <c r="C47" s="8">
        <v>6.8462539844979347</v>
      </c>
    </row>
    <row r="48" spans="1:9" x14ac:dyDescent="0.25">
      <c r="A48" s="8">
        <v>9</v>
      </c>
      <c r="B48" s="8">
        <v>126.56848517293548</v>
      </c>
      <c r="C48" s="8">
        <v>-15.568485172935482</v>
      </c>
    </row>
    <row r="49" spans="1:3" x14ac:dyDescent="0.25">
      <c r="A49" s="8">
        <v>10</v>
      </c>
      <c r="B49" s="8">
        <v>67.117416920529138</v>
      </c>
      <c r="C49" s="8">
        <v>21.882583079470862</v>
      </c>
    </row>
    <row r="50" spans="1:3" x14ac:dyDescent="0.25">
      <c r="A50" s="8">
        <v>11</v>
      </c>
      <c r="B50" s="8">
        <v>92.913614309234276</v>
      </c>
      <c r="C50" s="8">
        <v>8.6385690765723666E-2</v>
      </c>
    </row>
    <row r="51" spans="1:3" x14ac:dyDescent="0.25">
      <c r="A51" s="8">
        <v>12</v>
      </c>
      <c r="B51" s="8">
        <v>291.53460768663911</v>
      </c>
      <c r="C51" s="8">
        <v>15.465392313360894</v>
      </c>
    </row>
    <row r="52" spans="1:3" x14ac:dyDescent="0.25">
      <c r="A52" s="8">
        <v>13</v>
      </c>
      <c r="B52" s="8">
        <v>166.42460721921594</v>
      </c>
      <c r="C52" s="8">
        <v>55.575392780784057</v>
      </c>
    </row>
    <row r="53" spans="1:3" x14ac:dyDescent="0.25">
      <c r="A53" s="8">
        <v>14</v>
      </c>
      <c r="B53" s="8">
        <v>173.35816979615038</v>
      </c>
      <c r="C53" s="8">
        <v>24.641830203849622</v>
      </c>
    </row>
    <row r="54" spans="1:3" x14ac:dyDescent="0.25">
      <c r="A54" s="8">
        <v>15</v>
      </c>
      <c r="B54" s="8">
        <v>162.9880924264001</v>
      </c>
      <c r="C54" s="8">
        <v>-68.988092426400101</v>
      </c>
    </row>
    <row r="55" spans="1:3" x14ac:dyDescent="0.25">
      <c r="A55" s="8">
        <v>16</v>
      </c>
      <c r="B55" s="8">
        <v>135.01881531784454</v>
      </c>
      <c r="C55" s="8">
        <v>-16.018815317844542</v>
      </c>
    </row>
    <row r="56" spans="1:3" x14ac:dyDescent="0.25">
      <c r="A56" s="8">
        <v>17</v>
      </c>
      <c r="B56" s="8">
        <v>161.89607063838611</v>
      </c>
      <c r="C56" s="8">
        <v>-23.896070638386107</v>
      </c>
    </row>
    <row r="57" spans="1:3" x14ac:dyDescent="0.25">
      <c r="A57" s="8">
        <v>18</v>
      </c>
      <c r="B57" s="8">
        <v>100.92137000600519</v>
      </c>
      <c r="C57" s="8">
        <v>-10.921370006005191</v>
      </c>
    </row>
    <row r="58" spans="1:3" x14ac:dyDescent="0.25">
      <c r="A58" s="8">
        <v>19</v>
      </c>
      <c r="B58" s="8">
        <v>382.9967719521394</v>
      </c>
      <c r="C58" s="8">
        <v>-12.996771952139397</v>
      </c>
    </row>
    <row r="59" spans="1:3" x14ac:dyDescent="0.25">
      <c r="A59" s="8">
        <v>20</v>
      </c>
      <c r="B59" s="8">
        <v>223.61901506028471</v>
      </c>
      <c r="C59" s="8">
        <v>51.38098493971529</v>
      </c>
    </row>
    <row r="60" spans="1:3" x14ac:dyDescent="0.25">
      <c r="A60" s="8">
        <v>21</v>
      </c>
      <c r="B60" s="8">
        <v>328.61319349145259</v>
      </c>
      <c r="C60" s="8">
        <v>-7.6131934914525914</v>
      </c>
    </row>
    <row r="61" spans="1:3" x14ac:dyDescent="0.25">
      <c r="A61" s="8">
        <v>22</v>
      </c>
      <c r="B61" s="8">
        <v>224.8758691998521</v>
      </c>
      <c r="C61" s="8">
        <v>-7.8758691998521044</v>
      </c>
    </row>
    <row r="62" spans="1:3" x14ac:dyDescent="0.25">
      <c r="A62" s="8">
        <v>23</v>
      </c>
      <c r="B62" s="8">
        <v>227.25219252179534</v>
      </c>
      <c r="C62" s="8">
        <v>96.747807478204663</v>
      </c>
    </row>
    <row r="63" spans="1:3" x14ac:dyDescent="0.25">
      <c r="A63" s="8">
        <v>24</v>
      </c>
      <c r="B63" s="8">
        <v>189.01182426267815</v>
      </c>
      <c r="C63" s="8">
        <v>30.988175737321853</v>
      </c>
    </row>
    <row r="64" spans="1:3" x14ac:dyDescent="0.25">
      <c r="A64" s="8">
        <v>25</v>
      </c>
      <c r="B64" s="8">
        <v>165.66796506457115</v>
      </c>
      <c r="C64" s="8">
        <v>41.332034935428851</v>
      </c>
    </row>
    <row r="65" spans="1:3" ht="16.5" thickBot="1" x14ac:dyDescent="0.3">
      <c r="A65" s="9">
        <v>26</v>
      </c>
      <c r="B65" s="9">
        <v>165.10715968594951</v>
      </c>
      <c r="C65" s="9">
        <v>26.892840314050488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zoomScale="115" zoomScaleNormal="115" workbookViewId="0">
      <pane ySplit="2" topLeftCell="A48" activePane="bottomLeft" state="frozen"/>
      <selection pane="bottomLeft" activeCell="A31" sqref="A31:XFD31"/>
    </sheetView>
  </sheetViews>
  <sheetFormatPr defaultRowHeight="15.75" x14ac:dyDescent="0.25"/>
  <cols>
    <col min="2" max="3" width="12.42578125" customWidth="1"/>
  </cols>
  <sheetData>
    <row r="1" spans="1:18" x14ac:dyDescent="0.25">
      <c r="C1" s="5" t="s">
        <v>18</v>
      </c>
      <c r="D1" s="5" t="s">
        <v>19</v>
      </c>
      <c r="E1" s="5" t="s">
        <v>20</v>
      </c>
      <c r="F1" s="5" t="s">
        <v>21</v>
      </c>
    </row>
    <row r="2" spans="1:18" x14ac:dyDescent="0.25">
      <c r="A2" s="6" t="s">
        <v>50</v>
      </c>
      <c r="B2" t="s">
        <v>0</v>
      </c>
      <c r="C2" s="6" t="s">
        <v>41</v>
      </c>
      <c r="D2" s="6" t="s">
        <v>43</v>
      </c>
      <c r="E2" s="6" t="s">
        <v>45</v>
      </c>
      <c r="F2" s="6" t="s">
        <v>47</v>
      </c>
      <c r="G2" s="5" t="s">
        <v>27</v>
      </c>
      <c r="H2" s="5" t="s">
        <v>23</v>
      </c>
      <c r="I2" s="5" t="s">
        <v>29</v>
      </c>
      <c r="J2" s="5" t="s">
        <v>25</v>
      </c>
      <c r="K2" s="5" t="s">
        <v>31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38</v>
      </c>
      <c r="R2" s="5" t="s">
        <v>39</v>
      </c>
    </row>
    <row r="3" spans="1:18" s="1" customFormat="1" ht="16.5" x14ac:dyDescent="0.3">
      <c r="A3" s="3" t="s">
        <v>6</v>
      </c>
      <c r="B3">
        <v>102</v>
      </c>
      <c r="C3" s="4">
        <v>0.57179863263318165</v>
      </c>
      <c r="D3" s="4">
        <v>0.62323956952540083</v>
      </c>
      <c r="E3" s="4">
        <v>0.6688966516090008</v>
      </c>
      <c r="F3" s="4">
        <v>0.70277019636281923</v>
      </c>
      <c r="G3" s="4">
        <f>C3/D3</f>
        <v>0.91746201716397491</v>
      </c>
      <c r="H3" s="4">
        <f>C3/E3</f>
        <v>0.85483853336348115</v>
      </c>
      <c r="I3" s="4">
        <f>C3/F3</f>
        <v>0.81363529015960023</v>
      </c>
      <c r="J3" s="4">
        <f>D3/E3</f>
        <v>0.93174269601473725</v>
      </c>
      <c r="K3" s="4">
        <f>D3/F3</f>
        <v>0.88683266984139564</v>
      </c>
      <c r="L3" s="4">
        <f>E3/F3</f>
        <v>0.95179996970683922</v>
      </c>
      <c r="M3" s="4">
        <f>C3*D3</f>
        <v>0.35636753365751694</v>
      </c>
      <c r="N3" s="4">
        <f>C3*E3</f>
        <v>0.38247419076294037</v>
      </c>
      <c r="O3" s="4">
        <f>C3*F3</f>
        <v>0.40184303733561261</v>
      </c>
      <c r="P3" s="4">
        <f>D3*E3</f>
        <v>0.41688286120577567</v>
      </c>
      <c r="Q3" s="4">
        <f>D3*F3</f>
        <v>0.43799419465644485</v>
      </c>
      <c r="R3" s="4">
        <f>E3*F3</f>
        <v>0.47008063119768978</v>
      </c>
    </row>
    <row r="4" spans="1:18" s="1" customFormat="1" ht="16.5" x14ac:dyDescent="0.3">
      <c r="A4" t="s">
        <v>7</v>
      </c>
      <c r="B4">
        <v>131</v>
      </c>
      <c r="C4" s="4">
        <v>0.58526433010687595</v>
      </c>
      <c r="D4" s="4">
        <v>0.61035495615312052</v>
      </c>
      <c r="E4" s="4">
        <v>0.63038191990367698</v>
      </c>
      <c r="F4" s="4">
        <v>0.540362262389259</v>
      </c>
      <c r="G4" s="4">
        <f t="shared" ref="G4:G28" si="0">C4/D4</f>
        <v>0.95889174685435008</v>
      </c>
      <c r="H4" s="4">
        <f t="shared" ref="H4:H28" si="1">C4/E4</f>
        <v>0.92842816652531046</v>
      </c>
      <c r="I4" s="4">
        <f t="shared" ref="I4:I28" si="2">C4/F4</f>
        <v>1.083096231626314</v>
      </c>
      <c r="J4" s="4">
        <f t="shared" ref="J4:J28" si="3">D4/E4</f>
        <v>0.96823042806555015</v>
      </c>
      <c r="K4" s="4">
        <f t="shared" ref="K4:K28" si="4">D4/F4</f>
        <v>1.1295292040831695</v>
      </c>
      <c r="L4" s="4">
        <f t="shared" ref="L4:L28" si="5">E4/F4</f>
        <v>1.1665913106448038</v>
      </c>
      <c r="M4" s="4">
        <f t="shared" ref="M4:M28" si="6">C4*D4</f>
        <v>0.35721898454036771</v>
      </c>
      <c r="N4" s="4">
        <f t="shared" ref="N4:N28" si="7">C4*E4</f>
        <v>0.36894005206391184</v>
      </c>
      <c r="O4" s="4">
        <f t="shared" ref="O4:O28" si="8">C4*F4</f>
        <v>0.3162547575122856</v>
      </c>
      <c r="P4" s="4">
        <f t="shared" ref="P4:P28" si="9">D4*E4</f>
        <v>0.38475672908252867</v>
      </c>
      <c r="Q4" s="4">
        <f t="shared" ref="Q4:Q28" si="10">D4*F4</f>
        <v>0.32981278496739719</v>
      </c>
      <c r="R4" s="4">
        <f t="shared" ref="R4:R28" si="11">E4*F4</f>
        <v>0.34063460040843557</v>
      </c>
    </row>
    <row r="5" spans="1:18" s="1" customFormat="1" ht="16.5" x14ac:dyDescent="0.3">
      <c r="A5" t="s">
        <v>6</v>
      </c>
      <c r="B5">
        <v>105</v>
      </c>
      <c r="C5" s="4">
        <v>0.58155967018755406</v>
      </c>
      <c r="D5" s="4">
        <v>0.9501768816000552</v>
      </c>
      <c r="E5" s="4">
        <v>0.61958670246073755</v>
      </c>
      <c r="F5" s="4">
        <v>0.83576098457572223</v>
      </c>
      <c r="G5" s="4">
        <f t="shared" si="0"/>
        <v>0.61205411481726824</v>
      </c>
      <c r="H5" s="4">
        <f t="shared" si="1"/>
        <v>0.93862516396469431</v>
      </c>
      <c r="I5" s="4">
        <f t="shared" si="2"/>
        <v>0.69584448295679346</v>
      </c>
      <c r="J5" s="4">
        <f t="shared" si="3"/>
        <v>1.5335656459803813</v>
      </c>
      <c r="K5" s="4">
        <f t="shared" si="4"/>
        <v>1.1369002611224031</v>
      </c>
      <c r="L5" s="4">
        <f t="shared" si="5"/>
        <v>0.74134437224929028</v>
      </c>
      <c r="M5" s="4">
        <f t="shared" si="6"/>
        <v>0.55258455388316674</v>
      </c>
      <c r="N5" s="4">
        <f t="shared" si="7"/>
        <v>0.3603266383356607</v>
      </c>
      <c r="O5" s="4">
        <f t="shared" si="8"/>
        <v>0.48604488254548245</v>
      </c>
      <c r="P5" s="4">
        <f t="shared" si="9"/>
        <v>0.5887169608250048</v>
      </c>
      <c r="Q5" s="4">
        <f t="shared" si="10"/>
        <v>0.79412076608715154</v>
      </c>
      <c r="R5" s="4">
        <f t="shared" si="11"/>
        <v>0.51782639247861106</v>
      </c>
    </row>
    <row r="6" spans="1:18" s="1" customFormat="1" ht="16.5" x14ac:dyDescent="0.3">
      <c r="A6" t="s">
        <v>8</v>
      </c>
      <c r="B6">
        <v>105</v>
      </c>
      <c r="C6" s="4">
        <v>0.87981713486064006</v>
      </c>
      <c r="D6" s="4">
        <v>0.59846839340114244</v>
      </c>
      <c r="E6" s="4">
        <v>0.40621104333949376</v>
      </c>
      <c r="F6" s="4">
        <v>0.64903892087764625</v>
      </c>
      <c r="G6" s="4">
        <f t="shared" si="0"/>
        <v>1.4701146201900002</v>
      </c>
      <c r="H6" s="4">
        <f t="shared" si="1"/>
        <v>2.1659114130122914</v>
      </c>
      <c r="I6" s="4">
        <f t="shared" si="2"/>
        <v>1.3555691447146649</v>
      </c>
      <c r="J6" s="4">
        <f t="shared" si="3"/>
        <v>1.4732942474460702</v>
      </c>
      <c r="K6" s="4">
        <f t="shared" si="4"/>
        <v>0.92208398317912721</v>
      </c>
      <c r="L6" s="4">
        <f t="shared" si="5"/>
        <v>0.62586546087283224</v>
      </c>
      <c r="M6" s="4">
        <f t="shared" si="6"/>
        <v>0.52654274718684357</v>
      </c>
      <c r="N6" s="4">
        <f t="shared" si="7"/>
        <v>0.35739143629970471</v>
      </c>
      <c r="O6" s="4">
        <f t="shared" si="8"/>
        <v>0.5710355637796124</v>
      </c>
      <c r="P6" s="4">
        <f t="shared" si="9"/>
        <v>0.24310447048918868</v>
      </c>
      <c r="Q6" s="4">
        <f t="shared" si="10"/>
        <v>0.38842928023245615</v>
      </c>
      <c r="R6" s="4">
        <f t="shared" si="11"/>
        <v>0.26364677721764784</v>
      </c>
    </row>
    <row r="7" spans="1:18" s="1" customFormat="1" ht="16.5" x14ac:dyDescent="0.3">
      <c r="A7" t="s">
        <v>9</v>
      </c>
      <c r="B7">
        <v>132</v>
      </c>
      <c r="C7" s="4">
        <v>1.5047190139164603</v>
      </c>
      <c r="D7" s="4">
        <v>2.7402786983928569</v>
      </c>
      <c r="E7" s="4">
        <v>1.0420143774130739</v>
      </c>
      <c r="F7" s="4">
        <v>1.5263138576160029</v>
      </c>
      <c r="G7" s="4">
        <f t="shared" si="0"/>
        <v>0.54911167057531829</v>
      </c>
      <c r="H7" s="4">
        <f t="shared" si="1"/>
        <v>1.4440482267165127</v>
      </c>
      <c r="I7" s="4">
        <f t="shared" si="2"/>
        <v>0.98585163622030381</v>
      </c>
      <c r="J7" s="4">
        <f t="shared" si="3"/>
        <v>2.6297897205563792</v>
      </c>
      <c r="K7" s="4">
        <f t="shared" si="4"/>
        <v>1.795357281675332</v>
      </c>
      <c r="L7" s="4">
        <f t="shared" si="5"/>
        <v>0.68269993895005876</v>
      </c>
      <c r="M7" s="4">
        <f t="shared" si="6"/>
        <v>4.1233494609019807</v>
      </c>
      <c r="N7" s="4">
        <f t="shared" si="7"/>
        <v>1.5679388464677748</v>
      </c>
      <c r="O7" s="4">
        <f t="shared" si="8"/>
        <v>2.2966734827589805</v>
      </c>
      <c r="P7" s="4">
        <f t="shared" si="9"/>
        <v>2.8554098018441412</v>
      </c>
      <c r="Q7" s="4">
        <f t="shared" si="10"/>
        <v>4.1825253510869604</v>
      </c>
      <c r="R7" s="4">
        <f t="shared" si="11"/>
        <v>1.5904409840806863</v>
      </c>
    </row>
    <row r="8" spans="1:18" s="1" customFormat="1" ht="16.5" x14ac:dyDescent="0.3">
      <c r="A8" t="s">
        <v>10</v>
      </c>
      <c r="B8">
        <v>95</v>
      </c>
      <c r="C8" s="4">
        <v>0.88389540146045642</v>
      </c>
      <c r="D8" s="4">
        <v>1.0492461964678361</v>
      </c>
      <c r="E8" s="4">
        <v>0.66021583058551558</v>
      </c>
      <c r="F8" s="4">
        <v>0.98122334015748414</v>
      </c>
      <c r="G8" s="4">
        <f t="shared" si="0"/>
        <v>0.84240991717290592</v>
      </c>
      <c r="H8" s="4">
        <f t="shared" si="1"/>
        <v>1.3387976484547024</v>
      </c>
      <c r="I8" s="4">
        <f t="shared" si="2"/>
        <v>0.90080959684325612</v>
      </c>
      <c r="J8" s="4">
        <f t="shared" si="3"/>
        <v>1.5892472550034238</v>
      </c>
      <c r="K8" s="4">
        <f t="shared" si="4"/>
        <v>1.0693245396093356</v>
      </c>
      <c r="L8" s="4">
        <f t="shared" si="5"/>
        <v>0.6728497005376497</v>
      </c>
      <c r="M8" s="4">
        <f t="shared" si="6"/>
        <v>0.92742388805779497</v>
      </c>
      <c r="N8" s="4">
        <f t="shared" si="7"/>
        <v>0.58356173662593303</v>
      </c>
      <c r="O8" s="4">
        <f t="shared" si="8"/>
        <v>0.86729879817086941</v>
      </c>
      <c r="P8" s="4">
        <f t="shared" si="9"/>
        <v>0.6927289490897055</v>
      </c>
      <c r="Q8" s="4">
        <f t="shared" si="10"/>
        <v>1.029544857545706</v>
      </c>
      <c r="R8" s="4">
        <f t="shared" si="11"/>
        <v>0.64781918251196724</v>
      </c>
    </row>
    <row r="9" spans="1:18" s="1" customFormat="1" ht="16.5" x14ac:dyDescent="0.3">
      <c r="A9" t="s">
        <v>11</v>
      </c>
      <c r="B9">
        <v>105</v>
      </c>
      <c r="C9" s="4">
        <v>0.42058160075514189</v>
      </c>
      <c r="D9" s="4">
        <v>0.59385410371924385</v>
      </c>
      <c r="E9" s="4">
        <v>0.37094342851268075</v>
      </c>
      <c r="F9" s="4">
        <v>0.69568940931762657</v>
      </c>
      <c r="G9" s="4">
        <f t="shared" si="0"/>
        <v>0.70822378446336387</v>
      </c>
      <c r="H9" s="4">
        <f t="shared" si="1"/>
        <v>1.1338160172872944</v>
      </c>
      <c r="I9" s="4">
        <f t="shared" si="2"/>
        <v>0.60455369180863805</v>
      </c>
      <c r="J9" s="4">
        <f t="shared" si="3"/>
        <v>1.6009290314168292</v>
      </c>
      <c r="K9" s="4">
        <f t="shared" si="4"/>
        <v>0.85361958334500332</v>
      </c>
      <c r="L9" s="4">
        <f t="shared" si="5"/>
        <v>0.53320263833903125</v>
      </c>
      <c r="M9" s="4">
        <f t="shared" si="6"/>
        <v>0.24976410955724965</v>
      </c>
      <c r="N9" s="4">
        <f t="shared" si="7"/>
        <v>0.1560119809534638</v>
      </c>
      <c r="O9" s="4">
        <f t="shared" si="8"/>
        <v>0.29259416539920652</v>
      </c>
      <c r="P9" s="4">
        <f t="shared" si="9"/>
        <v>0.22028627726994143</v>
      </c>
      <c r="Q9" s="4">
        <f t="shared" si="10"/>
        <v>0.41313801063728928</v>
      </c>
      <c r="R9" s="4">
        <f t="shared" si="11"/>
        <v>0.25806141467224208</v>
      </c>
    </row>
    <row r="10" spans="1:18" s="1" customFormat="1" ht="16.5" x14ac:dyDescent="0.3">
      <c r="A10" t="s">
        <v>12</v>
      </c>
      <c r="B10">
        <v>109</v>
      </c>
      <c r="C10" s="4">
        <v>0.67221044021847309</v>
      </c>
      <c r="D10" s="4">
        <v>0.51185192009074687</v>
      </c>
      <c r="E10" s="4">
        <v>0.49272197909035759</v>
      </c>
      <c r="F10" s="4">
        <v>0.59500506260700159</v>
      </c>
      <c r="G10" s="4">
        <f t="shared" si="0"/>
        <v>1.3132908441552706</v>
      </c>
      <c r="H10" s="4">
        <f t="shared" si="1"/>
        <v>1.3642793882657305</v>
      </c>
      <c r="I10" s="4">
        <f t="shared" si="2"/>
        <v>1.1297558331238358</v>
      </c>
      <c r="J10" s="4">
        <f t="shared" si="3"/>
        <v>1.0388250206246252</v>
      </c>
      <c r="K10" s="4">
        <f t="shared" si="4"/>
        <v>0.86024800839185966</v>
      </c>
      <c r="L10" s="4">
        <f t="shared" si="5"/>
        <v>0.82809712060517116</v>
      </c>
      <c r="M10" s="4">
        <f t="shared" si="6"/>
        <v>0.34407220453087167</v>
      </c>
      <c r="N10" s="4">
        <f t="shared" si="7"/>
        <v>0.33121285846964654</v>
      </c>
      <c r="O10" s="4">
        <f t="shared" si="8"/>
        <v>0.39996861506727266</v>
      </c>
      <c r="P10" s="4">
        <f t="shared" si="9"/>
        <v>0.25220069106831239</v>
      </c>
      <c r="Q10" s="4">
        <f t="shared" si="10"/>
        <v>0.30455448375910882</v>
      </c>
      <c r="R10" s="4">
        <f t="shared" si="11"/>
        <v>0.29317207201650397</v>
      </c>
    </row>
    <row r="11" spans="1:18" s="1" customFormat="1" ht="16.5" x14ac:dyDescent="0.3">
      <c r="A11" t="s">
        <v>7</v>
      </c>
      <c r="B11">
        <v>111</v>
      </c>
      <c r="C11" s="4">
        <v>0.66089453686624688</v>
      </c>
      <c r="D11" s="4">
        <v>0.61349350010860815</v>
      </c>
      <c r="E11" s="4">
        <v>0.3214211300060435</v>
      </c>
      <c r="F11" s="4">
        <v>0.56983296936681305</v>
      </c>
      <c r="G11" s="4">
        <f t="shared" si="0"/>
        <v>1.0772641221940367</v>
      </c>
      <c r="H11" s="4">
        <f t="shared" si="1"/>
        <v>2.0561639393583753</v>
      </c>
      <c r="I11" s="4">
        <f t="shared" si="2"/>
        <v>1.1598039643101374</v>
      </c>
      <c r="J11" s="4">
        <f t="shared" si="3"/>
        <v>1.9086906330553719</v>
      </c>
      <c r="K11" s="4">
        <f t="shared" si="4"/>
        <v>1.0766198747508586</v>
      </c>
      <c r="L11" s="4">
        <f t="shared" si="5"/>
        <v>0.56406200989598798</v>
      </c>
      <c r="M11" s="4">
        <f t="shared" si="6"/>
        <v>0.40545450262473137</v>
      </c>
      <c r="N11" s="4">
        <f t="shared" si="7"/>
        <v>0.21242546885436986</v>
      </c>
      <c r="O11" s="4">
        <f t="shared" si="8"/>
        <v>0.37659949638079815</v>
      </c>
      <c r="P11" s="4">
        <f t="shared" si="9"/>
        <v>0.19718977405627161</v>
      </c>
      <c r="Q11" s="4">
        <f t="shared" si="10"/>
        <v>0.3495888228541274</v>
      </c>
      <c r="R11" s="4">
        <f t="shared" si="11"/>
        <v>0.18315635692858021</v>
      </c>
    </row>
    <row r="12" spans="1:18" s="1" customFormat="1" ht="16.5" x14ac:dyDescent="0.3">
      <c r="A12" t="s">
        <v>13</v>
      </c>
      <c r="B12">
        <v>89</v>
      </c>
      <c r="C12" s="4">
        <v>0.98617505660260019</v>
      </c>
      <c r="D12" s="4">
        <v>0.4849267972109404</v>
      </c>
      <c r="E12" s="4">
        <v>0.41313839046256656</v>
      </c>
      <c r="F12" s="4">
        <v>1.0314659086779643</v>
      </c>
      <c r="G12" s="4">
        <f t="shared" si="0"/>
        <v>2.0336575794008342</v>
      </c>
      <c r="H12" s="4">
        <f t="shared" si="1"/>
        <v>2.3870332057459933</v>
      </c>
      <c r="I12" s="4">
        <f t="shared" si="2"/>
        <v>0.9560907910825539</v>
      </c>
      <c r="J12" s="4">
        <f t="shared" si="3"/>
        <v>1.1737635823869979</v>
      </c>
      <c r="K12" s="4">
        <f t="shared" si="4"/>
        <v>0.47013361579004953</v>
      </c>
      <c r="L12" s="4">
        <f t="shared" si="5"/>
        <v>0.40053518685080769</v>
      </c>
      <c r="M12" s="4">
        <f t="shared" si="6"/>
        <v>0.47822271168761676</v>
      </c>
      <c r="N12" s="4">
        <f t="shared" si="7"/>
        <v>0.40742677559912871</v>
      </c>
      <c r="O12" s="4">
        <f t="shared" si="8"/>
        <v>1.0172059508741438</v>
      </c>
      <c r="P12" s="4">
        <f t="shared" si="9"/>
        <v>0.20034187649189533</v>
      </c>
      <c r="Q12" s="4">
        <f t="shared" si="10"/>
        <v>0.50018545952747751</v>
      </c>
      <c r="R12" s="4">
        <f t="shared" si="11"/>
        <v>0.42613816532822285</v>
      </c>
    </row>
    <row r="13" spans="1:18" s="1" customFormat="1" ht="16.5" x14ac:dyDescent="0.3">
      <c r="A13" t="s">
        <v>6</v>
      </c>
      <c r="B13">
        <v>93</v>
      </c>
      <c r="C13" s="4">
        <v>0.27400551158729053</v>
      </c>
      <c r="D13" s="4">
        <v>0.315525965023364</v>
      </c>
      <c r="E13" s="4">
        <v>0.56432595036493827</v>
      </c>
      <c r="F13" s="4">
        <v>0.62450614607789112</v>
      </c>
      <c r="G13" s="4">
        <f t="shared" si="0"/>
        <v>0.86840875858505351</v>
      </c>
      <c r="H13" s="4">
        <f t="shared" si="1"/>
        <v>0.48554476612336656</v>
      </c>
      <c r="I13" s="4">
        <f t="shared" si="2"/>
        <v>0.43875550834549409</v>
      </c>
      <c r="J13" s="4">
        <f t="shared" si="3"/>
        <v>0.55912007027023958</v>
      </c>
      <c r="K13" s="4">
        <f t="shared" si="4"/>
        <v>0.50524076825340036</v>
      </c>
      <c r="L13" s="4">
        <f t="shared" si="5"/>
        <v>0.90363554291514225</v>
      </c>
      <c r="M13" s="4">
        <f t="shared" si="6"/>
        <v>8.6455853465300395E-2</v>
      </c>
      <c r="N13" s="4">
        <f t="shared" si="7"/>
        <v>0.15462842073172883</v>
      </c>
      <c r="O13" s="4">
        <f t="shared" si="8"/>
        <v>0.17111812604547974</v>
      </c>
      <c r="P13" s="4">
        <f t="shared" si="9"/>
        <v>0.17805949007662417</v>
      </c>
      <c r="Q13" s="4">
        <f t="shared" si="10"/>
        <v>0.19704790440424852</v>
      </c>
      <c r="R13" s="4">
        <f t="shared" si="11"/>
        <v>0.35242502439415085</v>
      </c>
    </row>
    <row r="14" spans="1:18" s="1" customFormat="1" ht="16.5" x14ac:dyDescent="0.3">
      <c r="A14" s="2" t="s">
        <v>2</v>
      </c>
      <c r="B14">
        <v>307</v>
      </c>
      <c r="C14" s="4">
        <v>0.77825336213105767</v>
      </c>
      <c r="D14" s="4">
        <v>0.6179888203978634</v>
      </c>
      <c r="E14" s="4">
        <v>0.35055729195453394</v>
      </c>
      <c r="F14" s="4">
        <v>0.45718063648271762</v>
      </c>
      <c r="G14" s="4">
        <f t="shared" si="0"/>
        <v>1.2593324287484933</v>
      </c>
      <c r="H14" s="4">
        <f t="shared" si="1"/>
        <v>2.2200461379419671</v>
      </c>
      <c r="I14" s="4">
        <f t="shared" si="2"/>
        <v>1.702288548610648</v>
      </c>
      <c r="J14" s="4">
        <f t="shared" si="3"/>
        <v>1.7628753832284121</v>
      </c>
      <c r="K14" s="4">
        <f t="shared" si="4"/>
        <v>1.3517388338060654</v>
      </c>
      <c r="L14" s="4">
        <f t="shared" si="5"/>
        <v>0.76678070762471096</v>
      </c>
      <c r="M14" s="4">
        <f t="shared" si="6"/>
        <v>0.48095187723404353</v>
      </c>
      <c r="N14" s="4">
        <f t="shared" si="7"/>
        <v>0.2728223910831748</v>
      </c>
      <c r="O14" s="4">
        <f t="shared" si="8"/>
        <v>0.35580236744389188</v>
      </c>
      <c r="P14" s="4">
        <f t="shared" si="9"/>
        <v>0.21664048733685184</v>
      </c>
      <c r="Q14" s="4">
        <f t="shared" si="10"/>
        <v>0.28253252224869907</v>
      </c>
      <c r="R14" s="4">
        <f t="shared" si="11"/>
        <v>0.16026800585943168</v>
      </c>
    </row>
    <row r="15" spans="1:18" s="1" customFormat="1" ht="16.5" x14ac:dyDescent="0.3">
      <c r="A15" t="s">
        <v>4</v>
      </c>
      <c r="B15">
        <v>222</v>
      </c>
      <c r="C15" s="4">
        <v>0.60037355167123552</v>
      </c>
      <c r="D15" s="4">
        <v>0.58171439772743139</v>
      </c>
      <c r="E15" s="4">
        <v>0.3792539036091967</v>
      </c>
      <c r="F15" s="4">
        <v>0.58642047405097975</v>
      </c>
      <c r="G15" s="4">
        <f t="shared" si="0"/>
        <v>1.0320761425481291</v>
      </c>
      <c r="H15" s="4">
        <f t="shared" si="1"/>
        <v>1.5830385553259649</v>
      </c>
      <c r="I15" s="4">
        <f t="shared" si="2"/>
        <v>1.0237936399523506</v>
      </c>
      <c r="J15" s="4">
        <f t="shared" si="3"/>
        <v>1.5338389194982702</v>
      </c>
      <c r="K15" s="4">
        <f t="shared" si="4"/>
        <v>0.99197491129353166</v>
      </c>
      <c r="L15" s="4">
        <f t="shared" si="5"/>
        <v>0.64672691420427231</v>
      </c>
      <c r="M15" s="4">
        <f t="shared" si="6"/>
        <v>0.3492459390219117</v>
      </c>
      <c r="N15" s="4">
        <f t="shared" si="7"/>
        <v>0.22769401309503381</v>
      </c>
      <c r="O15" s="4">
        <f t="shared" si="8"/>
        <v>0.35207134277871632</v>
      </c>
      <c r="P15" s="4">
        <f t="shared" si="9"/>
        <v>0.22061745612380118</v>
      </c>
      <c r="Q15" s="4">
        <f t="shared" si="10"/>
        <v>0.3411292328776005</v>
      </c>
      <c r="R15" s="4">
        <f t="shared" si="11"/>
        <v>0.2224022539401897</v>
      </c>
    </row>
    <row r="16" spans="1:18" x14ac:dyDescent="0.25">
      <c r="A16" t="s">
        <v>14</v>
      </c>
      <c r="B16">
        <v>198</v>
      </c>
      <c r="C16" s="4">
        <v>0.54676827830487651</v>
      </c>
      <c r="D16" s="4">
        <v>0.47925527911227139</v>
      </c>
      <c r="E16" s="4">
        <v>0.22601094903778585</v>
      </c>
      <c r="F16" s="4">
        <v>0.36868332273557963</v>
      </c>
      <c r="G16" s="4">
        <f t="shared" si="0"/>
        <v>1.1408706427139623</v>
      </c>
      <c r="H16" s="4">
        <f t="shared" si="1"/>
        <v>2.4192114613591778</v>
      </c>
      <c r="I16" s="4">
        <f t="shared" si="2"/>
        <v>1.4830295936575892</v>
      </c>
      <c r="J16" s="4">
        <f t="shared" si="3"/>
        <v>2.1204958483323155</v>
      </c>
      <c r="K16" s="4">
        <f t="shared" si="4"/>
        <v>1.2999103825913878</v>
      </c>
      <c r="L16" s="4">
        <f t="shared" si="5"/>
        <v>0.61302189467322699</v>
      </c>
      <c r="M16" s="4">
        <f t="shared" si="6"/>
        <v>0.26204158382873965</v>
      </c>
      <c r="N16" s="4">
        <f t="shared" si="7"/>
        <v>0.12357561748344136</v>
      </c>
      <c r="O16" s="4">
        <f t="shared" si="8"/>
        <v>0.20158434561185401</v>
      </c>
      <c r="P16" s="4">
        <f t="shared" si="9"/>
        <v>0.10831694046353341</v>
      </c>
      <c r="Q16" s="4">
        <f t="shared" si="10"/>
        <v>0.17669342874167984</v>
      </c>
      <c r="R16" s="4">
        <f t="shared" si="11"/>
        <v>8.3326467665872636E-2</v>
      </c>
    </row>
    <row r="17" spans="1:18" x14ac:dyDescent="0.25">
      <c r="A17" t="s">
        <v>7</v>
      </c>
      <c r="B17">
        <v>94</v>
      </c>
      <c r="C17" s="4">
        <v>0.49223027054953156</v>
      </c>
      <c r="D17" s="4">
        <v>0.53184961130109487</v>
      </c>
      <c r="E17" s="4">
        <v>0.46592770993400123</v>
      </c>
      <c r="F17" s="4">
        <v>0.56201538207776025</v>
      </c>
      <c r="G17" s="4">
        <f t="shared" si="0"/>
        <v>0.92550649674324248</v>
      </c>
      <c r="H17" s="4">
        <f t="shared" si="1"/>
        <v>1.0564520204631231</v>
      </c>
      <c r="I17" s="4">
        <f t="shared" si="2"/>
        <v>0.87583060223327969</v>
      </c>
      <c r="J17" s="4">
        <f t="shared" si="3"/>
        <v>1.1414852561064279</v>
      </c>
      <c r="K17" s="4">
        <f t="shared" si="4"/>
        <v>0.94632572036526275</v>
      </c>
      <c r="L17" s="4">
        <f t="shared" si="5"/>
        <v>0.82903017389217226</v>
      </c>
      <c r="M17" s="4">
        <f t="shared" si="6"/>
        <v>0.26179247806240113</v>
      </c>
      <c r="N17" s="4">
        <f t="shared" si="7"/>
        <v>0.22934372271733708</v>
      </c>
      <c r="O17" s="4">
        <f t="shared" si="8"/>
        <v>0.27664098357313427</v>
      </c>
      <c r="P17" s="4">
        <f t="shared" si="9"/>
        <v>0.24780347142280784</v>
      </c>
      <c r="Q17" s="4">
        <f t="shared" si="10"/>
        <v>0.29890766250329309</v>
      </c>
      <c r="R17" s="4">
        <f t="shared" si="11"/>
        <v>0.26185853991917357</v>
      </c>
    </row>
    <row r="18" spans="1:18" x14ac:dyDescent="0.25">
      <c r="A18" t="s">
        <v>15</v>
      </c>
      <c r="B18">
        <v>119</v>
      </c>
      <c r="C18" s="4">
        <v>0.93431835020074827</v>
      </c>
      <c r="D18" s="4">
        <v>1.0066549937578178</v>
      </c>
      <c r="E18" s="4">
        <v>0.32874389324078801</v>
      </c>
      <c r="F18" s="4">
        <v>0.47568868044827822</v>
      </c>
      <c r="G18" s="4">
        <f t="shared" si="0"/>
        <v>0.92814157382060103</v>
      </c>
      <c r="H18" s="4">
        <f t="shared" si="1"/>
        <v>2.8420857981273833</v>
      </c>
      <c r="I18" s="4">
        <f t="shared" si="2"/>
        <v>1.9641382875040623</v>
      </c>
      <c r="J18" s="4">
        <f t="shared" si="3"/>
        <v>3.0621253031778592</v>
      </c>
      <c r="K18" s="4">
        <f t="shared" si="4"/>
        <v>2.1162054829834691</v>
      </c>
      <c r="L18" s="4">
        <f t="shared" si="5"/>
        <v>0.69109042689640465</v>
      </c>
      <c r="M18" s="4">
        <f t="shared" si="6"/>
        <v>0.94053623298914879</v>
      </c>
      <c r="N18" s="4">
        <f t="shared" si="7"/>
        <v>0.307151451971304</v>
      </c>
      <c r="O18" s="4">
        <f t="shared" si="8"/>
        <v>0.44444466312560627</v>
      </c>
      <c r="P18" s="4">
        <f t="shared" si="9"/>
        <v>0.33093168179822618</v>
      </c>
      <c r="Q18" s="4">
        <f t="shared" si="10"/>
        <v>0.47885438564732608</v>
      </c>
      <c r="R18" s="4">
        <f t="shared" si="11"/>
        <v>0.15637974878114011</v>
      </c>
    </row>
    <row r="19" spans="1:18" x14ac:dyDescent="0.25">
      <c r="A19" t="s">
        <v>5</v>
      </c>
      <c r="B19">
        <v>138</v>
      </c>
      <c r="C19" s="4">
        <v>0.61124890041082436</v>
      </c>
      <c r="D19" s="4">
        <v>0.94574081876223859</v>
      </c>
      <c r="E19" s="4">
        <v>0.57733356599875529</v>
      </c>
      <c r="F19" s="4">
        <v>0.62387737980955438</v>
      </c>
      <c r="G19" s="4">
        <f t="shared" si="0"/>
        <v>0.64631756215282243</v>
      </c>
      <c r="H19" s="4">
        <f t="shared" si="1"/>
        <v>1.058744781889474</v>
      </c>
      <c r="I19" s="4">
        <f t="shared" si="2"/>
        <v>0.97975807457134445</v>
      </c>
      <c r="J19" s="4">
        <f t="shared" si="3"/>
        <v>1.6381185409273042</v>
      </c>
      <c r="K19" s="4">
        <f t="shared" si="4"/>
        <v>1.5159081726138823</v>
      </c>
      <c r="L19" s="4">
        <f t="shared" si="5"/>
        <v>0.92539589458267091</v>
      </c>
      <c r="M19" s="4">
        <f t="shared" si="6"/>
        <v>0.57808303554205109</v>
      </c>
      <c r="N19" s="4">
        <f t="shared" si="7"/>
        <v>0.35289450738699929</v>
      </c>
      <c r="O19" s="4">
        <f t="shared" si="8"/>
        <v>0.38134436239977637</v>
      </c>
      <c r="P19" s="4">
        <f t="shared" si="9"/>
        <v>0.54600791940658577</v>
      </c>
      <c r="Q19" s="4">
        <f t="shared" si="10"/>
        <v>0.590026303988328</v>
      </c>
      <c r="R19" s="4">
        <f t="shared" si="11"/>
        <v>0.36018535243140987</v>
      </c>
    </row>
    <row r="20" spans="1:18" x14ac:dyDescent="0.25">
      <c r="A20" t="s">
        <v>1</v>
      </c>
      <c r="B20">
        <v>90</v>
      </c>
      <c r="C20" s="4">
        <v>1.4536280028581932</v>
      </c>
      <c r="D20" s="4">
        <v>1.3539103568458086</v>
      </c>
      <c r="E20" s="4">
        <v>1.903916729036752</v>
      </c>
      <c r="F20" s="4">
        <v>1.2579810188737042</v>
      </c>
      <c r="G20" s="4">
        <f t="shared" si="0"/>
        <v>1.0736515866860608</v>
      </c>
      <c r="H20" s="4">
        <f t="shared" si="1"/>
        <v>0.76349347673079526</v>
      </c>
      <c r="I20" s="4">
        <f t="shared" si="2"/>
        <v>1.1555245914279817</v>
      </c>
      <c r="J20" s="4">
        <f t="shared" si="3"/>
        <v>0.71111847288131769</v>
      </c>
      <c r="K20" s="4">
        <f t="shared" si="4"/>
        <v>1.0762565861748787</v>
      </c>
      <c r="L20" s="4">
        <f t="shared" si="5"/>
        <v>1.5134701561247459</v>
      </c>
      <c r="M20" s="4">
        <f t="shared" si="6"/>
        <v>1.9680820080707964</v>
      </c>
      <c r="N20" s="4">
        <f t="shared" si="7"/>
        <v>2.7675866724379974</v>
      </c>
      <c r="O20" s="4">
        <f t="shared" si="8"/>
        <v>1.8286364360988976</v>
      </c>
      <c r="P20" s="4">
        <f t="shared" si="9"/>
        <v>2.5777325780148534</v>
      </c>
      <c r="Q20" s="4">
        <f t="shared" si="10"/>
        <v>1.7031935301685508</v>
      </c>
      <c r="R20" s="4">
        <f t="shared" si="11"/>
        <v>2.3950911066443434</v>
      </c>
    </row>
    <row r="21" spans="1:18" x14ac:dyDescent="0.25">
      <c r="A21" t="s">
        <v>3</v>
      </c>
      <c r="B21">
        <v>370</v>
      </c>
      <c r="C21" s="4">
        <v>0.90044345632603129</v>
      </c>
      <c r="D21" s="4">
        <v>1.0139997948608848</v>
      </c>
      <c r="E21" s="4">
        <v>0.89776877561080282</v>
      </c>
      <c r="F21" s="4">
        <v>1.2026071049716862</v>
      </c>
      <c r="G21" s="4">
        <f t="shared" si="0"/>
        <v>0.88801147780268264</v>
      </c>
      <c r="H21" s="4">
        <f t="shared" si="1"/>
        <v>1.002979253442412</v>
      </c>
      <c r="I21" s="4">
        <f t="shared" si="2"/>
        <v>0.74874283762628446</v>
      </c>
      <c r="J21" s="4">
        <f t="shared" si="3"/>
        <v>1.1294665423967363</v>
      </c>
      <c r="K21" s="4">
        <f t="shared" si="4"/>
        <v>0.84316797287236889</v>
      </c>
      <c r="L21" s="4">
        <f t="shared" si="5"/>
        <v>0.74651876901387471</v>
      </c>
      <c r="M21" s="4">
        <f t="shared" si="6"/>
        <v>0.91304947999842179</v>
      </c>
      <c r="N21" s="4">
        <f t="shared" si="7"/>
        <v>0.80839001929258048</v>
      </c>
      <c r="O21" s="4">
        <f t="shared" si="8"/>
        <v>1.0828796982029474</v>
      </c>
      <c r="P21" s="4">
        <f t="shared" si="9"/>
        <v>0.91033735430186169</v>
      </c>
      <c r="Q21" s="4">
        <f t="shared" si="10"/>
        <v>1.2194433577395323</v>
      </c>
      <c r="R21" s="4">
        <f t="shared" si="11"/>
        <v>1.0796631081712829</v>
      </c>
    </row>
    <row r="22" spans="1:18" x14ac:dyDescent="0.25">
      <c r="A22" t="s">
        <v>4</v>
      </c>
      <c r="B22">
        <v>275</v>
      </c>
      <c r="C22" s="4">
        <v>0.51107271435627144</v>
      </c>
      <c r="D22" s="4">
        <v>0.84334891164733228</v>
      </c>
      <c r="E22" s="4">
        <v>0.51644607637513973</v>
      </c>
      <c r="F22" s="4">
        <v>0.5743902521966916</v>
      </c>
      <c r="G22" s="4">
        <f t="shared" si="0"/>
        <v>0.60600388202076605</v>
      </c>
      <c r="H22" s="4">
        <f t="shared" si="1"/>
        <v>0.98959550229022331</v>
      </c>
      <c r="I22" s="4">
        <f t="shared" si="2"/>
        <v>0.88976564696516125</v>
      </c>
      <c r="J22" s="4">
        <f t="shared" si="3"/>
        <v>1.6329854175031713</v>
      </c>
      <c r="K22" s="4">
        <f t="shared" si="4"/>
        <v>1.4682507379295491</v>
      </c>
      <c r="L22" s="4">
        <f t="shared" si="5"/>
        <v>0.8991205446123941</v>
      </c>
      <c r="M22" s="4">
        <f t="shared" si="6"/>
        <v>0.43101261742500946</v>
      </c>
      <c r="N22" s="4">
        <f t="shared" si="7"/>
        <v>0.26394149807168893</v>
      </c>
      <c r="O22" s="4">
        <f t="shared" si="8"/>
        <v>0.29355518528994645</v>
      </c>
      <c r="P22" s="4">
        <f t="shared" si="9"/>
        <v>0.43554423643550916</v>
      </c>
      <c r="Q22" s="4">
        <f t="shared" si="10"/>
        <v>0.48441139405091654</v>
      </c>
      <c r="R22" s="4">
        <f t="shared" si="11"/>
        <v>0.29664159205510837</v>
      </c>
    </row>
    <row r="23" spans="1:18" x14ac:dyDescent="0.25">
      <c r="A23" t="s">
        <v>2</v>
      </c>
      <c r="B23">
        <v>321</v>
      </c>
      <c r="C23" s="4">
        <v>1.6048615542085427</v>
      </c>
      <c r="D23" s="4">
        <v>0.58194347592266948</v>
      </c>
      <c r="E23" s="4">
        <v>0.48928683906846943</v>
      </c>
      <c r="F23" s="4">
        <v>0.74852422178856659</v>
      </c>
      <c r="G23" s="4">
        <f t="shared" si="0"/>
        <v>2.757761914357816</v>
      </c>
      <c r="H23" s="4">
        <f t="shared" si="1"/>
        <v>3.2800014757477727</v>
      </c>
      <c r="I23" s="4">
        <f t="shared" si="2"/>
        <v>2.1440342309481912</v>
      </c>
      <c r="J23" s="4">
        <f t="shared" si="3"/>
        <v>1.189370793276608</v>
      </c>
      <c r="K23" s="4">
        <f t="shared" si="4"/>
        <v>0.77745443498426869</v>
      </c>
      <c r="L23" s="4">
        <f t="shared" si="5"/>
        <v>0.65366867874941903</v>
      </c>
      <c r="M23" s="4">
        <f t="shared" si="6"/>
        <v>0.93393871123077699</v>
      </c>
      <c r="N23" s="4">
        <f t="shared" si="7"/>
        <v>0.78523763700120897</v>
      </c>
      <c r="O23" s="4">
        <f t="shared" si="8"/>
        <v>1.2012777459423389</v>
      </c>
      <c r="P23" s="4">
        <f t="shared" si="9"/>
        <v>0.28473728385072089</v>
      </c>
      <c r="Q23" s="4">
        <f t="shared" si="10"/>
        <v>0.43559878743994962</v>
      </c>
      <c r="R23" s="4">
        <f t="shared" si="11"/>
        <v>0.36624305044511368</v>
      </c>
    </row>
    <row r="24" spans="1:18" x14ac:dyDescent="0.25">
      <c r="A24" t="s">
        <v>3</v>
      </c>
      <c r="B24">
        <v>217</v>
      </c>
      <c r="C24" s="4">
        <v>1.4975954811636407</v>
      </c>
      <c r="D24" s="4">
        <v>1.59323752476879</v>
      </c>
      <c r="E24" s="4">
        <v>0.80080166300842304</v>
      </c>
      <c r="F24" s="4">
        <v>0.86115891466843608</v>
      </c>
      <c r="G24" s="4">
        <f t="shared" si="0"/>
        <v>0.93997000314248258</v>
      </c>
      <c r="H24" s="4">
        <f t="shared" si="1"/>
        <v>1.870120343578618</v>
      </c>
      <c r="I24" s="4">
        <f t="shared" si="2"/>
        <v>1.7390465983159982</v>
      </c>
      <c r="J24" s="4">
        <f t="shared" si="3"/>
        <v>1.9895532169393508</v>
      </c>
      <c r="K24" s="4">
        <f t="shared" si="4"/>
        <v>1.8501086125111057</v>
      </c>
      <c r="L24" s="4">
        <f t="shared" si="5"/>
        <v>0.92991159862375483</v>
      </c>
      <c r="M24" s="4">
        <f t="shared" si="6"/>
        <v>2.386025317514084</v>
      </c>
      <c r="N24" s="4">
        <f t="shared" si="7"/>
        <v>1.199276951829743</v>
      </c>
      <c r="O24" s="4">
        <f t="shared" si="8"/>
        <v>1.2896676991712352</v>
      </c>
      <c r="P24" s="4">
        <f t="shared" si="9"/>
        <v>1.2758672594022706</v>
      </c>
      <c r="Q24" s="4">
        <f t="shared" si="10"/>
        <v>1.3720306976389167</v>
      </c>
      <c r="R24" s="4">
        <f t="shared" si="11"/>
        <v>0.68961749098101233</v>
      </c>
    </row>
    <row r="25" spans="1:18" x14ac:dyDescent="0.25">
      <c r="A25" t="s">
        <v>3</v>
      </c>
      <c r="B25">
        <v>324</v>
      </c>
      <c r="C25" s="4">
        <v>1.1800753300901339</v>
      </c>
      <c r="D25" s="4">
        <v>1.0671727075907826</v>
      </c>
      <c r="E25" s="4">
        <v>0.85058088291386469</v>
      </c>
      <c r="F25" s="4">
        <v>0.65704165363314715</v>
      </c>
      <c r="G25" s="4">
        <f t="shared" si="0"/>
        <v>1.1057960175483093</v>
      </c>
      <c r="H25" s="4">
        <f t="shared" si="1"/>
        <v>1.3873757966996725</v>
      </c>
      <c r="I25" s="4">
        <f t="shared" si="2"/>
        <v>1.7960434069359894</v>
      </c>
      <c r="J25" s="4">
        <f t="shared" si="3"/>
        <v>1.2546398926048417</v>
      </c>
      <c r="K25" s="4">
        <f t="shared" si="4"/>
        <v>1.6242086048727562</v>
      </c>
      <c r="L25" s="4">
        <f t="shared" si="5"/>
        <v>1.2945615825275794</v>
      </c>
      <c r="M25" s="4">
        <f t="shared" si="6"/>
        <v>1.2593441851733747</v>
      </c>
      <c r="N25" s="4">
        <f t="shared" si="7"/>
        <v>1.0037495161729364</v>
      </c>
      <c r="O25" s="4">
        <f t="shared" si="8"/>
        <v>0.77535864629410356</v>
      </c>
      <c r="P25" s="4">
        <f t="shared" si="9"/>
        <v>0.90771670384414749</v>
      </c>
      <c r="Q25" s="4">
        <f t="shared" si="10"/>
        <v>0.70117692050761082</v>
      </c>
      <c r="R25" s="4">
        <f t="shared" si="11"/>
        <v>0.55886706985846801</v>
      </c>
    </row>
    <row r="26" spans="1:18" x14ac:dyDescent="0.25">
      <c r="A26" t="s">
        <v>2</v>
      </c>
      <c r="B26">
        <v>220</v>
      </c>
      <c r="C26" s="4">
        <v>0.5901693434070977</v>
      </c>
      <c r="D26" s="4">
        <v>0.68738165514730054</v>
      </c>
      <c r="E26" s="4">
        <v>0.47456174678923624</v>
      </c>
      <c r="F26" s="4">
        <v>0.52426404149787409</v>
      </c>
      <c r="G26" s="4">
        <f t="shared" si="0"/>
        <v>0.85857592938035132</v>
      </c>
      <c r="H26" s="4">
        <f t="shared" si="1"/>
        <v>1.2436091770987294</v>
      </c>
      <c r="I26" s="4">
        <f t="shared" si="2"/>
        <v>1.1257101320947469</v>
      </c>
      <c r="J26" s="4">
        <f t="shared" si="3"/>
        <v>1.4484556747313695</v>
      </c>
      <c r="K26" s="4">
        <f t="shared" si="4"/>
        <v>1.3111363754481107</v>
      </c>
      <c r="L26" s="4">
        <f t="shared" si="5"/>
        <v>0.90519606386386242</v>
      </c>
      <c r="M26" s="4">
        <f t="shared" si="6"/>
        <v>0.4056715800883664</v>
      </c>
      <c r="N26" s="4">
        <f t="shared" si="7"/>
        <v>0.28007179450872893</v>
      </c>
      <c r="O26" s="4">
        <f t="shared" si="8"/>
        <v>0.30940456514275178</v>
      </c>
      <c r="P26" s="4">
        <f t="shared" si="9"/>
        <v>0.32620503897757935</v>
      </c>
      <c r="Q26" s="4">
        <f t="shared" si="10"/>
        <v>0.36036948457902174</v>
      </c>
      <c r="R26" s="4">
        <f t="shared" si="11"/>
        <v>0.24879565931201578</v>
      </c>
    </row>
    <row r="27" spans="1:18" x14ac:dyDescent="0.25">
      <c r="A27" t="s">
        <v>4</v>
      </c>
      <c r="B27">
        <v>207</v>
      </c>
      <c r="C27" s="4">
        <v>0.58167987008963107</v>
      </c>
      <c r="D27" s="4">
        <v>0.4892411489042226</v>
      </c>
      <c r="E27" s="4">
        <v>0.62434349911323739</v>
      </c>
      <c r="F27" s="4">
        <v>0.52346656923019319</v>
      </c>
      <c r="G27" s="4">
        <f t="shared" si="0"/>
        <v>1.1889430629301072</v>
      </c>
      <c r="H27" s="4">
        <f t="shared" si="1"/>
        <v>0.93166641586850507</v>
      </c>
      <c r="I27" s="4">
        <f t="shared" si="2"/>
        <v>1.1112072943742062</v>
      </c>
      <c r="J27" s="4">
        <f t="shared" si="3"/>
        <v>0.78360894219143418</v>
      </c>
      <c r="K27" s="4">
        <f t="shared" si="4"/>
        <v>0.93461775338145803</v>
      </c>
      <c r="L27" s="4">
        <f t="shared" si="5"/>
        <v>1.1927094026871539</v>
      </c>
      <c r="M27" s="4">
        <f t="shared" si="6"/>
        <v>0.28458172793711006</v>
      </c>
      <c r="N27" s="4">
        <f t="shared" si="7"/>
        <v>0.36316804545549364</v>
      </c>
      <c r="O27" s="4">
        <f t="shared" si="8"/>
        <v>0.30448996598608363</v>
      </c>
      <c r="P27" s="4">
        <f t="shared" si="9"/>
        <v>0.30545453081704277</v>
      </c>
      <c r="Q27" s="4">
        <f t="shared" si="10"/>
        <v>0.25610138574313152</v>
      </c>
      <c r="R27" s="4">
        <f t="shared" si="11"/>
        <v>0.32682294950198054</v>
      </c>
    </row>
    <row r="28" spans="1:18" x14ac:dyDescent="0.25">
      <c r="A28" t="s">
        <v>16</v>
      </c>
      <c r="B28">
        <v>192</v>
      </c>
      <c r="C28" s="4">
        <v>0.47607978714794202</v>
      </c>
      <c r="D28" s="4">
        <v>0.48017769606285959</v>
      </c>
      <c r="E28" s="4">
        <v>0.35617820052932292</v>
      </c>
      <c r="F28" s="4">
        <v>0.42088070183921339</v>
      </c>
      <c r="G28" s="4">
        <f t="shared" si="0"/>
        <v>0.99146584910436752</v>
      </c>
      <c r="H28" s="4">
        <f t="shared" si="1"/>
        <v>1.3366337031307114</v>
      </c>
      <c r="I28" s="4">
        <f t="shared" si="2"/>
        <v>1.1311513810624085</v>
      </c>
      <c r="J28" s="4">
        <f t="shared" si="3"/>
        <v>1.3481389241375772</v>
      </c>
      <c r="K28" s="4">
        <f t="shared" si="4"/>
        <v>1.1408878904747195</v>
      </c>
      <c r="L28" s="4">
        <f t="shared" si="5"/>
        <v>0.84626878584086662</v>
      </c>
      <c r="M28" s="4">
        <f t="shared" si="6"/>
        <v>0.22860289533479539</v>
      </c>
      <c r="N28" s="4">
        <f t="shared" si="7"/>
        <v>0.16956924189473707</v>
      </c>
      <c r="O28" s="4">
        <f t="shared" si="8"/>
        <v>0.20037279494628915</v>
      </c>
      <c r="P28" s="4">
        <f t="shared" si="9"/>
        <v>0.17102882771798547</v>
      </c>
      <c r="Q28" s="4">
        <f t="shared" si="10"/>
        <v>0.20209752572647283</v>
      </c>
      <c r="R28" s="4">
        <f t="shared" si="11"/>
        <v>0.14990853101860951</v>
      </c>
    </row>
    <row r="30" spans="1:18" x14ac:dyDescent="0.25">
      <c r="A30" t="s">
        <v>17</v>
      </c>
      <c r="C30" s="4">
        <f t="shared" ref="C30:R30" si="12">RSQ(C3:C28,$B$3:$B$28)</f>
        <v>5.8274808832886861E-2</v>
      </c>
      <c r="D30" s="4">
        <f t="shared" si="12"/>
        <v>2.9421545001727834E-4</v>
      </c>
      <c r="E30" s="4">
        <f t="shared" si="12"/>
        <v>1.1269691001386335E-3</v>
      </c>
      <c r="F30" s="4">
        <f t="shared" si="12"/>
        <v>7.9529606259109414E-3</v>
      </c>
      <c r="G30" s="4">
        <f t="shared" si="12"/>
        <v>4.8372729176029819E-2</v>
      </c>
      <c r="H30" s="4">
        <f t="shared" si="12"/>
        <v>4.6127577205901556E-2</v>
      </c>
      <c r="I30" s="4">
        <f t="shared" si="12"/>
        <v>0.1926227429395467</v>
      </c>
      <c r="J30" s="4">
        <f t="shared" si="12"/>
        <v>1.3942454365225142E-4</v>
      </c>
      <c r="K30" s="4">
        <f t="shared" si="12"/>
        <v>3.8055360811510869E-2</v>
      </c>
      <c r="L30" s="4">
        <f t="shared" si="12"/>
        <v>1.3227121367012599E-2</v>
      </c>
      <c r="M30" s="4">
        <f t="shared" si="12"/>
        <v>1.7193797742171583E-3</v>
      </c>
      <c r="N30" s="4">
        <f t="shared" si="12"/>
        <v>6.3231052587742198E-4</v>
      </c>
      <c r="O30" s="4">
        <f t="shared" si="12"/>
        <v>2.3762900205185882E-3</v>
      </c>
      <c r="P30" s="4">
        <f t="shared" si="12"/>
        <v>2.3408317885652455E-3</v>
      </c>
      <c r="Q30" s="4">
        <f t="shared" si="12"/>
        <v>2.5352636293839719E-3</v>
      </c>
      <c r="R30" s="4">
        <f t="shared" si="12"/>
        <v>5.887082517208324E-3</v>
      </c>
    </row>
    <row r="31" spans="1:18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3" spans="1:18" x14ac:dyDescent="0.25">
      <c r="C33" s="5"/>
      <c r="D33" s="5"/>
      <c r="E33" s="5"/>
      <c r="F33" s="5"/>
    </row>
    <row r="34" spans="1:18" x14ac:dyDescent="0.25">
      <c r="A34" s="6" t="s">
        <v>49</v>
      </c>
      <c r="B34" t="s">
        <v>0</v>
      </c>
      <c r="C34" s="6" t="s">
        <v>41</v>
      </c>
      <c r="D34" s="6" t="s">
        <v>43</v>
      </c>
      <c r="E34" s="6" t="s">
        <v>45</v>
      </c>
      <c r="F34" s="6" t="s">
        <v>47</v>
      </c>
      <c r="G34" s="5" t="s">
        <v>27</v>
      </c>
      <c r="H34" s="5" t="s">
        <v>23</v>
      </c>
      <c r="I34" s="5" t="s">
        <v>29</v>
      </c>
      <c r="J34" s="5" t="s">
        <v>25</v>
      </c>
      <c r="K34" s="5" t="s">
        <v>31</v>
      </c>
      <c r="L34" s="5" t="s">
        <v>33</v>
      </c>
      <c r="M34" s="5" t="s">
        <v>34</v>
      </c>
      <c r="N34" s="5" t="s">
        <v>35</v>
      </c>
      <c r="O34" s="5" t="s">
        <v>36</v>
      </c>
      <c r="P34" s="5" t="s">
        <v>37</v>
      </c>
      <c r="Q34" s="5" t="s">
        <v>38</v>
      </c>
      <c r="R34" s="5" t="s">
        <v>39</v>
      </c>
    </row>
    <row r="35" spans="1:18" x14ac:dyDescent="0.25">
      <c r="A35" s="3" t="s">
        <v>6</v>
      </c>
      <c r="B35">
        <v>102</v>
      </c>
      <c r="C35" s="4">
        <v>1.1169071818129404E-2</v>
      </c>
      <c r="D35" s="4">
        <v>1.0746057490057215E-2</v>
      </c>
      <c r="E35" s="4">
        <v>5.3548738576959399E-3</v>
      </c>
      <c r="F35" s="4">
        <v>7.8796720020059205E-3</v>
      </c>
      <c r="G35" s="4">
        <f>C35/D35</f>
        <v>1.0393646068303266</v>
      </c>
      <c r="H35" s="4">
        <f>C35/E35</f>
        <v>2.0857768296590948</v>
      </c>
      <c r="I35" s="4">
        <f>C35/F35</f>
        <v>1.4174539010362492</v>
      </c>
      <c r="J35" s="4">
        <f>D35/E35</f>
        <v>2.0067806965449151</v>
      </c>
      <c r="K35" s="4">
        <f>D35/F35</f>
        <v>1.3637696451478694</v>
      </c>
      <c r="L35" s="4">
        <f>E35/F35</f>
        <v>0.67958080695906564</v>
      </c>
      <c r="M35" s="4">
        <f>C35*D35</f>
        <v>1.2002348786819643E-4</v>
      </c>
      <c r="N35" s="4">
        <f>C35*E35</f>
        <v>5.9808970693629603E-5</v>
      </c>
      <c r="O35" s="4">
        <f>C35*F35</f>
        <v>8.8008622493707624E-5</v>
      </c>
      <c r="P35" s="4">
        <f>D35*E35</f>
        <v>5.754378232680503E-5</v>
      </c>
      <c r="Q35" s="4">
        <f>D35*F35</f>
        <v>8.4675408336349852E-5</v>
      </c>
      <c r="R35" s="4">
        <f>E35*F35</f>
        <v>4.2194649610760132E-5</v>
      </c>
    </row>
    <row r="36" spans="1:18" x14ac:dyDescent="0.25">
      <c r="A36" t="s">
        <v>7</v>
      </c>
      <c r="B36">
        <v>131</v>
      </c>
      <c r="C36" s="4">
        <v>2.3381410014669451E-2</v>
      </c>
      <c r="D36" s="4">
        <v>2.2690843664848415E-2</v>
      </c>
      <c r="E36" s="4">
        <v>1.0402898821037069E-2</v>
      </c>
      <c r="F36" s="4">
        <v>1.001080409442128E-2</v>
      </c>
      <c r="G36" s="4">
        <f t="shared" ref="G36:G60" si="13">C36/D36</f>
        <v>1.0304337009245201</v>
      </c>
      <c r="H36" s="4">
        <f t="shared" ref="H36:H60" si="14">C36/E36</f>
        <v>2.247586025482323</v>
      </c>
      <c r="I36" s="4">
        <f t="shared" ref="I36:I60" si="15">C36/F36</f>
        <v>2.3356175781822768</v>
      </c>
      <c r="J36" s="4">
        <f t="shared" ref="J36:J60" si="16">D36/E36</f>
        <v>2.1812039177928249</v>
      </c>
      <c r="K36" s="4">
        <f t="shared" ref="K36:K60" si="17">D36/F36</f>
        <v>2.2666354721189022</v>
      </c>
      <c r="L36" s="4">
        <f t="shared" ref="L36:L60" si="18">E36/F36</f>
        <v>1.0391671560963112</v>
      </c>
      <c r="M36" s="4">
        <f t="shared" ref="M36:M60" si="19">C36*D36</f>
        <v>5.3054391930658557E-4</v>
      </c>
      <c r="N36" s="4">
        <f t="shared" ref="N36:N60" si="20">C36*E36</f>
        <v>2.4323444267578914E-4</v>
      </c>
      <c r="O36" s="4">
        <f t="shared" ref="O36:O60" si="21">C36*F36</f>
        <v>2.3406671510819565E-4</v>
      </c>
      <c r="P36" s="4">
        <f t="shared" ref="P36:P60" si="22">D36*E36</f>
        <v>2.3605055080938803E-4</v>
      </c>
      <c r="Q36" s="4">
        <f t="shared" ref="Q36:Q60" si="23">D36*F36</f>
        <v>2.2715359066593767E-4</v>
      </c>
      <c r="R36" s="4">
        <f t="shared" ref="R36:R60" si="24">E36*F36</f>
        <v>1.0414138211148819E-4</v>
      </c>
    </row>
    <row r="37" spans="1:18" x14ac:dyDescent="0.25">
      <c r="A37" t="s">
        <v>6</v>
      </c>
      <c r="B37">
        <v>105</v>
      </c>
      <c r="C37" s="4">
        <v>1.6681775581169355E-2</v>
      </c>
      <c r="D37" s="4">
        <v>2.1681264247888684E-2</v>
      </c>
      <c r="E37" s="4">
        <v>4.4356663886755748E-3</v>
      </c>
      <c r="F37" s="4">
        <v>1.3440511655417566E-2</v>
      </c>
      <c r="G37" s="4">
        <f t="shared" si="13"/>
        <v>0.76940972585553091</v>
      </c>
      <c r="H37" s="4">
        <f t="shared" si="14"/>
        <v>3.7608273750610648</v>
      </c>
      <c r="I37" s="4">
        <f t="shared" si="15"/>
        <v>1.2411562899426756</v>
      </c>
      <c r="J37" s="4">
        <f t="shared" si="16"/>
        <v>4.8879384399245573</v>
      </c>
      <c r="K37" s="4">
        <f t="shared" si="17"/>
        <v>1.6131278930255202</v>
      </c>
      <c r="L37" s="4">
        <f t="shared" si="18"/>
        <v>0.33002213772774475</v>
      </c>
      <c r="M37" s="4">
        <f t="shared" si="19"/>
        <v>3.6168198449930959E-4</v>
      </c>
      <c r="N37" s="4">
        <f t="shared" si="20"/>
        <v>7.3994791248821858E-5</v>
      </c>
      <c r="O37" s="4">
        <f t="shared" si="21"/>
        <v>2.2421159913176686E-4</v>
      </c>
      <c r="P37" s="4">
        <f t="shared" si="22"/>
        <v>9.6170855088353256E-5</v>
      </c>
      <c r="Q37" s="4">
        <f t="shared" si="23"/>
        <v>2.9140728482793601E-4</v>
      </c>
      <c r="R37" s="4">
        <f t="shared" si="24"/>
        <v>5.9617625796538005E-5</v>
      </c>
    </row>
    <row r="38" spans="1:18" x14ac:dyDescent="0.25">
      <c r="A38" t="s">
        <v>8</v>
      </c>
      <c r="B38">
        <v>105</v>
      </c>
      <c r="C38" s="4">
        <v>3.6473359410914646E-2</v>
      </c>
      <c r="D38" s="4">
        <v>2.75277082261038E-2</v>
      </c>
      <c r="E38" s="4">
        <v>4.7275913192818706E-3</v>
      </c>
      <c r="F38" s="4">
        <v>1.0585812602493824E-2</v>
      </c>
      <c r="G38" s="4">
        <f t="shared" si="13"/>
        <v>1.324968977124217</v>
      </c>
      <c r="H38" s="4">
        <f t="shared" si="14"/>
        <v>7.7149983887471505</v>
      </c>
      <c r="I38" s="4">
        <f t="shared" si="15"/>
        <v>3.4454945293781405</v>
      </c>
      <c r="J38" s="4">
        <f t="shared" si="16"/>
        <v>5.8227766249230921</v>
      </c>
      <c r="K38" s="4">
        <f t="shared" si="17"/>
        <v>2.6004341149605064</v>
      </c>
      <c r="L38" s="4">
        <f t="shared" si="18"/>
        <v>0.44659692144636459</v>
      </c>
      <c r="M38" s="4">
        <f t="shared" si="19"/>
        <v>1.0040279958894755E-3</v>
      </c>
      <c r="N38" s="4">
        <f t="shared" si="20"/>
        <v>1.724311373360878E-4</v>
      </c>
      <c r="O38" s="4">
        <f t="shared" si="21"/>
        <v>3.8610014770734696E-4</v>
      </c>
      <c r="P38" s="4">
        <f t="shared" si="22"/>
        <v>1.3013975444945246E-4</v>
      </c>
      <c r="Q38" s="4">
        <f t="shared" si="23"/>
        <v>2.914031606576625E-4</v>
      </c>
      <c r="R38" s="4">
        <f t="shared" si="24"/>
        <v>5.004539576709443E-5</v>
      </c>
    </row>
    <row r="39" spans="1:18" x14ac:dyDescent="0.25">
      <c r="A39" t="s">
        <v>9</v>
      </c>
      <c r="B39">
        <v>132</v>
      </c>
      <c r="C39" s="4">
        <v>1.963967284579133E-2</v>
      </c>
      <c r="D39" s="4">
        <v>3.2572068167236748E-2</v>
      </c>
      <c r="E39" s="4">
        <v>3.9724056005527499E-3</v>
      </c>
      <c r="F39" s="4">
        <v>2.1171625204987648E-2</v>
      </c>
      <c r="G39" s="4">
        <f t="shared" si="13"/>
        <v>0.60296057176824525</v>
      </c>
      <c r="H39" s="4">
        <f t="shared" si="14"/>
        <v>4.9440250620577419</v>
      </c>
      <c r="I39" s="4">
        <f t="shared" si="15"/>
        <v>0.92764124887137067</v>
      </c>
      <c r="J39" s="4">
        <f t="shared" si="16"/>
        <v>8.1995826817645288</v>
      </c>
      <c r="K39" s="4">
        <f t="shared" si="17"/>
        <v>1.5384774598958688</v>
      </c>
      <c r="L39" s="4">
        <f t="shared" si="18"/>
        <v>0.18762875131649903</v>
      </c>
      <c r="M39" s="4">
        <f t="shared" si="19"/>
        <v>6.3970476271534374E-4</v>
      </c>
      <c r="N39" s="4">
        <f t="shared" si="20"/>
        <v>7.8016746405645238E-5</v>
      </c>
      <c r="O39" s="4">
        <f t="shared" si="21"/>
        <v>4.1580379263966719E-4</v>
      </c>
      <c r="P39" s="4">
        <f t="shared" si="22"/>
        <v>1.2938946600911719E-4</v>
      </c>
      <c r="Q39" s="4">
        <f t="shared" si="23"/>
        <v>6.8960361938804531E-4</v>
      </c>
      <c r="R39" s="4">
        <f t="shared" si="24"/>
        <v>8.4102282537096694E-5</v>
      </c>
    </row>
    <row r="40" spans="1:18" x14ac:dyDescent="0.25">
      <c r="A40" t="s">
        <v>10</v>
      </c>
      <c r="B40">
        <v>95</v>
      </c>
      <c r="C40" s="4">
        <v>2.8745569779633148E-2</v>
      </c>
      <c r="D40" s="4">
        <v>2.0909100909774356E-2</v>
      </c>
      <c r="E40" s="4">
        <v>4.9492160204343653E-3</v>
      </c>
      <c r="F40" s="4">
        <v>7.6702114309803145E-3</v>
      </c>
      <c r="G40" s="4">
        <f t="shared" si="13"/>
        <v>1.3747874623435141</v>
      </c>
      <c r="H40" s="4">
        <f t="shared" si="14"/>
        <v>5.8081057001650755</v>
      </c>
      <c r="I40" s="4">
        <f t="shared" si="15"/>
        <v>3.7476893614077644</v>
      </c>
      <c r="J40" s="4">
        <f t="shared" si="16"/>
        <v>4.2247299013509778</v>
      </c>
      <c r="K40" s="4">
        <f t="shared" si="17"/>
        <v>2.7260136305137035</v>
      </c>
      <c r="L40" s="4">
        <f t="shared" si="18"/>
        <v>0.64525157682671808</v>
      </c>
      <c r="M40" s="4">
        <f t="shared" si="19"/>
        <v>6.010440192313097E-4</v>
      </c>
      <c r="N40" s="4">
        <f t="shared" si="20"/>
        <v>1.4226803446987433E-4</v>
      </c>
      <c r="O40" s="4">
        <f t="shared" si="21"/>
        <v>2.2048459791378444E-4</v>
      </c>
      <c r="P40" s="4">
        <f t="shared" si="22"/>
        <v>1.0348365719553401E-4</v>
      </c>
      <c r="Q40" s="4">
        <f t="shared" si="23"/>
        <v>1.6037722480967217E-4</v>
      </c>
      <c r="R40" s="4">
        <f t="shared" si="24"/>
        <v>3.7961533294326571E-5</v>
      </c>
    </row>
    <row r="41" spans="1:18" x14ac:dyDescent="0.25">
      <c r="A41" t="s">
        <v>11</v>
      </c>
      <c r="B41">
        <v>105</v>
      </c>
      <c r="C41" s="4">
        <v>2.7783669916878251E-2</v>
      </c>
      <c r="D41" s="4">
        <v>2.4436318374748897E-2</v>
      </c>
      <c r="E41" s="4">
        <v>6.8974458153983047E-3</v>
      </c>
      <c r="F41" s="4">
        <v>1.2583703120228759E-2</v>
      </c>
      <c r="G41" s="4">
        <f t="shared" si="13"/>
        <v>1.1369826456995387</v>
      </c>
      <c r="H41" s="4">
        <f t="shared" si="14"/>
        <v>4.0281099207553304</v>
      </c>
      <c r="I41" s="4">
        <f t="shared" si="15"/>
        <v>2.207908884326347</v>
      </c>
      <c r="J41" s="4">
        <f t="shared" si="16"/>
        <v>3.5428068634037948</v>
      </c>
      <c r="K41" s="4">
        <f t="shared" si="17"/>
        <v>1.9419020093907515</v>
      </c>
      <c r="L41" s="4">
        <f t="shared" si="18"/>
        <v>0.54812528152467377</v>
      </c>
      <c r="M41" s="4">
        <f t="shared" si="19"/>
        <v>6.789306037077702E-4</v>
      </c>
      <c r="N41" s="4">
        <f t="shared" si="20"/>
        <v>1.9163635780457966E-4</v>
      </c>
      <c r="O41" s="4">
        <f t="shared" si="21"/>
        <v>3.4962145382442676E-4</v>
      </c>
      <c r="P41" s="4">
        <f t="shared" si="22"/>
        <v>1.6854818191765249E-4</v>
      </c>
      <c r="Q41" s="4">
        <f t="shared" si="23"/>
        <v>3.0749937577923106E-4</v>
      </c>
      <c r="R41" s="4">
        <f t="shared" si="24"/>
        <v>8.679541042883645E-5</v>
      </c>
    </row>
    <row r="42" spans="1:18" x14ac:dyDescent="0.25">
      <c r="A42" t="s">
        <v>12</v>
      </c>
      <c r="B42">
        <v>109</v>
      </c>
      <c r="C42" s="4">
        <v>2.6170374218346552E-2</v>
      </c>
      <c r="D42" s="4">
        <v>1.7707824033088099E-2</v>
      </c>
      <c r="E42" s="4">
        <v>1.3200386877684104E-2</v>
      </c>
      <c r="F42" s="4">
        <v>1.4105809245784509E-2</v>
      </c>
      <c r="G42" s="4">
        <f t="shared" si="13"/>
        <v>1.477898931537025</v>
      </c>
      <c r="H42" s="4">
        <f t="shared" si="14"/>
        <v>1.9825460011773475</v>
      </c>
      <c r="I42" s="4">
        <f t="shared" si="15"/>
        <v>1.8552905233825923</v>
      </c>
      <c r="J42" s="4">
        <f t="shared" si="16"/>
        <v>1.3414625038773702</v>
      </c>
      <c r="K42" s="4">
        <f t="shared" si="17"/>
        <v>1.2553568338080314</v>
      </c>
      <c r="L42" s="4">
        <f t="shared" si="18"/>
        <v>0.93581209327844916</v>
      </c>
      <c r="M42" s="4">
        <f t="shared" si="19"/>
        <v>4.6342038153854623E-4</v>
      </c>
      <c r="N42" s="4">
        <f t="shared" si="20"/>
        <v>3.454590644159442E-4</v>
      </c>
      <c r="O42" s="4">
        <f t="shared" si="21"/>
        <v>3.6915430661479335E-4</v>
      </c>
      <c r="P42" s="4">
        <f t="shared" si="22"/>
        <v>2.3375012799871535E-4</v>
      </c>
      <c r="Q42" s="4">
        <f t="shared" si="23"/>
        <v>2.4978318796865925E-4</v>
      </c>
      <c r="R42" s="4">
        <f t="shared" si="24"/>
        <v>1.8620213926716895E-4</v>
      </c>
    </row>
    <row r="43" spans="1:18" x14ac:dyDescent="0.25">
      <c r="A43" t="s">
        <v>7</v>
      </c>
      <c r="B43">
        <v>111</v>
      </c>
      <c r="C43" s="4">
        <v>2.7172188261213551E-2</v>
      </c>
      <c r="D43" s="4">
        <v>1.8293505540231271E-2</v>
      </c>
      <c r="E43" s="4">
        <v>5.0052920363616357E-3</v>
      </c>
      <c r="F43" s="4">
        <v>1.0721467674743034E-2</v>
      </c>
      <c r="G43" s="4">
        <f t="shared" si="13"/>
        <v>1.4853461629569131</v>
      </c>
      <c r="H43" s="4">
        <f t="shared" si="14"/>
        <v>5.4286918852721149</v>
      </c>
      <c r="I43" s="4">
        <f t="shared" si="15"/>
        <v>2.5343720734451405</v>
      </c>
      <c r="J43" s="4">
        <f t="shared" si="16"/>
        <v>3.6548328064247944</v>
      </c>
      <c r="K43" s="4">
        <f t="shared" si="17"/>
        <v>1.7062501231362168</v>
      </c>
      <c r="L43" s="4">
        <f t="shared" si="18"/>
        <v>0.46684765446365062</v>
      </c>
      <c r="M43" s="4">
        <f t="shared" si="19"/>
        <v>4.9707457649671724E-4</v>
      </c>
      <c r="N43" s="4">
        <f t="shared" si="20"/>
        <v>1.360047375143713E-4</v>
      </c>
      <c r="O43" s="4">
        <f t="shared" si="21"/>
        <v>2.913257380946332E-4</v>
      </c>
      <c r="P43" s="4">
        <f t="shared" si="22"/>
        <v>9.1564337597657044E-5</v>
      </c>
      <c r="Q43" s="4">
        <f t="shared" si="23"/>
        <v>1.9613322830732219E-4</v>
      </c>
      <c r="R43" s="4">
        <f t="shared" si="24"/>
        <v>5.3664076770500011E-5</v>
      </c>
    </row>
    <row r="44" spans="1:18" x14ac:dyDescent="0.25">
      <c r="A44" t="s">
        <v>13</v>
      </c>
      <c r="B44">
        <v>89</v>
      </c>
      <c r="C44" s="4">
        <v>2.0251578239787561E-2</v>
      </c>
      <c r="D44" s="4">
        <v>8.4136150484756846E-3</v>
      </c>
      <c r="E44" s="4">
        <v>2.9064861141292952E-3</v>
      </c>
      <c r="F44" s="4">
        <v>9.9892314821369947E-3</v>
      </c>
      <c r="G44" s="4">
        <f t="shared" si="13"/>
        <v>2.4070008103658829</v>
      </c>
      <c r="H44" s="4">
        <f t="shared" si="14"/>
        <v>6.9677189033653395</v>
      </c>
      <c r="I44" s="4">
        <f t="shared" si="15"/>
        <v>2.027340969723443</v>
      </c>
      <c r="J44" s="4">
        <f t="shared" si="16"/>
        <v>2.8947721468802463</v>
      </c>
      <c r="K44" s="4">
        <f t="shared" si="17"/>
        <v>0.84226850318977309</v>
      </c>
      <c r="L44" s="4">
        <f t="shared" si="18"/>
        <v>0.29096193429161693</v>
      </c>
      <c r="M44" s="4">
        <f t="shared" si="19"/>
        <v>1.7038898343365935E-4</v>
      </c>
      <c r="N44" s="4">
        <f t="shared" si="20"/>
        <v>5.8860930943145538E-5</v>
      </c>
      <c r="O44" s="4">
        <f t="shared" si="21"/>
        <v>2.022977029158464E-4</v>
      </c>
      <c r="P44" s="4">
        <f t="shared" si="22"/>
        <v>2.4454055308023854E-5</v>
      </c>
      <c r="Q44" s="4">
        <f t="shared" si="23"/>
        <v>8.4045548320814886E-5</v>
      </c>
      <c r="R44" s="4">
        <f t="shared" si="24"/>
        <v>2.9033562593654373E-5</v>
      </c>
    </row>
    <row r="45" spans="1:18" x14ac:dyDescent="0.25">
      <c r="A45" t="s">
        <v>6</v>
      </c>
      <c r="B45">
        <v>93</v>
      </c>
      <c r="C45" s="4">
        <v>1.0073111710878204E-2</v>
      </c>
      <c r="D45" s="4">
        <v>1.0502390883060915E-2</v>
      </c>
      <c r="E45" s="4">
        <v>1.2856155637312535E-2</v>
      </c>
      <c r="F45" s="4">
        <v>1.6066893721425436E-2</v>
      </c>
      <c r="G45" s="4">
        <f t="shared" si="13"/>
        <v>0.95912557655085129</v>
      </c>
      <c r="H45" s="4">
        <f t="shared" si="14"/>
        <v>0.78352440613295959</v>
      </c>
      <c r="I45" s="4">
        <f t="shared" si="15"/>
        <v>0.62694830037031768</v>
      </c>
      <c r="J45" s="4">
        <f t="shared" si="16"/>
        <v>0.81691535007399352</v>
      </c>
      <c r="K45" s="4">
        <f t="shared" si="17"/>
        <v>0.65366654346233866</v>
      </c>
      <c r="L45" s="4">
        <f t="shared" si="18"/>
        <v>0.80016435411959352</v>
      </c>
      <c r="M45" s="4">
        <f t="shared" si="19"/>
        <v>1.0579175659638139E-4</v>
      </c>
      <c r="N45" s="4">
        <f t="shared" si="20"/>
        <v>1.2950149190708575E-4</v>
      </c>
      <c r="O45" s="4">
        <f t="shared" si="21"/>
        <v>1.6184361530272606E-4</v>
      </c>
      <c r="P45" s="4">
        <f t="shared" si="22"/>
        <v>1.3502037175652334E-4</v>
      </c>
      <c r="Q45" s="4">
        <f t="shared" si="23"/>
        <v>1.6874079813900716E-4</v>
      </c>
      <c r="R45" s="4">
        <f t="shared" si="24"/>
        <v>2.0655848629080498E-4</v>
      </c>
    </row>
    <row r="46" spans="1:18" x14ac:dyDescent="0.25">
      <c r="A46" s="2" t="s">
        <v>2</v>
      </c>
      <c r="B46">
        <v>307</v>
      </c>
      <c r="C46" s="4">
        <v>1.646907666762842E-2</v>
      </c>
      <c r="D46" s="4">
        <v>9.0348505192792243E-3</v>
      </c>
      <c r="E46" s="4">
        <v>2.91777703621846E-3</v>
      </c>
      <c r="F46" s="4">
        <v>3.9837045836520098E-3</v>
      </c>
      <c r="G46" s="4">
        <f t="shared" si="13"/>
        <v>1.8228388651793963</v>
      </c>
      <c r="H46" s="4">
        <f t="shared" si="14"/>
        <v>5.6443917623578646</v>
      </c>
      <c r="I46" s="4">
        <f t="shared" si="15"/>
        <v>4.1341109316219944</v>
      </c>
      <c r="J46" s="4">
        <f t="shared" si="16"/>
        <v>3.0964842094270177</v>
      </c>
      <c r="K46" s="4">
        <f t="shared" si="17"/>
        <v>2.2679519350796444</v>
      </c>
      <c r="L46" s="4">
        <f t="shared" si="18"/>
        <v>0.73242806411704997</v>
      </c>
      <c r="M46" s="4">
        <f t="shared" si="19"/>
        <v>1.48795645882572E-4</v>
      </c>
      <c r="N46" s="4">
        <f t="shared" si="20"/>
        <v>4.8053093708527444E-5</v>
      </c>
      <c r="O46" s="4">
        <f t="shared" si="21"/>
        <v>6.5607936209347701E-5</v>
      </c>
      <c r="P46" s="4">
        <f t="shared" si="22"/>
        <v>2.636167937081935E-5</v>
      </c>
      <c r="Q46" s="4">
        <f t="shared" si="23"/>
        <v>3.5992175426263384E-5</v>
      </c>
      <c r="R46" s="4">
        <f t="shared" si="24"/>
        <v>1.1623561753258055E-5</v>
      </c>
    </row>
    <row r="47" spans="1:18" x14ac:dyDescent="0.25">
      <c r="A47" t="s">
        <v>4</v>
      </c>
      <c r="B47">
        <v>222</v>
      </c>
      <c r="C47" s="4">
        <v>2.33559735771726E-2</v>
      </c>
      <c r="D47" s="4">
        <v>2.2502416467316599E-2</v>
      </c>
      <c r="E47" s="4">
        <v>5.9762931266576953E-3</v>
      </c>
      <c r="F47" s="4">
        <v>1.1479453757936443E-2</v>
      </c>
      <c r="G47" s="4">
        <f t="shared" si="13"/>
        <v>1.0379317977291791</v>
      </c>
      <c r="H47" s="4">
        <f t="shared" si="14"/>
        <v>3.9081037496289399</v>
      </c>
      <c r="I47" s="4">
        <f t="shared" si="15"/>
        <v>2.0345892818310451</v>
      </c>
      <c r="J47" s="4">
        <f t="shared" si="16"/>
        <v>3.765279913554259</v>
      </c>
      <c r="K47" s="4">
        <f t="shared" si="17"/>
        <v>1.9602340792356354</v>
      </c>
      <c r="L47" s="4">
        <f t="shared" si="18"/>
        <v>0.52060779656226419</v>
      </c>
      <c r="M47" s="4">
        <f t="shared" si="19"/>
        <v>5.2556584443318015E-4</v>
      </c>
      <c r="N47" s="4">
        <f t="shared" si="20"/>
        <v>1.3958214435565535E-4</v>
      </c>
      <c r="O47" s="4">
        <f t="shared" si="21"/>
        <v>2.6811381865073829E-4</v>
      </c>
      <c r="P47" s="4">
        <f t="shared" si="22"/>
        <v>1.3448103686681314E-4</v>
      </c>
      <c r="Q47" s="4">
        <f t="shared" si="23"/>
        <v>2.5831544927838843E-4</v>
      </c>
      <c r="R47" s="4">
        <f t="shared" si="24"/>
        <v>6.8604580591340422E-5</v>
      </c>
    </row>
    <row r="48" spans="1:18" x14ac:dyDescent="0.25">
      <c r="A48" t="s">
        <v>14</v>
      </c>
      <c r="B48">
        <v>198</v>
      </c>
      <c r="C48" s="4">
        <v>2.858386136468935E-2</v>
      </c>
      <c r="D48" s="4">
        <v>3.01916373551731E-2</v>
      </c>
      <c r="E48" s="4">
        <v>6.2294926420432047E-3</v>
      </c>
      <c r="F48" s="4">
        <v>7.3401193401599349E-3</v>
      </c>
      <c r="G48" s="4">
        <f t="shared" si="13"/>
        <v>0.94674763837515852</v>
      </c>
      <c r="H48" s="4">
        <f t="shared" si="14"/>
        <v>4.5884734130312994</v>
      </c>
      <c r="I48" s="4">
        <f t="shared" si="15"/>
        <v>3.8941957262600218</v>
      </c>
      <c r="J48" s="4">
        <f t="shared" si="16"/>
        <v>4.8465644138349244</v>
      </c>
      <c r="K48" s="4">
        <f t="shared" si="17"/>
        <v>4.1132352153984533</v>
      </c>
      <c r="L48" s="4">
        <f t="shared" si="18"/>
        <v>0.84869092086280296</v>
      </c>
      <c r="M48" s="4">
        <f t="shared" si="19"/>
        <v>8.6299357653324416E-4</v>
      </c>
      <c r="N48" s="4">
        <f t="shared" si="20"/>
        <v>1.7806295405251534E-4</v>
      </c>
      <c r="O48" s="4">
        <f t="shared" si="21"/>
        <v>2.0980895361940666E-4</v>
      </c>
      <c r="P48" s="4">
        <f t="shared" si="22"/>
        <v>1.880785827552876E-4</v>
      </c>
      <c r="Q48" s="4">
        <f t="shared" si="23"/>
        <v>2.2161022126180121E-4</v>
      </c>
      <c r="R48" s="4">
        <f t="shared" si="24"/>
        <v>4.572521942124534E-5</v>
      </c>
    </row>
    <row r="49" spans="1:18" x14ac:dyDescent="0.25">
      <c r="A49" t="s">
        <v>7</v>
      </c>
      <c r="B49">
        <v>94</v>
      </c>
      <c r="C49" s="4">
        <v>1.40844906689453E-2</v>
      </c>
      <c r="D49" s="4">
        <v>1.7127184853818839E-2</v>
      </c>
      <c r="E49" s="4">
        <v>7.8545225068139338E-3</v>
      </c>
      <c r="F49" s="4">
        <v>9.6420650192743998E-3</v>
      </c>
      <c r="G49" s="4">
        <f t="shared" si="13"/>
        <v>0.8223470925991021</v>
      </c>
      <c r="H49" s="4">
        <f t="shared" si="14"/>
        <v>1.7931695601771795</v>
      </c>
      <c r="I49" s="4">
        <f t="shared" si="15"/>
        <v>1.4607338408100892</v>
      </c>
      <c r="J49" s="4">
        <f t="shared" si="16"/>
        <v>2.180550738629969</v>
      </c>
      <c r="K49" s="4">
        <f t="shared" si="17"/>
        <v>1.7762984194341931</v>
      </c>
      <c r="L49" s="4">
        <f t="shared" si="18"/>
        <v>0.81460999185473393</v>
      </c>
      <c r="M49" s="4">
        <f t="shared" si="19"/>
        <v>2.412276752589127E-4</v>
      </c>
      <c r="N49" s="4">
        <f t="shared" si="20"/>
        <v>1.1062694895624169E-4</v>
      </c>
      <c r="O49" s="4">
        <f t="shared" si="21"/>
        <v>1.3580357479333417E-4</v>
      </c>
      <c r="P49" s="4">
        <f t="shared" si="22"/>
        <v>1.3452585891268279E-4</v>
      </c>
      <c r="Q49" s="4">
        <f t="shared" si="23"/>
        <v>1.6514142995765295E-4</v>
      </c>
      <c r="R49" s="4">
        <f t="shared" si="24"/>
        <v>7.5733816706054105E-5</v>
      </c>
    </row>
    <row r="50" spans="1:18" x14ac:dyDescent="0.25">
      <c r="A50" t="s">
        <v>15</v>
      </c>
      <c r="B50">
        <v>119</v>
      </c>
      <c r="C50" s="4">
        <v>2.9592490652001001E-2</v>
      </c>
      <c r="D50" s="4">
        <v>3.0134077587548599E-2</v>
      </c>
      <c r="E50" s="4">
        <v>4.2230164349301149E-3</v>
      </c>
      <c r="F50" s="4">
        <v>5.9065960919034554E-3</v>
      </c>
      <c r="G50" s="4">
        <f t="shared" si="13"/>
        <v>0.98202742612664606</v>
      </c>
      <c r="H50" s="4">
        <f t="shared" si="14"/>
        <v>7.0074296673890908</v>
      </c>
      <c r="I50" s="4">
        <f t="shared" si="15"/>
        <v>5.0100752094028058</v>
      </c>
      <c r="J50" s="4">
        <f t="shared" si="16"/>
        <v>7.1356761338408754</v>
      </c>
      <c r="K50" s="4">
        <f t="shared" si="17"/>
        <v>5.1017670954097039</v>
      </c>
      <c r="L50" s="4">
        <f t="shared" si="18"/>
        <v>0.71496617835759424</v>
      </c>
      <c r="M50" s="4">
        <f t="shared" si="19"/>
        <v>8.9174240931620479E-4</v>
      </c>
      <c r="N50" s="4">
        <f t="shared" si="20"/>
        <v>1.2496957437391603E-4</v>
      </c>
      <c r="O50" s="4">
        <f t="shared" si="21"/>
        <v>1.7479088963479866E-4</v>
      </c>
      <c r="P50" s="4">
        <f t="shared" si="22"/>
        <v>1.2725670490367695E-4</v>
      </c>
      <c r="Q50" s="4">
        <f t="shared" si="23"/>
        <v>1.7798982491173005E-4</v>
      </c>
      <c r="R50" s="4">
        <f t="shared" si="24"/>
        <v>2.494365237060228E-5</v>
      </c>
    </row>
    <row r="51" spans="1:18" x14ac:dyDescent="0.25">
      <c r="A51" t="s">
        <v>5</v>
      </c>
      <c r="B51">
        <v>138</v>
      </c>
      <c r="C51" s="4">
        <v>2.3994633666994249E-2</v>
      </c>
      <c r="D51" s="4">
        <v>3.71191602248684E-2</v>
      </c>
      <c r="E51" s="4">
        <v>8.6386216034334603E-3</v>
      </c>
      <c r="F51" s="4">
        <v>7.6090281573955951E-3</v>
      </c>
      <c r="G51" s="4">
        <f t="shared" si="13"/>
        <v>0.64642178114037108</v>
      </c>
      <c r="H51" s="4">
        <f t="shared" si="14"/>
        <v>2.7775998033595397</v>
      </c>
      <c r="I51" s="4">
        <f t="shared" si="15"/>
        <v>3.153442617198448</v>
      </c>
      <c r="J51" s="4">
        <f t="shared" si="16"/>
        <v>4.2968846106322349</v>
      </c>
      <c r="K51" s="4">
        <f t="shared" si="17"/>
        <v>4.8783050157056431</v>
      </c>
      <c r="L51" s="4">
        <f t="shared" si="18"/>
        <v>1.1353120825341081</v>
      </c>
      <c r="M51" s="4">
        <f t="shared" si="19"/>
        <v>8.9066065162218117E-4</v>
      </c>
      <c r="N51" s="4">
        <f t="shared" si="20"/>
        <v>2.0728056076216834E-4</v>
      </c>
      <c r="O51" s="4">
        <f t="shared" si="21"/>
        <v>1.8257584319855157E-4</v>
      </c>
      <c r="P51" s="4">
        <f t="shared" si="22"/>
        <v>3.2065837941985619E-4</v>
      </c>
      <c r="Q51" s="4">
        <f t="shared" si="23"/>
        <v>2.8244073532990229E-4</v>
      </c>
      <c r="R51" s="4">
        <f t="shared" si="24"/>
        <v>6.573151502161109E-5</v>
      </c>
    </row>
    <row r="52" spans="1:18" x14ac:dyDescent="0.25">
      <c r="A52" t="s">
        <v>1</v>
      </c>
      <c r="B52">
        <v>90</v>
      </c>
      <c r="C52" s="4">
        <v>4.0895327835083595E-2</v>
      </c>
      <c r="D52" s="4">
        <v>1.7171055854699101E-2</v>
      </c>
      <c r="E52" s="4">
        <v>2.111984341413645E-2</v>
      </c>
      <c r="F52" s="4">
        <v>9.6549187670190405E-3</v>
      </c>
      <c r="G52" s="4">
        <f t="shared" si="13"/>
        <v>2.3816431663340034</v>
      </c>
      <c r="H52" s="4">
        <f t="shared" si="14"/>
        <v>1.9363461666439503</v>
      </c>
      <c r="I52" s="4">
        <f t="shared" si="15"/>
        <v>4.2356987999506535</v>
      </c>
      <c r="J52" s="4">
        <f t="shared" si="16"/>
        <v>0.81302950585352118</v>
      </c>
      <c r="K52" s="4">
        <f t="shared" si="17"/>
        <v>1.7784775065487859</v>
      </c>
      <c r="L52" s="4">
        <f t="shared" si="18"/>
        <v>2.1874698196613838</v>
      </c>
      <c r="M52" s="4">
        <f t="shared" si="19"/>
        <v>7.0221595845245126E-4</v>
      </c>
      <c r="N52" s="4">
        <f t="shared" si="20"/>
        <v>8.6370292024674127E-4</v>
      </c>
      <c r="O52" s="4">
        <f t="shared" si="21"/>
        <v>3.9484106819834475E-4</v>
      </c>
      <c r="P52" s="4">
        <f t="shared" si="22"/>
        <v>3.6265001090663595E-4</v>
      </c>
      <c r="Q52" s="4">
        <f t="shared" si="23"/>
        <v>1.6578514942106653E-4</v>
      </c>
      <c r="R52" s="4">
        <f t="shared" si="24"/>
        <v>2.0391037253564951E-4</v>
      </c>
    </row>
    <row r="53" spans="1:18" x14ac:dyDescent="0.25">
      <c r="A53" t="s">
        <v>3</v>
      </c>
      <c r="B53">
        <v>370</v>
      </c>
      <c r="C53" s="4">
        <v>2.69235959258394E-2</v>
      </c>
      <c r="D53" s="4">
        <v>3.383700516095195E-2</v>
      </c>
      <c r="E53" s="4">
        <v>1.2009340350318694E-2</v>
      </c>
      <c r="F53" s="4">
        <v>1.980614813917049E-2</v>
      </c>
      <c r="G53" s="4">
        <f t="shared" si="13"/>
        <v>0.79568495491171143</v>
      </c>
      <c r="H53" s="4">
        <f t="shared" si="14"/>
        <v>2.2418879922180674</v>
      </c>
      <c r="I53" s="4">
        <f t="shared" si="15"/>
        <v>1.3593554757167943</v>
      </c>
      <c r="J53" s="4">
        <f t="shared" si="16"/>
        <v>2.8175573490224224</v>
      </c>
      <c r="K53" s="4">
        <f t="shared" si="17"/>
        <v>1.7084091729089275</v>
      </c>
      <c r="L53" s="4">
        <f t="shared" si="18"/>
        <v>0.60634406376916372</v>
      </c>
      <c r="M53" s="4">
        <f t="shared" si="19"/>
        <v>9.1101385429401261E-4</v>
      </c>
      <c r="N53" s="4">
        <f t="shared" si="20"/>
        <v>3.2333462692785912E-4</v>
      </c>
      <c r="O53" s="4">
        <f t="shared" si="21"/>
        <v>5.3325272934634223E-4</v>
      </c>
      <c r="P53" s="4">
        <f t="shared" si="22"/>
        <v>4.0636011141336218E-4</v>
      </c>
      <c r="Q53" s="4">
        <f t="shared" si="23"/>
        <v>6.7018073680369069E-4</v>
      </c>
      <c r="R53" s="4">
        <f t="shared" si="24"/>
        <v>2.378587740321297E-4</v>
      </c>
    </row>
    <row r="54" spans="1:18" x14ac:dyDescent="0.25">
      <c r="A54" t="s">
        <v>4</v>
      </c>
      <c r="B54">
        <v>275</v>
      </c>
      <c r="C54" s="4">
        <v>2.3186673802961799E-2</v>
      </c>
      <c r="D54" s="4">
        <v>2.699655696742145E-2</v>
      </c>
      <c r="E54" s="4">
        <v>1.1036162848675904E-2</v>
      </c>
      <c r="F54" s="4">
        <v>1.0624305589995111E-2</v>
      </c>
      <c r="G54" s="4">
        <f t="shared" si="13"/>
        <v>0.85887521993796134</v>
      </c>
      <c r="H54" s="4">
        <f t="shared" si="14"/>
        <v>2.1009724231954121</v>
      </c>
      <c r="I54" s="4">
        <f t="shared" si="15"/>
        <v>2.1824178160685297</v>
      </c>
      <c r="J54" s="4">
        <f t="shared" si="16"/>
        <v>2.4461905227015057</v>
      </c>
      <c r="K54" s="4">
        <f t="shared" si="17"/>
        <v>2.5410184918668057</v>
      </c>
      <c r="L54" s="4">
        <f t="shared" si="18"/>
        <v>1.0387655696828448</v>
      </c>
      <c r="M54" s="4">
        <f t="shared" si="19"/>
        <v>6.2596036020667672E-4</v>
      </c>
      <c r="N54" s="4">
        <f t="shared" si="20"/>
        <v>2.5589190800861383E-4</v>
      </c>
      <c r="O54" s="4">
        <f t="shared" si="21"/>
        <v>2.4634230809820025E-4</v>
      </c>
      <c r="P54" s="4">
        <f t="shared" si="22"/>
        <v>2.9793839904601924E-4</v>
      </c>
      <c r="Q54" s="4">
        <f t="shared" si="23"/>
        <v>2.8681967109959718E-4</v>
      </c>
      <c r="R54" s="4">
        <f t="shared" si="24"/>
        <v>1.1725156664528377E-4</v>
      </c>
    </row>
    <row r="55" spans="1:18" x14ac:dyDescent="0.25">
      <c r="A55" t="s">
        <v>2</v>
      </c>
      <c r="B55">
        <v>321</v>
      </c>
      <c r="C55" s="4">
        <v>6.6705436513211896E-2</v>
      </c>
      <c r="D55" s="4">
        <v>1.4229180214177795E-2</v>
      </c>
      <c r="E55" s="4">
        <v>6.0627908861264797E-3</v>
      </c>
      <c r="F55" s="4">
        <v>6.9278530277645505E-3</v>
      </c>
      <c r="G55" s="4">
        <f t="shared" si="13"/>
        <v>4.687932509755365</v>
      </c>
      <c r="H55" s="4">
        <f t="shared" si="14"/>
        <v>11.002430690105829</v>
      </c>
      <c r="I55" s="4">
        <f t="shared" si="15"/>
        <v>9.6285871316666949</v>
      </c>
      <c r="J55" s="4">
        <f t="shared" si="16"/>
        <v>2.3469686620296457</v>
      </c>
      <c r="K55" s="4">
        <f t="shared" si="17"/>
        <v>2.0539090764702905</v>
      </c>
      <c r="L55" s="4">
        <f t="shared" si="18"/>
        <v>0.8751327232013747</v>
      </c>
      <c r="M55" s="4">
        <f t="shared" si="19"/>
        <v>9.491636774118877E-4</v>
      </c>
      <c r="N55" s="4">
        <f t="shared" si="20"/>
        <v>4.0442111254738956E-4</v>
      </c>
      <c r="O55" s="4">
        <f t="shared" si="21"/>
        <v>4.6212546031641104E-4</v>
      </c>
      <c r="P55" s="4">
        <f t="shared" si="22"/>
        <v>8.6268544119568366E-5</v>
      </c>
      <c r="Q55" s="4">
        <f t="shared" si="23"/>
        <v>9.8577669229399072E-5</v>
      </c>
      <c r="R55" s="4">
        <f t="shared" si="24"/>
        <v>4.2002124197154651E-5</v>
      </c>
    </row>
    <row r="56" spans="1:18" x14ac:dyDescent="0.25">
      <c r="A56" t="s">
        <v>3</v>
      </c>
      <c r="B56">
        <v>217</v>
      </c>
      <c r="C56" s="4">
        <v>4.1229326933582125E-2</v>
      </c>
      <c r="D56" s="4">
        <v>7.712508378327701E-2</v>
      </c>
      <c r="E56" s="4">
        <v>1.065185150802813E-2</v>
      </c>
      <c r="F56" s="4">
        <v>1.1637917316160755E-2</v>
      </c>
      <c r="G56" s="4">
        <f t="shared" si="13"/>
        <v>0.53457740220337835</v>
      </c>
      <c r="H56" s="4">
        <f t="shared" si="14"/>
        <v>3.8706253933889561</v>
      </c>
      <c r="I56" s="4">
        <f t="shared" si="15"/>
        <v>3.5426722680294236</v>
      </c>
      <c r="J56" s="4">
        <f t="shared" si="16"/>
        <v>7.2405331340893238</v>
      </c>
      <c r="K56" s="4">
        <f t="shared" si="17"/>
        <v>6.6270520478933843</v>
      </c>
      <c r="L56" s="4">
        <f t="shared" si="18"/>
        <v>0.91527128253752543</v>
      </c>
      <c r="M56" s="4">
        <f t="shared" si="19"/>
        <v>3.1798152940806408E-3</v>
      </c>
      <c r="N56" s="4">
        <f t="shared" si="20"/>
        <v>4.3916866827246155E-4</v>
      </c>
      <c r="O56" s="4">
        <f t="shared" si="21"/>
        <v>4.7982349785398839E-4</v>
      </c>
      <c r="P56" s="4">
        <f t="shared" si="22"/>
        <v>8.2152494000369513E-4</v>
      </c>
      <c r="Q56" s="4">
        <f t="shared" si="23"/>
        <v>8.9757534807174857E-4</v>
      </c>
      <c r="R56" s="4">
        <f t="shared" si="24"/>
        <v>1.2396536711445363E-4</v>
      </c>
    </row>
    <row r="57" spans="1:18" x14ac:dyDescent="0.25">
      <c r="A57" t="s">
        <v>3</v>
      </c>
      <c r="B57">
        <v>324</v>
      </c>
      <c r="C57" s="4">
        <v>3.3222339177594248E-2</v>
      </c>
      <c r="D57" s="4">
        <v>2.6774405593771512E-2</v>
      </c>
      <c r="E57" s="4">
        <v>7.3342175184798403E-3</v>
      </c>
      <c r="F57" s="4">
        <v>8.221939323979556E-3</v>
      </c>
      <c r="G57" s="4">
        <f t="shared" si="13"/>
        <v>1.2408245277842025</v>
      </c>
      <c r="H57" s="4">
        <f t="shared" si="14"/>
        <v>4.5297728208748609</v>
      </c>
      <c r="I57" s="4">
        <f t="shared" si="15"/>
        <v>4.0406937911473273</v>
      </c>
      <c r="J57" s="4">
        <f t="shared" si="16"/>
        <v>3.650615151010824</v>
      </c>
      <c r="K57" s="4">
        <f t="shared" si="17"/>
        <v>3.2564586697548448</v>
      </c>
      <c r="L57" s="4">
        <f t="shared" si="18"/>
        <v>0.89203011959591505</v>
      </c>
      <c r="M57" s="4">
        <f t="shared" si="19"/>
        <v>8.8950838391475395E-4</v>
      </c>
      <c r="N57" s="4">
        <f t="shared" si="20"/>
        <v>2.4365986200119088E-4</v>
      </c>
      <c r="O57" s="4">
        <f t="shared" si="21"/>
        <v>2.7315205691884879E-4</v>
      </c>
      <c r="P57" s="4">
        <f t="shared" si="22"/>
        <v>1.9636931455272366E-4</v>
      </c>
      <c r="Q57" s="4">
        <f t="shared" si="23"/>
        <v>2.201375382276082E-4</v>
      </c>
      <c r="R57" s="4">
        <f t="shared" si="24"/>
        <v>6.0301491425809155E-5</v>
      </c>
    </row>
    <row r="58" spans="1:18" x14ac:dyDescent="0.25">
      <c r="A58" t="s">
        <v>2</v>
      </c>
      <c r="B58">
        <v>220</v>
      </c>
      <c r="C58" s="4">
        <v>1.9252924270855148E-2</v>
      </c>
      <c r="D58" s="4">
        <v>2.6578362891727401E-2</v>
      </c>
      <c r="E58" s="4">
        <v>6.8857234700810607E-3</v>
      </c>
      <c r="F58" s="4">
        <v>1.0837416637818176E-2</v>
      </c>
      <c r="G58" s="4">
        <f t="shared" si="13"/>
        <v>0.72438337715855639</v>
      </c>
      <c r="H58" s="4">
        <f t="shared" si="14"/>
        <v>2.7960641106937305</v>
      </c>
      <c r="I58" s="4">
        <f t="shared" si="15"/>
        <v>1.7765234016813818</v>
      </c>
      <c r="J58" s="4">
        <f t="shared" si="16"/>
        <v>3.859923072312184</v>
      </c>
      <c r="K58" s="4">
        <f t="shared" si="17"/>
        <v>2.4524629604974053</v>
      </c>
      <c r="L58" s="4">
        <f t="shared" si="18"/>
        <v>0.63536576106640463</v>
      </c>
      <c r="M58" s="4">
        <f t="shared" si="19"/>
        <v>5.1171120799773436E-4</v>
      </c>
      <c r="N58" s="4">
        <f t="shared" si="20"/>
        <v>1.3257031251952058E-4</v>
      </c>
      <c r="O58" s="4">
        <f t="shared" si="21"/>
        <v>2.0865196181961895E-4</v>
      </c>
      <c r="P58" s="4">
        <f t="shared" si="22"/>
        <v>1.8301125715989891E-4</v>
      </c>
      <c r="Q58" s="4">
        <f t="shared" si="23"/>
        <v>2.8804079220877573E-4</v>
      </c>
      <c r="R58" s="4">
        <f t="shared" si="24"/>
        <v>7.4623454098071598E-5</v>
      </c>
    </row>
    <row r="59" spans="1:18" x14ac:dyDescent="0.25">
      <c r="A59" t="s">
        <v>4</v>
      </c>
      <c r="B59">
        <v>207</v>
      </c>
      <c r="C59" s="4">
        <v>2.63420433621319E-2</v>
      </c>
      <c r="D59" s="4">
        <v>2.0768913562621654E-2</v>
      </c>
      <c r="E59" s="4">
        <v>1.2904875772704234E-2</v>
      </c>
      <c r="F59" s="4">
        <v>1.323114560893689E-2</v>
      </c>
      <c r="G59" s="4">
        <f t="shared" si="13"/>
        <v>1.2683399775682225</v>
      </c>
      <c r="H59" s="4">
        <f t="shared" si="14"/>
        <v>2.0412473414001635</v>
      </c>
      <c r="I59" s="4">
        <f t="shared" si="15"/>
        <v>1.9909117578102489</v>
      </c>
      <c r="J59" s="4">
        <f t="shared" si="16"/>
        <v>1.6093850052048584</v>
      </c>
      <c r="K59" s="4">
        <f t="shared" si="17"/>
        <v>1.5696988134265131</v>
      </c>
      <c r="L59" s="4">
        <f t="shared" si="18"/>
        <v>0.97534077200297153</v>
      </c>
      <c r="M59" s="4">
        <f t="shared" si="19"/>
        <v>5.4709562165094897E-4</v>
      </c>
      <c r="N59" s="4">
        <f t="shared" si="20"/>
        <v>3.3994079718750031E-4</v>
      </c>
      <c r="O59" s="4">
        <f t="shared" si="21"/>
        <v>3.4853541136129667E-4</v>
      </c>
      <c r="P59" s="4">
        <f t="shared" si="22"/>
        <v>2.6802024945966457E-4</v>
      </c>
      <c r="Q59" s="4">
        <f t="shared" si="23"/>
        <v>2.7479651948647131E-4</v>
      </c>
      <c r="R59" s="4">
        <f t="shared" si="24"/>
        <v>1.7074629041389169E-4</v>
      </c>
    </row>
    <row r="60" spans="1:18" x14ac:dyDescent="0.25">
      <c r="A60" t="s">
        <v>16</v>
      </c>
      <c r="B60">
        <v>192</v>
      </c>
      <c r="C60" s="4">
        <v>2.3051873524495947E-2</v>
      </c>
      <c r="D60" s="4">
        <v>2.4825001488063853E-2</v>
      </c>
      <c r="E60" s="4">
        <v>7.0223716372785246E-3</v>
      </c>
      <c r="F60" s="4">
        <v>8.2398775498896751E-3</v>
      </c>
      <c r="G60" s="4">
        <f t="shared" si="13"/>
        <v>0.92857491007924231</v>
      </c>
      <c r="H60" s="4">
        <f t="shared" si="14"/>
        <v>3.2826336621269383</v>
      </c>
      <c r="I60" s="4">
        <f t="shared" si="15"/>
        <v>2.7975990401464874</v>
      </c>
      <c r="J60" s="4">
        <f t="shared" si="16"/>
        <v>3.5351306895065759</v>
      </c>
      <c r="K60" s="4">
        <f t="shared" si="17"/>
        <v>3.0127876704182621</v>
      </c>
      <c r="L60" s="4">
        <f t="shared" si="18"/>
        <v>0.85224223233421081</v>
      </c>
      <c r="M60" s="4">
        <f t="shared" si="19"/>
        <v>5.7226279454827161E-4</v>
      </c>
      <c r="N60" s="4">
        <f t="shared" si="20"/>
        <v>1.6187882282455208E-4</v>
      </c>
      <c r="O60" s="4">
        <f t="shared" si="21"/>
        <v>1.8994461513739032E-4</v>
      </c>
      <c r="P60" s="4">
        <f t="shared" si="22"/>
        <v>1.7433038634517676E-4</v>
      </c>
      <c r="Q60" s="4">
        <f t="shared" si="23"/>
        <v>2.0455497243747513E-4</v>
      </c>
      <c r="R60" s="4">
        <f t="shared" si="24"/>
        <v>5.7863482400993315E-5</v>
      </c>
    </row>
    <row r="62" spans="1:18" x14ac:dyDescent="0.25">
      <c r="A62" t="s">
        <v>17</v>
      </c>
      <c r="C62" s="4">
        <f t="shared" ref="C62:R62" si="25">RSQ(C35:C60,$B$3:$B$28)</f>
        <v>0.11162094011598271</v>
      </c>
      <c r="D62" s="4">
        <f t="shared" si="25"/>
        <v>4.2269226944995332E-2</v>
      </c>
      <c r="E62" s="4">
        <f t="shared" si="25"/>
        <v>1.9028142818907728E-4</v>
      </c>
      <c r="F62" s="4">
        <f t="shared" si="25"/>
        <v>1.460483176602786E-3</v>
      </c>
      <c r="G62" s="4">
        <f t="shared" si="25"/>
        <v>3.1686098197374869E-2</v>
      </c>
      <c r="H62" s="4">
        <f t="shared" si="25"/>
        <v>2.1214972489154826E-2</v>
      </c>
      <c r="I62" s="4">
        <f t="shared" si="25"/>
        <v>0.12324906390216092</v>
      </c>
      <c r="J62" s="4">
        <f t="shared" si="25"/>
        <v>8.8209423500076347E-4</v>
      </c>
      <c r="K62" s="4">
        <f t="shared" si="25"/>
        <v>3.3583726995132991E-2</v>
      </c>
      <c r="L62" s="4">
        <f t="shared" si="25"/>
        <v>1.6606972470348995E-3</v>
      </c>
      <c r="M62" s="4">
        <f t="shared" si="25"/>
        <v>6.3245578006873707E-2</v>
      </c>
      <c r="N62" s="4">
        <f t="shared" si="25"/>
        <v>1.9350420749530323E-2</v>
      </c>
      <c r="O62" s="4">
        <f t="shared" si="25"/>
        <v>7.9497370151666635E-2</v>
      </c>
      <c r="P62" s="4">
        <f t="shared" si="25"/>
        <v>5.8040352653079774E-2</v>
      </c>
      <c r="Q62" s="4">
        <f t="shared" si="25"/>
        <v>4.9033946904724034E-2</v>
      </c>
      <c r="R62" s="4">
        <f t="shared" si="25"/>
        <v>6.1530693371877705E-3</v>
      </c>
    </row>
    <row r="63" spans="1:18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6" spans="1:18" x14ac:dyDescent="0.25">
      <c r="C66" s="5"/>
      <c r="D66" s="5"/>
      <c r="E66" s="5"/>
      <c r="F66" s="5"/>
    </row>
    <row r="67" spans="1:18" x14ac:dyDescent="0.25">
      <c r="A67" s="6" t="s">
        <v>48</v>
      </c>
      <c r="B67" t="s">
        <v>0</v>
      </c>
      <c r="C67" s="6" t="s">
        <v>41</v>
      </c>
      <c r="D67" s="6" t="s">
        <v>43</v>
      </c>
      <c r="E67" s="6" t="s">
        <v>45</v>
      </c>
      <c r="F67" s="6" t="s">
        <v>47</v>
      </c>
      <c r="G67" s="5" t="s">
        <v>27</v>
      </c>
      <c r="H67" s="5" t="s">
        <v>23</v>
      </c>
      <c r="I67" s="5" t="s">
        <v>29</v>
      </c>
      <c r="J67" s="5" t="s">
        <v>25</v>
      </c>
      <c r="K67" s="5" t="s">
        <v>31</v>
      </c>
      <c r="L67" s="5" t="s">
        <v>33</v>
      </c>
      <c r="M67" s="5" t="s">
        <v>34</v>
      </c>
      <c r="N67" s="5" t="s">
        <v>35</v>
      </c>
      <c r="O67" s="5" t="s">
        <v>36</v>
      </c>
      <c r="P67" s="5" t="s">
        <v>37</v>
      </c>
      <c r="Q67" s="5" t="s">
        <v>38</v>
      </c>
      <c r="R67" s="5" t="s">
        <v>39</v>
      </c>
    </row>
    <row r="68" spans="1:18" x14ac:dyDescent="0.25">
      <c r="A68" s="3" t="s">
        <v>6</v>
      </c>
      <c r="B68">
        <v>102</v>
      </c>
      <c r="C68" s="4">
        <v>1.9533225825838149E-2</v>
      </c>
      <c r="D68" s="4">
        <v>1.7242258058551025E-2</v>
      </c>
      <c r="E68" s="4">
        <v>8.0055324612778849E-3</v>
      </c>
      <c r="F68" s="4">
        <v>1.1212302460729113E-2</v>
      </c>
      <c r="G68" s="4">
        <f>C68/D68</f>
        <v>1.1328693584974479</v>
      </c>
      <c r="H68" s="4">
        <f>C68/E68</f>
        <v>2.4399658511559084</v>
      </c>
      <c r="I68" s="4">
        <f>C68/F68</f>
        <v>1.7421244114893368</v>
      </c>
      <c r="J68" s="4">
        <f>D68/E68</f>
        <v>2.1537927854206371</v>
      </c>
      <c r="K68" s="4">
        <f>D68/F68</f>
        <v>1.5377981568854142</v>
      </c>
      <c r="L68" s="4">
        <f>E68/F68</f>
        <v>0.71399540721605737</v>
      </c>
      <c r="M68" s="4">
        <f>C68*D68</f>
        <v>3.3679692040505484E-4</v>
      </c>
      <c r="N68" s="4">
        <f>C68*E68</f>
        <v>1.5637387342221882E-4</v>
      </c>
      <c r="O68" s="4">
        <f>C68*F68</f>
        <v>2.1901243599302254E-4</v>
      </c>
      <c r="P68" s="4">
        <f>D68*E68</f>
        <v>1.3803345659346044E-4</v>
      </c>
      <c r="Q68" s="4">
        <f>D68*F68</f>
        <v>1.9332541245841803E-4</v>
      </c>
      <c r="R68" s="4">
        <f>E68*F68</f>
        <v>8.9760451315032825E-5</v>
      </c>
    </row>
    <row r="69" spans="1:18" x14ac:dyDescent="0.25">
      <c r="A69" t="s">
        <v>7</v>
      </c>
      <c r="B69">
        <v>131</v>
      </c>
      <c r="C69" s="4">
        <v>3.9950170908928856E-2</v>
      </c>
      <c r="D69" s="4">
        <v>3.7176471553310254E-2</v>
      </c>
      <c r="E69" s="4">
        <v>1.650253361109507E-2</v>
      </c>
      <c r="F69" s="4">
        <v>1.8526097751826034E-2</v>
      </c>
      <c r="G69" s="4">
        <f t="shared" ref="G69:G93" si="26">C69/D69</f>
        <v>1.0746089997175008</v>
      </c>
      <c r="H69" s="4">
        <f t="shared" ref="H69:H93" si="27">C69/E69</f>
        <v>2.4208507524001859</v>
      </c>
      <c r="I69" s="4">
        <f t="shared" ref="I69:I93" si="28">C69/F69</f>
        <v>2.1564266498049296</v>
      </c>
      <c r="J69" s="4">
        <f t="shared" ref="J69:J93" si="29">D69/E69</f>
        <v>2.2527735697696487</v>
      </c>
      <c r="K69" s="4">
        <f t="shared" ref="K69:K93" si="30">D69/F69</f>
        <v>2.0067081611747373</v>
      </c>
      <c r="L69" s="4">
        <f t="shared" ref="L69:L93" si="31">E69/F69</f>
        <v>0.89077224098466656</v>
      </c>
      <c r="M69" s="4">
        <f t="shared" ref="M69:M93" si="32">C69*D69</f>
        <v>1.4852063923456765E-3</v>
      </c>
      <c r="N69" s="4">
        <f t="shared" ref="N69:N93" si="33">C69*E69</f>
        <v>6.592790381935909E-4</v>
      </c>
      <c r="O69" s="4">
        <f t="shared" ref="O69:O93" si="34">C69*F69</f>
        <v>7.4012077146097272E-4</v>
      </c>
      <c r="P69" s="4">
        <f t="shared" ref="P69:P93" si="35">D69*E69</f>
        <v>6.1350597135042227E-4</v>
      </c>
      <c r="Q69" s="4">
        <f t="shared" ref="Q69:Q93" si="36">D69*F69</f>
        <v>6.8873494606460565E-4</v>
      </c>
      <c r="R69" s="4">
        <f t="shared" ref="R69:R93" si="37">E69*F69</f>
        <v>3.0572755083194196E-4</v>
      </c>
    </row>
    <row r="70" spans="1:18" x14ac:dyDescent="0.25">
      <c r="A70" t="s">
        <v>6</v>
      </c>
      <c r="B70">
        <v>105</v>
      </c>
      <c r="C70" s="4">
        <v>2.8684546808050587E-2</v>
      </c>
      <c r="D70" s="4">
        <v>2.2818134883873843E-2</v>
      </c>
      <c r="E70" s="4">
        <v>7.1590729288717389E-3</v>
      </c>
      <c r="F70" s="4">
        <v>1.6081764886692697E-2</v>
      </c>
      <c r="G70" s="4">
        <f t="shared" si="26"/>
        <v>1.2570942784777159</v>
      </c>
      <c r="H70" s="4">
        <f t="shared" si="27"/>
        <v>4.0067404108105986</v>
      </c>
      <c r="I70" s="4">
        <f t="shared" si="28"/>
        <v>1.7836690817303524</v>
      </c>
      <c r="J70" s="4">
        <f t="shared" si="29"/>
        <v>3.1873030363821075</v>
      </c>
      <c r="K70" s="4">
        <f t="shared" si="30"/>
        <v>1.4188825072772542</v>
      </c>
      <c r="L70" s="4">
        <f t="shared" si="31"/>
        <v>0.44516711811871551</v>
      </c>
      <c r="M70" s="4">
        <f t="shared" si="32"/>
        <v>6.5452785814889116E-4</v>
      </c>
      <c r="N70" s="4">
        <f t="shared" si="33"/>
        <v>2.053547625304692E-4</v>
      </c>
      <c r="O70" s="4">
        <f t="shared" si="34"/>
        <v>4.6129813764840099E-4</v>
      </c>
      <c r="P70" s="4">
        <f t="shared" si="35"/>
        <v>1.6335669173448509E-4</v>
      </c>
      <c r="Q70" s="4">
        <f t="shared" si="36"/>
        <v>3.6695588035530008E-4</v>
      </c>
      <c r="R70" s="4">
        <f t="shared" si="37"/>
        <v>1.1513052764880177E-4</v>
      </c>
    </row>
    <row r="71" spans="1:18" x14ac:dyDescent="0.25">
      <c r="A71" t="s">
        <v>8</v>
      </c>
      <c r="B71">
        <v>105</v>
      </c>
      <c r="C71" s="4">
        <v>4.1455613860818814E-2</v>
      </c>
      <c r="D71" s="4">
        <v>4.5996929043590241E-2</v>
      </c>
      <c r="E71" s="4">
        <v>1.1638263894590262E-2</v>
      </c>
      <c r="F71" s="4">
        <v>1.6309981207566767E-2</v>
      </c>
      <c r="G71" s="4">
        <f t="shared" si="26"/>
        <v>0.90126916563347681</v>
      </c>
      <c r="H71" s="4">
        <f t="shared" si="27"/>
        <v>3.5620101276521452</v>
      </c>
      <c r="I71" s="4">
        <f t="shared" si="28"/>
        <v>2.5417327790412236</v>
      </c>
      <c r="J71" s="4">
        <f t="shared" si="29"/>
        <v>3.9522156792621526</v>
      </c>
      <c r="K71" s="4">
        <f t="shared" si="30"/>
        <v>2.8201705727441713</v>
      </c>
      <c r="L71" s="4">
        <f t="shared" si="31"/>
        <v>0.71356697144389514</v>
      </c>
      <c r="M71" s="4">
        <f t="shared" si="32"/>
        <v>1.906830929214559E-3</v>
      </c>
      <c r="N71" s="4">
        <f t="shared" si="33"/>
        <v>4.8247137402444325E-4</v>
      </c>
      <c r="O71" s="4">
        <f t="shared" si="34"/>
        <v>6.7614028301809929E-4</v>
      </c>
      <c r="P71" s="4">
        <f t="shared" si="35"/>
        <v>5.3532439855004648E-4</v>
      </c>
      <c r="Q71" s="4">
        <f t="shared" si="36"/>
        <v>7.5020904830673887E-4</v>
      </c>
      <c r="R71" s="4">
        <f t="shared" si="37"/>
        <v>1.8981986540947E-4</v>
      </c>
    </row>
    <row r="72" spans="1:18" x14ac:dyDescent="0.25">
      <c r="A72" t="s">
        <v>9</v>
      </c>
      <c r="B72">
        <v>132</v>
      </c>
      <c r="C72" s="4">
        <v>1.3052053349597465E-2</v>
      </c>
      <c r="D72" s="4">
        <v>1.18864070965993E-2</v>
      </c>
      <c r="E72" s="4">
        <v>3.8122368430411921E-3</v>
      </c>
      <c r="F72" s="4">
        <v>1.3871082346101652E-2</v>
      </c>
      <c r="G72" s="4">
        <f t="shared" si="26"/>
        <v>1.098065482994576</v>
      </c>
      <c r="H72" s="4">
        <f t="shared" si="27"/>
        <v>3.4237257250746409</v>
      </c>
      <c r="I72" s="4">
        <f t="shared" si="28"/>
        <v>0.94095421135363899</v>
      </c>
      <c r="J72" s="4">
        <f t="shared" si="29"/>
        <v>3.1179613402815183</v>
      </c>
      <c r="K72" s="4">
        <f t="shared" si="30"/>
        <v>0.85691994323282716</v>
      </c>
      <c r="L72" s="4">
        <f t="shared" si="31"/>
        <v>0.27483340866421924</v>
      </c>
      <c r="M72" s="4">
        <f t="shared" si="32"/>
        <v>1.5514201955984798E-4</v>
      </c>
      <c r="N72" s="4">
        <f t="shared" si="33"/>
        <v>4.9757518656674654E-5</v>
      </c>
      <c r="O72" s="4">
        <f t="shared" si="34"/>
        <v>1.8104610679797834E-4</v>
      </c>
      <c r="P72" s="4">
        <f t="shared" si="35"/>
        <v>4.5313799065042139E-5</v>
      </c>
      <c r="Q72" s="4">
        <f t="shared" si="36"/>
        <v>1.6487733163621595E-4</v>
      </c>
      <c r="R72" s="4">
        <f t="shared" si="37"/>
        <v>5.2879851172666976E-5</v>
      </c>
    </row>
    <row r="73" spans="1:18" x14ac:dyDescent="0.25">
      <c r="A73" t="s">
        <v>10</v>
      </c>
      <c r="B73">
        <v>95</v>
      </c>
      <c r="C73" s="4">
        <v>3.2521460946778283E-2</v>
      </c>
      <c r="D73" s="4">
        <v>1.9927735721284846E-2</v>
      </c>
      <c r="E73" s="4">
        <v>7.4963607219856107E-3</v>
      </c>
      <c r="F73" s="4">
        <v>7.8169883624550386E-3</v>
      </c>
      <c r="G73" s="4">
        <f t="shared" si="26"/>
        <v>1.6319697030125735</v>
      </c>
      <c r="H73" s="4">
        <f t="shared" si="27"/>
        <v>4.3382998968283513</v>
      </c>
      <c r="I73" s="4">
        <f t="shared" si="28"/>
        <v>4.160356832943326</v>
      </c>
      <c r="J73" s="4">
        <f t="shared" si="29"/>
        <v>2.6583213455617241</v>
      </c>
      <c r="K73" s="4">
        <f t="shared" si="30"/>
        <v>2.5492855812601278</v>
      </c>
      <c r="L73" s="4">
        <f t="shared" si="31"/>
        <v>0.95898322658257995</v>
      </c>
      <c r="M73" s="4">
        <f t="shared" si="32"/>
        <v>6.4807907901748372E-4</v>
      </c>
      <c r="N73" s="4">
        <f t="shared" si="33"/>
        <v>2.4379260246301768E-4</v>
      </c>
      <c r="O73" s="4">
        <f t="shared" si="34"/>
        <v>2.5421988175100188E-4</v>
      </c>
      <c r="P73" s="4">
        <f t="shared" si="35"/>
        <v>1.4938549533914932E-4</v>
      </c>
      <c r="Q73" s="4">
        <f t="shared" si="36"/>
        <v>1.5577487822336322E-4</v>
      </c>
      <c r="R73" s="4">
        <f t="shared" si="37"/>
        <v>5.859896452452657E-5</v>
      </c>
    </row>
    <row r="74" spans="1:18" x14ac:dyDescent="0.25">
      <c r="A74" t="s">
        <v>11</v>
      </c>
      <c r="B74">
        <v>105</v>
      </c>
      <c r="C74" s="4">
        <v>6.6060117387430853E-2</v>
      </c>
      <c r="D74" s="4">
        <v>4.1148689925196921E-2</v>
      </c>
      <c r="E74" s="4">
        <v>1.8594333489216981E-2</v>
      </c>
      <c r="F74" s="4">
        <v>1.8088105053333501E-2</v>
      </c>
      <c r="G74" s="4">
        <f t="shared" si="26"/>
        <v>1.6054002571532588</v>
      </c>
      <c r="H74" s="4">
        <f t="shared" si="27"/>
        <v>3.5527015488745377</v>
      </c>
      <c r="I74" s="4">
        <f t="shared" si="28"/>
        <v>3.6521303471342055</v>
      </c>
      <c r="J74" s="4">
        <f t="shared" si="29"/>
        <v>2.21296934085104</v>
      </c>
      <c r="K74" s="4">
        <f t="shared" si="30"/>
        <v>2.2749033026880574</v>
      </c>
      <c r="L74" s="4">
        <f t="shared" si="31"/>
        <v>1.0279868142290662</v>
      </c>
      <c r="M74" s="4">
        <f t="shared" si="32"/>
        <v>2.7182872867975018E-3</v>
      </c>
      <c r="N74" s="4">
        <f t="shared" si="33"/>
        <v>1.2283438530387104E-3</v>
      </c>
      <c r="O74" s="4">
        <f t="shared" si="34"/>
        <v>1.1949023431393922E-3</v>
      </c>
      <c r="P74" s="4">
        <f t="shared" si="35"/>
        <v>7.6513246311349446E-4</v>
      </c>
      <c r="Q74" s="4">
        <f t="shared" si="36"/>
        <v>7.4430182617400773E-4</v>
      </c>
      <c r="R74" s="4">
        <f t="shared" si="37"/>
        <v>3.3633625754967404E-4</v>
      </c>
    </row>
    <row r="75" spans="1:18" x14ac:dyDescent="0.25">
      <c r="A75" t="s">
        <v>12</v>
      </c>
      <c r="B75">
        <v>109</v>
      </c>
      <c r="C75" s="4">
        <v>3.8931817556777305E-2</v>
      </c>
      <c r="D75" s="4">
        <v>3.4595599504537673E-2</v>
      </c>
      <c r="E75" s="4">
        <v>2.6790740900282342E-2</v>
      </c>
      <c r="F75" s="4">
        <v>2.3707040716561666E-2</v>
      </c>
      <c r="G75" s="4">
        <f t="shared" si="26"/>
        <v>1.1253401621692054</v>
      </c>
      <c r="H75" s="4">
        <f t="shared" si="27"/>
        <v>1.4531818176169593</v>
      </c>
      <c r="I75" s="4">
        <f t="shared" si="28"/>
        <v>1.6422048631982842</v>
      </c>
      <c r="J75" s="4">
        <f t="shared" si="29"/>
        <v>1.2913267174396463</v>
      </c>
      <c r="K75" s="4">
        <f t="shared" si="30"/>
        <v>1.4592964140129601</v>
      </c>
      <c r="L75" s="4">
        <f t="shared" si="31"/>
        <v>1.130075289471554</v>
      </c>
      <c r="M75" s="4">
        <f t="shared" si="32"/>
        <v>1.3468695681779961E-3</v>
      </c>
      <c r="N75" s="4">
        <f t="shared" si="33"/>
        <v>1.0430122369406839E-3</v>
      </c>
      <c r="O75" s="4">
        <f t="shared" si="34"/>
        <v>9.2295818398826991E-4</v>
      </c>
      <c r="P75" s="4">
        <f t="shared" si="35"/>
        <v>9.2684174261600501E-4</v>
      </c>
      <c r="Q75" s="4">
        <f t="shared" si="36"/>
        <v>8.2015928606793528E-4</v>
      </c>
      <c r="R75" s="4">
        <f t="shared" si="37"/>
        <v>6.3512918534984746E-4</v>
      </c>
    </row>
    <row r="76" spans="1:18" x14ac:dyDescent="0.25">
      <c r="A76" t="s">
        <v>7</v>
      </c>
      <c r="B76">
        <v>111</v>
      </c>
      <c r="C76" s="4">
        <v>4.1114257639434403E-2</v>
      </c>
      <c r="D76" s="4">
        <v>2.9818580860258063E-2</v>
      </c>
      <c r="E76" s="4">
        <v>1.557238018629181E-2</v>
      </c>
      <c r="F76" s="4">
        <v>1.8815105918944131E-2</v>
      </c>
      <c r="G76" s="4">
        <f t="shared" si="26"/>
        <v>1.3788133590968816</v>
      </c>
      <c r="H76" s="4">
        <f t="shared" si="27"/>
        <v>2.6402038190428216</v>
      </c>
      <c r="I76" s="4">
        <f t="shared" si="28"/>
        <v>2.1851727976741393</v>
      </c>
      <c r="J76" s="4">
        <f t="shared" si="29"/>
        <v>1.9148377128954905</v>
      </c>
      <c r="K76" s="4">
        <f t="shared" si="30"/>
        <v>1.5848213126578787</v>
      </c>
      <c r="L76" s="4">
        <f t="shared" si="31"/>
        <v>0.82765307053693715</v>
      </c>
      <c r="M76" s="4">
        <f t="shared" si="32"/>
        <v>1.2259688159309576E-3</v>
      </c>
      <c r="N76" s="4">
        <f t="shared" si="33"/>
        <v>6.4024685103842498E-4</v>
      </c>
      <c r="O76" s="4">
        <f t="shared" si="34"/>
        <v>7.7356911226471618E-4</v>
      </c>
      <c r="P76" s="4">
        <f t="shared" si="35"/>
        <v>4.643462777716229E-4</v>
      </c>
      <c r="Q76" s="4">
        <f t="shared" si="36"/>
        <v>5.6103975723835573E-4</v>
      </c>
      <c r="R76" s="4">
        <f t="shared" si="37"/>
        <v>2.9299598261514734E-4</v>
      </c>
    </row>
    <row r="77" spans="1:18" x14ac:dyDescent="0.25">
      <c r="A77" t="s">
        <v>13</v>
      </c>
      <c r="B77">
        <v>89</v>
      </c>
      <c r="C77" s="4">
        <v>2.0535480089665617E-2</v>
      </c>
      <c r="D77" s="4">
        <v>1.7350278633531176E-2</v>
      </c>
      <c r="E77" s="4">
        <v>7.0351392686481525E-3</v>
      </c>
      <c r="F77" s="4">
        <v>9.684499892914783E-3</v>
      </c>
      <c r="G77" s="4">
        <f t="shared" si="26"/>
        <v>1.1835821500859771</v>
      </c>
      <c r="H77" s="4">
        <f t="shared" si="27"/>
        <v>2.918987003026543</v>
      </c>
      <c r="I77" s="4">
        <f t="shared" si="28"/>
        <v>2.1204481714837389</v>
      </c>
      <c r="J77" s="4">
        <f t="shared" si="29"/>
        <v>2.4662310113535457</v>
      </c>
      <c r="K77" s="4">
        <f t="shared" si="30"/>
        <v>1.7915513269017336</v>
      </c>
      <c r="L77" s="4">
        <f t="shared" si="31"/>
        <v>0.72643289239902697</v>
      </c>
      <c r="M77" s="4">
        <f t="shared" si="32"/>
        <v>3.5629630142903021E-4</v>
      </c>
      <c r="N77" s="4">
        <f t="shared" si="33"/>
        <v>1.4446996237934886E-4</v>
      </c>
      <c r="O77" s="4">
        <f t="shared" si="34"/>
        <v>1.9887585472932033E-4</v>
      </c>
      <c r="P77" s="4">
        <f t="shared" si="35"/>
        <v>1.2206162653674219E-4</v>
      </c>
      <c r="Q77" s="4">
        <f t="shared" si="36"/>
        <v>1.6802877156847431E-4</v>
      </c>
      <c r="R77" s="4">
        <f t="shared" si="37"/>
        <v>6.8131805493863614E-5</v>
      </c>
    </row>
    <row r="78" spans="1:18" x14ac:dyDescent="0.25">
      <c r="A78" t="s">
        <v>6</v>
      </c>
      <c r="B78">
        <v>93</v>
      </c>
      <c r="C78" s="4">
        <v>3.6762441939673145E-2</v>
      </c>
      <c r="D78" s="4">
        <v>3.3285345889943592E-2</v>
      </c>
      <c r="E78" s="4">
        <v>2.2781436205438928E-2</v>
      </c>
      <c r="F78" s="4">
        <v>2.5727358845594937E-2</v>
      </c>
      <c r="G78" s="4">
        <f t="shared" si="26"/>
        <v>1.1044632692484677</v>
      </c>
      <c r="H78" s="4">
        <f t="shared" si="27"/>
        <v>1.6137016827278141</v>
      </c>
      <c r="I78" s="4">
        <f t="shared" si="28"/>
        <v>1.4289240555280569</v>
      </c>
      <c r="J78" s="4">
        <f t="shared" si="29"/>
        <v>1.4610731996781186</v>
      </c>
      <c r="K78" s="4">
        <f t="shared" si="30"/>
        <v>1.2937723646530759</v>
      </c>
      <c r="L78" s="4">
        <f t="shared" si="31"/>
        <v>0.88549455628787122</v>
      </c>
      <c r="M78" s="4">
        <f t="shared" si="32"/>
        <v>1.2236505957209894E-3</v>
      </c>
      <c r="N78" s="4">
        <f t="shared" si="33"/>
        <v>8.375012258048163E-4</v>
      </c>
      <c r="O78" s="4">
        <f t="shared" si="34"/>
        <v>9.4580053582232011E-4</v>
      </c>
      <c r="P78" s="4">
        <f t="shared" si="35"/>
        <v>7.5828798396771879E-4</v>
      </c>
      <c r="Q78" s="4">
        <f t="shared" si="36"/>
        <v>8.5634403801032729E-4</v>
      </c>
      <c r="R78" s="4">
        <f t="shared" si="37"/>
        <v>5.8610618427535591E-4</v>
      </c>
    </row>
    <row r="79" spans="1:18" x14ac:dyDescent="0.25">
      <c r="A79" s="2" t="s">
        <v>2</v>
      </c>
      <c r="B79">
        <v>307</v>
      </c>
      <c r="C79" s="4">
        <v>2.1161587561320465E-2</v>
      </c>
      <c r="D79" s="4">
        <v>1.4619763693237291E-2</v>
      </c>
      <c r="E79" s="4">
        <v>8.323253012226273E-3</v>
      </c>
      <c r="F79" s="4">
        <v>8.7136336619597892E-3</v>
      </c>
      <c r="G79" s="4">
        <f t="shared" si="26"/>
        <v>1.4474644054000165</v>
      </c>
      <c r="H79" s="4">
        <f t="shared" si="27"/>
        <v>2.5424659721668417</v>
      </c>
      <c r="I79" s="4">
        <f t="shared" si="28"/>
        <v>2.4285606191712446</v>
      </c>
      <c r="J79" s="4">
        <f t="shared" si="29"/>
        <v>1.7564963688790773</v>
      </c>
      <c r="K79" s="4">
        <f t="shared" si="30"/>
        <v>1.677803343633929</v>
      </c>
      <c r="L79" s="4">
        <f t="shared" si="31"/>
        <v>0.95519886824738098</v>
      </c>
      <c r="M79" s="4">
        <f t="shared" si="32"/>
        <v>3.0937740952025479E-4</v>
      </c>
      <c r="N79" s="4">
        <f t="shared" si="33"/>
        <v>1.7613324741325059E-4</v>
      </c>
      <c r="O79" s="4">
        <f t="shared" si="34"/>
        <v>1.8439432171483156E-4</v>
      </c>
      <c r="P79" s="4">
        <f t="shared" si="35"/>
        <v>1.2168399219777359E-4</v>
      </c>
      <c r="Q79" s="4">
        <f t="shared" si="36"/>
        <v>1.2739126504729002E-4</v>
      </c>
      <c r="R79" s="4">
        <f t="shared" si="37"/>
        <v>7.2525777624343066E-5</v>
      </c>
    </row>
    <row r="80" spans="1:18" x14ac:dyDescent="0.25">
      <c r="A80" t="s">
        <v>4</v>
      </c>
      <c r="B80">
        <v>222</v>
      </c>
      <c r="C80" s="4">
        <v>3.8902402532818979E-2</v>
      </c>
      <c r="D80" s="4">
        <v>3.8682928521670101E-2</v>
      </c>
      <c r="E80" s="4">
        <v>1.5758026667053067E-2</v>
      </c>
      <c r="F80" s="4">
        <v>1.9575465499416536E-2</v>
      </c>
      <c r="G80" s="4">
        <f t="shared" si="26"/>
        <v>1.0056736658659629</v>
      </c>
      <c r="H80" s="4">
        <f t="shared" si="27"/>
        <v>2.4687356707014749</v>
      </c>
      <c r="I80" s="4">
        <f t="shared" si="28"/>
        <v>1.9873040839809659</v>
      </c>
      <c r="J80" s="4">
        <f t="shared" si="29"/>
        <v>2.4548079108501888</v>
      </c>
      <c r="K80" s="4">
        <f t="shared" si="30"/>
        <v>1.9760923960057593</v>
      </c>
      <c r="L80" s="4">
        <f t="shared" si="31"/>
        <v>0.80498860512526504</v>
      </c>
      <c r="M80" s="4">
        <f t="shared" si="32"/>
        <v>1.5048588564982744E-3</v>
      </c>
      <c r="N80" s="4">
        <f t="shared" si="33"/>
        <v>6.1302509652459421E-4</v>
      </c>
      <c r="O80" s="4">
        <f t="shared" si="34"/>
        <v>7.6153263862561245E-4</v>
      </c>
      <c r="P80" s="4">
        <f t="shared" si="35"/>
        <v>6.0956661920418508E-4</v>
      </c>
      <c r="Q80" s="4">
        <f t="shared" si="36"/>
        <v>7.5723633269234893E-4</v>
      </c>
      <c r="R80" s="4">
        <f t="shared" si="37"/>
        <v>3.0847070735978309E-4</v>
      </c>
    </row>
    <row r="81" spans="1:18" x14ac:dyDescent="0.25">
      <c r="A81" t="s">
        <v>14</v>
      </c>
      <c r="B81">
        <v>198</v>
      </c>
      <c r="C81" s="4">
        <v>5.2277834137171846E-2</v>
      </c>
      <c r="D81" s="4">
        <v>6.2996984427792474E-2</v>
      </c>
      <c r="E81" s="4">
        <v>2.7562791398224346E-2</v>
      </c>
      <c r="F81" s="4">
        <v>1.990900832100909E-2</v>
      </c>
      <c r="G81" s="4">
        <f t="shared" si="26"/>
        <v>0.82984661269132676</v>
      </c>
      <c r="H81" s="4">
        <f t="shared" si="27"/>
        <v>1.8966814130639793</v>
      </c>
      <c r="I81" s="4">
        <f t="shared" si="28"/>
        <v>2.625838178087724</v>
      </c>
      <c r="J81" s="4">
        <f t="shared" si="29"/>
        <v>2.2855807134197184</v>
      </c>
      <c r="K81" s="4">
        <f t="shared" si="30"/>
        <v>3.1642452206579552</v>
      </c>
      <c r="L81" s="4">
        <f t="shared" si="31"/>
        <v>1.384438187668974</v>
      </c>
      <c r="M81" s="4">
        <f t="shared" si="32"/>
        <v>3.2933459030581327E-3</v>
      </c>
      <c r="N81" s="4">
        <f t="shared" si="33"/>
        <v>1.4409230370738392E-3</v>
      </c>
      <c r="O81" s="4">
        <f t="shared" si="34"/>
        <v>1.0407998348412873E-3</v>
      </c>
      <c r="P81" s="4">
        <f t="shared" si="35"/>
        <v>1.7363727405004315E-3</v>
      </c>
      <c r="Q81" s="4">
        <f t="shared" si="36"/>
        <v>1.2542074871714005E-3</v>
      </c>
      <c r="R81" s="4">
        <f t="shared" si="37"/>
        <v>5.4874784329748624E-4</v>
      </c>
    </row>
    <row r="82" spans="1:18" x14ac:dyDescent="0.25">
      <c r="A82" t="s">
        <v>7</v>
      </c>
      <c r="B82">
        <v>94</v>
      </c>
      <c r="C82" s="4">
        <v>2.8613621533720816E-2</v>
      </c>
      <c r="D82" s="4">
        <v>3.2203059830991705E-2</v>
      </c>
      <c r="E82" s="4">
        <v>1.685781364651295E-2</v>
      </c>
      <c r="F82" s="4">
        <v>1.7156229752338572E-2</v>
      </c>
      <c r="G82" s="4">
        <f t="shared" si="26"/>
        <v>0.88853735278234425</v>
      </c>
      <c r="H82" s="4">
        <f t="shared" si="27"/>
        <v>1.6973506845972024</v>
      </c>
      <c r="I82" s="4">
        <f t="shared" si="28"/>
        <v>1.66782690292548</v>
      </c>
      <c r="J82" s="4">
        <f t="shared" si="29"/>
        <v>1.9102749921341626</v>
      </c>
      <c r="K82" s="4">
        <f t="shared" si="30"/>
        <v>1.8770475970457374</v>
      </c>
      <c r="L82" s="4">
        <f t="shared" si="31"/>
        <v>0.98260596237439957</v>
      </c>
      <c r="M82" s="4">
        <f t="shared" si="32"/>
        <v>9.2144616623176406E-4</v>
      </c>
      <c r="N82" s="4">
        <f t="shared" si="33"/>
        <v>4.8236309956731558E-4</v>
      </c>
      <c r="O82" s="4">
        <f t="shared" si="34"/>
        <v>4.9090186507897674E-4</v>
      </c>
      <c r="P82" s="4">
        <f t="shared" si="35"/>
        <v>5.4287318147836503E-4</v>
      </c>
      <c r="Q82" s="4">
        <f t="shared" si="36"/>
        <v>5.5248309318879901E-4</v>
      </c>
      <c r="R82" s="4">
        <f t="shared" si="37"/>
        <v>2.8921652404168468E-4</v>
      </c>
    </row>
    <row r="83" spans="1:18" x14ac:dyDescent="0.25">
      <c r="A83" t="s">
        <v>15</v>
      </c>
      <c r="B83">
        <v>119</v>
      </c>
      <c r="C83" s="4">
        <v>3.1672813282156709E-2</v>
      </c>
      <c r="D83" s="4">
        <v>2.9934861272638051E-2</v>
      </c>
      <c r="E83" s="4">
        <v>1.2845915990405857E-2</v>
      </c>
      <c r="F83" s="4">
        <v>1.2416936401213528E-2</v>
      </c>
      <c r="G83" s="4">
        <f t="shared" si="26"/>
        <v>1.0580577940111329</v>
      </c>
      <c r="H83" s="4">
        <f t="shared" si="27"/>
        <v>2.4655939915699254</v>
      </c>
      <c r="I83" s="4">
        <f t="shared" si="28"/>
        <v>2.5507751879168254</v>
      </c>
      <c r="J83" s="4">
        <f t="shared" si="29"/>
        <v>2.3303018091504959</v>
      </c>
      <c r="K83" s="4">
        <f t="shared" si="30"/>
        <v>2.4108089391286942</v>
      </c>
      <c r="L83" s="4">
        <f t="shared" si="31"/>
        <v>1.034547941241803</v>
      </c>
      <c r="M83" s="4">
        <f t="shared" si="32"/>
        <v>9.4812127171552899E-4</v>
      </c>
      <c r="N83" s="4">
        <f t="shared" si="33"/>
        <v>4.0686629860239588E-4</v>
      </c>
      <c r="O83" s="4">
        <f t="shared" si="34"/>
        <v>3.9327930817205093E-4</v>
      </c>
      <c r="P83" s="4">
        <f t="shared" si="35"/>
        <v>3.8454071309276219E-4</v>
      </c>
      <c r="Q83" s="4">
        <f t="shared" si="36"/>
        <v>3.7169926860149653E-4</v>
      </c>
      <c r="R83" s="4">
        <f t="shared" si="37"/>
        <v>1.5950692186820142E-4</v>
      </c>
    </row>
    <row r="84" spans="1:18" x14ac:dyDescent="0.25">
      <c r="A84" t="s">
        <v>5</v>
      </c>
      <c r="B84">
        <v>138</v>
      </c>
      <c r="C84" s="4">
        <v>3.92550950208128E-2</v>
      </c>
      <c r="D84" s="4">
        <v>3.9248766140229631E-2</v>
      </c>
      <c r="E84" s="4">
        <v>1.4962964414669223E-2</v>
      </c>
      <c r="F84" s="4">
        <v>1.219635204552269E-2</v>
      </c>
      <c r="G84" s="4">
        <f t="shared" si="26"/>
        <v>1.0001612504342317</v>
      </c>
      <c r="H84" s="4">
        <f t="shared" si="27"/>
        <v>2.623483818642804</v>
      </c>
      <c r="I84" s="4">
        <f t="shared" si="28"/>
        <v>3.2185931395136662</v>
      </c>
      <c r="J84" s="4">
        <f t="shared" si="29"/>
        <v>2.6230608489418961</v>
      </c>
      <c r="K84" s="4">
        <f t="shared" si="30"/>
        <v>3.2180742236477133</v>
      </c>
      <c r="L84" s="4">
        <f t="shared" si="31"/>
        <v>1.2268393335007219</v>
      </c>
      <c r="M84" s="4">
        <f t="shared" si="32"/>
        <v>1.5407140442843742E-3</v>
      </c>
      <c r="N84" s="4">
        <f t="shared" si="33"/>
        <v>5.8737258989088089E-4</v>
      </c>
      <c r="O84" s="4">
        <f t="shared" si="34"/>
        <v>4.7876895845427777E-4</v>
      </c>
      <c r="P84" s="4">
        <f t="shared" si="35"/>
        <v>5.8727789107593025E-4</v>
      </c>
      <c r="Q84" s="4">
        <f t="shared" si="36"/>
        <v>4.7869176919863139E-4</v>
      </c>
      <c r="R84" s="4">
        <f t="shared" si="37"/>
        <v>1.8249358164593421E-4</v>
      </c>
    </row>
    <row r="85" spans="1:18" x14ac:dyDescent="0.25">
      <c r="A85" t="s">
        <v>1</v>
      </c>
      <c r="B85">
        <v>90</v>
      </c>
      <c r="C85" s="4">
        <v>2.8133282899526726E-2</v>
      </c>
      <c r="D85" s="4">
        <v>1.268256481522332E-2</v>
      </c>
      <c r="E85" s="4">
        <v>1.1092839876889787E-2</v>
      </c>
      <c r="F85" s="4">
        <v>7.6749319919495167E-3</v>
      </c>
      <c r="G85" s="4">
        <f t="shared" si="26"/>
        <v>2.2182644685369457</v>
      </c>
      <c r="H85" s="4">
        <f t="shared" si="27"/>
        <v>2.5361659603631406</v>
      </c>
      <c r="I85" s="4">
        <f t="shared" si="28"/>
        <v>3.6656068000389621</v>
      </c>
      <c r="J85" s="4">
        <f t="shared" si="29"/>
        <v>1.1433109064925275</v>
      </c>
      <c r="K85" s="4">
        <f t="shared" si="30"/>
        <v>1.6524660841980712</v>
      </c>
      <c r="L85" s="4">
        <f t="shared" si="31"/>
        <v>1.4453339636788214</v>
      </c>
      <c r="M85" s="4">
        <f t="shared" si="32"/>
        <v>3.5680218383826154E-4</v>
      </c>
      <c r="N85" s="4">
        <f t="shared" si="33"/>
        <v>3.1207800241569159E-4</v>
      </c>
      <c r="O85" s="4">
        <f t="shared" si="34"/>
        <v>2.1592103296414394E-4</v>
      </c>
      <c r="P85" s="4">
        <f t="shared" si="35"/>
        <v>1.4068566072354859E-4</v>
      </c>
      <c r="Q85" s="4">
        <f t="shared" si="36"/>
        <v>9.7337822440330771E-5</v>
      </c>
      <c r="R85" s="4">
        <f t="shared" si="37"/>
        <v>8.5136791652714756E-5</v>
      </c>
    </row>
    <row r="86" spans="1:18" x14ac:dyDescent="0.25">
      <c r="A86" t="s">
        <v>3</v>
      </c>
      <c r="B86">
        <v>370</v>
      </c>
      <c r="C86" s="4">
        <v>2.9900373795476772E-2</v>
      </c>
      <c r="D86" s="4">
        <v>3.3369834325848363E-2</v>
      </c>
      <c r="E86" s="4">
        <v>1.3376874621361232E-2</v>
      </c>
      <c r="F86" s="4">
        <v>1.6469342362347678E-2</v>
      </c>
      <c r="G86" s="4">
        <f t="shared" si="26"/>
        <v>0.89603003429704964</v>
      </c>
      <c r="H86" s="4">
        <f t="shared" si="27"/>
        <v>2.2352286794801479</v>
      </c>
      <c r="I86" s="4">
        <f t="shared" si="28"/>
        <v>1.8155171674513981</v>
      </c>
      <c r="J86" s="4">
        <f t="shared" si="29"/>
        <v>2.4945912457429196</v>
      </c>
      <c r="K86" s="4">
        <f t="shared" si="30"/>
        <v>2.0261789203033818</v>
      </c>
      <c r="L86" s="4">
        <f t="shared" si="31"/>
        <v>0.81222882657072781</v>
      </c>
      <c r="M86" s="4">
        <f t="shared" si="32"/>
        <v>9.9777051983599764E-4</v>
      </c>
      <c r="N86" s="4">
        <f t="shared" si="33"/>
        <v>3.9997355139392767E-4</v>
      </c>
      <c r="O86" s="4">
        <f t="shared" si="34"/>
        <v>4.92439492799876E-4</v>
      </c>
      <c r="P86" s="4">
        <f t="shared" si="35"/>
        <v>4.4638408991246986E-4</v>
      </c>
      <c r="Q86" s="4">
        <f t="shared" si="36"/>
        <v>5.4957922608721808E-4</v>
      </c>
      <c r="R86" s="4">
        <f t="shared" si="37"/>
        <v>2.2030832787739809E-4</v>
      </c>
    </row>
    <row r="87" spans="1:18" x14ac:dyDescent="0.25">
      <c r="A87" t="s">
        <v>4</v>
      </c>
      <c r="B87">
        <v>275</v>
      </c>
      <c r="C87" s="4">
        <v>4.536863963118612E-2</v>
      </c>
      <c r="D87" s="4">
        <v>3.201113630974927E-2</v>
      </c>
      <c r="E87" s="4">
        <v>2.1369438850493618E-2</v>
      </c>
      <c r="F87" s="4">
        <v>1.8496667639054869E-2</v>
      </c>
      <c r="G87" s="4">
        <f t="shared" si="26"/>
        <v>1.4172767624424725</v>
      </c>
      <c r="H87" s="4">
        <f t="shared" si="27"/>
        <v>2.1230618149871603</v>
      </c>
      <c r="I87" s="4">
        <f t="shared" si="28"/>
        <v>2.452800716135068</v>
      </c>
      <c r="J87" s="4">
        <f t="shared" si="29"/>
        <v>1.4979867526568129</v>
      </c>
      <c r="K87" s="4">
        <f t="shared" si="30"/>
        <v>1.7306434290985051</v>
      </c>
      <c r="L87" s="4">
        <f t="shared" si="31"/>
        <v>1.1553129064920333</v>
      </c>
      <c r="M87" s="4">
        <f t="shared" si="32"/>
        <v>1.4523017074217917E-3</v>
      </c>
      <c r="N87" s="4">
        <f t="shared" si="33"/>
        <v>9.6950237032871313E-4</v>
      </c>
      <c r="O87" s="4">
        <f t="shared" si="34"/>
        <v>8.3916864849410255E-4</v>
      </c>
      <c r="P87" s="4">
        <f t="shared" si="35"/>
        <v>6.8406001990600296E-4</v>
      </c>
      <c r="Q87" s="4">
        <f t="shared" si="36"/>
        <v>5.9209934906991361E-4</v>
      </c>
      <c r="R87" s="4">
        <f t="shared" si="37"/>
        <v>3.9526340805068718E-4</v>
      </c>
    </row>
    <row r="88" spans="1:18" x14ac:dyDescent="0.25">
      <c r="A88" t="s">
        <v>2</v>
      </c>
      <c r="B88">
        <v>321</v>
      </c>
      <c r="C88" s="4">
        <v>4.1564604958156968E-2</v>
      </c>
      <c r="D88" s="4">
        <v>2.4451137959090402E-2</v>
      </c>
      <c r="E88" s="4">
        <v>1.2391076975765681E-2</v>
      </c>
      <c r="F88" s="4">
        <v>9.2553491605264857E-3</v>
      </c>
      <c r="G88" s="4">
        <f t="shared" si="26"/>
        <v>1.6999047254037578</v>
      </c>
      <c r="H88" s="4">
        <f t="shared" si="27"/>
        <v>3.3543980914208285</v>
      </c>
      <c r="I88" s="4">
        <f t="shared" si="28"/>
        <v>4.4908737895516184</v>
      </c>
      <c r="J88" s="4">
        <f t="shared" si="29"/>
        <v>1.9732859384952288</v>
      </c>
      <c r="K88" s="4">
        <f t="shared" si="30"/>
        <v>2.6418385233236852</v>
      </c>
      <c r="L88" s="4">
        <f t="shared" si="31"/>
        <v>1.3388016768306146</v>
      </c>
      <c r="M88" s="4">
        <f t="shared" si="32"/>
        <v>1.0163018900469891E-3</v>
      </c>
      <c r="N88" s="4">
        <f t="shared" si="33"/>
        <v>5.1503021950381484E-4</v>
      </c>
      <c r="O88" s="4">
        <f t="shared" si="34"/>
        <v>3.846949316070931E-4</v>
      </c>
      <c r="P88" s="4">
        <f t="shared" si="35"/>
        <v>3.0297593259615534E-4</v>
      </c>
      <c r="Q88" s="4">
        <f t="shared" si="36"/>
        <v>2.2630381918358465E-4</v>
      </c>
      <c r="R88" s="4">
        <f t="shared" si="37"/>
        <v>1.1468374388567196E-4</v>
      </c>
    </row>
    <row r="89" spans="1:18" x14ac:dyDescent="0.25">
      <c r="A89" t="s">
        <v>3</v>
      </c>
      <c r="B89">
        <v>217</v>
      </c>
      <c r="C89" s="4">
        <v>2.7530349451606709E-2</v>
      </c>
      <c r="D89" s="4">
        <v>4.8407775102126953E-2</v>
      </c>
      <c r="E89" s="4">
        <v>1.3301485249183469E-2</v>
      </c>
      <c r="F89" s="4">
        <v>1.351425052673535E-2</v>
      </c>
      <c r="G89" s="4">
        <f t="shared" si="26"/>
        <v>0.56871751270380266</v>
      </c>
      <c r="H89" s="4">
        <f t="shared" si="27"/>
        <v>2.0697199550175571</v>
      </c>
      <c r="I89" s="4">
        <f t="shared" si="28"/>
        <v>2.0371347561703996</v>
      </c>
      <c r="J89" s="4">
        <f t="shared" si="29"/>
        <v>3.6392759301145361</v>
      </c>
      <c r="K89" s="4">
        <f t="shared" si="30"/>
        <v>3.5819800000274866</v>
      </c>
      <c r="L89" s="4">
        <f t="shared" si="31"/>
        <v>0.98425622811039604</v>
      </c>
      <c r="M89" s="4">
        <f t="shared" si="32"/>
        <v>1.3326829647363418E-3</v>
      </c>
      <c r="N89" s="4">
        <f t="shared" si="33"/>
        <v>3.6619453713541283E-4</v>
      </c>
      <c r="O89" s="4">
        <f t="shared" si="34"/>
        <v>3.7205203957758421E-4</v>
      </c>
      <c r="P89" s="4">
        <f t="shared" si="35"/>
        <v>6.4389530646673243E-4</v>
      </c>
      <c r="Q89" s="4">
        <f t="shared" si="36"/>
        <v>6.5419480017200556E-4</v>
      </c>
      <c r="R89" s="4">
        <f t="shared" si="37"/>
        <v>1.797596040351402E-4</v>
      </c>
    </row>
    <row r="90" spans="1:18" x14ac:dyDescent="0.25">
      <c r="A90" t="s">
        <v>3</v>
      </c>
      <c r="B90">
        <v>324</v>
      </c>
      <c r="C90" s="4">
        <v>2.8152727483131721E-2</v>
      </c>
      <c r="D90" s="4">
        <v>2.5089102638519132E-2</v>
      </c>
      <c r="E90" s="4">
        <v>8.6225985862211658E-3</v>
      </c>
      <c r="F90" s="4">
        <v>1.2513573954582484E-2</v>
      </c>
      <c r="G90" s="4">
        <f t="shared" si="26"/>
        <v>1.1221097816351959</v>
      </c>
      <c r="H90" s="4">
        <f t="shared" si="27"/>
        <v>3.2649934009591406</v>
      </c>
      <c r="I90" s="4">
        <f t="shared" si="28"/>
        <v>2.2497751310146019</v>
      </c>
      <c r="J90" s="4">
        <f t="shared" si="29"/>
        <v>2.9096915955952407</v>
      </c>
      <c r="K90" s="4">
        <f t="shared" si="30"/>
        <v>2.0049510019742582</v>
      </c>
      <c r="L90" s="4">
        <f t="shared" si="31"/>
        <v>0.68905962577250446</v>
      </c>
      <c r="M90" s="4">
        <f t="shared" si="32"/>
        <v>7.0632666937855016E-4</v>
      </c>
      <c r="N90" s="4">
        <f t="shared" si="33"/>
        <v>2.4274966819432133E-4</v>
      </c>
      <c r="O90" s="4">
        <f t="shared" si="34"/>
        <v>3.5229123738337562E-4</v>
      </c>
      <c r="P90" s="4">
        <f t="shared" si="35"/>
        <v>2.1633326094045279E-4</v>
      </c>
      <c r="Q90" s="4">
        <f t="shared" si="36"/>
        <v>3.1395434132121968E-4</v>
      </c>
      <c r="R90" s="4">
        <f t="shared" si="37"/>
        <v>1.0789952508935693E-4</v>
      </c>
    </row>
    <row r="91" spans="1:18" x14ac:dyDescent="0.25">
      <c r="A91" t="s">
        <v>2</v>
      </c>
      <c r="B91">
        <v>220</v>
      </c>
      <c r="C91" s="4">
        <v>3.2622711575810398E-2</v>
      </c>
      <c r="D91" s="4">
        <v>3.8666092836056071E-2</v>
      </c>
      <c r="E91" s="4">
        <v>1.4509647093698785E-2</v>
      </c>
      <c r="F91" s="4">
        <v>2.0671676445431213E-2</v>
      </c>
      <c r="G91" s="4">
        <f t="shared" si="26"/>
        <v>0.8437033375503038</v>
      </c>
      <c r="H91" s="4">
        <f t="shared" si="27"/>
        <v>2.2483463150511573</v>
      </c>
      <c r="I91" s="4">
        <f t="shared" si="28"/>
        <v>1.5781357482992417</v>
      </c>
      <c r="J91" s="4">
        <f t="shared" si="29"/>
        <v>2.6648541199081186</v>
      </c>
      <c r="K91" s="4">
        <f t="shared" si="30"/>
        <v>1.8704865538180346</v>
      </c>
      <c r="L91" s="4">
        <f t="shared" si="31"/>
        <v>0.70190954913604309</v>
      </c>
      <c r="M91" s="4">
        <f t="shared" si="32"/>
        <v>1.2613927943541658E-3</v>
      </c>
      <c r="N91" s="4">
        <f t="shared" si="33"/>
        <v>4.7334403220453109E-4</v>
      </c>
      <c r="O91" s="4">
        <f t="shared" si="34"/>
        <v>6.7436613846777601E-4</v>
      </c>
      <c r="P91" s="4">
        <f t="shared" si="35"/>
        <v>5.6103136154336841E-4</v>
      </c>
      <c r="Q91" s="4">
        <f t="shared" si="36"/>
        <v>7.9929296051595687E-4</v>
      </c>
      <c r="R91" s="4">
        <f t="shared" si="37"/>
        <v>2.9993873005833261E-4</v>
      </c>
    </row>
    <row r="92" spans="1:18" x14ac:dyDescent="0.25">
      <c r="A92" t="s">
        <v>4</v>
      </c>
      <c r="B92">
        <v>207</v>
      </c>
      <c r="C92" s="4">
        <v>4.5286152601555309E-2</v>
      </c>
      <c r="D92" s="4">
        <v>4.2451281150693902E-2</v>
      </c>
      <c r="E92" s="4">
        <v>2.0669512521605791E-2</v>
      </c>
      <c r="F92" s="4">
        <v>2.5276008797265763E-2</v>
      </c>
      <c r="G92" s="4">
        <f t="shared" si="26"/>
        <v>1.0667794086307585</v>
      </c>
      <c r="H92" s="4">
        <f t="shared" si="27"/>
        <v>2.1909637469300645</v>
      </c>
      <c r="I92" s="4">
        <f t="shared" si="28"/>
        <v>1.7916654866196338</v>
      </c>
      <c r="J92" s="4">
        <f t="shared" si="29"/>
        <v>2.0538114339329328</v>
      </c>
      <c r="K92" s="4">
        <f t="shared" si="30"/>
        <v>1.6795088770219955</v>
      </c>
      <c r="L92" s="4">
        <f t="shared" si="31"/>
        <v>0.81775222850221985</v>
      </c>
      <c r="M92" s="4">
        <f t="shared" si="32"/>
        <v>1.9224551963218524E-3</v>
      </c>
      <c r="N92" s="4">
        <f t="shared" si="33"/>
        <v>9.3604269825319809E-4</v>
      </c>
      <c r="O92" s="4">
        <f t="shared" si="34"/>
        <v>1.1446531915512317E-3</v>
      </c>
      <c r="P92" s="4">
        <f t="shared" si="35"/>
        <v>8.7744728730247549E-4</v>
      </c>
      <c r="Q92" s="4">
        <f t="shared" si="36"/>
        <v>1.0729989558201413E-3</v>
      </c>
      <c r="R92" s="4">
        <f t="shared" si="37"/>
        <v>5.2244278033130285E-4</v>
      </c>
    </row>
    <row r="93" spans="1:18" x14ac:dyDescent="0.25">
      <c r="A93" t="s">
        <v>16</v>
      </c>
      <c r="B93">
        <v>192</v>
      </c>
      <c r="C93" s="4">
        <v>4.8420189528719827E-2</v>
      </c>
      <c r="D93" s="4">
        <v>5.1699613896298166E-2</v>
      </c>
      <c r="E93" s="4">
        <v>1.9715893973416818E-2</v>
      </c>
      <c r="F93" s="4">
        <v>1.957770340593451E-2</v>
      </c>
      <c r="G93" s="4">
        <f t="shared" si="26"/>
        <v>0.93656772032850411</v>
      </c>
      <c r="H93" s="4">
        <f t="shared" si="27"/>
        <v>2.4558962223070058</v>
      </c>
      <c r="I93" s="4">
        <f t="shared" si="28"/>
        <v>2.4732313348889745</v>
      </c>
      <c r="J93" s="4">
        <f t="shared" si="29"/>
        <v>2.6222302658964076</v>
      </c>
      <c r="K93" s="4">
        <f t="shared" si="30"/>
        <v>2.6407394587777171</v>
      </c>
      <c r="L93" s="4">
        <f t="shared" si="31"/>
        <v>1.0070585688534039</v>
      </c>
      <c r="M93" s="4">
        <f t="shared" si="32"/>
        <v>2.5033051034203946E-3</v>
      </c>
      <c r="N93" s="4">
        <f t="shared" si="33"/>
        <v>9.5464732292098735E-4</v>
      </c>
      <c r="O93" s="4">
        <f t="shared" si="34"/>
        <v>9.4795610945241264E-4</v>
      </c>
      <c r="P93" s="4">
        <f t="shared" si="35"/>
        <v>1.0193041060460014E-3</v>
      </c>
      <c r="Q93" s="4">
        <f t="shared" si="36"/>
        <v>1.0121597070630558E-3</v>
      </c>
      <c r="R93" s="4">
        <f t="shared" si="37"/>
        <v>3.8599192459440611E-4</v>
      </c>
    </row>
    <row r="95" spans="1:18" x14ac:dyDescent="0.25">
      <c r="A95" t="s">
        <v>17</v>
      </c>
      <c r="C95" s="4">
        <f t="shared" ref="C95:R95" si="38">RSQ(C68:C93,$B$3:$B$28)</f>
        <v>1.9131999271849122E-4</v>
      </c>
      <c r="D95" s="4">
        <f t="shared" si="38"/>
        <v>1.0665867858759103E-2</v>
      </c>
      <c r="E95" s="4">
        <f t="shared" si="38"/>
        <v>1.3415916559061906E-4</v>
      </c>
      <c r="F95" s="4">
        <f t="shared" si="38"/>
        <v>2.7291137359939121E-3</v>
      </c>
      <c r="G95" s="4">
        <f t="shared" si="38"/>
        <v>1.43771828628123E-2</v>
      </c>
      <c r="H95" s="4">
        <f t="shared" si="38"/>
        <v>1.1083688714128619E-2</v>
      </c>
      <c r="I95" s="4">
        <f t="shared" si="38"/>
        <v>2.7394058987074421E-3</v>
      </c>
      <c r="J95" s="4">
        <f t="shared" si="38"/>
        <v>1.1404245716479325E-3</v>
      </c>
      <c r="K95" s="4">
        <f t="shared" si="38"/>
        <v>2.774165416303568E-2</v>
      </c>
      <c r="L95" s="4">
        <f t="shared" si="38"/>
        <v>9.0187192963540157E-3</v>
      </c>
      <c r="M95" s="4">
        <f t="shared" si="38"/>
        <v>1.4535138800342079E-3</v>
      </c>
      <c r="N95" s="4">
        <f t="shared" si="38"/>
        <v>3.2442518259006015E-6</v>
      </c>
      <c r="O95" s="4">
        <f t="shared" si="38"/>
        <v>1.3124525231915742E-3</v>
      </c>
      <c r="P95" s="4">
        <f t="shared" si="38"/>
        <v>2.368141219026931E-3</v>
      </c>
      <c r="Q95" s="4">
        <f t="shared" si="38"/>
        <v>1.3499842345928578E-3</v>
      </c>
      <c r="R95" s="4">
        <f t="shared" si="38"/>
        <v>1.8979480889653876E-3</v>
      </c>
    </row>
    <row r="96" spans="1:18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sqref="A1:I58"/>
    </sheetView>
  </sheetViews>
  <sheetFormatPr defaultRowHeight="15.75" x14ac:dyDescent="0.25"/>
  <sheetData>
    <row r="1" spans="1:9" x14ac:dyDescent="0.25">
      <c r="A1" t="s">
        <v>51</v>
      </c>
    </row>
    <row r="2" spans="1:9" ht="16.5" thickBot="1" x14ac:dyDescent="0.3"/>
    <row r="3" spans="1:9" x14ac:dyDescent="0.25">
      <c r="A3" s="11" t="s">
        <v>52</v>
      </c>
      <c r="B3" s="11"/>
    </row>
    <row r="4" spans="1:9" x14ac:dyDescent="0.25">
      <c r="A4" s="8" t="s">
        <v>53</v>
      </c>
      <c r="B4" s="8">
        <v>0.58689467296876907</v>
      </c>
    </row>
    <row r="5" spans="1:9" x14ac:dyDescent="0.25">
      <c r="A5" s="8" t="s">
        <v>54</v>
      </c>
      <c r="B5" s="8">
        <v>0.34444535715911834</v>
      </c>
    </row>
    <row r="6" spans="1:9" x14ac:dyDescent="0.25">
      <c r="A6" s="8" t="s">
        <v>55</v>
      </c>
      <c r="B6" s="8">
        <v>-2.4304129438877609E-2</v>
      </c>
    </row>
    <row r="7" spans="1:9" x14ac:dyDescent="0.25">
      <c r="A7" s="8" t="s">
        <v>56</v>
      </c>
      <c r="B7" s="8">
        <v>87.682030169011639</v>
      </c>
    </row>
    <row r="8" spans="1:9" ht="16.5" thickBot="1" x14ac:dyDescent="0.3">
      <c r="A8" s="9" t="s">
        <v>57</v>
      </c>
      <c r="B8" s="9">
        <v>26</v>
      </c>
    </row>
    <row r="10" spans="1:9" ht="16.5" thickBot="1" x14ac:dyDescent="0.3">
      <c r="A10" t="s">
        <v>58</v>
      </c>
    </row>
    <row r="11" spans="1:9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9" x14ac:dyDescent="0.25">
      <c r="A12" s="8" t="s">
        <v>59</v>
      </c>
      <c r="B12" s="8">
        <v>9</v>
      </c>
      <c r="C12" s="8">
        <v>64632.746905510096</v>
      </c>
      <c r="D12" s="8">
        <v>7181.4163228344551</v>
      </c>
      <c r="E12" s="8">
        <v>0.93409040467255333</v>
      </c>
      <c r="F12" s="8">
        <v>0.52287100130668707</v>
      </c>
    </row>
    <row r="13" spans="1:9" x14ac:dyDescent="0.25">
      <c r="A13" s="8" t="s">
        <v>60</v>
      </c>
      <c r="B13" s="8">
        <v>16</v>
      </c>
      <c r="C13" s="8">
        <v>123010.21463295147</v>
      </c>
      <c r="D13" s="8">
        <v>7688.1384145594666</v>
      </c>
      <c r="E13" s="8"/>
      <c r="F13" s="8"/>
    </row>
    <row r="14" spans="1:9" ht="16.5" thickBot="1" x14ac:dyDescent="0.3">
      <c r="A14" s="9" t="s">
        <v>61</v>
      </c>
      <c r="B14" s="9">
        <v>25</v>
      </c>
      <c r="C14" s="9">
        <v>187642.96153846156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</row>
    <row r="17" spans="1:9" x14ac:dyDescent="0.25">
      <c r="A17" s="8" t="s">
        <v>62</v>
      </c>
      <c r="B17" s="8">
        <v>585.44200226725707</v>
      </c>
      <c r="C17" s="8">
        <v>491.06458852267423</v>
      </c>
      <c r="D17" s="8">
        <v>1.1921894104164774</v>
      </c>
      <c r="E17" s="8">
        <v>0.2505695673559295</v>
      </c>
      <c r="F17" s="8">
        <v>-455.56842120186502</v>
      </c>
      <c r="G17" s="8">
        <v>1626.4524257363792</v>
      </c>
      <c r="H17" s="8">
        <v>-848.8504233135136</v>
      </c>
      <c r="I17" s="8">
        <v>2019.7344278480277</v>
      </c>
    </row>
    <row r="18" spans="1:9" x14ac:dyDescent="0.25">
      <c r="A18" s="8" t="s">
        <v>42</v>
      </c>
      <c r="B18" s="8">
        <v>-155.93527389012851</v>
      </c>
      <c r="C18" s="8">
        <v>1307.6546857432686</v>
      </c>
      <c r="D18" s="8">
        <v>-0.11924805194384723</v>
      </c>
      <c r="E18" s="8">
        <v>0.90656326011513677</v>
      </c>
      <c r="F18" s="8">
        <v>-2928.0393717487887</v>
      </c>
      <c r="G18" s="8">
        <v>2616.1688239685318</v>
      </c>
      <c r="H18" s="8">
        <v>-3975.3090484871373</v>
      </c>
      <c r="I18" s="8">
        <v>3663.4385007068804</v>
      </c>
    </row>
    <row r="19" spans="1:9" x14ac:dyDescent="0.25">
      <c r="A19" s="8" t="s">
        <v>44</v>
      </c>
      <c r="B19" s="8">
        <v>-612.76010372070994</v>
      </c>
      <c r="C19" s="8">
        <v>2310.5369783205765</v>
      </c>
      <c r="D19" s="8">
        <v>-0.26520246569093958</v>
      </c>
      <c r="E19" s="8">
        <v>0.79423994669117992</v>
      </c>
      <c r="F19" s="8">
        <v>-5510.8796881091657</v>
      </c>
      <c r="G19" s="8">
        <v>4285.3594806677465</v>
      </c>
      <c r="H19" s="8">
        <v>-7361.3340479330718</v>
      </c>
      <c r="I19" s="8">
        <v>6135.8138404916526</v>
      </c>
    </row>
    <row r="20" spans="1:9" x14ac:dyDescent="0.25">
      <c r="A20" s="8" t="s">
        <v>46</v>
      </c>
      <c r="B20" s="8">
        <v>-20.139824185033454</v>
      </c>
      <c r="C20" s="8">
        <v>521.57486752429361</v>
      </c>
      <c r="D20" s="8">
        <v>-3.8613486651742079E-2</v>
      </c>
      <c r="E20" s="8">
        <v>0.96967624535354269</v>
      </c>
      <c r="F20" s="8">
        <v>-1125.8291497904074</v>
      </c>
      <c r="G20" s="8">
        <v>1085.5495014203407</v>
      </c>
      <c r="H20" s="8">
        <v>-1543.5461119687964</v>
      </c>
      <c r="I20" s="8">
        <v>1503.2664635987296</v>
      </c>
    </row>
    <row r="21" spans="1:9" x14ac:dyDescent="0.25">
      <c r="A21" s="8" t="s">
        <v>24</v>
      </c>
      <c r="B21" s="8">
        <v>-482.41602521652197</v>
      </c>
      <c r="C21" s="8">
        <v>230.39217175291765</v>
      </c>
      <c r="D21" s="8">
        <v>-2.0938906975271947</v>
      </c>
      <c r="E21" s="8">
        <v>5.25498641982136E-2</v>
      </c>
      <c r="F21" s="8">
        <v>-970.82561101462557</v>
      </c>
      <c r="G21" s="8">
        <v>5.9935605815816757</v>
      </c>
      <c r="H21" s="8">
        <v>-1155.3412464230512</v>
      </c>
      <c r="I21" s="8">
        <v>190.50919599000719</v>
      </c>
    </row>
    <row r="22" spans="1:9" x14ac:dyDescent="0.25">
      <c r="A22" s="8" t="s">
        <v>30</v>
      </c>
      <c r="B22" s="8">
        <v>779.75867370697915</v>
      </c>
      <c r="C22" s="8">
        <v>658.16256334991044</v>
      </c>
      <c r="D22" s="8">
        <v>1.1847508763460655</v>
      </c>
      <c r="E22" s="8">
        <v>0.25341635422548592</v>
      </c>
      <c r="F22" s="8">
        <v>-615.48363208754085</v>
      </c>
      <c r="G22" s="8">
        <v>2175.0009795014994</v>
      </c>
      <c r="H22" s="8">
        <v>-1142.590445893635</v>
      </c>
      <c r="I22" s="8">
        <v>2702.1077933075931</v>
      </c>
    </row>
    <row r="23" spans="1:9" x14ac:dyDescent="0.25">
      <c r="A23" s="8" t="s">
        <v>32</v>
      </c>
      <c r="B23" s="8">
        <v>-417.34324352496282</v>
      </c>
      <c r="C23" s="8">
        <v>1076.1138314269922</v>
      </c>
      <c r="D23" s="8">
        <v>-0.38782443951263074</v>
      </c>
      <c r="E23" s="8">
        <v>0.70325693395346611</v>
      </c>
      <c r="F23" s="8">
        <v>-2698.602657332332</v>
      </c>
      <c r="G23" s="8">
        <v>1863.9161702824063</v>
      </c>
      <c r="H23" s="8">
        <v>-3560.4367459943837</v>
      </c>
      <c r="I23" s="8">
        <v>2725.750258944458</v>
      </c>
    </row>
    <row r="24" spans="1:9" x14ac:dyDescent="0.25">
      <c r="A24" s="8" t="s">
        <v>37</v>
      </c>
      <c r="B24" s="8">
        <v>-271.1797136081214</v>
      </c>
      <c r="C24" s="8">
        <v>413.87240669797814</v>
      </c>
      <c r="D24" s="8">
        <v>-0.65522540091930748</v>
      </c>
      <c r="E24" s="8">
        <v>0.52163255664855279</v>
      </c>
      <c r="F24" s="8">
        <v>-1148.5500217686197</v>
      </c>
      <c r="G24" s="8">
        <v>606.19059455237698</v>
      </c>
      <c r="H24" s="8">
        <v>-1480.0106331204229</v>
      </c>
      <c r="I24" s="8">
        <v>937.65120590418019</v>
      </c>
    </row>
    <row r="25" spans="1:9" x14ac:dyDescent="0.25">
      <c r="A25" s="8" t="s">
        <v>38</v>
      </c>
      <c r="B25" s="8">
        <v>132.12097026207732</v>
      </c>
      <c r="C25" s="8">
        <v>677.59404204284044</v>
      </c>
      <c r="D25" s="8">
        <v>0.1949854368018839</v>
      </c>
      <c r="E25" s="8">
        <v>0.84785881742702829</v>
      </c>
      <c r="F25" s="8">
        <v>-1304.3142301852899</v>
      </c>
      <c r="G25" s="8">
        <v>1568.5561707094448</v>
      </c>
      <c r="H25" s="8">
        <v>-1846.9832552013918</v>
      </c>
      <c r="I25" s="8">
        <v>2111.2251957255462</v>
      </c>
    </row>
    <row r="26" spans="1:9" ht="16.5" thickBot="1" x14ac:dyDescent="0.3">
      <c r="A26" s="9" t="s">
        <v>39</v>
      </c>
      <c r="B26" s="9">
        <v>644.20238210302807</v>
      </c>
      <c r="C26" s="9">
        <v>1270.3277036979089</v>
      </c>
      <c r="D26" s="9">
        <v>0.50711511701095913</v>
      </c>
      <c r="E26" s="9">
        <v>0.61899170827299388</v>
      </c>
      <c r="F26" s="9">
        <v>-2048.7720487137371</v>
      </c>
      <c r="G26" s="9">
        <v>3337.1768129197931</v>
      </c>
      <c r="H26" s="9">
        <v>-3066.1474293153024</v>
      </c>
      <c r="I26" s="9">
        <v>4354.5521935213583</v>
      </c>
    </row>
    <row r="30" spans="1:9" x14ac:dyDescent="0.25">
      <c r="A30" t="s">
        <v>75</v>
      </c>
    </row>
    <row r="31" spans="1:9" ht="16.5" thickBot="1" x14ac:dyDescent="0.3"/>
    <row r="32" spans="1:9" x14ac:dyDescent="0.25">
      <c r="A32" s="10" t="s">
        <v>76</v>
      </c>
      <c r="B32" s="10" t="s">
        <v>77</v>
      </c>
      <c r="C32" s="10" t="s">
        <v>60</v>
      </c>
    </row>
    <row r="33" spans="1:3" x14ac:dyDescent="0.25">
      <c r="A33" s="8">
        <v>1</v>
      </c>
      <c r="B33" s="8">
        <v>156.67579688902609</v>
      </c>
      <c r="C33" s="8">
        <v>-54.675796889026088</v>
      </c>
    </row>
    <row r="34" spans="1:3" x14ac:dyDescent="0.25">
      <c r="A34" s="8">
        <v>2</v>
      </c>
      <c r="B34" s="8">
        <v>178.58634802347672</v>
      </c>
      <c r="C34" s="8">
        <v>-47.586348023476717</v>
      </c>
    </row>
    <row r="35" spans="1:3" x14ac:dyDescent="0.25">
      <c r="A35" s="8">
        <v>3</v>
      </c>
      <c r="B35" s="8">
        <v>156.93885499943721</v>
      </c>
      <c r="C35" s="8">
        <v>-51.938854999437211</v>
      </c>
    </row>
    <row r="36" spans="1:3" x14ac:dyDescent="0.25">
      <c r="A36" s="8">
        <v>4</v>
      </c>
      <c r="B36" s="8">
        <v>132.43626073052542</v>
      </c>
      <c r="C36" s="8">
        <v>-27.436260730525419</v>
      </c>
    </row>
    <row r="37" spans="1:3" x14ac:dyDescent="0.25">
      <c r="A37" s="8">
        <v>5</v>
      </c>
      <c r="B37" s="8">
        <v>138.09982971243574</v>
      </c>
      <c r="C37" s="8">
        <v>-6.099829712435735</v>
      </c>
    </row>
    <row r="38" spans="1:3" x14ac:dyDescent="0.25">
      <c r="A38" s="8">
        <v>6</v>
      </c>
      <c r="B38" s="8">
        <v>149.33647538542556</v>
      </c>
      <c r="C38" s="8">
        <v>-54.336475385425558</v>
      </c>
    </row>
    <row r="39" spans="1:3" x14ac:dyDescent="0.25">
      <c r="A39" s="8">
        <v>7</v>
      </c>
      <c r="B39" s="8">
        <v>83.394542757525727</v>
      </c>
      <c r="C39" s="8">
        <v>21.605457242474273</v>
      </c>
    </row>
    <row r="40" spans="1:3" x14ac:dyDescent="0.25">
      <c r="A40" s="8">
        <v>8</v>
      </c>
      <c r="B40" s="8">
        <v>176.47030489954318</v>
      </c>
      <c r="C40" s="8">
        <v>-67.47030489954318</v>
      </c>
    </row>
    <row r="41" spans="1:3" x14ac:dyDescent="0.25">
      <c r="A41" s="8">
        <v>9</v>
      </c>
      <c r="B41" s="8">
        <v>75.363522260054907</v>
      </c>
      <c r="C41" s="8">
        <v>35.636477739945093</v>
      </c>
    </row>
    <row r="42" spans="1:3" x14ac:dyDescent="0.25">
      <c r="A42" s="8">
        <v>10</v>
      </c>
      <c r="B42" s="8">
        <v>155.35984975373083</v>
      </c>
      <c r="C42" s="8">
        <v>-66.359849753730828</v>
      </c>
    </row>
    <row r="43" spans="1:3" x14ac:dyDescent="0.25">
      <c r="A43" s="8">
        <v>11</v>
      </c>
      <c r="B43" s="8">
        <v>129.75878264351246</v>
      </c>
      <c r="C43" s="8">
        <v>-36.758782643512461</v>
      </c>
    </row>
    <row r="44" spans="1:3" x14ac:dyDescent="0.25">
      <c r="A44" s="8">
        <v>12</v>
      </c>
      <c r="B44" s="8">
        <v>230.46568021278003</v>
      </c>
      <c r="C44" s="8">
        <v>76.534319787219971</v>
      </c>
    </row>
    <row r="45" spans="1:3" x14ac:dyDescent="0.25">
      <c r="A45" s="8">
        <v>13</v>
      </c>
      <c r="B45" s="8">
        <v>142.69100847632839</v>
      </c>
      <c r="C45" s="8">
        <v>79.308991523671608</v>
      </c>
    </row>
    <row r="46" spans="1:3" x14ac:dyDescent="0.25">
      <c r="A46" s="8">
        <v>14</v>
      </c>
      <c r="B46" s="8">
        <v>147.25881984643513</v>
      </c>
      <c r="C46" s="8">
        <v>50.741180153564869</v>
      </c>
    </row>
    <row r="47" spans="1:3" x14ac:dyDescent="0.25">
      <c r="A47" s="8">
        <v>15</v>
      </c>
      <c r="B47" s="8">
        <v>187.91444253841152</v>
      </c>
      <c r="C47" s="8">
        <v>-93.914442538411521</v>
      </c>
    </row>
    <row r="48" spans="1:3" x14ac:dyDescent="0.25">
      <c r="A48" s="8">
        <v>16</v>
      </c>
      <c r="B48" s="8">
        <v>176.20184852014484</v>
      </c>
      <c r="C48" s="8">
        <v>-57.201848520144836</v>
      </c>
    </row>
    <row r="49" spans="1:3" x14ac:dyDescent="0.25">
      <c r="A49" s="8">
        <v>17</v>
      </c>
      <c r="B49" s="8">
        <v>239.13691732635516</v>
      </c>
      <c r="C49" s="8">
        <v>-101.13691732635516</v>
      </c>
    </row>
    <row r="50" spans="1:3" x14ac:dyDescent="0.25">
      <c r="A50" s="8">
        <v>18</v>
      </c>
      <c r="B50" s="8">
        <v>115.79100390441909</v>
      </c>
      <c r="C50" s="8">
        <v>-25.791003904419085</v>
      </c>
    </row>
    <row r="51" spans="1:3" x14ac:dyDescent="0.25">
      <c r="A51" s="8">
        <v>19</v>
      </c>
      <c r="B51" s="8">
        <v>263.79726137190278</v>
      </c>
      <c r="C51" s="8">
        <v>106.20273862809722</v>
      </c>
    </row>
    <row r="52" spans="1:3" x14ac:dyDescent="0.25">
      <c r="A52" s="8">
        <v>20</v>
      </c>
      <c r="B52" s="8">
        <v>244.75688036681299</v>
      </c>
      <c r="C52" s="8">
        <v>30.243119633187007</v>
      </c>
    </row>
    <row r="53" spans="1:3" x14ac:dyDescent="0.25">
      <c r="A53" s="8">
        <v>21</v>
      </c>
      <c r="B53" s="8">
        <v>155.72839326748704</v>
      </c>
      <c r="C53" s="8">
        <v>165.27160673251296</v>
      </c>
    </row>
    <row r="54" spans="1:3" x14ac:dyDescent="0.25">
      <c r="A54" s="8">
        <v>22</v>
      </c>
      <c r="B54" s="8">
        <v>203.24867294522591</v>
      </c>
      <c r="C54" s="8">
        <v>13.751327054774094</v>
      </c>
    </row>
    <row r="55" spans="1:3" x14ac:dyDescent="0.25">
      <c r="A55" s="8">
        <v>23</v>
      </c>
      <c r="B55" s="8">
        <v>212.06254505195466</v>
      </c>
      <c r="C55" s="8">
        <v>111.93745494804534</v>
      </c>
    </row>
    <row r="56" spans="1:3" x14ac:dyDescent="0.25">
      <c r="A56" s="8">
        <v>24</v>
      </c>
      <c r="B56" s="8">
        <v>242.16506863490815</v>
      </c>
      <c r="C56" s="8">
        <v>-22.165068634908152</v>
      </c>
    </row>
    <row r="57" spans="1:3" x14ac:dyDescent="0.25">
      <c r="A57" s="8">
        <v>25</v>
      </c>
      <c r="B57" s="8">
        <v>130.56172963065819</v>
      </c>
      <c r="C57" s="8">
        <v>76.438270369341808</v>
      </c>
    </row>
    <row r="58" spans="1:3" ht="16.5" thickBot="1" x14ac:dyDescent="0.3">
      <c r="A58" s="9">
        <v>26</v>
      </c>
      <c r="B58" s="9">
        <v>246.79915985148284</v>
      </c>
      <c r="C58" s="9">
        <v>-54.799159851482841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K16" sqref="K16:P23"/>
    </sheetView>
  </sheetViews>
  <sheetFormatPr defaultRowHeight="15.75" x14ac:dyDescent="0.25"/>
  <sheetData>
    <row r="1" spans="1:16" x14ac:dyDescent="0.25">
      <c r="A1" t="s">
        <v>51</v>
      </c>
    </row>
    <row r="2" spans="1:16" ht="16.5" thickBot="1" x14ac:dyDescent="0.3"/>
    <row r="3" spans="1:16" x14ac:dyDescent="0.25">
      <c r="A3" s="11" t="s">
        <v>52</v>
      </c>
      <c r="B3" s="11"/>
    </row>
    <row r="4" spans="1:16" x14ac:dyDescent="0.25">
      <c r="A4" s="8" t="s">
        <v>53</v>
      </c>
      <c r="B4" s="8">
        <v>0.75159932116162209</v>
      </c>
    </row>
    <row r="5" spans="1:16" x14ac:dyDescent="0.25">
      <c r="A5" s="8" t="s">
        <v>54</v>
      </c>
      <c r="B5" s="8">
        <v>0.56490153957061107</v>
      </c>
    </row>
    <row r="6" spans="1:16" x14ac:dyDescent="0.25">
      <c r="A6" s="8" t="s">
        <v>55</v>
      </c>
      <c r="B6" s="8">
        <v>0.32015865557907974</v>
      </c>
    </row>
    <row r="7" spans="1:16" x14ac:dyDescent="0.25">
      <c r="A7" s="8" t="s">
        <v>56</v>
      </c>
      <c r="B7" s="8">
        <v>71.43316967443927</v>
      </c>
    </row>
    <row r="8" spans="1:16" ht="16.5" thickBot="1" x14ac:dyDescent="0.3">
      <c r="A8" s="9" t="s">
        <v>57</v>
      </c>
      <c r="B8" s="9">
        <v>26</v>
      </c>
    </row>
    <row r="10" spans="1:16" ht="16.5" thickBot="1" x14ac:dyDescent="0.3">
      <c r="A10" t="s">
        <v>58</v>
      </c>
    </row>
    <row r="11" spans="1:16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16" x14ac:dyDescent="0.25">
      <c r="A12" s="8" t="s">
        <v>59</v>
      </c>
      <c r="B12" s="8">
        <v>9</v>
      </c>
      <c r="C12" s="8">
        <v>105999.79786266589</v>
      </c>
      <c r="D12" s="8">
        <v>11777.755318073987</v>
      </c>
      <c r="E12" s="8">
        <v>2.3081428573431291</v>
      </c>
      <c r="F12" s="8">
        <v>6.9231556830569321E-2</v>
      </c>
    </row>
    <row r="13" spans="1:16" x14ac:dyDescent="0.25">
      <c r="A13" s="8" t="s">
        <v>60</v>
      </c>
      <c r="B13" s="8">
        <v>16</v>
      </c>
      <c r="C13" s="8">
        <v>81643.163675795673</v>
      </c>
      <c r="D13" s="8">
        <v>5102.6977297372296</v>
      </c>
      <c r="E13" s="8"/>
      <c r="F13" s="8"/>
    </row>
    <row r="14" spans="1:16" ht="16.5" thickBot="1" x14ac:dyDescent="0.3">
      <c r="A14" s="9" t="s">
        <v>61</v>
      </c>
      <c r="B14" s="9">
        <v>25</v>
      </c>
      <c r="C14" s="9">
        <v>187642.96153846156</v>
      </c>
      <c r="D14" s="9"/>
      <c r="E14" s="9"/>
      <c r="F14" s="9"/>
    </row>
    <row r="15" spans="1:16" ht="16.5" thickBot="1" x14ac:dyDescent="0.3"/>
    <row r="16" spans="1:16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  <c r="L16" s="12" t="s">
        <v>80</v>
      </c>
      <c r="M16" t="s">
        <v>43</v>
      </c>
      <c r="N16" t="s">
        <v>79</v>
      </c>
      <c r="O16" t="s">
        <v>47</v>
      </c>
      <c r="P16" t="s">
        <v>81</v>
      </c>
    </row>
    <row r="17" spans="1:16" x14ac:dyDescent="0.25">
      <c r="A17" s="8" t="s">
        <v>62</v>
      </c>
      <c r="B17" s="8">
        <v>481.54786517907735</v>
      </c>
      <c r="C17" s="8">
        <v>252.60236044560176</v>
      </c>
      <c r="D17" s="8">
        <v>1.9063474479399383</v>
      </c>
      <c r="E17" s="8">
        <v>7.4729207666005187E-2</v>
      </c>
      <c r="F17" s="8">
        <v>-53.945217325351337</v>
      </c>
      <c r="G17" s="8">
        <v>1017.040947683506</v>
      </c>
      <c r="H17" s="8">
        <v>-256.24846699163732</v>
      </c>
      <c r="I17" s="8">
        <v>1219.344197349792</v>
      </c>
      <c r="K17" t="s">
        <v>6</v>
      </c>
      <c r="L17">
        <v>96</v>
      </c>
      <c r="M17">
        <v>1.3021609178711089E-2</v>
      </c>
      <c r="N17">
        <v>6.0431635353680995E-3</v>
      </c>
      <c r="O17">
        <v>1.5591323770365491E-2</v>
      </c>
      <c r="P17" s="13">
        <f>M17*$B$18+N17*$B$19+O17*$B$20+M17/N17*$B$21+M17/O17*$B$22+N17/O17*$B$23+M17*N17*$B$24+M17*O17*$B$25+N17*O17*$B$26+$B$17</f>
        <v>65.955646549064909</v>
      </c>
    </row>
    <row r="18" spans="1:16" x14ac:dyDescent="0.25">
      <c r="A18" s="8" t="s">
        <v>42</v>
      </c>
      <c r="B18" s="8">
        <v>9111.976612579163</v>
      </c>
      <c r="C18" s="8">
        <v>27500.642309567331</v>
      </c>
      <c r="D18" s="8">
        <v>0.33133686515420602</v>
      </c>
      <c r="E18" s="8">
        <v>0.74469011567197341</v>
      </c>
      <c r="F18" s="8">
        <v>-49186.780751460872</v>
      </c>
      <c r="G18" s="8">
        <v>67410.733976619202</v>
      </c>
      <c r="H18" s="8">
        <v>-71211.394050091258</v>
      </c>
      <c r="I18" s="8">
        <v>89435.347275249587</v>
      </c>
      <c r="K18" t="s">
        <v>1</v>
      </c>
      <c r="L18">
        <v>85</v>
      </c>
      <c r="M18">
        <v>3.6061675168667387E-2</v>
      </c>
      <c r="N18">
        <v>1.278416551732839E-2</v>
      </c>
      <c r="O18">
        <v>1.2982142798530681E-2</v>
      </c>
      <c r="P18" s="13">
        <f t="shared" ref="P18:P23" si="0">M18*$B$18+N18*$B$19+O18*$B$20+M18/N18*$B$21+M18/O18*$B$22+N18/O18*$B$23+M18*N18*$B$24+M18*O18*$B$25+N18*O18*$B$26+$B$17</f>
        <v>168.91605503388087</v>
      </c>
    </row>
    <row r="19" spans="1:16" x14ac:dyDescent="0.25">
      <c r="A19" s="8" t="s">
        <v>44</v>
      </c>
      <c r="B19" s="8">
        <v>-57125.273651000462</v>
      </c>
      <c r="C19" s="8">
        <v>103080.41839356504</v>
      </c>
      <c r="D19" s="8">
        <v>-0.55418162383561498</v>
      </c>
      <c r="E19" s="8">
        <v>0.58711746166695411</v>
      </c>
      <c r="F19" s="8">
        <v>-275645.99884946313</v>
      </c>
      <c r="G19" s="8">
        <v>161395.4515474622</v>
      </c>
      <c r="H19" s="8">
        <v>-358200.66532681551</v>
      </c>
      <c r="I19" s="8">
        <v>243950.11802481458</v>
      </c>
      <c r="K19" t="s">
        <v>10</v>
      </c>
      <c r="L19">
        <v>133</v>
      </c>
      <c r="M19">
        <v>1.5572844332743394E-2</v>
      </c>
      <c r="N19">
        <v>9.2374245945460766E-3</v>
      </c>
      <c r="O19">
        <v>1.5968730131035808E-2</v>
      </c>
      <c r="P19" s="13">
        <f t="shared" si="0"/>
        <v>128.22748350115018</v>
      </c>
    </row>
    <row r="20" spans="1:16" x14ac:dyDescent="0.25">
      <c r="A20" s="8" t="s">
        <v>46</v>
      </c>
      <c r="B20" s="8">
        <v>-39296.209293054533</v>
      </c>
      <c r="C20" s="8">
        <v>29885.979490520127</v>
      </c>
      <c r="D20" s="8">
        <v>-1.314871052010169</v>
      </c>
      <c r="E20" s="8">
        <v>0.20708843091727444</v>
      </c>
      <c r="F20" s="8">
        <v>-102651.65558742589</v>
      </c>
      <c r="G20" s="8">
        <v>24059.237001316826</v>
      </c>
      <c r="H20" s="8">
        <v>-126586.62895713918</v>
      </c>
      <c r="I20" s="8">
        <v>47994.210371030116</v>
      </c>
      <c r="K20" t="s">
        <v>3</v>
      </c>
      <c r="L20">
        <v>267</v>
      </c>
      <c r="M20">
        <v>1.6480047871650316E-2</v>
      </c>
      <c r="N20">
        <v>2.91777703621846E-3</v>
      </c>
      <c r="O20">
        <v>5.0333422702149352E-3</v>
      </c>
      <c r="P20" s="13">
        <f t="shared" si="0"/>
        <v>132.9190886818364</v>
      </c>
    </row>
    <row r="21" spans="1:16" x14ac:dyDescent="0.25">
      <c r="A21" s="8" t="s">
        <v>24</v>
      </c>
      <c r="B21" s="8">
        <v>-65.006960365771292</v>
      </c>
      <c r="C21" s="8">
        <v>33.12639541415092</v>
      </c>
      <c r="D21" s="8">
        <v>-1.9623916080528836</v>
      </c>
      <c r="E21" s="8">
        <v>6.7349290759599681E-2</v>
      </c>
      <c r="F21" s="8">
        <v>-135.23178154832851</v>
      </c>
      <c r="G21" s="8">
        <v>5.2178608167859295</v>
      </c>
      <c r="H21" s="8">
        <v>-161.76192730861041</v>
      </c>
      <c r="I21" s="8">
        <v>31.748006577067827</v>
      </c>
      <c r="K21" t="s">
        <v>2</v>
      </c>
      <c r="L21">
        <v>222</v>
      </c>
      <c r="M21">
        <v>2.2220467686442109E-2</v>
      </c>
      <c r="N21">
        <v>3.1233719964311049E-3</v>
      </c>
      <c r="O21">
        <v>5.9615266816407299E-3</v>
      </c>
      <c r="P21" s="13">
        <f t="shared" si="0"/>
        <v>59.810505415544696</v>
      </c>
    </row>
    <row r="22" spans="1:16" x14ac:dyDescent="0.25">
      <c r="A22" s="8" t="s">
        <v>30</v>
      </c>
      <c r="B22" s="8">
        <v>-13.343304154852779</v>
      </c>
      <c r="C22" s="8">
        <v>148.78690566758544</v>
      </c>
      <c r="D22" s="8">
        <v>-8.9680634831293071E-2</v>
      </c>
      <c r="E22" s="8">
        <v>0.92965403382471279</v>
      </c>
      <c r="F22" s="8">
        <v>-328.75745393430014</v>
      </c>
      <c r="G22" s="8">
        <v>302.0708456245946</v>
      </c>
      <c r="H22" s="8">
        <v>-447.91736388623332</v>
      </c>
      <c r="I22" s="8">
        <v>421.23075557652777</v>
      </c>
      <c r="K22" t="s">
        <v>4</v>
      </c>
      <c r="L22">
        <v>290</v>
      </c>
      <c r="M22">
        <v>1.8642170700285069E-2</v>
      </c>
      <c r="N22">
        <v>7.9811661853305058E-3</v>
      </c>
      <c r="O22">
        <v>1.422352199514478E-2</v>
      </c>
      <c r="P22" s="13">
        <f t="shared" si="0"/>
        <v>144.53539985557717</v>
      </c>
    </row>
    <row r="23" spans="1:16" x14ac:dyDescent="0.25">
      <c r="A23" s="8" t="s">
        <v>32</v>
      </c>
      <c r="B23" s="8">
        <v>335.12995113205653</v>
      </c>
      <c r="C23" s="8">
        <v>643.06607202409384</v>
      </c>
      <c r="D23" s="8">
        <v>0.5211438850711132</v>
      </c>
      <c r="E23" s="8">
        <v>0.60940458949362664</v>
      </c>
      <c r="F23" s="8">
        <v>-1028.1092227012173</v>
      </c>
      <c r="G23" s="8">
        <v>1698.3691249653302</v>
      </c>
      <c r="H23" s="8">
        <v>-1543.1256140410126</v>
      </c>
      <c r="I23" s="8">
        <v>2213.3855163051257</v>
      </c>
      <c r="K23" t="s">
        <v>6</v>
      </c>
      <c r="L23">
        <v>102</v>
      </c>
      <c r="M23">
        <v>1.0746057490057215E-2</v>
      </c>
      <c r="N23">
        <v>5.3548738576959399E-3</v>
      </c>
      <c r="O23">
        <v>7.8796720020059205E-3</v>
      </c>
      <c r="P23" s="13">
        <f t="shared" si="0"/>
        <v>205.71714218511977</v>
      </c>
    </row>
    <row r="24" spans="1:16" x14ac:dyDescent="0.25">
      <c r="A24" s="8" t="s">
        <v>37</v>
      </c>
      <c r="B24" s="8">
        <v>-1312910.3583242791</v>
      </c>
      <c r="C24" s="8">
        <v>884313.55085715326</v>
      </c>
      <c r="D24" s="8">
        <v>-1.4846661085897561</v>
      </c>
      <c r="E24" s="8">
        <v>0.15706638854745028</v>
      </c>
      <c r="F24" s="8">
        <v>-3187571.3409595229</v>
      </c>
      <c r="G24" s="8">
        <v>561750.62431096495</v>
      </c>
      <c r="H24" s="8">
        <v>-3895797.1261293367</v>
      </c>
      <c r="I24" s="8">
        <v>1269976.4094807785</v>
      </c>
    </row>
    <row r="25" spans="1:16" x14ac:dyDescent="0.25">
      <c r="A25" s="8" t="s">
        <v>38</v>
      </c>
      <c r="B25" s="8">
        <v>1168147.8934947967</v>
      </c>
      <c r="C25" s="8">
        <v>1400229.8060581665</v>
      </c>
      <c r="D25" s="8">
        <v>0.83425441198347905</v>
      </c>
      <c r="E25" s="8">
        <v>0.41641991428626934</v>
      </c>
      <c r="F25" s="8">
        <v>-1800206.6924954609</v>
      </c>
      <c r="G25" s="8">
        <v>4136502.4794850545</v>
      </c>
      <c r="H25" s="8">
        <v>-2921617.5912117586</v>
      </c>
      <c r="I25" s="8">
        <v>5257913.3782013515</v>
      </c>
    </row>
    <row r="26" spans="1:16" ht="16.5" thickBot="1" x14ac:dyDescent="0.3">
      <c r="A26" s="9" t="s">
        <v>39</v>
      </c>
      <c r="B26" s="9">
        <v>3302119.5850071497</v>
      </c>
      <c r="C26" s="9">
        <v>4108185.2506143865</v>
      </c>
      <c r="D26" s="9">
        <v>0.80379033163446356</v>
      </c>
      <c r="E26" s="9">
        <v>0.43329839180854079</v>
      </c>
      <c r="F26" s="9">
        <v>-5406844.0979528874</v>
      </c>
      <c r="G26" s="9">
        <v>12011083.267967187</v>
      </c>
      <c r="H26" s="9">
        <v>-8696992.396505205</v>
      </c>
      <c r="I26" s="9">
        <v>15301231.566519504</v>
      </c>
    </row>
    <row r="30" spans="1:16" x14ac:dyDescent="0.25">
      <c r="A30" t="s">
        <v>75</v>
      </c>
    </row>
    <row r="31" spans="1:16" ht="16.5" thickBot="1" x14ac:dyDescent="0.3"/>
    <row r="32" spans="1:16" x14ac:dyDescent="0.25">
      <c r="A32" s="10" t="s">
        <v>76</v>
      </c>
      <c r="B32" s="10" t="s">
        <v>77</v>
      </c>
      <c r="C32" s="10" t="s">
        <v>60</v>
      </c>
    </row>
    <row r="33" spans="1:3" x14ac:dyDescent="0.25">
      <c r="A33" s="8">
        <v>1</v>
      </c>
      <c r="B33" s="8">
        <v>205.7171421851198</v>
      </c>
      <c r="C33" s="8">
        <v>-103.7171421851198</v>
      </c>
    </row>
    <row r="34" spans="1:3" x14ac:dyDescent="0.25">
      <c r="A34" s="8">
        <v>2</v>
      </c>
      <c r="B34" s="8">
        <v>176.19247493607429</v>
      </c>
      <c r="C34" s="8">
        <v>-45.192474936074291</v>
      </c>
    </row>
    <row r="35" spans="1:3" x14ac:dyDescent="0.25">
      <c r="A35" s="8">
        <v>3</v>
      </c>
      <c r="B35" s="8">
        <v>79.890672840462059</v>
      </c>
      <c r="C35" s="8">
        <v>25.109327159537941</v>
      </c>
    </row>
    <row r="36" spans="1:3" x14ac:dyDescent="0.25">
      <c r="A36" s="8">
        <v>4</v>
      </c>
      <c r="B36" s="8">
        <v>117.57709333434047</v>
      </c>
      <c r="C36" s="8">
        <v>-12.577093334340475</v>
      </c>
    </row>
    <row r="37" spans="1:3" x14ac:dyDescent="0.25">
      <c r="A37" s="8">
        <v>5</v>
      </c>
      <c r="B37" s="8">
        <v>142.17415105885397</v>
      </c>
      <c r="C37" s="8">
        <v>-10.174151058853965</v>
      </c>
    </row>
    <row r="38" spans="1:3" x14ac:dyDescent="0.25">
      <c r="A38" s="8">
        <v>6</v>
      </c>
      <c r="B38" s="8">
        <v>170.0008760191397</v>
      </c>
      <c r="C38" s="8">
        <v>-75.000876019139696</v>
      </c>
    </row>
    <row r="39" spans="1:3" x14ac:dyDescent="0.25">
      <c r="A39" s="8">
        <v>7</v>
      </c>
      <c r="B39" s="8">
        <v>167.70033864095132</v>
      </c>
      <c r="C39" s="8">
        <v>-62.700338640951315</v>
      </c>
    </row>
    <row r="40" spans="1:3" x14ac:dyDescent="0.25">
      <c r="A40" s="8">
        <v>8</v>
      </c>
      <c r="B40" s="8">
        <v>143.93672317351974</v>
      </c>
      <c r="C40" s="8">
        <v>-34.936723173519738</v>
      </c>
    </row>
    <row r="41" spans="1:3" x14ac:dyDescent="0.25">
      <c r="A41" s="8">
        <v>9</v>
      </c>
      <c r="B41" s="8">
        <v>123.19623986814148</v>
      </c>
      <c r="C41" s="8">
        <v>-12.196239868141475</v>
      </c>
    </row>
    <row r="42" spans="1:3" x14ac:dyDescent="0.25">
      <c r="A42" s="8">
        <v>10</v>
      </c>
      <c r="B42" s="8">
        <v>59.674802253552656</v>
      </c>
      <c r="C42" s="8">
        <v>29.325197746447344</v>
      </c>
    </row>
    <row r="43" spans="1:3" x14ac:dyDescent="0.25">
      <c r="A43" s="8">
        <v>11</v>
      </c>
      <c r="B43" s="8">
        <v>119.72314989703364</v>
      </c>
      <c r="C43" s="8">
        <v>-26.723149897033636</v>
      </c>
    </row>
    <row r="44" spans="1:3" x14ac:dyDescent="0.25">
      <c r="A44" s="8">
        <v>12</v>
      </c>
      <c r="B44" s="8">
        <v>300.36954657358996</v>
      </c>
      <c r="C44" s="8">
        <v>6.6304534264100425</v>
      </c>
    </row>
    <row r="45" spans="1:3" x14ac:dyDescent="0.25">
      <c r="A45" s="8">
        <v>13</v>
      </c>
      <c r="B45" s="8">
        <v>149.36845463848033</v>
      </c>
      <c r="C45" s="8">
        <v>72.63154536151967</v>
      </c>
    </row>
    <row r="46" spans="1:3" x14ac:dyDescent="0.25">
      <c r="A46" s="8">
        <v>14</v>
      </c>
      <c r="B46" s="8">
        <v>189.76353472465087</v>
      </c>
      <c r="C46" s="8">
        <v>8.2364652753491328</v>
      </c>
    </row>
    <row r="47" spans="1:3" x14ac:dyDescent="0.25">
      <c r="A47" s="8">
        <v>15</v>
      </c>
      <c r="B47" s="8">
        <v>183.94090092927743</v>
      </c>
      <c r="C47" s="8">
        <v>-89.940900929277433</v>
      </c>
    </row>
    <row r="48" spans="1:3" x14ac:dyDescent="0.25">
      <c r="A48" s="8">
        <v>16</v>
      </c>
      <c r="B48" s="8">
        <v>113.65332041511058</v>
      </c>
      <c r="C48" s="8">
        <v>5.3466795848894151</v>
      </c>
    </row>
    <row r="49" spans="1:3" x14ac:dyDescent="0.25">
      <c r="A49" s="8">
        <v>17</v>
      </c>
      <c r="B49" s="8">
        <v>189.33433184223045</v>
      </c>
      <c r="C49" s="8">
        <v>-51.334331842230455</v>
      </c>
    </row>
    <row r="50" spans="1:3" x14ac:dyDescent="0.25">
      <c r="A50" s="8">
        <v>18</v>
      </c>
      <c r="B50" s="8">
        <v>99.505944104918512</v>
      </c>
      <c r="C50" s="8">
        <v>-9.5059441049185125</v>
      </c>
    </row>
    <row r="51" spans="1:3" x14ac:dyDescent="0.25">
      <c r="A51" s="8">
        <v>19</v>
      </c>
      <c r="B51" s="8">
        <v>357.56779539916488</v>
      </c>
      <c r="C51" s="8">
        <v>12.432204600835121</v>
      </c>
    </row>
    <row r="52" spans="1:3" x14ac:dyDescent="0.25">
      <c r="A52" s="8">
        <v>20</v>
      </c>
      <c r="B52" s="8">
        <v>165.85764263991467</v>
      </c>
      <c r="C52" s="8">
        <v>109.14235736008533</v>
      </c>
    </row>
    <row r="53" spans="1:3" x14ac:dyDescent="0.25">
      <c r="A53" s="8">
        <v>21</v>
      </c>
      <c r="B53" s="8">
        <v>246.52129437917154</v>
      </c>
      <c r="C53" s="8">
        <v>74.478705620828464</v>
      </c>
    </row>
    <row r="54" spans="1:3" x14ac:dyDescent="0.25">
      <c r="A54" s="8">
        <v>22</v>
      </c>
      <c r="B54" s="8">
        <v>245.37747192948365</v>
      </c>
      <c r="C54" s="8">
        <v>-28.377471929483647</v>
      </c>
    </row>
    <row r="55" spans="1:3" x14ac:dyDescent="0.25">
      <c r="A55" s="8">
        <v>23</v>
      </c>
      <c r="B55" s="8">
        <v>200.09471926273079</v>
      </c>
      <c r="C55" s="8">
        <v>123.90528073726921</v>
      </c>
    </row>
    <row r="56" spans="1:3" x14ac:dyDescent="0.25">
      <c r="A56" s="8">
        <v>24</v>
      </c>
      <c r="B56" s="8">
        <v>176.40776613212063</v>
      </c>
      <c r="C56" s="8">
        <v>43.592233867879372</v>
      </c>
    </row>
    <row r="57" spans="1:3" x14ac:dyDescent="0.25">
      <c r="A57" s="8">
        <v>25</v>
      </c>
      <c r="B57" s="8">
        <v>147.90608542418545</v>
      </c>
      <c r="C57" s="8">
        <v>59.093914575814551</v>
      </c>
    </row>
    <row r="58" spans="1:3" ht="16.5" thickBot="1" x14ac:dyDescent="0.3">
      <c r="A58" s="9">
        <v>26</v>
      </c>
      <c r="B58" s="9">
        <v>199.54752739777726</v>
      </c>
      <c r="C58" s="9">
        <v>-7.5475273977772588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sqref="A1:I58"/>
    </sheetView>
  </sheetViews>
  <sheetFormatPr defaultRowHeight="15.75" x14ac:dyDescent="0.25"/>
  <sheetData>
    <row r="1" spans="1:9" x14ac:dyDescent="0.25">
      <c r="A1" t="s">
        <v>51</v>
      </c>
    </row>
    <row r="2" spans="1:9" ht="16.5" thickBot="1" x14ac:dyDescent="0.3"/>
    <row r="3" spans="1:9" x14ac:dyDescent="0.25">
      <c r="A3" s="11" t="s">
        <v>52</v>
      </c>
      <c r="B3" s="11"/>
    </row>
    <row r="4" spans="1:9" x14ac:dyDescent="0.25">
      <c r="A4" s="8" t="s">
        <v>53</v>
      </c>
      <c r="B4" s="8">
        <v>0.30128870432693816</v>
      </c>
    </row>
    <row r="5" spans="1:9" x14ac:dyDescent="0.25">
      <c r="A5" s="8" t="s">
        <v>54</v>
      </c>
      <c r="B5" s="8">
        <v>9.0774883355005165E-2</v>
      </c>
    </row>
    <row r="6" spans="1:9" x14ac:dyDescent="0.25">
      <c r="A6" s="8" t="s">
        <v>55</v>
      </c>
      <c r="B6" s="8">
        <v>-0.4206642447578044</v>
      </c>
    </row>
    <row r="7" spans="1:9" x14ac:dyDescent="0.25">
      <c r="A7" s="8" t="s">
        <v>56</v>
      </c>
      <c r="B7" s="8">
        <v>103.26231572808277</v>
      </c>
    </row>
    <row r="8" spans="1:9" ht="16.5" thickBot="1" x14ac:dyDescent="0.3">
      <c r="A8" s="9" t="s">
        <v>57</v>
      </c>
      <c r="B8" s="9">
        <v>26</v>
      </c>
    </row>
    <row r="10" spans="1:9" ht="16.5" thickBot="1" x14ac:dyDescent="0.3">
      <c r="A10" t="s">
        <v>58</v>
      </c>
    </row>
    <row r="11" spans="1:9" x14ac:dyDescent="0.25">
      <c r="A11" s="10"/>
      <c r="B11" s="10" t="s">
        <v>63</v>
      </c>
      <c r="C11" s="10" t="s">
        <v>64</v>
      </c>
      <c r="D11" s="10" t="s">
        <v>65</v>
      </c>
      <c r="E11" s="10" t="s">
        <v>66</v>
      </c>
      <c r="F11" s="10" t="s">
        <v>67</v>
      </c>
    </row>
    <row r="12" spans="1:9" x14ac:dyDescent="0.25">
      <c r="A12" s="8" t="s">
        <v>59</v>
      </c>
      <c r="B12" s="8">
        <v>9</v>
      </c>
      <c r="C12" s="8">
        <v>17033.267946041567</v>
      </c>
      <c r="D12" s="8">
        <v>1892.5853273379519</v>
      </c>
      <c r="E12" s="8">
        <v>0.17748912503030601</v>
      </c>
      <c r="F12" s="8">
        <v>0.9937879922104198</v>
      </c>
    </row>
    <row r="13" spans="1:9" x14ac:dyDescent="0.25">
      <c r="A13" s="8" t="s">
        <v>60</v>
      </c>
      <c r="B13" s="8">
        <v>16</v>
      </c>
      <c r="C13" s="8">
        <v>170609.69359241999</v>
      </c>
      <c r="D13" s="8">
        <v>10663.10584952625</v>
      </c>
      <c r="E13" s="8"/>
      <c r="F13" s="8"/>
    </row>
    <row r="14" spans="1:9" ht="16.5" thickBot="1" x14ac:dyDescent="0.3">
      <c r="A14" s="9" t="s">
        <v>61</v>
      </c>
      <c r="B14" s="9">
        <v>25</v>
      </c>
      <c r="C14" s="9">
        <v>187642.96153846156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68</v>
      </c>
      <c r="C16" s="10" t="s">
        <v>56</v>
      </c>
      <c r="D16" s="10" t="s">
        <v>69</v>
      </c>
      <c r="E16" s="10" t="s">
        <v>70</v>
      </c>
      <c r="F16" s="10" t="s">
        <v>71</v>
      </c>
      <c r="G16" s="10" t="s">
        <v>72</v>
      </c>
      <c r="H16" s="10" t="s">
        <v>73</v>
      </c>
      <c r="I16" s="10" t="s">
        <v>74</v>
      </c>
    </row>
    <row r="17" spans="1:9" x14ac:dyDescent="0.25">
      <c r="A17" s="8" t="s">
        <v>62</v>
      </c>
      <c r="B17" s="8">
        <v>148.27242532731719</v>
      </c>
      <c r="C17" s="8">
        <v>615.12554038988151</v>
      </c>
      <c r="D17" s="8">
        <v>0.24104416999713349</v>
      </c>
      <c r="E17" s="8">
        <v>0.81258257650175136</v>
      </c>
      <c r="F17" s="8">
        <v>-1155.7354674315307</v>
      </c>
      <c r="G17" s="8">
        <v>1452.2803180861652</v>
      </c>
      <c r="H17" s="8">
        <v>-1648.3749485277574</v>
      </c>
      <c r="I17" s="8">
        <v>1944.9197991823919</v>
      </c>
    </row>
    <row r="18" spans="1:9" x14ac:dyDescent="0.25">
      <c r="A18" s="8" t="s">
        <v>42</v>
      </c>
      <c r="B18" s="8">
        <v>-26850.50931806373</v>
      </c>
      <c r="C18" s="8">
        <v>54451.423965841881</v>
      </c>
      <c r="D18" s="8">
        <v>-0.49310940582393986</v>
      </c>
      <c r="E18" s="8">
        <v>0.6286344800670709</v>
      </c>
      <c r="F18" s="8">
        <v>-142282.37153339517</v>
      </c>
      <c r="G18" s="8">
        <v>88581.352897267716</v>
      </c>
      <c r="H18" s="8">
        <v>-185891.22775237236</v>
      </c>
      <c r="I18" s="8">
        <v>132190.20911624489</v>
      </c>
    </row>
    <row r="19" spans="1:9" x14ac:dyDescent="0.25">
      <c r="A19" s="8" t="s">
        <v>44</v>
      </c>
      <c r="B19" s="8">
        <v>62157.101202093298</v>
      </c>
      <c r="C19" s="8">
        <v>112576.64913033598</v>
      </c>
      <c r="D19" s="8">
        <v>0.55213138499202186</v>
      </c>
      <c r="E19" s="8">
        <v>0.58848844978790416</v>
      </c>
      <c r="F19" s="8">
        <v>-176494.73385787784</v>
      </c>
      <c r="G19" s="8">
        <v>300808.93626206444</v>
      </c>
      <c r="H19" s="8">
        <v>-266654.70669199066</v>
      </c>
      <c r="I19" s="8">
        <v>390968.90909617726</v>
      </c>
    </row>
    <row r="20" spans="1:9" x14ac:dyDescent="0.25">
      <c r="A20" s="8" t="s">
        <v>46</v>
      </c>
      <c r="B20" s="8">
        <v>1882.9328536757116</v>
      </c>
      <c r="C20" s="8">
        <v>41882.527486417654</v>
      </c>
      <c r="D20" s="8">
        <v>4.495747908925362E-2</v>
      </c>
      <c r="E20" s="8">
        <v>0.96469752569573242</v>
      </c>
      <c r="F20" s="8">
        <v>-86904.059109560942</v>
      </c>
      <c r="G20" s="8">
        <v>90669.92481691236</v>
      </c>
      <c r="H20" s="8">
        <v>-120446.7837293671</v>
      </c>
      <c r="I20" s="8">
        <v>124212.64943671852</v>
      </c>
    </row>
    <row r="21" spans="1:9" x14ac:dyDescent="0.25">
      <c r="A21" s="8" t="s">
        <v>24</v>
      </c>
      <c r="B21" s="8">
        <v>-27.732349672810319</v>
      </c>
      <c r="C21" s="8">
        <v>161.52230072579439</v>
      </c>
      <c r="D21" s="8">
        <v>-0.17169362712267003</v>
      </c>
      <c r="E21" s="8">
        <v>0.86583116201362109</v>
      </c>
      <c r="F21" s="8">
        <v>-370.14433092383103</v>
      </c>
      <c r="G21" s="8">
        <v>314.67963157821043</v>
      </c>
      <c r="H21" s="8">
        <v>-499.503717244531</v>
      </c>
      <c r="I21" s="8">
        <v>444.0390178989104</v>
      </c>
    </row>
    <row r="22" spans="1:9" x14ac:dyDescent="0.25">
      <c r="A22" s="8" t="s">
        <v>30</v>
      </c>
      <c r="B22" s="8">
        <v>205.60765978539891</v>
      </c>
      <c r="C22" s="8">
        <v>342.72984132334858</v>
      </c>
      <c r="D22" s="8">
        <v>0.599911752625644</v>
      </c>
      <c r="E22" s="8">
        <v>0.55696658488928374</v>
      </c>
      <c r="F22" s="8">
        <v>-520.94714703722764</v>
      </c>
      <c r="G22" s="8">
        <v>932.16246660802551</v>
      </c>
      <c r="H22" s="8">
        <v>-795.43136220850829</v>
      </c>
      <c r="I22" s="8">
        <v>1206.6466817793062</v>
      </c>
    </row>
    <row r="23" spans="1:9" x14ac:dyDescent="0.25">
      <c r="A23" s="8" t="s">
        <v>32</v>
      </c>
      <c r="B23" s="8">
        <v>-392.3836501681547</v>
      </c>
      <c r="C23" s="8">
        <v>639.06914341548941</v>
      </c>
      <c r="D23" s="8">
        <v>-0.61399248299029097</v>
      </c>
      <c r="E23" s="8">
        <v>0.54785171198923932</v>
      </c>
      <c r="F23" s="8">
        <v>-1747.1497138634388</v>
      </c>
      <c r="G23" s="8">
        <v>962.38241352712953</v>
      </c>
      <c r="H23" s="8">
        <v>-2258.9650597150671</v>
      </c>
      <c r="I23" s="8">
        <v>1474.1977593787576</v>
      </c>
    </row>
    <row r="24" spans="1:9" x14ac:dyDescent="0.25">
      <c r="A24" s="8" t="s">
        <v>37</v>
      </c>
      <c r="B24" s="8">
        <v>-70509.746229062803</v>
      </c>
      <c r="C24" s="8">
        <v>440681.54444818286</v>
      </c>
      <c r="D24" s="8">
        <v>-0.16000158644572787</v>
      </c>
      <c r="E24" s="8">
        <v>0.8748823547307063</v>
      </c>
      <c r="F24" s="8">
        <v>-1004712.8875737727</v>
      </c>
      <c r="G24" s="8">
        <v>863693.39511564712</v>
      </c>
      <c r="H24" s="8">
        <v>-1357644.3025952252</v>
      </c>
      <c r="I24" s="8">
        <v>1216624.8101370996</v>
      </c>
    </row>
    <row r="25" spans="1:9" x14ac:dyDescent="0.25">
      <c r="A25" s="8" t="s">
        <v>38</v>
      </c>
      <c r="B25" s="8">
        <v>1020770.1328974816</v>
      </c>
      <c r="C25" s="8">
        <v>1850518.0631922903</v>
      </c>
      <c r="D25" s="8">
        <v>0.55161316887475942</v>
      </c>
      <c r="E25" s="8">
        <v>0.58883523572968577</v>
      </c>
      <c r="F25" s="8">
        <v>-2902152.9155685082</v>
      </c>
      <c r="G25" s="8">
        <v>4943693.1813634709</v>
      </c>
      <c r="H25" s="8">
        <v>-4384189.0180402501</v>
      </c>
      <c r="I25" s="8">
        <v>6425729.2838352127</v>
      </c>
    </row>
    <row r="26" spans="1:9" ht="16.5" thickBot="1" x14ac:dyDescent="0.3">
      <c r="A26" s="9" t="s">
        <v>39</v>
      </c>
      <c r="B26" s="9">
        <v>-2229767.174394093</v>
      </c>
      <c r="C26" s="9">
        <v>3319188.5684729451</v>
      </c>
      <c r="D26" s="9">
        <v>-0.67178080678312868</v>
      </c>
      <c r="E26" s="9">
        <v>0.51130738486134852</v>
      </c>
      <c r="F26" s="9">
        <v>-9266132.6098145004</v>
      </c>
      <c r="G26" s="9">
        <v>4806598.2610263154</v>
      </c>
      <c r="H26" s="9">
        <v>-11924392.146553349</v>
      </c>
      <c r="I26" s="9">
        <v>7464857.7977651618</v>
      </c>
    </row>
    <row r="30" spans="1:9" x14ac:dyDescent="0.25">
      <c r="A30" t="s">
        <v>75</v>
      </c>
    </row>
    <row r="31" spans="1:9" ht="16.5" thickBot="1" x14ac:dyDescent="0.3"/>
    <row r="32" spans="1:9" x14ac:dyDescent="0.25">
      <c r="A32" s="10" t="s">
        <v>76</v>
      </c>
      <c r="B32" s="10" t="s">
        <v>77</v>
      </c>
      <c r="C32" s="10" t="s">
        <v>60</v>
      </c>
    </row>
    <row r="33" spans="1:3" x14ac:dyDescent="0.25">
      <c r="A33" s="8">
        <v>1</v>
      </c>
      <c r="B33" s="8">
        <v>167.77813529845099</v>
      </c>
      <c r="C33" s="8">
        <v>-65.778135298450991</v>
      </c>
    </row>
    <row r="34" spans="1:3" x14ac:dyDescent="0.25">
      <c r="A34" s="8">
        <v>2</v>
      </c>
      <c r="B34" s="8">
        <v>189.37433539299241</v>
      </c>
      <c r="C34" s="8">
        <v>-58.374335392992407</v>
      </c>
    </row>
    <row r="35" spans="1:3" x14ac:dyDescent="0.25">
      <c r="A35" s="8">
        <v>3</v>
      </c>
      <c r="B35" s="8">
        <v>145.87248933841846</v>
      </c>
      <c r="C35" s="8">
        <v>-40.872489338418461</v>
      </c>
    </row>
    <row r="36" spans="1:3" x14ac:dyDescent="0.25">
      <c r="A36" s="8">
        <v>4</v>
      </c>
      <c r="B36" s="8">
        <v>162.38652868571467</v>
      </c>
      <c r="C36" s="8">
        <v>-57.386528685714666</v>
      </c>
    </row>
    <row r="37" spans="1:3" x14ac:dyDescent="0.25">
      <c r="A37" s="8">
        <v>5</v>
      </c>
      <c r="B37" s="8">
        <v>121.27005758495307</v>
      </c>
      <c r="C37" s="8">
        <v>10.729942415046935</v>
      </c>
    </row>
    <row r="38" spans="1:3" x14ac:dyDescent="0.25">
      <c r="A38" s="8">
        <v>6</v>
      </c>
      <c r="B38" s="8">
        <v>185.83045662581742</v>
      </c>
      <c r="C38" s="8">
        <v>-90.830456625817419</v>
      </c>
    </row>
    <row r="39" spans="1:3" x14ac:dyDescent="0.25">
      <c r="A39" s="8">
        <v>7</v>
      </c>
      <c r="B39" s="8">
        <v>192.09941661214634</v>
      </c>
      <c r="C39" s="8">
        <v>-87.099416612146342</v>
      </c>
    </row>
    <row r="40" spans="1:3" x14ac:dyDescent="0.25">
      <c r="A40" s="8">
        <v>8</v>
      </c>
      <c r="B40" s="8">
        <v>105.69696559170893</v>
      </c>
      <c r="C40" s="8">
        <v>3.3030344082910688</v>
      </c>
    </row>
    <row r="41" spans="1:3" x14ac:dyDescent="0.25">
      <c r="A41" s="8">
        <v>9</v>
      </c>
      <c r="B41" s="8">
        <v>185.61971881152806</v>
      </c>
      <c r="C41" s="8">
        <v>-74.61971881152806</v>
      </c>
    </row>
    <row r="42" spans="1:3" x14ac:dyDescent="0.25">
      <c r="A42" s="8">
        <v>10</v>
      </c>
      <c r="B42" s="8">
        <v>163.84379247654383</v>
      </c>
      <c r="C42" s="8">
        <v>-74.843792476543825</v>
      </c>
    </row>
    <row r="43" spans="1:3" x14ac:dyDescent="0.25">
      <c r="A43" s="8">
        <v>11</v>
      </c>
      <c r="B43" s="8">
        <v>110.83518319470977</v>
      </c>
      <c r="C43" s="8">
        <v>-17.835183194709771</v>
      </c>
    </row>
    <row r="44" spans="1:3" x14ac:dyDescent="0.25">
      <c r="A44" s="8">
        <v>12</v>
      </c>
      <c r="B44" s="8">
        <v>170.67551286538097</v>
      </c>
      <c r="C44" s="8">
        <v>136.32448713461903</v>
      </c>
    </row>
    <row r="45" spans="1:3" x14ac:dyDescent="0.25">
      <c r="A45" s="8">
        <v>13</v>
      </c>
      <c r="B45" s="8">
        <v>190.47239928113981</v>
      </c>
      <c r="C45" s="8">
        <v>31.527600718860185</v>
      </c>
    </row>
    <row r="46" spans="1:3" x14ac:dyDescent="0.25">
      <c r="A46" s="8">
        <v>14</v>
      </c>
      <c r="B46" s="8">
        <v>185.70588395413051</v>
      </c>
      <c r="C46" s="8">
        <v>12.294116045869487</v>
      </c>
    </row>
    <row r="47" spans="1:3" x14ac:dyDescent="0.25">
      <c r="A47" s="8">
        <v>15</v>
      </c>
      <c r="B47" s="8">
        <v>191.93603886799417</v>
      </c>
      <c r="C47" s="8">
        <v>-97.936038867994171</v>
      </c>
    </row>
    <row r="48" spans="1:3" x14ac:dyDescent="0.25">
      <c r="A48" s="8">
        <v>16</v>
      </c>
      <c r="B48" s="8">
        <v>188.10999886648898</v>
      </c>
      <c r="C48" s="8">
        <v>-69.109998866488979</v>
      </c>
    </row>
    <row r="49" spans="1:3" x14ac:dyDescent="0.25">
      <c r="A49" s="8">
        <v>17</v>
      </c>
      <c r="B49" s="8">
        <v>195.27509124353065</v>
      </c>
      <c r="C49" s="8">
        <v>-57.275091243530653</v>
      </c>
    </row>
    <row r="50" spans="1:3" x14ac:dyDescent="0.25">
      <c r="A50" s="8">
        <v>18</v>
      </c>
      <c r="B50" s="8">
        <v>152.22143159808522</v>
      </c>
      <c r="C50" s="8">
        <v>-62.221431598085218</v>
      </c>
    </row>
    <row r="51" spans="1:3" x14ac:dyDescent="0.25">
      <c r="A51" s="8">
        <v>19</v>
      </c>
      <c r="B51" s="8">
        <v>181.74886389348717</v>
      </c>
      <c r="C51" s="8">
        <v>188.25113610651283</v>
      </c>
    </row>
    <row r="52" spans="1:3" x14ac:dyDescent="0.25">
      <c r="A52" s="8">
        <v>20</v>
      </c>
      <c r="B52" s="8">
        <v>187.63148593706842</v>
      </c>
      <c r="C52" s="8">
        <v>87.368514062931581</v>
      </c>
    </row>
    <row r="53" spans="1:3" x14ac:dyDescent="0.25">
      <c r="A53" s="8">
        <v>21</v>
      </c>
      <c r="B53" s="8">
        <v>196.42541207583037</v>
      </c>
      <c r="C53" s="8">
        <v>124.57458792416963</v>
      </c>
    </row>
    <row r="54" spans="1:3" x14ac:dyDescent="0.25">
      <c r="A54" s="8">
        <v>22</v>
      </c>
      <c r="B54" s="8">
        <v>171.63755512517582</v>
      </c>
      <c r="C54" s="8">
        <v>45.362444874824178</v>
      </c>
    </row>
    <row r="55" spans="1:3" x14ac:dyDescent="0.25">
      <c r="A55" s="8">
        <v>23</v>
      </c>
      <c r="B55" s="8">
        <v>159.93095340920274</v>
      </c>
      <c r="C55" s="8">
        <v>164.06904659079726</v>
      </c>
    </row>
    <row r="56" spans="1:3" x14ac:dyDescent="0.25">
      <c r="A56" s="8">
        <v>24</v>
      </c>
      <c r="B56" s="8">
        <v>193.67765458880911</v>
      </c>
      <c r="C56" s="8">
        <v>26.322345411190895</v>
      </c>
    </row>
    <row r="57" spans="1:3" x14ac:dyDescent="0.25">
      <c r="A57" s="8">
        <v>25</v>
      </c>
      <c r="B57" s="8">
        <v>176.76512188941342</v>
      </c>
      <c r="C57" s="8">
        <v>30.234878110586578</v>
      </c>
    </row>
    <row r="58" spans="1:3" ht="16.5" thickBot="1" x14ac:dyDescent="0.3">
      <c r="A58" s="9">
        <v>26</v>
      </c>
      <c r="B58" s="9">
        <v>198.1795167912743</v>
      </c>
      <c r="C58" s="9">
        <v>-6.1795167912742954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1B2452BFAD019347AB60B3A3350E1602" ma:contentTypeVersion="1" ma:contentTypeDescription="建立新的文件。" ma:contentTypeScope="" ma:versionID="3cfb96a1252a59592898e1410b3df8b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4d386b2a6fad7e91cdb3880e9b7900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排程開始日期" ma:description="[排程開始日期] 是由發佈功能建立的網站欄。此欄用來指定首次對網站訪客顯示此頁面的日期和時間。" ma:hidden="true" ma:internalName="PublishingStartDate">
      <xsd:simpleType>
        <xsd:restriction base="dms:Unknown"/>
      </xsd:simpleType>
    </xsd:element>
    <xsd:element name="PublishingExpirationDate" ma:index="9" nillable="true" ma:displayName="排程結束日期" ma:description="[排程結束日期] 是由發佈功能建立的網站欄。此欄用來指定不再對網站訪客顯示此頁面的日期和時間。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0B759C8-AA17-48AC-AB42-B64C352B55A2}"/>
</file>

<file path=customXml/itemProps2.xml><?xml version="1.0" encoding="utf-8"?>
<ds:datastoreItem xmlns:ds="http://schemas.openxmlformats.org/officeDocument/2006/customXml" ds:itemID="{B9C177AA-6995-4638-88EC-0DEA38912A33}"/>
</file>

<file path=customXml/itemProps3.xml><?xml version="1.0" encoding="utf-8"?>
<ds:datastoreItem xmlns:ds="http://schemas.openxmlformats.org/officeDocument/2006/customXml" ds:itemID="{43CB37CE-CEF9-45B3-BA6D-697AF033B01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工作表5</vt:lpstr>
      <vt:lpstr>迴歸推導(pool) (2)</vt:lpstr>
      <vt:lpstr>工作表7</vt:lpstr>
      <vt:lpstr>OD</vt:lpstr>
      <vt:lpstr>AC</vt:lpstr>
      <vt:lpstr>X1~4</vt:lpstr>
      <vt:lpstr>DC2</vt:lpstr>
      <vt:lpstr>AC2</vt:lpstr>
      <vt:lpstr>OD2</vt:lpstr>
      <vt:lpstr>X2X3X4</vt:lpstr>
      <vt:lpstr>DC3</vt:lpstr>
      <vt:lpstr>AC3</vt:lpstr>
      <vt:lpstr>OD3</vt:lpstr>
      <vt:lpstr>X1X3X4</vt:lpstr>
      <vt:lpstr>迴歸推導(pool) (4)</vt:lpstr>
    </vt:vector>
  </TitlesOfParts>
  <Company>Delta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RYAN.TSAI 蔡宗軒</dc:creator>
  <cp:lastModifiedBy>RYAN.TSAI 蔡宗軒</cp:lastModifiedBy>
  <dcterms:created xsi:type="dcterms:W3CDTF">2018-07-31T11:01:26Z</dcterms:created>
  <dcterms:modified xsi:type="dcterms:W3CDTF">2018-08-08T05:12:28Z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0x0101001B2452BFAD019347AB60B3A3350E1602</vt:lpwstr>
  </property>
</Properties>
</file>