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/KeuzeWelkIndexFonds/OnderzoekPerFonds/DFA/"/>
    </mc:Choice>
  </mc:AlternateContent>
  <xr:revisionPtr revIDLastSave="7" documentId="13_ncr:1_{8DF5D50E-3D54-47D7-8684-DB130947FAE5}" xr6:coauthVersionLast="47" xr6:coauthVersionMax="47" xr10:uidLastSave="{979D266B-FCBC-4BBB-BA63-6CB3EAA88805}"/>
  <bookViews>
    <workbookView xWindow="-120" yWindow="-120" windowWidth="51840" windowHeight="21240" xr2:uid="{00000000-000D-0000-FFFF-FFFF00000000}"/>
  </bookViews>
  <sheets>
    <sheet name="World Equ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B25" i="1"/>
  <c r="D7" i="1"/>
  <c r="B8" i="1" l="1"/>
  <c r="B14" i="1" s="1"/>
  <c r="C8" i="1"/>
  <c r="C14" i="1" s="1"/>
  <c r="C12" i="1" l="1"/>
  <c r="B12" i="1"/>
  <c r="D12" i="1" l="1"/>
  <c r="C20" i="1"/>
  <c r="C13" i="1"/>
  <c r="C17" i="1"/>
  <c r="B13" i="1" l="1"/>
  <c r="D13" i="1" s="1"/>
  <c r="B17" i="1"/>
  <c r="D17" i="1" s="1"/>
  <c r="B20" i="1"/>
  <c r="D20" i="1" s="1"/>
  <c r="B23" i="1" l="1"/>
</calcChain>
</file>

<file path=xl/sharedStrings.xml><?xml version="1.0" encoding="utf-8"?>
<sst xmlns="http://schemas.openxmlformats.org/spreadsheetml/2006/main" count="20" uniqueCount="19">
  <si>
    <t>Transaction costs</t>
  </si>
  <si>
    <t>% transactie kosten</t>
  </si>
  <si>
    <t>Gemiddelde</t>
  </si>
  <si>
    <t>Schatting kosten toekomst</t>
  </si>
  <si>
    <t>Dividend income</t>
  </si>
  <si>
    <t>Securities lending income</t>
  </si>
  <si>
    <t>Taxation</t>
  </si>
  <si>
    <t>Dividend lek</t>
  </si>
  <si>
    <t>Operating expense (TER)</t>
  </si>
  <si>
    <t>Net asset value einde boekjaar</t>
  </si>
  <si>
    <t>TER gemeld</t>
  </si>
  <si>
    <t>Gemiddeld vermogen</t>
  </si>
  <si>
    <t>09-2009 gestart</t>
  </si>
  <si>
    <t>% lending income</t>
  </si>
  <si>
    <t>% dividend lek</t>
  </si>
  <si>
    <t>Kosten benadering verleden</t>
  </si>
  <si>
    <t>2014-2019</t>
  </si>
  <si>
    <t>Dividend</t>
  </si>
  <si>
    <t>Groot lek!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</si>
</sst>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€&quot;\ * #,##0.00_ ;_ &quot;€&quot;\ * \-#,##0.00_ ;_ &quot;€&quot;\ * &quot;-&quot;??_ ;_ @_ "/>
    <numFmt numFmtId="164" formatCode="_ &quot;€&quot;\ * #,##0_ ;_ &quot;€&quot;\ * \-#,##0_ ;_ &quot;€&quot;\ * &quot;-&quot;??_ ;_ @_ "/>
    <numFmt numFmtId="165" formatCode="0.000%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Font="1"/>
    <xf numFmtId="165" fontId="0" fillId="0" borderId="0" xfId="1" applyNumberFormat="1" applyFont="1"/>
    <xf numFmtId="165" fontId="0" fillId="0" borderId="0" xfId="0" applyNumberFormat="1"/>
    <xf numFmtId="0" fontId="3" fillId="0" borderId="0" xfId="0" applyFont="1"/>
    <xf numFmtId="0" fontId="0" fillId="2" borderId="0" xfId="0" applyFont="1" applyFill="1"/>
    <xf numFmtId="0" fontId="2" fillId="2" borderId="0" xfId="0" applyFont="1" applyFill="1"/>
    <xf numFmtId="165" fontId="2" fillId="0" borderId="0" xfId="0" applyNumberFormat="1" applyFont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164" fontId="1" fillId="0" borderId="0" xfId="2" applyNumberFormat="1" applyFont="1" applyFill="1"/>
    <xf numFmtId="164" fontId="0" fillId="0" borderId="0" xfId="2" applyNumberFormat="1" applyFont="1" applyFill="1"/>
    <xf numFmtId="10" fontId="1" fillId="0" borderId="0" xfId="1" applyNumberFormat="1" applyFont="1" applyFill="1"/>
    <xf numFmtId="166" fontId="0" fillId="0" borderId="0" xfId="1" applyNumberFormat="1" applyFont="1" applyFill="1"/>
    <xf numFmtId="165" fontId="0" fillId="0" borderId="0" xfId="1" applyNumberFormat="1" applyFont="1" applyFill="1"/>
    <xf numFmtId="165" fontId="2" fillId="0" borderId="0" xfId="0" applyNumberFormat="1" applyFont="1" applyFill="1"/>
    <xf numFmtId="10" fontId="0" fillId="0" borderId="0" xfId="0" applyNumberFormat="1" applyFill="1"/>
    <xf numFmtId="10" fontId="0" fillId="0" borderId="0" xfId="1" applyNumberFormat="1" applyFont="1" applyFill="1"/>
    <xf numFmtId="165" fontId="0" fillId="0" borderId="0" xfId="0" applyNumberFormat="1" applyFill="1"/>
    <xf numFmtId="165" fontId="1" fillId="0" borderId="0" xfId="1" applyNumberFormat="1" applyFont="1" applyFill="1"/>
  </cellXfs>
  <cellStyles count="3">
    <cellStyle name="Procent" xfId="1" builtinId="5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3"/>
  <sheetViews>
    <sheetView tabSelected="1" zoomScaleNormal="100" workbookViewId="0">
      <selection activeCell="A7" sqref="A7"/>
    </sheetView>
  </sheetViews>
  <sheetFormatPr defaultRowHeight="15" x14ac:dyDescent="0.25"/>
  <cols>
    <col min="1" max="1" width="36.42578125" customWidth="1"/>
    <col min="2" max="3" width="17.7109375" customWidth="1"/>
    <col min="4" max="4" width="14.140625" customWidth="1"/>
    <col min="5" max="5" width="13.28515625" customWidth="1"/>
    <col min="6" max="6" width="91.85546875" customWidth="1"/>
  </cols>
  <sheetData>
    <row r="2" spans="1:6" x14ac:dyDescent="0.25">
      <c r="A2" s="7"/>
      <c r="B2" s="7"/>
      <c r="C2" s="6"/>
      <c r="D2" s="6"/>
      <c r="F2" s="1"/>
    </row>
    <row r="3" spans="1:6" x14ac:dyDescent="0.25">
      <c r="A3" s="9" t="s">
        <v>12</v>
      </c>
      <c r="B3" s="9"/>
      <c r="C3" s="9"/>
      <c r="D3" s="9"/>
      <c r="F3" s="2" t="s">
        <v>18</v>
      </c>
    </row>
    <row r="4" spans="1:6" x14ac:dyDescent="0.25">
      <c r="A4" s="9"/>
      <c r="B4" s="10">
        <v>2018</v>
      </c>
      <c r="C4" s="10">
        <v>2019</v>
      </c>
      <c r="D4" s="10" t="s">
        <v>2</v>
      </c>
      <c r="F4" s="2"/>
    </row>
    <row r="5" spans="1:6" x14ac:dyDescent="0.25">
      <c r="A5" s="11" t="s">
        <v>9</v>
      </c>
      <c r="B5" s="12">
        <v>1300111625</v>
      </c>
      <c r="C5" s="12">
        <v>1705046364</v>
      </c>
      <c r="D5" s="10"/>
      <c r="F5" s="2"/>
    </row>
    <row r="6" spans="1:6" x14ac:dyDescent="0.25">
      <c r="A6" s="11" t="s">
        <v>8</v>
      </c>
      <c r="B6" s="12">
        <v>5092818</v>
      </c>
      <c r="C6" s="12">
        <v>5848898</v>
      </c>
      <c r="D6" s="9"/>
      <c r="F6" s="2"/>
    </row>
    <row r="7" spans="1:6" x14ac:dyDescent="0.25">
      <c r="A7" s="11" t="s">
        <v>10</v>
      </c>
      <c r="B7" s="14">
        <v>3.5000000000000001E-3</v>
      </c>
      <c r="C7" s="14">
        <v>3.5000000000000001E-3</v>
      </c>
      <c r="D7" s="18">
        <f>AVERAGE(B7:C7)</f>
        <v>3.5000000000000001E-3</v>
      </c>
      <c r="F7" s="2"/>
    </row>
    <row r="8" spans="1:6" x14ac:dyDescent="0.25">
      <c r="A8" s="11" t="s">
        <v>11</v>
      </c>
      <c r="B8" s="13">
        <f>B6/B7</f>
        <v>1455090857.1428571</v>
      </c>
      <c r="C8" s="13">
        <f t="shared" ref="C8" si="0">C6/C7</f>
        <v>1671113714.2857141</v>
      </c>
      <c r="D8" s="18"/>
    </row>
    <row r="9" spans="1:6" x14ac:dyDescent="0.25">
      <c r="A9" s="11"/>
      <c r="B9" s="19"/>
      <c r="C9" s="19"/>
      <c r="D9" s="18"/>
      <c r="F9" s="2"/>
    </row>
    <row r="10" spans="1:6" x14ac:dyDescent="0.25">
      <c r="A10" s="11" t="s">
        <v>4</v>
      </c>
      <c r="B10" s="12">
        <v>28611678</v>
      </c>
      <c r="C10" s="12">
        <v>38703470</v>
      </c>
      <c r="D10" s="18"/>
      <c r="F10" s="2"/>
    </row>
    <row r="11" spans="1:6" x14ac:dyDescent="0.25">
      <c r="A11" s="11" t="s">
        <v>6</v>
      </c>
      <c r="B11" s="12">
        <v>5125305</v>
      </c>
      <c r="C11" s="12">
        <v>7122943</v>
      </c>
      <c r="D11" s="18"/>
    </row>
    <row r="12" spans="1:6" x14ac:dyDescent="0.25">
      <c r="A12" s="11" t="s">
        <v>7</v>
      </c>
      <c r="B12" s="15">
        <f>B11/B10</f>
        <v>0.17913332451176056</v>
      </c>
      <c r="C12" s="15">
        <f t="shared" ref="C12" si="1">C11/C10</f>
        <v>0.18403887300027622</v>
      </c>
      <c r="D12" s="18">
        <f>AVERAGE(B12:C12)</f>
        <v>0.18158609875601839</v>
      </c>
    </row>
    <row r="13" spans="1:6" x14ac:dyDescent="0.25">
      <c r="A13" s="11" t="s">
        <v>14</v>
      </c>
      <c r="B13" s="19">
        <f t="shared" ref="B13:C13" si="2">B11/B8</f>
        <v>3.5223264408820423E-3</v>
      </c>
      <c r="C13" s="19">
        <f t="shared" si="2"/>
        <v>4.2623927618501813E-3</v>
      </c>
      <c r="D13" s="18">
        <f>AVERAGE(B13:C13)</f>
        <v>3.892359601366112E-3</v>
      </c>
    </row>
    <row r="14" spans="1:6" x14ac:dyDescent="0.25">
      <c r="A14" s="11" t="s">
        <v>17</v>
      </c>
      <c r="B14" s="19">
        <f>B10/B8</f>
        <v>1.96631556438891E-2</v>
      </c>
      <c r="C14" s="19">
        <f>C10/C8</f>
        <v>2.3160285065665365E-2</v>
      </c>
      <c r="D14" s="20"/>
    </row>
    <row r="15" spans="1:6" x14ac:dyDescent="0.25">
      <c r="A15" s="11"/>
      <c r="B15" s="13"/>
      <c r="C15" s="13"/>
      <c r="D15" s="18"/>
    </row>
    <row r="16" spans="1:6" x14ac:dyDescent="0.25">
      <c r="A16" s="11" t="s">
        <v>5</v>
      </c>
      <c r="B16" s="12">
        <v>750729</v>
      </c>
      <c r="C16" s="12">
        <v>809711</v>
      </c>
      <c r="D16" s="18"/>
    </row>
    <row r="17" spans="1:6" x14ac:dyDescent="0.25">
      <c r="A17" s="11" t="s">
        <v>13</v>
      </c>
      <c r="B17" s="21">
        <f t="shared" ref="B17:C17" si="3">B16/B8</f>
        <v>5.1593273115198702E-4</v>
      </c>
      <c r="C17" s="21">
        <f t="shared" si="3"/>
        <v>4.845337531959012E-4</v>
      </c>
      <c r="D17" s="18">
        <f>AVERAGE(B17:C17)</f>
        <v>5.0023324217394409E-4</v>
      </c>
    </row>
    <row r="18" spans="1:6" x14ac:dyDescent="0.25">
      <c r="A18" s="11"/>
      <c r="B18" s="12"/>
      <c r="C18" s="12"/>
      <c r="D18" s="18"/>
    </row>
    <row r="19" spans="1:6" x14ac:dyDescent="0.25">
      <c r="A19" s="11" t="s">
        <v>0</v>
      </c>
      <c r="B19" s="11">
        <v>408263</v>
      </c>
      <c r="C19" s="12">
        <v>396732</v>
      </c>
      <c r="D19" s="18"/>
    </row>
    <row r="20" spans="1:6" x14ac:dyDescent="0.25">
      <c r="A20" s="11" t="s">
        <v>1</v>
      </c>
      <c r="B20" s="16">
        <f>B19/B8</f>
        <v>2.8057560666805686E-4</v>
      </c>
      <c r="C20" s="16">
        <f>C19/C8</f>
        <v>2.3740574720229352E-4</v>
      </c>
      <c r="D20" s="20">
        <f>AVERAGE(B20:C20)</f>
        <v>2.5899067693517519E-4</v>
      </c>
    </row>
    <row r="21" spans="1:6" x14ac:dyDescent="0.25">
      <c r="A21" s="11"/>
      <c r="B21" s="19"/>
      <c r="C21" s="19"/>
      <c r="D21" s="18"/>
    </row>
    <row r="22" spans="1:6" x14ac:dyDescent="0.25">
      <c r="A22" s="9"/>
      <c r="B22" s="9"/>
      <c r="C22" s="9"/>
      <c r="D22" s="16"/>
    </row>
    <row r="23" spans="1:6" x14ac:dyDescent="0.25">
      <c r="A23" s="9" t="s">
        <v>15</v>
      </c>
      <c r="B23" s="18">
        <f>D7+D13-D17+D20</f>
        <v>7.1511170361273435E-3</v>
      </c>
      <c r="C23" s="9" t="s">
        <v>16</v>
      </c>
      <c r="D23" s="16"/>
      <c r="F23" s="5"/>
    </row>
    <row r="24" spans="1:6" x14ac:dyDescent="0.25">
      <c r="B24" s="9"/>
      <c r="C24" s="9"/>
      <c r="D24" s="9"/>
      <c r="E24" s="4"/>
      <c r="F24" s="5"/>
    </row>
    <row r="25" spans="1:6" x14ac:dyDescent="0.25">
      <c r="A25" s="10" t="s">
        <v>3</v>
      </c>
      <c r="B25" s="17">
        <f>0.48%+D13-D17+D20</f>
        <v>8.4511170361273435E-3</v>
      </c>
      <c r="E25" s="4"/>
      <c r="F25" s="5"/>
    </row>
    <row r="26" spans="1:6" x14ac:dyDescent="0.25">
      <c r="A26" s="10" t="s">
        <v>3</v>
      </c>
      <c r="B26" s="17">
        <f>0.29%+(D12*2.5%)-D17+D20</f>
        <v>7.1984099036616908E-3</v>
      </c>
      <c r="C26" s="8"/>
      <c r="D26" s="3"/>
      <c r="E26" s="4"/>
    </row>
    <row r="27" spans="1:6" x14ac:dyDescent="0.25">
      <c r="A27" s="1"/>
      <c r="B27" s="1"/>
      <c r="C27" s="8"/>
      <c r="D27" s="3"/>
      <c r="E27" s="4"/>
    </row>
    <row r="28" spans="1:6" x14ac:dyDescent="0.25">
      <c r="A28" s="1"/>
      <c r="B28" s="1"/>
      <c r="C28" s="8"/>
      <c r="D28" s="3"/>
      <c r="E28" s="4"/>
    </row>
    <row r="29" spans="1:6" x14ac:dyDescent="0.25">
      <c r="A29" s="1"/>
      <c r="B29" s="1"/>
      <c r="C29" s="8"/>
      <c r="D29" s="3"/>
      <c r="E29" s="4"/>
    </row>
    <row r="30" spans="1:6" x14ac:dyDescent="0.25">
      <c r="A30" s="1"/>
      <c r="B30" s="1"/>
      <c r="C30" s="8"/>
      <c r="D30" s="3"/>
      <c r="E30" s="4"/>
    </row>
    <row r="31" spans="1:6" x14ac:dyDescent="0.25">
      <c r="A31" s="1"/>
      <c r="B31" s="1"/>
      <c r="C31" s="8"/>
      <c r="D31" s="3"/>
      <c r="E31" s="4"/>
    </row>
    <row r="32" spans="1:6" x14ac:dyDescent="0.25">
      <c r="A32" s="1"/>
      <c r="B32" s="1"/>
      <c r="C32" s="8"/>
      <c r="D32" s="3"/>
      <c r="E32" s="4"/>
    </row>
    <row r="33" spans="1:5" x14ac:dyDescent="0.25">
      <c r="A33" s="1"/>
      <c r="B33" s="1"/>
      <c r="C33" s="8"/>
      <c r="D33" s="3"/>
      <c r="E33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World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2021-07-11T07:40:18Z</dcterms:modified>
</cp:coreProperties>
</file>