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815" documentId="13_ncr:1_{1145E7EB-B52A-4035-9DB0-6756A4D32375}" xr6:coauthVersionLast="47" xr6:coauthVersionMax="47" xr10:uidLastSave="{A9C012EE-A20D-4F5A-8CD6-979996F51424}"/>
  <bookViews>
    <workbookView xWindow="6285" yWindow="3705" windowWidth="17220" windowHeight="15555" activeTab="1" xr2:uid="{00000000-000D-0000-FFFF-FFFF00000000}"/>
  </bookViews>
  <sheets>
    <sheet name="AVUV" sheetId="17" r:id="rId1"/>
    <sheet name="AVDV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7" l="1"/>
  <c r="E19" i="18"/>
  <c r="C21" i="17"/>
  <c r="C21" i="18"/>
  <c r="E17" i="17"/>
  <c r="E11" i="17"/>
  <c r="E7" i="17"/>
  <c r="D17" i="17"/>
  <c r="C17" i="17"/>
  <c r="D17" i="18"/>
  <c r="C17" i="18"/>
  <c r="E17" i="18" s="1"/>
  <c r="E7" i="18"/>
  <c r="C11" i="18"/>
  <c r="D8" i="18"/>
  <c r="D11" i="18" s="1"/>
  <c r="D8" i="17"/>
  <c r="D11" i="17" s="1"/>
  <c r="D15" i="17"/>
  <c r="D14" i="18"/>
  <c r="D15" i="18" s="1"/>
  <c r="C8" i="18"/>
  <c r="C16" i="18" s="1"/>
  <c r="C8" i="17"/>
  <c r="C11" i="17" s="1"/>
  <c r="C15" i="18"/>
  <c r="C15" i="17"/>
  <c r="D16" i="17" l="1"/>
  <c r="C16" i="17"/>
  <c r="E11" i="18"/>
  <c r="D16" i="18"/>
</calcChain>
</file>

<file path=xl/sharedStrings.xml><?xml version="1.0" encoding="utf-8"?>
<sst xmlns="http://schemas.openxmlformats.org/spreadsheetml/2006/main" count="36" uniqueCount="19">
  <si>
    <t>Dividend income (net)</t>
  </si>
  <si>
    <t>Net asset value end of year</t>
  </si>
  <si>
    <t>TER</t>
  </si>
  <si>
    <t>Average NAV</t>
  </si>
  <si>
    <t>Remarks</t>
  </si>
  <si>
    <t>Transaction costs can't be found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</si>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</sst>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G46"/>
  <sheetViews>
    <sheetView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7" x14ac:dyDescent="0.25">
      <c r="B2" s="6" t="s">
        <v>9</v>
      </c>
      <c r="C2" s="6"/>
      <c r="D2" s="6"/>
      <c r="E2" s="7"/>
      <c r="G2" s="1" t="s">
        <v>4</v>
      </c>
    </row>
    <row r="4" spans="2:7" x14ac:dyDescent="0.25">
      <c r="C4" s="1">
        <v>2020</v>
      </c>
      <c r="D4" s="1">
        <v>2021</v>
      </c>
      <c r="E4" s="1" t="s">
        <v>8</v>
      </c>
      <c r="G4" t="s">
        <v>5</v>
      </c>
    </row>
    <row r="5" spans="2:7" x14ac:dyDescent="0.25">
      <c r="B5" t="s">
        <v>1</v>
      </c>
      <c r="C5" s="5">
        <v>355298485</v>
      </c>
      <c r="D5" s="5">
        <v>1570143136</v>
      </c>
      <c r="E5" s="1"/>
      <c r="G5" t="s">
        <v>11</v>
      </c>
    </row>
    <row r="6" spans="2:7" x14ac:dyDescent="0.25">
      <c r="B6" t="s">
        <v>14</v>
      </c>
      <c r="C6" s="5">
        <v>317911</v>
      </c>
      <c r="D6" s="5">
        <v>2181290</v>
      </c>
      <c r="E6" s="1"/>
    </row>
    <row r="7" spans="2:7" x14ac:dyDescent="0.25">
      <c r="B7" t="s">
        <v>2</v>
      </c>
      <c r="C7" s="4">
        <v>2.5000000000000001E-3</v>
      </c>
      <c r="D7" s="4">
        <v>2.5000000000000001E-3</v>
      </c>
      <c r="E7" s="4">
        <f>AVERAGE(C7:D7)</f>
        <v>2.5000000000000001E-3</v>
      </c>
    </row>
    <row r="8" spans="2:7" x14ac:dyDescent="0.25">
      <c r="B8" t="s">
        <v>3</v>
      </c>
      <c r="C8" s="5">
        <f>C6/C7</f>
        <v>127164400</v>
      </c>
      <c r="D8" s="5">
        <f>D6/D7</f>
        <v>872516000</v>
      </c>
      <c r="E8" s="4"/>
    </row>
    <row r="9" spans="2:7" x14ac:dyDescent="0.25">
      <c r="C9" s="5"/>
      <c r="D9" s="5"/>
      <c r="E9" s="4"/>
    </row>
    <row r="10" spans="2:7" x14ac:dyDescent="0.25">
      <c r="B10" t="s">
        <v>13</v>
      </c>
      <c r="C10" s="5">
        <v>7410</v>
      </c>
      <c r="D10" s="5">
        <v>92091</v>
      </c>
      <c r="E10" s="4"/>
    </row>
    <row r="11" spans="2:7" x14ac:dyDescent="0.25">
      <c r="B11" t="s">
        <v>15</v>
      </c>
      <c r="C11" s="16">
        <f>C10/C8</f>
        <v>5.8271025538594133E-5</v>
      </c>
      <c r="D11" s="16">
        <f>D10/D8</f>
        <v>1.0554648854576879E-4</v>
      </c>
      <c r="E11" s="4">
        <f>AVERAGE(C11:D11)</f>
        <v>8.1908757042181468E-5</v>
      </c>
    </row>
    <row r="12" spans="2:7" x14ac:dyDescent="0.25">
      <c r="E12" s="4"/>
    </row>
    <row r="13" spans="2:7" x14ac:dyDescent="0.25">
      <c r="B13" t="s">
        <v>0</v>
      </c>
      <c r="C13" s="5">
        <v>2685568</v>
      </c>
      <c r="D13" s="5">
        <v>17083897</v>
      </c>
      <c r="E13" s="4"/>
    </row>
    <row r="14" spans="2:7" x14ac:dyDescent="0.25">
      <c r="B14" t="s">
        <v>6</v>
      </c>
      <c r="C14" s="5">
        <v>4931</v>
      </c>
      <c r="D14" s="5">
        <v>21826</v>
      </c>
      <c r="E14" s="4"/>
    </row>
    <row r="15" spans="2:7" x14ac:dyDescent="0.25">
      <c r="B15" t="s">
        <v>7</v>
      </c>
      <c r="C15" s="9">
        <f t="shared" ref="C15:D15" si="0">C14/(C13+C14)</f>
        <v>1.8327455241574147E-3</v>
      </c>
      <c r="D15" s="9">
        <f t="shared" si="0"/>
        <v>1.2759472370738145E-3</v>
      </c>
      <c r="E15" s="4"/>
    </row>
    <row r="16" spans="2:7" x14ac:dyDescent="0.25">
      <c r="B16" t="s">
        <v>16</v>
      </c>
      <c r="C16" s="9">
        <f>(C13+C14)/C8</f>
        <v>2.1157643176863965E-2</v>
      </c>
      <c r="D16" s="9">
        <f>(D13+D14)/D8</f>
        <v>1.9605053660907076E-2</v>
      </c>
      <c r="E16" s="4"/>
    </row>
    <row r="17" spans="2:5" x14ac:dyDescent="0.25">
      <c r="B17" t="s">
        <v>17</v>
      </c>
      <c r="C17" s="10">
        <f>C14/C8</f>
        <v>3.8776575834117093E-5</v>
      </c>
      <c r="D17" s="10">
        <f>D14/D8</f>
        <v>2.5015014051318255E-5</v>
      </c>
      <c r="E17" s="4">
        <f>AVERAGE(C17:D17)</f>
        <v>3.1895794942717676E-5</v>
      </c>
    </row>
    <row r="18" spans="2:5" x14ac:dyDescent="0.25">
      <c r="C18" s="9"/>
      <c r="D18" s="9"/>
      <c r="E18" s="4"/>
    </row>
    <row r="19" spans="2:5" x14ac:dyDescent="0.25">
      <c r="B19" s="12" t="s">
        <v>12</v>
      </c>
      <c r="C19" s="14">
        <v>0.2</v>
      </c>
      <c r="D19" s="14">
        <v>0.22</v>
      </c>
      <c r="E19" s="14">
        <f>AVERAGE(C19:D19)</f>
        <v>0.21000000000000002</v>
      </c>
    </row>
    <row r="20" spans="2:5" x14ac:dyDescent="0.25">
      <c r="E20" s="4"/>
    </row>
    <row r="21" spans="2:5" x14ac:dyDescent="0.25">
      <c r="B21" s="1" t="s">
        <v>18</v>
      </c>
      <c r="C21" s="2">
        <f>E7-E11+E17</f>
        <v>2.4499870379005363E-3</v>
      </c>
      <c r="D21" s="5"/>
      <c r="E21" s="4"/>
    </row>
    <row r="22" spans="2:5" x14ac:dyDescent="0.25">
      <c r="E22" s="3"/>
    </row>
    <row r="23" spans="2:5" x14ac:dyDescent="0.25">
      <c r="E23" s="4"/>
    </row>
    <row r="24" spans="2:5" x14ac:dyDescent="0.25">
      <c r="E24" s="4"/>
    </row>
    <row r="25" spans="2:5" x14ac:dyDescent="0.25">
      <c r="E25" s="10"/>
    </row>
    <row r="26" spans="2:5" x14ac:dyDescent="0.25">
      <c r="C26" s="3"/>
      <c r="D26" s="3"/>
      <c r="E26" s="10"/>
    </row>
    <row r="27" spans="2:5" x14ac:dyDescent="0.25">
      <c r="C27" s="3"/>
      <c r="D27" s="3"/>
    </row>
    <row r="28" spans="2:5" x14ac:dyDescent="0.25">
      <c r="C28" s="3"/>
      <c r="D28" s="3"/>
    </row>
    <row r="30" spans="2:5" x14ac:dyDescent="0.25">
      <c r="C30" s="4"/>
      <c r="D30" s="4"/>
    </row>
    <row r="31" spans="2:5" x14ac:dyDescent="0.25">
      <c r="B31" s="1"/>
      <c r="C31" s="8"/>
      <c r="D31" s="8"/>
    </row>
    <row r="32" spans="2:5" x14ac:dyDescent="0.25">
      <c r="C32" s="4"/>
      <c r="D32" s="4"/>
    </row>
    <row r="34" spans="2:4" x14ac:dyDescent="0.25">
      <c r="B34" s="1"/>
    </row>
    <row r="35" spans="2:4" x14ac:dyDescent="0.25">
      <c r="B35" s="13"/>
      <c r="C35" s="11"/>
      <c r="D35" s="11"/>
    </row>
    <row r="36" spans="2:4" x14ac:dyDescent="0.25">
      <c r="B36" s="12"/>
      <c r="C36" s="11"/>
      <c r="D36" s="11"/>
    </row>
    <row r="37" spans="2:4" x14ac:dyDescent="0.25">
      <c r="B37" s="12"/>
      <c r="C37" s="11"/>
      <c r="D37" s="11"/>
    </row>
    <row r="38" spans="2:4" x14ac:dyDescent="0.25">
      <c r="B38" s="12"/>
      <c r="C38" s="11"/>
      <c r="D38" s="11"/>
    </row>
    <row r="39" spans="2:4" x14ac:dyDescent="0.25">
      <c r="B39" s="12"/>
      <c r="C39" s="11"/>
      <c r="D39" s="11"/>
    </row>
    <row r="40" spans="2:4" x14ac:dyDescent="0.25">
      <c r="B40" s="12"/>
      <c r="C40" s="11"/>
      <c r="D40" s="11"/>
    </row>
    <row r="46" spans="2:4" x14ac:dyDescent="0.25">
      <c r="C46" s="2"/>
      <c r="D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B2:G26"/>
  <sheetViews>
    <sheetView tabSelected="1" workbookViewId="0"/>
  </sheetViews>
  <sheetFormatPr defaultRowHeight="15" x14ac:dyDescent="0.25"/>
  <cols>
    <col min="2" max="2" width="38.42578125" customWidth="1"/>
    <col min="3" max="5" width="13.7109375" customWidth="1"/>
    <col min="7" max="7" width="34.42578125" customWidth="1"/>
  </cols>
  <sheetData>
    <row r="2" spans="2:7" x14ac:dyDescent="0.25">
      <c r="B2" s="6" t="s">
        <v>10</v>
      </c>
      <c r="C2" s="6"/>
      <c r="D2" s="6"/>
      <c r="E2" s="7"/>
      <c r="G2" s="1" t="s">
        <v>4</v>
      </c>
    </row>
    <row r="4" spans="2:7" x14ac:dyDescent="0.25">
      <c r="C4" s="1">
        <v>2020</v>
      </c>
      <c r="D4" s="1">
        <v>2021</v>
      </c>
      <c r="E4" s="1" t="s">
        <v>8</v>
      </c>
      <c r="G4" t="s">
        <v>5</v>
      </c>
    </row>
    <row r="5" spans="2:7" x14ac:dyDescent="0.25">
      <c r="B5" t="s">
        <v>1</v>
      </c>
      <c r="C5" s="5">
        <v>274824683</v>
      </c>
      <c r="D5" s="5">
        <v>1056702827</v>
      </c>
      <c r="E5" s="1"/>
      <c r="G5" t="s">
        <v>11</v>
      </c>
    </row>
    <row r="6" spans="2:7" x14ac:dyDescent="0.25">
      <c r="B6" t="s">
        <v>14</v>
      </c>
      <c r="C6" s="5">
        <v>292899</v>
      </c>
      <c r="D6" s="5">
        <v>2087838</v>
      </c>
      <c r="E6" s="1"/>
    </row>
    <row r="7" spans="2:7" x14ac:dyDescent="0.25">
      <c r="B7" t="s">
        <v>2</v>
      </c>
      <c r="C7" s="4">
        <v>3.5999999999999999E-3</v>
      </c>
      <c r="D7" s="4">
        <v>3.5999999999999999E-3</v>
      </c>
      <c r="E7" s="4">
        <f>AVERAGE(C7:D7)</f>
        <v>3.5999999999999999E-3</v>
      </c>
    </row>
    <row r="8" spans="2:7" x14ac:dyDescent="0.25">
      <c r="B8" t="s">
        <v>3</v>
      </c>
      <c r="C8" s="5">
        <f>C6/C7</f>
        <v>81360833.333333328</v>
      </c>
      <c r="D8" s="5">
        <f>D6/D7</f>
        <v>579955000</v>
      </c>
      <c r="E8" s="4"/>
    </row>
    <row r="9" spans="2:7" x14ac:dyDescent="0.25">
      <c r="C9" s="5"/>
      <c r="D9" s="5"/>
      <c r="E9" s="4"/>
    </row>
    <row r="10" spans="2:7" x14ac:dyDescent="0.25">
      <c r="B10" t="s">
        <v>13</v>
      </c>
      <c r="C10" s="5">
        <v>25648</v>
      </c>
      <c r="D10" s="5">
        <v>349475</v>
      </c>
      <c r="E10" s="4"/>
    </row>
    <row r="11" spans="2:7" x14ac:dyDescent="0.25">
      <c r="B11" t="s">
        <v>15</v>
      </c>
      <c r="C11" s="16">
        <f>C10/C8</f>
        <v>3.1523767578585111E-4</v>
      </c>
      <c r="D11" s="16">
        <f>D10/D8</f>
        <v>6.0258985610952577E-4</v>
      </c>
      <c r="E11" s="4">
        <f>AVERAGE(C11:D11)</f>
        <v>4.5891376594768844E-4</v>
      </c>
    </row>
    <row r="12" spans="2:7" x14ac:dyDescent="0.25">
      <c r="E12" s="4"/>
    </row>
    <row r="13" spans="2:7" x14ac:dyDescent="0.25">
      <c r="B13" t="s">
        <v>0</v>
      </c>
      <c r="C13" s="5">
        <v>2054134</v>
      </c>
      <c r="D13" s="5">
        <v>15495150</v>
      </c>
      <c r="E13" s="4"/>
    </row>
    <row r="14" spans="2:7" x14ac:dyDescent="0.25">
      <c r="B14" t="s">
        <v>6</v>
      </c>
      <c r="C14" s="5">
        <v>213731</v>
      </c>
      <c r="D14" s="5">
        <f>1431156+2311</f>
        <v>1433467</v>
      </c>
      <c r="E14" s="4"/>
    </row>
    <row r="15" spans="2:7" x14ac:dyDescent="0.25">
      <c r="B15" t="s">
        <v>7</v>
      </c>
      <c r="C15" s="9">
        <f t="shared" ref="C15:D15" si="0">C14/(C13+C14)</f>
        <v>9.4243264039085214E-2</v>
      </c>
      <c r="D15" s="9">
        <f t="shared" si="0"/>
        <v>8.4677147577974024E-2</v>
      </c>
      <c r="E15" s="4"/>
    </row>
    <row r="16" spans="2:7" x14ac:dyDescent="0.25">
      <c r="B16" t="s">
        <v>16</v>
      </c>
      <c r="C16" s="9">
        <f>(C13+C14)/C8</f>
        <v>2.7874161400346195E-2</v>
      </c>
      <c r="D16" s="9">
        <f>(D13+D14)/D8</f>
        <v>2.9189535394987542E-2</v>
      </c>
      <c r="E16" s="4"/>
    </row>
    <row r="17" spans="2:5" x14ac:dyDescent="0.25">
      <c r="B17" t="s">
        <v>17</v>
      </c>
      <c r="C17" s="9">
        <f>C14/C8</f>
        <v>2.6269519527209041E-3</v>
      </c>
      <c r="D17" s="9">
        <f>D14/D8</f>
        <v>2.4716865963738564E-3</v>
      </c>
      <c r="E17" s="4">
        <f>AVERAGE(C17:D17)</f>
        <v>2.54931927454738E-3</v>
      </c>
    </row>
    <row r="18" spans="2:5" x14ac:dyDescent="0.25">
      <c r="B18" s="12"/>
      <c r="C18" s="11"/>
      <c r="D18" s="11"/>
    </row>
    <row r="19" spans="2:5" x14ac:dyDescent="0.25">
      <c r="B19" s="12" t="s">
        <v>12</v>
      </c>
      <c r="C19" s="14">
        <v>0.32</v>
      </c>
      <c r="D19" s="15">
        <v>0.21</v>
      </c>
      <c r="E19" s="14">
        <f>AVERAGE(C19:D19)</f>
        <v>0.26500000000000001</v>
      </c>
    </row>
    <row r="20" spans="2:5" x14ac:dyDescent="0.25">
      <c r="B20" s="12"/>
      <c r="C20" s="11"/>
      <c r="D20" s="11"/>
    </row>
    <row r="21" spans="2:5" x14ac:dyDescent="0.25">
      <c r="B21" s="1" t="s">
        <v>18</v>
      </c>
      <c r="C21" s="4">
        <f>E7-E11+E17</f>
        <v>5.690405508599691E-3</v>
      </c>
    </row>
    <row r="26" spans="2:5" x14ac:dyDescent="0.25">
      <c r="C26" s="2"/>
      <c r="D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AVUV</vt:lpstr>
      <vt:lpstr>AVDV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2022-02-20T09:42:45Z</dcterms:modified>
</cp:coreProperties>
</file>