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725" documentId="13_ncr:1_{A6ACE176-4C08-4AFF-ACEF-0847542540D3}" xr6:coauthVersionLast="47" xr6:coauthVersionMax="47" xr10:uidLastSave="{E37D5B00-DBAE-4E97-A7CE-A1D6DC478E8A}"/>
  <bookViews>
    <workbookView xWindow="-120" yWindow="-120" windowWidth="38640" windowHeight="21240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WSML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I17" i="1"/>
  <c r="I12" i="1"/>
  <c r="I13" i="1"/>
  <c r="I14" i="1"/>
  <c r="I8" i="1"/>
  <c r="J7" i="1"/>
  <c r="I27" i="14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J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J13" i="1" s="1"/>
  <c r="B17" i="1"/>
  <c r="J17" i="1" s="1"/>
  <c r="B21" i="1"/>
  <c r="J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<sst xmlns="http://schemas.openxmlformats.org/spreadsheetml/2006/main" count="308" uniqueCount="131">
  <si>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</si>
  <si>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</si>
  <si>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</si>
  <si>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</si>
  <si>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</si>
  <si>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</si>
  <si>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</si>
  <si>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</si>
  <si>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</si>
  <si>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</si>
  <si>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</si>
  <si>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</si>
  <si>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</si>
  <si>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</si>
  <si>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</si>
  <si>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</si>
  <si>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</si>
  <si>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</si>
  <si>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</si>
  <si>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</si>
  <si>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</si>
  <si>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</si>
  <si>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</si>
  <si>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</si>
  <si>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</si>
  <si>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</si>
  <si>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</si>
  <si>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</si>
  <si>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</si>
  <si>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</si>
  <si>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</si>
  <si>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</si>
  <si>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</si>
  <si>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</si>
  <si>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</si>
  <si>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</si>
  <si>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</si>
  <si>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</si>
  <si>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</si>
  <si>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</si>
  <si>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</si>
  <si>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</si>
  <si>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</si>
  <si>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</si>
  <si>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</si>
  <si>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</si>
  <si>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</si>
  <si>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</si>
  <si>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</si>
  <si>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</si>
  <si>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</si>
  <si>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</si>
  <si>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</si>
  <si>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</si>
  <si>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</si>
  <si>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</si>
  <si>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</si>
  <si>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</si>
  <si>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</si>
  <si>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</si>
  <si>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</si>
  <si>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</si>
  <si>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</si>
  <si>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</si>
  <si>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</si>
  <si>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</si>
  <si>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</si>
  <si>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</si>
  <si>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</si>
  <si>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</si>
  <si>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</si>
  <si>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</si>
  <si>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</si>
  <si>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</si>
  <si>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</si>
  <si>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</si>
  <si>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</si>
  <si>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</si>
  <si>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</si>
  <si>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</si>
  <si>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</si>
  <si>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</si>
  <si>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</si>
  <si>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</si>
  <si>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</si>
  <si>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</si>
  <si>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</si>
  <si>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</si>
  <si>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</si>
  <si>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</si>
  <si>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</si>
  <si>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</si>
  <si>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</si>
  <si>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</si>
  <si>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</si>
  <si>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</si>
  <si>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</si>
  <si>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</si>
  <si>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</si>
  <si>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</si>
  <si>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</si>
  <si>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</si>
  <si>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</si>
  <si>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</si>
  <si>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</si>
  <si>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</si>
  <si>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</si>
  <si>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</si>
  <si>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</si>
  <si>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</si>
  <si>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</si>
  <si>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</si>
  <si>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</si>
  <si>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</si>
  <si>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</si>
  <si>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</si>
  <si>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</si>
  <si>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</si>
  <si>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</si>
  <si>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</si>
  <si>
    <t>Wat zit waar</t>
  </si>
  <si>
    <t>IWDA</t>
  </si>
  <si>
    <t>EMIM</t>
  </si>
  <si>
    <t>IEMS</t>
  </si>
  <si>
    <t>WSML</t>
  </si>
  <si>
    <t>IEMM</t>
  </si>
  <si>
    <t>IEMA</t>
  </si>
  <si>
    <t>IWVL</t>
  </si>
  <si>
    <t>iShares III plc</t>
  </si>
  <si>
    <t>iShares plc</t>
  </si>
  <si>
    <t>iShares IV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</si>
</sst>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C23"/>
  <sheetViews>
    <sheetView tabSelected="1" workbookViewId="0">
      <selection activeCell="C23" sqref="C23"/>
    </sheetView>
  </sheetViews>
  <sheetFormatPr defaultRowHeight="15" x14ac:dyDescent="0.25"/>
  <cols>
    <col min="2" max="2" width="108.85546875" customWidth="1"/>
    <col min="3" max="3" width="20.42578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  <row r="16" spans="2:2" x14ac:dyDescent="0.25">
      <c r="B16" s="1" t="s">
        <v>120</v>
      </c>
    </row>
    <row r="17" spans="2:3" x14ac:dyDescent="0.25">
      <c r="B17" t="s">
        <v>121</v>
      </c>
      <c r="C17" t="s">
        <v>128</v>
      </c>
    </row>
    <row r="18" spans="2:3" x14ac:dyDescent="0.25">
      <c r="B18" t="s">
        <v>122</v>
      </c>
      <c r="C18" t="s">
        <v>129</v>
      </c>
    </row>
    <row r="19" spans="2:3" x14ac:dyDescent="0.25">
      <c r="B19" t="s">
        <v>123</v>
      </c>
      <c r="C19" t="s">
        <v>128</v>
      </c>
    </row>
    <row r="20" spans="2:3" x14ac:dyDescent="0.25">
      <c r="B20" t="s">
        <v>124</v>
      </c>
      <c r="C20" t="s">
        <v>128</v>
      </c>
    </row>
    <row r="21" spans="2:3" x14ac:dyDescent="0.25">
      <c r="B21" t="s">
        <v>125</v>
      </c>
      <c r="C21" t="s">
        <v>129</v>
      </c>
    </row>
    <row r="22" spans="2:3" x14ac:dyDescent="0.25">
      <c r="B22" t="s">
        <v>126</v>
      </c>
      <c r="C22" t="s">
        <v>128</v>
      </c>
    </row>
    <row r="23" spans="2:3" x14ac:dyDescent="0.25">
      <c r="B23" t="s">
        <v>127</v>
      </c>
      <c r="C23" s="60" t="s">
        <v>130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zoomScaleNormal="100" workbookViewId="0"/>
  </sheetViews>
  <sheetFormatPr defaultRowHeight="15" x14ac:dyDescent="0.25"/>
  <cols>
    <col min="1" max="1" width="36.42578125" customWidth="1"/>
    <col min="2" max="9" width="17.7109375" customWidth="1"/>
    <col min="10" max="10" width="14.140625" customWidth="1"/>
    <col min="11" max="11" width="13.28515625" customWidth="1"/>
    <col min="12" max="12" width="91.85546875" customWidth="1"/>
    <col min="16" max="16" width="13.7109375" bestFit="1" customWidth="1"/>
    <col min="18" max="18" width="9.85546875" bestFit="1" customWidth="1"/>
  </cols>
  <sheetData>
    <row r="2" spans="1:12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J2" s="9"/>
      <c r="L2" s="1" t="s">
        <v>5</v>
      </c>
    </row>
    <row r="3" spans="1:12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J3" s="18"/>
      <c r="L3" s="2" t="s">
        <v>59</v>
      </c>
    </row>
    <row r="4" spans="1:12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>
        <v>2021</v>
      </c>
      <c r="J4" s="19" t="s">
        <v>2</v>
      </c>
      <c r="L4" s="2" t="s">
        <v>24</v>
      </c>
    </row>
    <row r="5" spans="1:12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22">
        <v>40303449</v>
      </c>
      <c r="J5" s="19"/>
      <c r="L5" s="2" t="s">
        <v>25</v>
      </c>
    </row>
    <row r="6" spans="1:12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22">
        <v>62625</v>
      </c>
      <c r="J6" s="18"/>
      <c r="L6" s="2" t="s">
        <v>26</v>
      </c>
    </row>
    <row r="7" spans="1:12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3">
        <v>2E-3</v>
      </c>
      <c r="J7" s="28">
        <f>AVERAGE(B7:I7)</f>
        <v>2.2374999999999999E-3</v>
      </c>
      <c r="L7" s="2" t="s">
        <v>32</v>
      </c>
    </row>
    <row r="8" spans="1:12" x14ac:dyDescent="0.25">
      <c r="A8" s="20" t="s">
        <v>16</v>
      </c>
      <c r="B8" s="22">
        <f>B6/B7</f>
        <v>862307.69230769237</v>
      </c>
      <c r="C8" s="22">
        <f t="shared" ref="C8:I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2">
        <f t="shared" si="0"/>
        <v>31312500</v>
      </c>
      <c r="J8" s="28"/>
    </row>
    <row r="9" spans="1:12" x14ac:dyDescent="0.25">
      <c r="A9" s="20"/>
      <c r="B9" s="29"/>
      <c r="C9" s="29"/>
      <c r="D9" s="29"/>
      <c r="E9" s="29"/>
      <c r="F9" s="29"/>
      <c r="G9" s="29"/>
      <c r="H9" s="29"/>
      <c r="I9" s="29"/>
      <c r="J9" s="28"/>
      <c r="L9" s="2" t="s">
        <v>38</v>
      </c>
    </row>
    <row r="10" spans="1:12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2">
        <v>596959</v>
      </c>
      <c r="J10" s="28"/>
      <c r="L10" s="2" t="s">
        <v>40</v>
      </c>
    </row>
    <row r="11" spans="1:12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2">
        <v>73274</v>
      </c>
      <c r="J11" s="28"/>
    </row>
    <row r="12" spans="1:12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4">
        <f t="shared" ref="I12" si="2">I11/I10</f>
        <v>0.12274544817985825</v>
      </c>
      <c r="J12" s="28">
        <f>AVERAGE(B12:H12)</f>
        <v>0.11813180456504087</v>
      </c>
      <c r="L12" t="s">
        <v>102</v>
      </c>
    </row>
    <row r="13" spans="1:12" x14ac:dyDescent="0.25">
      <c r="A13" s="20" t="s">
        <v>28</v>
      </c>
      <c r="B13" s="29">
        <f t="shared" ref="B13:H13" si="3">B11/B8</f>
        <v>2.9339875111507579E-3</v>
      </c>
      <c r="C13" s="29">
        <f t="shared" si="3"/>
        <v>2.9508503083535789E-3</v>
      </c>
      <c r="D13" s="29">
        <f t="shared" si="3"/>
        <v>3.2198067632850241E-3</v>
      </c>
      <c r="E13" s="29">
        <f t="shared" si="3"/>
        <v>2.9423088140932158E-3</v>
      </c>
      <c r="F13" s="29">
        <f t="shared" si="3"/>
        <v>2.8010171646535285E-3</v>
      </c>
      <c r="G13" s="29">
        <f t="shared" si="3"/>
        <v>3.004033077034673E-3</v>
      </c>
      <c r="H13" s="29">
        <f t="shared" si="3"/>
        <v>2.8345686660619066E-3</v>
      </c>
      <c r="I13" s="29">
        <f t="shared" ref="I13" si="4">I11/I8</f>
        <v>2.3400878243512975E-3</v>
      </c>
      <c r="J13" s="28">
        <f>AVERAGE(B13:H13)</f>
        <v>2.9552246149475263E-3</v>
      </c>
      <c r="L13" t="s">
        <v>63</v>
      </c>
    </row>
    <row r="14" spans="1:12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5">D10/D8</f>
        <v>2.7272017837235228E-2</v>
      </c>
      <c r="E14" s="29">
        <f t="shared" si="5"/>
        <v>2.5526687277606021E-2</v>
      </c>
      <c r="F14" s="29">
        <f t="shared" si="5"/>
        <v>2.4204853969559851E-2</v>
      </c>
      <c r="G14" s="29">
        <f t="shared" si="5"/>
        <v>2.5259886841723488E-2</v>
      </c>
      <c r="H14" s="29">
        <f t="shared" si="5"/>
        <v>2.1996504192756155E-2</v>
      </c>
      <c r="I14" s="29">
        <f t="shared" ref="I14" si="6">I10/I8</f>
        <v>1.906455888223553E-2</v>
      </c>
      <c r="J14" s="48"/>
      <c r="L14" t="s">
        <v>72</v>
      </c>
    </row>
    <row r="15" spans="1:12" x14ac:dyDescent="0.25">
      <c r="A15" s="20"/>
      <c r="B15" s="22"/>
      <c r="C15" s="22"/>
      <c r="D15" s="22"/>
      <c r="E15" s="22"/>
      <c r="F15" s="22"/>
      <c r="G15" s="22"/>
      <c r="H15" s="22"/>
      <c r="I15" s="22"/>
      <c r="J15" s="28"/>
    </row>
    <row r="16" spans="1:12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2">
        <v>6429</v>
      </c>
      <c r="J16" s="28"/>
      <c r="L16" t="s">
        <v>99</v>
      </c>
    </row>
    <row r="17" spans="1:18" x14ac:dyDescent="0.25">
      <c r="A17" s="20" t="s">
        <v>21</v>
      </c>
      <c r="B17" s="52">
        <f t="shared" ref="B17:I17" si="7">B16/B8</f>
        <v>8.1177520071364855E-6</v>
      </c>
      <c r="C17" s="52">
        <f t="shared" si="7"/>
        <v>1.3044290786768829E-4</v>
      </c>
      <c r="D17" s="52">
        <f t="shared" si="7"/>
        <v>1.759568933481977E-4</v>
      </c>
      <c r="E17" s="52">
        <f t="shared" si="7"/>
        <v>2.4884792626728109E-4</v>
      </c>
      <c r="F17" s="52">
        <f t="shared" si="7"/>
        <v>2.5017762985677424E-4</v>
      </c>
      <c r="G17" s="52">
        <f t="shared" si="7"/>
        <v>3.2264616277382854E-4</v>
      </c>
      <c r="H17" s="52">
        <f t="shared" si="7"/>
        <v>2.7143394473084495E-4</v>
      </c>
      <c r="I17" s="52">
        <f t="shared" si="7"/>
        <v>2.0531736526946108E-4</v>
      </c>
      <c r="J17" s="28">
        <f>AVERAGE(B17:H17)</f>
        <v>2.0108903097882158E-4</v>
      </c>
    </row>
    <row r="18" spans="1:18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50">
        <v>7.6200000000000004E-2</v>
      </c>
      <c r="J18" s="48"/>
    </row>
    <row r="19" spans="1:18" x14ac:dyDescent="0.25">
      <c r="A19" s="20"/>
      <c r="B19" s="21"/>
      <c r="C19" s="21"/>
      <c r="D19" s="22"/>
      <c r="E19" s="22"/>
      <c r="F19" s="22"/>
      <c r="G19" s="22"/>
      <c r="H19" s="22"/>
      <c r="I19" s="22"/>
      <c r="J19" s="28"/>
    </row>
    <row r="20" spans="1:18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2">
        <v>3539</v>
      </c>
      <c r="J20" s="28"/>
    </row>
    <row r="21" spans="1:18" x14ac:dyDescent="0.25">
      <c r="A21" s="20" t="s">
        <v>1</v>
      </c>
      <c r="B21" s="25">
        <f t="shared" ref="B21:I21" si="8">B20/B8</f>
        <v>7.0856378233719887E-4</v>
      </c>
      <c r="C21" s="25">
        <f t="shared" si="8"/>
        <v>6.1745468136796859E-4</v>
      </c>
      <c r="D21" s="25">
        <f t="shared" si="8"/>
        <v>3.0639167595689337E-4</v>
      </c>
      <c r="E21" s="25">
        <f t="shared" si="8"/>
        <v>2.7953100390830078E-4</v>
      </c>
      <c r="F21" s="25">
        <f t="shared" si="8"/>
        <v>1.685800830185857E-4</v>
      </c>
      <c r="G21" s="25">
        <f t="shared" si="8"/>
        <v>1.5673872044102714E-4</v>
      </c>
      <c r="H21" s="25">
        <f t="shared" si="8"/>
        <v>1.3226541584618448E-4</v>
      </c>
      <c r="I21" s="25">
        <f t="shared" si="8"/>
        <v>1.1302195608782435E-4</v>
      </c>
      <c r="J21" s="28">
        <f>AVERAGE(B21:H21)</f>
        <v>3.3850362326802273E-4</v>
      </c>
    </row>
    <row r="22" spans="1:18" x14ac:dyDescent="0.25">
      <c r="A22" s="20"/>
      <c r="B22" s="29"/>
      <c r="C22" s="29"/>
      <c r="D22" s="29"/>
      <c r="E22" s="29"/>
      <c r="F22" s="29"/>
      <c r="G22" s="29"/>
      <c r="H22" s="29"/>
      <c r="I22" s="29"/>
      <c r="J22" s="28"/>
    </row>
    <row r="23" spans="1:18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9"/>
      <c r="J23" s="28"/>
    </row>
    <row r="24" spans="1:18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25"/>
    </row>
    <row r="25" spans="1:18" x14ac:dyDescent="0.25">
      <c r="A25" s="18" t="s">
        <v>43</v>
      </c>
      <c r="B25" s="28">
        <f>J7+J13-J17+J21</f>
        <v>5.3301392072367271E-3</v>
      </c>
      <c r="C25" s="18" t="s">
        <v>101</v>
      </c>
      <c r="D25" s="26"/>
      <c r="E25" s="26"/>
      <c r="F25" s="25"/>
      <c r="G25" s="25"/>
      <c r="H25" s="25"/>
      <c r="I25" s="25"/>
      <c r="J25" s="25"/>
      <c r="L25" s="8"/>
      <c r="P25" s="7"/>
    </row>
    <row r="26" spans="1:18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J26" s="18"/>
      <c r="L26" s="8"/>
      <c r="P26" s="54"/>
    </row>
    <row r="27" spans="1:18" x14ac:dyDescent="0.25">
      <c r="A27" s="18" t="s">
        <v>27</v>
      </c>
      <c r="B27" s="28">
        <f>B26-B25</f>
        <v>-2.158534929510127E-4</v>
      </c>
      <c r="C27" s="18"/>
      <c r="D27" s="18"/>
      <c r="E27" s="18"/>
      <c r="F27" s="18"/>
      <c r="G27" s="18"/>
      <c r="H27" s="18"/>
      <c r="I27" s="18"/>
      <c r="J27" s="18"/>
      <c r="L27" s="8"/>
    </row>
    <row r="28" spans="1:18" x14ac:dyDescent="0.25">
      <c r="B28" s="18"/>
      <c r="C28" s="18"/>
      <c r="D28" s="18"/>
      <c r="E28" s="29"/>
      <c r="F28" s="18"/>
      <c r="G28" s="18"/>
      <c r="H28" s="18"/>
      <c r="I28" s="18"/>
      <c r="J28" s="18"/>
      <c r="K28" s="6"/>
      <c r="L28" s="8"/>
    </row>
    <row r="29" spans="1:18" x14ac:dyDescent="0.25">
      <c r="A29" s="19" t="s">
        <v>3</v>
      </c>
      <c r="B29" s="26">
        <f>H7+J13-H17+H21</f>
        <v>4.8160560860628652E-3</v>
      </c>
      <c r="K29" s="6"/>
      <c r="L29" s="8"/>
    </row>
    <row r="30" spans="1:18" x14ac:dyDescent="0.25">
      <c r="A30" s="1" t="s">
        <v>84</v>
      </c>
      <c r="B30" s="30">
        <f>B29-J13</f>
        <v>1.8608314711153389E-3</v>
      </c>
      <c r="K30" s="6"/>
      <c r="L30" s="8"/>
    </row>
    <row r="31" spans="1:18" x14ac:dyDescent="0.25">
      <c r="A31" s="2"/>
      <c r="B31" s="34"/>
      <c r="K31" s="6"/>
    </row>
    <row r="32" spans="1:18" x14ac:dyDescent="0.25">
      <c r="A32" s="2"/>
      <c r="B32" s="7"/>
      <c r="C32" s="12"/>
      <c r="D32" s="12"/>
      <c r="E32" s="12"/>
      <c r="F32" s="5"/>
      <c r="G32" s="5"/>
      <c r="H32" s="5"/>
      <c r="I32" s="5"/>
      <c r="J32" s="5"/>
      <c r="K32" s="6"/>
      <c r="P32" s="4"/>
      <c r="R32" s="55"/>
    </row>
    <row r="33" spans="1:11" x14ac:dyDescent="0.25">
      <c r="A33" s="2"/>
      <c r="B33" s="12"/>
      <c r="C33" s="12"/>
      <c r="D33" s="12"/>
      <c r="E33" s="12"/>
      <c r="F33" s="5"/>
      <c r="G33" s="5"/>
      <c r="H33" s="5"/>
      <c r="I33" s="5"/>
      <c r="J33" s="5"/>
      <c r="K33" s="6"/>
    </row>
    <row r="34" spans="1:11" x14ac:dyDescent="0.25">
      <c r="A34" s="1"/>
      <c r="B34" s="12"/>
      <c r="C34" s="12"/>
      <c r="D34" s="12"/>
      <c r="E34" s="12"/>
      <c r="F34" s="5"/>
      <c r="G34" s="5"/>
      <c r="H34" s="5"/>
      <c r="I34" s="5"/>
      <c r="J34" s="5"/>
      <c r="K34" s="6"/>
    </row>
    <row r="35" spans="1:11" x14ac:dyDescent="0.25">
      <c r="A35" s="1"/>
      <c r="B35" s="30"/>
      <c r="C35" s="12"/>
      <c r="D35" s="12"/>
      <c r="E35" s="12"/>
      <c r="F35" s="5"/>
      <c r="G35" s="5"/>
      <c r="H35" s="5"/>
      <c r="I35" s="5"/>
      <c r="J35" s="5"/>
      <c r="K35" s="6"/>
    </row>
    <row r="36" spans="1:11" x14ac:dyDescent="0.25">
      <c r="A36" s="1"/>
      <c r="B36" s="30"/>
      <c r="C36" s="12"/>
      <c r="D36" s="12"/>
      <c r="E36" s="12"/>
      <c r="F36" s="5"/>
      <c r="G36" s="5"/>
      <c r="H36" s="5"/>
      <c r="I36" s="5"/>
      <c r="J36" s="5"/>
      <c r="K36" s="6"/>
    </row>
    <row r="37" spans="1:11" x14ac:dyDescent="0.25">
      <c r="A37" s="1"/>
      <c r="B37" s="1"/>
      <c r="C37" s="12"/>
      <c r="D37" s="12"/>
      <c r="E37" s="12"/>
      <c r="F37" s="5"/>
      <c r="G37" s="5"/>
      <c r="H37" s="5"/>
      <c r="I37" s="5"/>
      <c r="J37" s="5"/>
      <c r="K37" s="6"/>
    </row>
    <row r="38" spans="1:11" x14ac:dyDescent="0.25">
      <c r="A38" s="1"/>
      <c r="B38" s="1"/>
      <c r="C38" s="12"/>
      <c r="D38" s="12"/>
      <c r="E38" s="12"/>
      <c r="F38" s="5"/>
      <c r="G38" s="5"/>
      <c r="H38" s="5"/>
      <c r="I38" s="5"/>
      <c r="J38" s="5"/>
      <c r="K38" s="6"/>
    </row>
    <row r="39" spans="1:11" x14ac:dyDescent="0.25">
      <c r="A39" s="1"/>
      <c r="B39" s="1"/>
      <c r="C39" s="12"/>
      <c r="D39" s="12"/>
      <c r="E39" s="12"/>
      <c r="F39" s="5"/>
      <c r="G39" s="5"/>
      <c r="H39" s="5"/>
      <c r="I39" s="5"/>
      <c r="J39" s="5"/>
      <c r="K39" s="6"/>
    </row>
    <row r="40" spans="1:11" x14ac:dyDescent="0.25">
      <c r="A40" s="1"/>
      <c r="B40" s="1"/>
      <c r="C40" s="12"/>
      <c r="D40" s="12"/>
      <c r="E40" s="12"/>
      <c r="F40" s="5"/>
      <c r="G40" s="5"/>
      <c r="H40" s="5"/>
      <c r="I40" s="5"/>
      <c r="J40" s="5"/>
      <c r="K40" s="6"/>
    </row>
    <row r="41" spans="1:11" x14ac:dyDescent="0.25">
      <c r="A41" s="1"/>
      <c r="B41" s="1"/>
      <c r="C41" s="12"/>
      <c r="D41" s="12"/>
      <c r="E41" s="12"/>
      <c r="F41" s="5"/>
      <c r="G41" s="5"/>
      <c r="H41" s="5"/>
      <c r="I41" s="5"/>
      <c r="J41" s="5"/>
      <c r="K41" s="6"/>
    </row>
    <row r="42" spans="1:11" x14ac:dyDescent="0.25">
      <c r="A42" s="1"/>
      <c r="B42" s="1"/>
      <c r="C42" s="12"/>
      <c r="D42" s="12"/>
      <c r="E42" s="12"/>
      <c r="F42" s="5"/>
      <c r="G42" s="5"/>
      <c r="H42" s="5"/>
      <c r="I42" s="5"/>
      <c r="J42" s="5"/>
      <c r="K4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zoomScaleNormal="100" workbookViewId="0"/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zoomScaleNormal="100" workbookViewId="0">
      <selection activeCell="B20" sqref="B20"/>
    </sheetView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5">
        <f>B19/B8</f>
        <v>2.4513108614232209E-3</v>
      </c>
      <c r="C20" s="5">
        <f>C19/C8</f>
        <v>5.0291622481442202E-4</v>
      </c>
      <c r="D20" s="5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M27"/>
  <sheetViews>
    <sheetView workbookViewId="0"/>
  </sheetViews>
  <sheetFormatPr defaultRowHeight="15" x14ac:dyDescent="0.25"/>
  <cols>
    <col min="1" max="1" width="41.140625" bestFit="1" customWidth="1"/>
    <col min="2" max="9" width="8.7109375" customWidth="1"/>
  </cols>
  <sheetData>
    <row r="2" spans="1:13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13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13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13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13" x14ac:dyDescent="0.25">
      <c r="I6" s="7"/>
    </row>
    <row r="7" spans="1:13" x14ac:dyDescent="0.25">
      <c r="A7" s="1" t="s">
        <v>113</v>
      </c>
      <c r="I7" s="7"/>
    </row>
    <row r="8" spans="1:13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13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13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13" x14ac:dyDescent="0.25">
      <c r="I11" s="7"/>
      <c r="L11" s="59"/>
    </row>
    <row r="12" spans="1:13" x14ac:dyDescent="0.25">
      <c r="A12" s="1" t="s">
        <v>114</v>
      </c>
      <c r="I12" s="7"/>
      <c r="L12" s="59"/>
      <c r="M12" s="7"/>
    </row>
    <row r="13" spans="1:13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  <c r="L13" s="59"/>
      <c r="M13" s="7"/>
    </row>
    <row r="14" spans="1:13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  <c r="M14" s="7"/>
    </row>
    <row r="15" spans="1:13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13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WSML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2022-06-06T15:39:46Z</dcterms:modified>
</cp:coreProperties>
</file>