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Ra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<sst xmlns="http://schemas.openxmlformats.org/spreadsheetml/2006/main" count="2097" uniqueCount="1778">
  <si>
    <t xml:space="preserve">Common_name</t>
  </si>
  <si>
    <t xml:space="preserve">Molecular Weight (g/mol)</t>
  </si>
  <si>
    <t xml:space="preserve">pKa</t>
  </si>
  <si>
    <t xml:space="preserve">Log P</t>
  </si>
  <si>
    <t xml:space="preserve">Log S</t>
  </si>
  <si>
    <t xml:space="preserve">Polar Surface Area (Å2)</t>
  </si>
  <si>
    <t xml:space="preserve">Polarizability (Å3)</t>
  </si>
  <si>
    <t xml:space="preserve">HOMO (eV)</t>
  </si>
  <si>
    <t xml:space="preserve">LUMO (eV)</t>
  </si>
  <si>
    <t xml:space="preserve">Ionization Energy (eV)</t>
  </si>
  <si>
    <t xml:space="preserve">Electron Affinity (eV)</t>
  </si>
  <si>
    <t xml:space="preserve">Electronegativity (eV)</t>
  </si>
  <si>
    <t xml:space="preserve">Hardness  (eV)</t>
  </si>
  <si>
    <t xml:space="preserve">Electrophilicity (eV)  </t>
  </si>
  <si>
    <t xml:space="preserve"> ΔN_Fe</t>
  </si>
  <si>
    <t xml:space="preserve">IE (%)</t>
  </si>
  <si>
    <t xml:space="preserve">Caffeine</t>
  </si>
  <si>
    <t xml:space="preserve">18.96 </t>
  </si>
  <si>
    <t xml:space="preserve">Acenocoumarol</t>
  </si>
  <si>
    <t xml:space="preserve">Acetaminophen</t>
  </si>
  <si>
    <t xml:space="preserve">Acetazolamide </t>
  </si>
  <si>
    <t xml:space="preserve">Acetic acid </t>
  </si>
  <si>
    <t xml:space="preserve">Acepromazine</t>
  </si>
  <si>
    <t xml:space="preserve">Acetylmethadol </t>
  </si>
  <si>
    <t xml:space="preserve">Alphameprodine</t>
  </si>
  <si>
    <t xml:space="preserve">Alphaprodine</t>
  </si>
  <si>
    <t xml:space="preserve">Alprenolol</t>
  </si>
  <si>
    <t xml:space="preserve">Amantadine</t>
  </si>
  <si>
    <t xml:space="preserve">Aminobenzoic acid</t>
  </si>
  <si>
    <t xml:space="preserve">                       137,14</t>
  </si>
  <si>
    <t xml:space="preserve">Aminocaproic acid</t>
  </si>
  <si>
    <t xml:space="preserve">Aminophylline</t>
  </si>
  <si>
    <t xml:space="preserve">4-Aminohippuric acid</t>
  </si>
  <si>
    <t xml:space="preserve">Aminopterin</t>
  </si>
  <si>
    <t xml:space="preserve">                          440,4</t>
  </si>
  <si>
    <t xml:space="preserve">Aminosalicylic Acid</t>
  </si>
  <si>
    <t xml:space="preserve">Amitriptyline</t>
  </si>
  <si>
    <t xml:space="preserve">Amobarbital</t>
  </si>
  <si>
    <t xml:space="preserve">Amoxicillin</t>
  </si>
  <si>
    <t xml:space="preserve">Ampicillin</t>
  </si>
  <si>
    <t xml:space="preserve">Amphetamine</t>
  </si>
  <si>
    <t xml:space="preserve">Amphotericin B</t>
  </si>
  <si>
    <t xml:space="preserve">Anileridine</t>
  </si>
  <si>
    <t xml:space="preserve">Anisindione</t>
  </si>
  <si>
    <t xml:space="preserve">Antazoline </t>
  </si>
  <si>
    <t xml:space="preserve">Antipyrine</t>
  </si>
  <si>
    <t xml:space="preserve">Apomorphine</t>
  </si>
  <si>
    <t xml:space="preserve">Aprobarbital</t>
  </si>
  <si>
    <t xml:space="preserve">Arecoline</t>
  </si>
  <si>
    <t xml:space="preserve">Ascorbic Acid</t>
  </si>
  <si>
    <t xml:space="preserve">Aspirine </t>
  </si>
  <si>
    <t xml:space="preserve">Atropine</t>
  </si>
  <si>
    <t xml:space="preserve">Barbital</t>
  </si>
  <si>
    <t xml:space="preserve">barbituric acid</t>
  </si>
  <si>
    <t xml:space="preserve">Bemegride</t>
  </si>
  <si>
    <t xml:space="preserve">Benzilic Acid</t>
  </si>
  <si>
    <t xml:space="preserve">Benzocaine </t>
  </si>
  <si>
    <t xml:space="preserve">Benzylpenicillin</t>
  </si>
  <si>
    <t xml:space="preserve">Benzoic acid </t>
  </si>
  <si>
    <t xml:space="preserve">benznidazole</t>
  </si>
  <si>
    <t xml:space="preserve">Benzfetamine</t>
  </si>
  <si>
    <t xml:space="preserve">Benzylamine</t>
  </si>
  <si>
    <t xml:space="preserve">Benzquinamide</t>
  </si>
  <si>
    <t xml:space="preserve">Betahistine</t>
  </si>
  <si>
    <t xml:space="preserve">Betanidine</t>
  </si>
  <si>
    <t xml:space="preserve">Ethyl biscoumacetate</t>
  </si>
  <si>
    <t xml:space="preserve">Brucine</t>
  </si>
  <si>
    <t xml:space="preserve">Bupivacaine</t>
  </si>
  <si>
    <t xml:space="preserve">Butabarbital</t>
  </si>
  <si>
    <t xml:space="preserve">Butylparaben</t>
  </si>
  <si>
    <t xml:space="preserve">Capreomycin</t>
  </si>
  <si>
    <t xml:space="preserve">Carbachol</t>
  </si>
  <si>
    <t xml:space="preserve">Carbenicillin</t>
  </si>
  <si>
    <t xml:space="preserve">Carbenoxolone</t>
  </si>
  <si>
    <t xml:space="preserve">Cephalexin</t>
  </si>
  <si>
    <t xml:space="preserve">Cephaloglycin</t>
  </si>
  <si>
    <t xml:space="preserve">Cephaloridine</t>
  </si>
  <si>
    <t xml:space="preserve">Cephalothin </t>
  </si>
  <si>
    <t xml:space="preserve">Cephapirin</t>
  </si>
  <si>
    <t xml:space="preserve">Cefazolin</t>
  </si>
  <si>
    <t xml:space="preserve">Cephradine</t>
  </si>
  <si>
    <t xml:space="preserve">Cyclizine</t>
  </si>
  <si>
    <t xml:space="preserve">Cyclobarbital</t>
  </si>
  <si>
    <t xml:space="preserve">Cyclopentamine</t>
  </si>
  <si>
    <t xml:space="preserve">Cyclopentolate</t>
  </si>
  <si>
    <t xml:space="preserve">Cycloserine</t>
  </si>
  <si>
    <t xml:space="preserve">Cimetidine </t>
  </si>
  <si>
    <t xml:space="preserve">Cinchonidine</t>
  </si>
  <si>
    <t xml:space="preserve">Cinchocaine</t>
  </si>
  <si>
    <t xml:space="preserve">54,46</t>
  </si>
  <si>
    <t xml:space="preserve">Cytarabine</t>
  </si>
  <si>
    <t xml:space="preserve">Citric acid</t>
  </si>
  <si>
    <t xml:space="preserve">Clindamycin</t>
  </si>
  <si>
    <t xml:space="preserve">Codeine</t>
  </si>
  <si>
    <t xml:space="preserve">Colchicine</t>
  </si>
  <si>
    <t xml:space="preserve">Dacarbazine</t>
  </si>
  <si>
    <t xml:space="preserve">Dantrolene</t>
  </si>
  <si>
    <t xml:space="preserve">Dapsone</t>
  </si>
  <si>
    <t xml:space="preserve">Daunorubicin</t>
  </si>
  <si>
    <t xml:space="preserve">Debrisoquine</t>
  </si>
  <si>
    <t xml:space="preserve">Dehydrocholic acid</t>
  </si>
  <si>
    <t xml:space="preserve">Deserpidine</t>
  </si>
  <si>
    <t xml:space="preserve">Desipramine</t>
  </si>
  <si>
    <t xml:space="preserve">Dextrometorfane</t>
  </si>
  <si>
    <t xml:space="preserve">Dextromoramide</t>
  </si>
  <si>
    <t xml:space="preserve">Diethanolamine</t>
  </si>
  <si>
    <t xml:space="preserve">Diethylamine</t>
  </si>
  <si>
    <t xml:space="preserve">Diphenhydramine</t>
  </si>
  <si>
    <t xml:space="preserve">Diphenoxylate</t>
  </si>
  <si>
    <t xml:space="preserve">Dihydrocodeine</t>
  </si>
  <si>
    <t xml:space="preserve">Dihydroergocornine</t>
  </si>
  <si>
    <t xml:space="preserve">Dihydroergocryptine</t>
  </si>
  <si>
    <t xml:space="preserve">Dihydroergocristine</t>
  </si>
  <si>
    <t xml:space="preserve">Dihydroergotamine </t>
  </si>
  <si>
    <t xml:space="preserve">dihydrostreptomycin</t>
  </si>
  <si>
    <t xml:space="preserve">Dinoprost</t>
  </si>
  <si>
    <t xml:space="preserve">Dipyridamole</t>
  </si>
  <si>
    <t xml:space="preserve">Disopiramide</t>
  </si>
  <si>
    <t xml:space="preserve">Doxepine</t>
  </si>
  <si>
    <t xml:space="preserve">Doxycycline</t>
  </si>
  <si>
    <t xml:space="preserve">Doxylamine</t>
  </si>
  <si>
    <t xml:space="preserve">Doxorubicina</t>
  </si>
  <si>
    <t xml:space="preserve">Ephedrine</t>
  </si>
  <si>
    <t xml:space="preserve">Emetine</t>
  </si>
  <si>
    <t xml:space="preserve">Epinefrina</t>
  </si>
  <si>
    <t xml:space="preserve">Equilenin</t>
  </si>
  <si>
    <t xml:space="preserve">266,3</t>
  </si>
  <si>
    <t xml:space="preserve">37,3</t>
  </si>
  <si>
    <t xml:space="preserve">Ergometrine</t>
  </si>
  <si>
    <t xml:space="preserve">Ergotamine</t>
  </si>
  <si>
    <t xml:space="preserve">Erythromycin</t>
  </si>
  <si>
    <t xml:space="preserve">Scopolamine</t>
  </si>
  <si>
    <t xml:space="preserve">Spectinomycin</t>
  </si>
  <si>
    <t xml:space="preserve">Ethinylestradiol</t>
  </si>
  <si>
    <t xml:space="preserve">296,4</t>
  </si>
  <si>
    <t xml:space="preserve">40,5</t>
  </si>
  <si>
    <t xml:space="preserve">Ethambutole</t>
  </si>
  <si>
    <t xml:space="preserve">Ethanolamine</t>
  </si>
  <si>
    <t xml:space="preserve">Ethylamine</t>
  </si>
  <si>
    <t xml:space="preserve">Etidocaine</t>
  </si>
  <si>
    <t xml:space="preserve">276,4</t>
  </si>
  <si>
    <t xml:space="preserve">32,3</t>
  </si>
  <si>
    <t xml:space="preserve">Ethoheptazine</t>
  </si>
  <si>
    <t xml:space="preserve">Ethoxzolamide</t>
  </si>
  <si>
    <t xml:space="preserve">Phenacetin</t>
  </si>
  <si>
    <t xml:space="preserve">Phenazocine</t>
  </si>
  <si>
    <t xml:space="preserve">Phendimetrazine</t>
  </si>
  <si>
    <t xml:space="preserve">Pheneticillin</t>
  </si>
  <si>
    <t xml:space="preserve">Fenformina</t>
  </si>
  <si>
    <t xml:space="preserve">Phenylbutazone </t>
  </si>
  <si>
    <t xml:space="preserve">Phenylephrine </t>
  </si>
  <si>
    <t xml:space="preserve">Phenethylamine</t>
  </si>
  <si>
    <t xml:space="preserve">Phenylpropanolamine</t>
  </si>
  <si>
    <t xml:space="preserve">Phenyltoloxamine</t>
  </si>
  <si>
    <t xml:space="preserve">Phenindamine</t>
  </si>
  <si>
    <t xml:space="preserve">Phenyramidol</t>
  </si>
  <si>
    <t xml:space="preserve">1,92</t>
  </si>
  <si>
    <t xml:space="preserve">-2,4</t>
  </si>
  <si>
    <t xml:space="preserve">23,71</t>
  </si>
  <si>
    <t xml:space="preserve">Pheniramine</t>
  </si>
  <si>
    <t xml:space="preserve">Phenytoin</t>
  </si>
  <si>
    <t xml:space="preserve">Phenmetrazine</t>
  </si>
  <si>
    <t xml:space="preserve">Phenobarbital</t>
  </si>
  <si>
    <t xml:space="preserve">Phenolphthalein</t>
  </si>
  <si>
    <t xml:space="preserve">Fenoprofen</t>
  </si>
  <si>
    <t xml:space="preserve">Phentermine</t>
  </si>
  <si>
    <t xml:space="preserve">Phenoxypropazine</t>
  </si>
  <si>
    <t xml:space="preserve">Phentolamine</t>
  </si>
  <si>
    <t xml:space="preserve">Fluorouracile</t>
  </si>
  <si>
    <t xml:space="preserve">Gentamicina</t>
  </si>
  <si>
    <t xml:space="preserve">Gluconic acid</t>
  </si>
  <si>
    <t xml:space="preserve">196,16</t>
  </si>
  <si>
    <t xml:space="preserve">D-Glucuronic acid</t>
  </si>
  <si>
    <t xml:space="preserve">Glutethimide</t>
  </si>
  <si>
    <t xml:space="preserve">Guanethidine</t>
  </si>
  <si>
    <t xml:space="preserve">Guanoxan</t>
  </si>
  <si>
    <t xml:space="preserve">Diamorphine</t>
  </si>
  <si>
    <t xml:space="preserve">1,58</t>
  </si>
  <si>
    <t xml:space="preserve">Hexylcaine</t>
  </si>
  <si>
    <t xml:space="preserve">Hexobarbital</t>
  </si>
  <si>
    <t xml:space="preserve">Hydrocodone</t>
  </si>
  <si>
    <t xml:space="preserve">Hydrocortisone</t>
  </si>
  <si>
    <t xml:space="preserve">Hydromorphone</t>
  </si>
  <si>
    <t xml:space="preserve">Histamine</t>
  </si>
  <si>
    <t xml:space="preserve">Ibuprofen</t>
  </si>
  <si>
    <t xml:space="preserve">Imidazole</t>
  </si>
  <si>
    <t xml:space="preserve">Imipramine</t>
  </si>
  <si>
    <t xml:space="preserve">Indoprofen</t>
  </si>
  <si>
    <t xml:space="preserve">Indoramin</t>
  </si>
  <si>
    <t xml:space="preserve">Isocarboxazid</t>
  </si>
  <si>
    <t xml:space="preserve">Isoniazid</t>
  </si>
  <si>
    <t xml:space="preserve">Isoproterenol</t>
  </si>
  <si>
    <t xml:space="preserve">211,26</t>
  </si>
  <si>
    <t xml:space="preserve">Isoxsuprine</t>
  </si>
  <si>
    <t xml:space="preserve">301,4</t>
  </si>
  <si>
    <t xml:space="preserve">Kanamycin</t>
  </si>
  <si>
    <t xml:space="preserve">Levodopa</t>
  </si>
  <si>
    <t xml:space="preserve">Levomepromazine</t>
  </si>
  <si>
    <t xml:space="preserve">Levorphanol</t>
  </si>
  <si>
    <t xml:space="preserve">Lidocaine</t>
  </si>
  <si>
    <t xml:space="preserve">Lincomycin</t>
  </si>
  <si>
    <t xml:space="preserve">Mecamylamine </t>
  </si>
  <si>
    <t xml:space="preserve">Mefenamic acid</t>
  </si>
  <si>
    <t xml:space="preserve">Mephentermine</t>
  </si>
  <si>
    <t xml:space="preserve">Meperidine</t>
  </si>
  <si>
    <t xml:space="preserve">Mepivacaine</t>
  </si>
  <si>
    <t xml:space="preserve">Mercaptopurine</t>
  </si>
  <si>
    <t xml:space="preserve">Metaproterenol</t>
  </si>
  <si>
    <t xml:space="preserve">Methadone</t>
  </si>
  <si>
    <t xml:space="preserve">Methamphetamine</t>
  </si>
  <si>
    <t xml:space="preserve">Methapyrilene</t>
  </si>
  <si>
    <t xml:space="preserve">Methaqualone</t>
  </si>
  <si>
    <t xml:space="preserve">Metharbital</t>
  </si>
  <si>
    <t xml:space="preserve">Methazolamide</t>
  </si>
  <si>
    <t xml:space="preserve">Methenamine
</t>
  </si>
  <si>
    <t xml:space="preserve">Methicillin</t>
  </si>
  <si>
    <t xml:space="preserve">Methylphenidate</t>
  </si>
  <si>
    <t xml:space="preserve">Methyprylon</t>
  </si>
  <si>
    <t xml:space="preserve">Metisergide</t>
  </si>
  <si>
    <t xml:space="preserve">Metoprolol</t>
  </si>
  <si>
    <t xml:space="preserve">Methotrexate </t>
  </si>
  <si>
    <t xml:space="preserve">Methoxamine</t>
  </si>
  <si>
    <t xml:space="preserve">Metronidazole</t>
  </si>
  <si>
    <t xml:space="preserve">Minocycline</t>
  </si>
  <si>
    <t xml:space="preserve">Molindone</t>
  </si>
  <si>
    <t xml:space="preserve">Nafcillin</t>
  </si>
  <si>
    <t xml:space="preserve">Nalorphine</t>
  </si>
  <si>
    <t xml:space="preserve">Naloxone</t>
  </si>
  <si>
    <t xml:space="preserve">Naproxen</t>
  </si>
  <si>
    <t xml:space="preserve">Nicotinamide</t>
  </si>
  <si>
    <t xml:space="preserve">Nitrazepam</t>
  </si>
  <si>
    <t xml:space="preserve">Nitrofurantoin</t>
  </si>
  <si>
    <t xml:space="preserve">Novobiocin</t>
  </si>
  <si>
    <t xml:space="preserve">Orphenadrine</t>
  </si>
  <si>
    <t xml:space="preserve">Oxacillin</t>
  </si>
  <si>
    <t xml:space="preserve">Oxycodone</t>
  </si>
  <si>
    <t xml:space="preserve">Oxyphenbutazone</t>
  </si>
  <si>
    <t xml:space="preserve">Oxymorphone</t>
  </si>
  <si>
    <t xml:space="preserve">Oxipurinol</t>
  </si>
  <si>
    <t xml:space="preserve">Oxytetracycline</t>
  </si>
  <si>
    <t xml:space="preserve">Papaverine</t>
  </si>
  <si>
    <t xml:space="preserve">Pentazocine</t>
  </si>
  <si>
    <t xml:space="preserve">Prilocaine</t>
  </si>
  <si>
    <t xml:space="preserve">Procarbazine</t>
  </si>
  <si>
    <t xml:space="preserve">Promazine</t>
  </si>
  <si>
    <t xml:space="preserve">Propranolol</t>
  </si>
  <si>
    <t xml:space="preserve">Pseudoephedrine</t>
  </si>
  <si>
    <t xml:space="preserve">Quinidine</t>
  </si>
  <si>
    <t xml:space="preserve">Reserpine</t>
  </si>
  <si>
    <t xml:space="preserve">Riboflavin</t>
  </si>
  <si>
    <t xml:space="preserve">Rifampicin</t>
  </si>
  <si>
    <t xml:space="preserve">Saccharin</t>
  </si>
  <si>
    <t xml:space="preserve">Secobarbital</t>
  </si>
  <si>
    <t xml:space="preserve">Succinylsulfathiazole</t>
  </si>
  <si>
    <t xml:space="preserve">Sulfaguanidine</t>
  </si>
  <si>
    <t xml:space="preserve">Sulfamerazina</t>
  </si>
  <si>
    <t xml:space="preserve">Sulfameter</t>
  </si>
  <si>
    <t xml:space="preserve">Sulfamethizole</t>
  </si>
  <si>
    <t xml:space="preserve">Sulfamethoxazole</t>
  </si>
  <si>
    <t xml:space="preserve">Sulfanilamide</t>
  </si>
  <si>
    <t xml:space="preserve">Sulfapyridine</t>
  </si>
  <si>
    <t xml:space="preserve">Talbutal</t>
  </si>
  <si>
    <t xml:space="preserve">Thenyldiamine</t>
  </si>
  <si>
    <t xml:space="preserve">Theobromine</t>
  </si>
  <si>
    <t xml:space="preserve">Theophylline</t>
  </si>
  <si>
    <t xml:space="preserve">Tetracaine</t>
  </si>
  <si>
    <t xml:space="preserve">Thiopental</t>
  </si>
  <si>
    <t xml:space="preserve">Triethylamine</t>
  </si>
  <si>
    <t xml:space="preserve">101,19</t>
  </si>
  <si>
    <t xml:space="preserve">Trimethobenzamide</t>
  </si>
  <si>
    <t xml:space="preserve">Trimethoprim</t>
  </si>
  <si>
    <t xml:space="preserve">Tripelennamine</t>
  </si>
  <si>
    <t xml:space="preserve">Tromethamine</t>
  </si>
  <si>
    <t xml:space="preserve">Tuaminoheptane</t>
  </si>
  <si>
    <t xml:space="preserve">Urea</t>
  </si>
  <si>
    <t xml:space="preserve">Vinbarbital</t>
  </si>
  <si>
    <t xml:space="preserve">Vincristine</t>
  </si>
  <si>
    <t xml:space="preserve">Viomycin</t>
  </si>
  <si>
    <t xml:space="preserve">685,7</t>
  </si>
  <si>
    <t xml:space="preserve">Warfarin</t>
  </si>
  <si>
    <t xml:space="preserve">Ethosuximide</t>
  </si>
  <si>
    <t xml:space="preserve">Glycine</t>
  </si>
  <si>
    <t xml:space="preserve">Hexetidine</t>
  </si>
  <si>
    <t xml:space="preserve">Methacycline</t>
  </si>
  <si>
    <t xml:space="preserve">Sulfadiazine</t>
  </si>
  <si>
    <t xml:space="preserve">Ref</t>
  </si>
  <si>
    <t xml:space="preserve">IUPAC_name</t>
  </si>
  <si>
    <t xml:space="preserve">CAS_number</t>
  </si>
  <si>
    <t xml:space="preserve">Formula</t>
  </si>
  <si>
    <t xml:space="preserve">C</t>
  </si>
  <si>
    <t xml:space="preserve">H</t>
  </si>
  <si>
    <t xml:space="preserve">N</t>
  </si>
  <si>
    <t xml:space="preserve">O</t>
  </si>
  <si>
    <t xml:space="preserve">S</t>
  </si>
  <si>
    <t xml:space="preserve">P</t>
  </si>
  <si>
    <t xml:space="preserve">Canonical_smile</t>
  </si>
  <si>
    <t xml:space="preserve">InchI</t>
  </si>
  <si>
    <t xml:space="preserve">Molecular_weight MW (g/mol)</t>
  </si>
  <si>
    <t xml:space="preserve">Hydrogen Acceptor Count</t>
  </si>
  <si>
    <t xml:space="preserve">Hydrogen Donor Count</t>
  </si>
  <si>
    <t xml:space="preserve">HOMO-1 (eV)</t>
  </si>
  <si>
    <t xml:space="preserve">Ionization Energy I (eV)</t>
  </si>
  <si>
    <t xml:space="preserve">Electron Affinity A (eV)</t>
  </si>
  <si>
    <t xml:space="preserve"> ΔN_Fe </t>
  </si>
  <si>
    <t xml:space="preserve">IE EXP (%)</t>
  </si>
  <si>
    <t xml:space="preserve">IE ARX (%)</t>
  </si>
  <si>
    <t xml:space="preserve">https://pubchem.ncbi.nlm.nih.gov/compound/2519#section=Names-and-Identifiers</t>
  </si>
  <si>
    <t xml:space="preserve">1,3,7-trimethylpurine-2,6-dione</t>
  </si>
  <si>
    <t xml:space="preserve">58-08-2</t>
  </si>
  <si>
    <t xml:space="preserve">C8H10N4O2</t>
  </si>
  <si>
    <t xml:space="preserve">CN1C=NC2=C1C(=O)N(C(=O)N2C)C</t>
  </si>
  <si>
    <t xml:space="preserve">InChI=1S/C8H10N4O2/c1-10-4-9-6-5(10)7(13)12(3)8(14)11(6)2/h4H,1-3H3</t>
  </si>
  <si>
    <t xml:space="preserve">https://pubchem.ncbi.nlm.nih.gov/compound/54676537#section=IUPAC-Name</t>
  </si>
  <si>
    <t xml:space="preserve">4-hidroxi-3-[1(4-nitrofenil)-3-oxobutil] crome-2-ona</t>
  </si>
  <si>
    <t xml:space="preserve">152-72-7</t>
  </si>
  <si>
    <t xml:space="preserve">C 19 H 15 N O 6</t>
  </si>
  <si>
    <t xml:space="preserve">CC(=O)CC(C1=CC=C(C=C1)[N+](=O)[O-])C2=C(C3=CC=CC=C3OC2=O)O</t>
  </si>
  <si>
    <t xml:space="preserve">InChI=1S/C19H15NO6/c1-11(21)10-15(12-6-8-13(9-7-12)20(24)25)17-18(22)14-4-2-3-5-16(14)26-19(17)23/h2-9,15,22H,10H2,1H3</t>
  </si>
  <si>
    <t xml:space="preserve">https://pubchem.ncbi.nlm.nih.gov/compound/1983</t>
  </si>
  <si>
    <t xml:space="preserve">N-(4-hydroxyphenyl)acetamide</t>
  </si>
  <si>
    <t xml:space="preserve">103-90-2</t>
  </si>
  <si>
    <t xml:space="preserve">C8H9NO2</t>
  </si>
  <si>
    <t xml:space="preserve">CC(=O)NC1=CC=C(C=C1)O</t>
  </si>
  <si>
    <t xml:space="preserve">InChI=1S/C8H9NO2/c1-6(10)9-7-2-4-8(11)5-3-7/h2-5,11H,1H3,(H,9,10)</t>
  </si>
  <si>
    <t xml:space="preserve">https://www.drugbank.ca/drugs/DB00819</t>
  </si>
  <si>
    <t xml:space="preserve">N-(5-sulfamoyl-1,3,4-thiadiazol-2-yl)acetamide</t>
  </si>
  <si>
    <t xml:space="preserve">59-66-5</t>
  </si>
  <si>
    <t xml:space="preserve">C4H6N4O3S2</t>
  </si>
  <si>
    <t xml:space="preserve">CC(=O)NC1=NN=C(S1)S(=O)(=O)N</t>
  </si>
  <si>
    <t xml:space="preserve">InChI=1S/C4H6N4O3S2/c1-2(9)6-3-7-8-4(12-3)13(5,10)11/h1H3,(H2,5,10,11)(H,6,7,9)</t>
  </si>
  <si>
    <t xml:space="preserve">https://www.drugbank.ca/drugs/DB03166</t>
  </si>
  <si>
    <t xml:space="preserve">acetic acid</t>
  </si>
  <si>
    <t xml:space="preserve">64-19-7</t>
  </si>
  <si>
    <t xml:space="preserve">C2H4O2</t>
  </si>
  <si>
    <t xml:space="preserve">CC(=O)O</t>
  </si>
  <si>
    <t xml:space="preserve">InChI=1S/C2H4O2/c1-2(3)4/h1H3,(H,3,4)</t>
  </si>
  <si>
    <t xml:space="preserve">https://www.drugbank.ca/drugs/DB01614</t>
  </si>
  <si>
    <t xml:space="preserve">1-{10-[3-(dimethylamino)propyl]-10H-phenothiazin-2-yl}ethan-1-one</t>
  </si>
  <si>
    <t xml:space="preserve">61-00-7</t>
  </si>
  <si>
    <t xml:space="preserve">C19H22N2OS</t>
  </si>
  <si>
    <t xml:space="preserve">CN(C)CCCN1C2=CC=CC=C2SC2=C1C=C(C=C2)C(C)=O</t>
  </si>
  <si>
    <t xml:space="preserve">InChI=1S/C19H22N2OS/c1-14(22)15-9-10-19-17(13-15)21(12-6-11-20(2)3)16-7-4-5-8-18(16)23-19/h4-5,7-10,13H,6,11-12H2,1-3H3</t>
  </si>
  <si>
    <t xml:space="preserve">https://www.drugbank.ca/drugs/DB01433</t>
  </si>
  <si>
    <t xml:space="preserve">Acetato de 6- (dimetilamino) -4,4-difenilheptan-3-ilo</t>
  </si>
  <si>
    <t xml:space="preserve">509-74-0</t>
  </si>
  <si>
    <t xml:space="preserve">C 23 H 31 NO 2</t>
  </si>
  <si>
    <t xml:space="preserve">CCC (OC (C) = O) C (CC (C) N (C) C) (C1 = CC = CC = C1) C1 = CC = CC = C1</t>
  </si>
  <si>
    <t xml:space="preserve">InChI = 1S / C23H31NO2 / c1-6-22 (26-19 (3) 25) 23 (17-18 (2) 24 (4) 5,20-13-9-7-10-14-20) 21- 15-11-8-12-16-21 / h7-16,18,22H, 6,17H2,1-5H3</t>
  </si>
  <si>
    <t xml:space="preserve">https://pubchem.ncbi.nlm.nih.gov/compound/61119#section=Names-and-Identifiers</t>
  </si>
  <si>
    <t xml:space="preserve">[(3S,4R)-3-ethyl-1-methyl-4-phenylpiperidin-4-yl] propanoate
</t>
  </si>
  <si>
    <t xml:space="preserve">468-51-9</t>
  </si>
  <si>
    <t xml:space="preserve">C17H25NO2</t>
  </si>
  <si>
    <t xml:space="preserve">CCC1CN(CCC1(C2=CC=CC=C2)OC(=O)CC)C
</t>
  </si>
  <si>
    <t xml:space="preserve">InChI=1S/C17H25NO2/c1-4-14-13-18(3)12-11-17(14,20-16(19)5-2)15-9-7-6-8-10-15/h6-10,14H,4-5,11-13H2,1-3H3/t14-,17+/m0/s1</t>
  </si>
  <si>
    <t xml:space="preserve">https://pubchem.ncbi.nlm.nih.gov/compound/6471#section=Names-and-Identifiers</t>
  </si>
  <si>
    <t xml:space="preserve">(1,3-dimethyl-4-phenylpiperidin-4-yl) propanoate</t>
  </si>
  <si>
    <t xml:space="preserve">77-20-3
</t>
  </si>
  <si>
    <t xml:space="preserve">C16H23NO2</t>
  </si>
  <si>
    <t xml:space="preserve">CCC(=O)OC1(CCN(CC1C)C)C2=CC=CC=C2</t>
  </si>
  <si>
    <t xml:space="preserve">InChI=1S/C16H23NO2/c1-4-15(18)19-16(14-8-6-5-7-9-14)10-11-17(3)12-13(16)2/h5-9,13H,4,10-12H2,1-3H3</t>
  </si>
  <si>
    <t xml:space="preserve">https://www.drugbank.ca/drugs/DB00866</t>
  </si>
  <si>
    <t xml:space="preserve">1-[2-(prop-2-en-1-yl)phenoxy]-3-[(propan-2-yl)amino]propan-2-ol</t>
  </si>
  <si>
    <t xml:space="preserve">13655-52-2</t>
  </si>
  <si>
    <t xml:space="preserve">C15H23NO2</t>
  </si>
  <si>
    <t xml:space="preserve">CC(C)NCC(O)COC1=CC=CC=C1CC=C</t>
  </si>
  <si>
    <t xml:space="preserve">InChI=1S/C15H23NO2/c1-4-7-13-8-5-6-9-15(13)18-11-14(17)10-16-12(2)3/h4-6,8-9,12,14,16-17H,1,7,10-11H2,2-3H3</t>
  </si>
  <si>
    <t xml:space="preserve">https://www.drugbank.ca/drugs/DB00915</t>
  </si>
  <si>
    <t xml:space="preserve">adamantan-1-amine</t>
  </si>
  <si>
    <t xml:space="preserve">768-94-5</t>
  </si>
  <si>
    <t xml:space="preserve">C10H17N</t>
  </si>
  <si>
    <t xml:space="preserve">NC12CC3CC(CC(C3)C1)C2</t>
  </si>
  <si>
    <t xml:space="preserve">https://www.drugbank.ca/drugs/DB02362</t>
  </si>
  <si>
    <t xml:space="preserve">4-aminobenzoic acid</t>
  </si>
  <si>
    <t xml:space="preserve">150-13-0</t>
  </si>
  <si>
    <t xml:space="preserve">C7H7NO2</t>
  </si>
  <si>
    <t xml:space="preserve">NC1=CC=C(C=C1)C(O)=O</t>
  </si>
  <si>
    <t xml:space="preserve">InChI=1S/C7H7NO2/c8-6-3-1-5(2-4-6)7(9)10/h1-4H,8H2,(H,9,10)
</t>
  </si>
  <si>
    <t xml:space="preserve">https://www.drugbank.ca/drugs/DB00513</t>
  </si>
  <si>
    <t xml:space="preserve">6-aminohexanoic acid</t>
  </si>
  <si>
    <t xml:space="preserve">60-32-2</t>
  </si>
  <si>
    <t xml:space="preserve">C6H13NO2</t>
  </si>
  <si>
    <t xml:space="preserve">NCCCCCC(O)=O</t>
  </si>
  <si>
    <t xml:space="preserve">InChI=1S/C6H13NO2/c7-5-3-1-2-4-6(8)9/h1-5,7H2,(H,8,9)</t>
  </si>
  <si>
    <t xml:space="preserve">https://www.drugbank.ca/drugs/DB01223</t>
  </si>
  <si>
    <t xml:space="preserve">bis(1,3-dimethyl-2,3,6,7-tetrahydro-1H-purine-2,6-dione); ethane-1,2-diamine</t>
  </si>
  <si>
    <t xml:space="preserve">317-34-0</t>
  </si>
  <si>
    <t xml:space="preserve"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</si>
  <si>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</si>
  <si>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</si>
  <si>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 xml:space="preserve">http://www.hmdb.ca/metabolites/HMDB0001867</t>
  </si>
  <si>
    <t xml:space="preserve">2-[(4-aminophenyl)formamido]acetic acid</t>
  </si>
  <si>
    <t xml:space="preserve">61-78-9</t>
  </si>
  <si>
    <t xml:space="preserve">C9H10N2O3</t>
  </si>
  <si>
    <t xml:space="preserve">NC1=CC=C(C=C1)C(=O)NCC(O)=O</t>
  </si>
  <si>
    <t xml:space="preserve">InChI=1S/C9H10N2O3/c10-7-3-1-6(2-4-7)9(14)11-5-8(12)13/h1-4H,5,10H2,(H,11,14)(H,12,13)</t>
  </si>
  <si>
    <t xml:space="preserve">http://www.hmdb.ca/metabolites/HMDB0001833</t>
  </si>
  <si>
    <t xml:space="preserve">2-[(4-{[(2,4-diaminopteridin-6-yl)methyl]amino}phenyl)formamido]pentanedioic acid</t>
  </si>
  <si>
    <t xml:space="preserve">	54-62-6</t>
  </si>
  <si>
    <t xml:space="preserve">C19H20N8O5</t>
  </si>
  <si>
    <t xml:space="preserve">NC1=NC2=C(N=C(CNC3=CC=C(C=C3)C(=O)NC(CCC(O)=O)C(O)=O)C=N2)C(N)=N1</t>
  </si>
  <si>
    <t xml:space="preserve">InChI=1S/C19H20N8O5/c20-15-14-16(27-19(21)26-15)23-8-11(24-14)7-22-10-3-1-9(2-4-10)17(30)25-12(18(31)32)5-6-13(28)29/h1-4,8,12,22H,5-7H2,(H,25,30)(H,28,29)(H,31,32)(H4,20,21,23,26,27)</t>
  </si>
  <si>
    <t xml:space="preserve">http://www.hmdb.ca/metabolites/HMDB0014378</t>
  </si>
  <si>
    <t xml:space="preserve">4-amino-2-hydroxybenzoic acid</t>
  </si>
  <si>
    <t xml:space="preserve">65-49-6</t>
  </si>
  <si>
    <t xml:space="preserve">C7H7NO3</t>
  </si>
  <si>
    <t xml:space="preserve">NC1=CC(O)=C(C=C1)C(O)=O</t>
  </si>
  <si>
    <t xml:space="preserve">InChI=1S/C7H7NO3/c8-4-1-2-5(7(10)11)6(9)3-4/h1-3,9H,8H2,(H,10,11)
</t>
  </si>
  <si>
    <t xml:space="preserve">https://www.drugbank.ca/drugs/DB00321</t>
  </si>
  <si>
    <t xml:space="preserve">N,N-dimethyl-3-(2-tricyclo[9.4.0.03,8]pentadeca-1(15),3,5,7,11,13-hexaenylidene)propan-1-amine</t>
  </si>
  <si>
    <t xml:space="preserve">50-48-6</t>
  </si>
  <si>
    <t xml:space="preserve">C20H23N</t>
  </si>
  <si>
    <t xml:space="preserve">CN(C)CCC=C1C2=CC=CC=C2CCC2=CC=CC=C12</t>
  </si>
  <si>
    <t xml:space="preserve">InChI=1S/C20H23N/c1-21(2)15-7-12-20-18-10-5-3-8-16(18)13-14-17-9-4-6-11-19(17)20/h3-6,8-12H,7,13-15H2,1-2H3
</t>
  </si>
  <si>
    <t xml:space="preserve">https://www.drugbank.ca/drugs/DB01351</t>
  </si>
  <si>
    <t xml:space="preserve">5-ethyl-5-(3-methylbutyl)-1,3-diazinane-2,4,6-trione</t>
  </si>
  <si>
    <t xml:space="preserve">57-43-2</t>
  </si>
  <si>
    <t xml:space="preserve">C11H18N2O3</t>
  </si>
  <si>
    <t xml:space="preserve">CCC1(CCC(C)C)C(=O)NC(=O)NC1=O</t>
  </si>
  <si>
    <t xml:space="preserve">InChI=1S/C11H18N2O3/c1-4-11(6-5-7(2)3)8(14)12-10(16)13-9(11)15/h7H,4-6H2,1-3H3,(H2,12,13,14,15,16)</t>
  </si>
  <si>
    <t xml:space="preserve">(2S,5R,6R)-6-[(2R)-2-amino-2-(4-hydroxyphenyl)acetamido]-3,3-dimethyl-7-oxo-4-thia-1-azabicyclo[3.2.0]heptane-2-carboxylic acid</t>
  </si>
  <si>
    <t xml:space="preserve">57-43-2
</t>
  </si>
  <si>
    <t xml:space="preserve">C16H19N3O5S</t>
  </si>
  <si>
    <t xml:space="preserve">CC1(C(N2C(S1)C(C2=O)NC(=O)C(C3=CC=C(C=C3)O)N)C(=O)O)C</t>
  </si>
  <si>
    <t xml:space="preserve">InChI=1S/C16H19N3O5S/c1-16(2)11(15(23)24)19-13(22)10(14(19)25-16)18-12(21)9(17)7-3-5-8(20)6-4-7/h3-6,9-11,14,20H,17H2,1-2H3,(H,18,21)(H,23,24)/t9-,10-,11+,14-/m1/s1</t>
  </si>
  <si>
    <t xml:space="preserve">http://www.hmdb.ca/metabolites/HMDB0014559</t>
  </si>
  <si>
    <t xml:space="preserve">(2S,5R,6R)-6-[(2R)-2-amino-2-phenylacetamido]-3,3-dimethyl-7-oxo-4-thia-1-azabicyclo[3.2.0]heptane-2-carboxylic acid</t>
  </si>
  <si>
    <t xml:space="preserve">        69-53-4</t>
  </si>
  <si>
    <t xml:space="preserve">C16H19N3O4S</t>
  </si>
  <si>
    <t xml:space="preserve">CC1(C(N2C(S1)C(C2=O)NC(=O)C(C3=CC=CC=C3)N)C(=O)O)C</t>
  </si>
  <si>
    <t xml:space="preserve">InChI=1S/C16H19N3O4S/c1-16(2)11(15(22)23)19-13(21)10(14(19)24-16)18-12(20)9(17)8-6-4-3-5-7-8/h3-7,9-11,14H,17H2,1-2H3,(H,18,20)(H,22,23)/t9-,10-,11+,14-/m1/s1</t>
  </si>
  <si>
    <t xml:space="preserve">https://pubchem.ncbi.nlm.nih.gov/compound/3007</t>
  </si>
  <si>
    <t xml:space="preserve">1-phenylpropan-2-amine</t>
  </si>
  <si>
    <t xml:space="preserve">300-62-9</t>
  </si>
  <si>
    <t xml:space="preserve">	C9H13N</t>
  </si>
  <si>
    <t xml:space="preserve">CC(N)CC1=CC=CC=C1</t>
  </si>
  <si>
    <t xml:space="preserve">InChI=1S/C9H13N/c1-8(10)7-9-5-3-2-4-6-9/h2-6,8H,7,10H2,1H3
</t>
  </si>
  <si>
    <t xml:space="preserve">https://pubchem.ncbi.nlm.nih.gov/compound/Amphotericin%20B#section=Names-and-Identifiers</t>
  </si>
  <si>
    <t xml:space="preserve">33-(4-amino-3,5-dihydroxy-6-methyloxan-2-yl)oxy-1,3,5,6,9,11,17,37-octahydroxy-15,16,18-trimethyl-13-oxo-14,39-dioxabicyclo[33.3.1]nonatriaconta-19,21,23,25,27,29,31-heptaene-36-carboxylic acid</t>
  </si>
  <si>
    <t xml:space="preserve">1397-89-3</t>
  </si>
  <si>
    <t xml:space="preserve">C47H73NO17</t>
  </si>
  <si>
    <t xml:space="preserve">CC1C=CC=CC=CC=CC=CC=CC=CC(CC2C(C(CC(O2)(CC(CC(C(CCC(CC(CC(=O)OC(C(C1O)C)C)O)O)O)O)O)O)O)C(=O)O)OC3C(C(C(C(O3)C)O)N)O</t>
  </si>
  <si>
    <t xml:space="preserve"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</si>
  <si>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 xml:space="preserve">https://www.drugbank.ca/drugs/DB00913</t>
  </si>
  <si>
    <t xml:space="preserve">ethyl 1-[2-(4-aminophenyl)ethyl]-4-phenylpiperidine-4-carboxylate</t>
  </si>
  <si>
    <t xml:space="preserve">144-14-9</t>
  </si>
  <si>
    <t xml:space="preserve">C22H28N2O2</t>
  </si>
  <si>
    <t xml:space="preserve">CCOC(=O)C1(CCN(CCC2=CC=C(N)C=C2)CC1)C1=CC=CC=C1</t>
  </si>
  <si>
    <t xml:space="preserve">InChI=1S/C22H28N2O2/c1-2-26-21(25)22(19-6-4-3-5-7-19)13-16-24(17-14-22)15-12-18-8-10-20(23)11-9-18/h3-11H,2,12-17,23H2,1H3
</t>
  </si>
  <si>
    <t xml:space="preserve">https://www.drugbank.ca/drugs/DB01125</t>
  </si>
  <si>
    <t xml:space="preserve">2-(4-methoxyphenyl)-2,3-dihydro-1H-indene-1,3-dione</t>
  </si>
  <si>
    <t xml:space="preserve">117-37-3</t>
  </si>
  <si>
    <t xml:space="preserve">C16H12O3
</t>
  </si>
  <si>
    <t xml:space="preserve">COC1=CC=C(C=C1)C1C(=O)C2=CC=CC=C2C1=O</t>
  </si>
  <si>
    <t xml:space="preserve">InChI=1S/C16H12O3/c1-19-11-8-6-10(7-9-11)14-15(17)12-4-2-3-5-13(12)16(14)18/h2-9,14H,1H3
</t>
  </si>
  <si>
    <t xml:space="preserve">http://www.hmdb.ca/metabolites/HMDB0015689</t>
  </si>
  <si>
    <t xml:space="preserve">N-benzyl-N-(4,5-dihydro-1H-imidazol-2-ylmethyl)aniline</t>
  </si>
  <si>
    <t xml:space="preserve">91-75-8</t>
  </si>
  <si>
    <t xml:space="preserve">C17H19N3</t>
  </si>
  <si>
    <t xml:space="preserve">C(N(CC1=CC=CC=C1)C1=CC=CC=C1)C1=NCCN1</t>
  </si>
  <si>
    <t xml:space="preserve">InChI=1S/C17H19N3/c1-3-7-15(8-4-1)13-20(14-17-18-11-12-19-17)16-9-5-2-6-10-16/h1-10H,11-14H2,(H,18,19)
</t>
  </si>
  <si>
    <t xml:space="preserve">http://www.hmdb.ca/metabolites/HMDB0015503</t>
  </si>
  <si>
    <t xml:space="preserve">1,5-dimethyl-2-phenyl-2,3-dihydro-1H-pyrazol-3-one</t>
  </si>
  <si>
    <t xml:space="preserve">60-80-0</t>
  </si>
  <si>
    <t xml:space="preserve">	C11H12N2O</t>
  </si>
  <si>
    <t xml:space="preserve">CN1N(C(=O)C=C1C)C1=CC=CC=C1</t>
  </si>
  <si>
    <t xml:space="preserve">InChI=1S/C11H12N2O/c1-9-8-11(14)13(12(9)2)10-6-4-3-5-7-10/h3-8H,1-2H3
</t>
  </si>
  <si>
    <t xml:space="preserve">https://www.drugbank.ca/drugs/DB00714</t>
  </si>
  <si>
    <t xml:space="preserve">(9R)-10-methyl-10-azatetracyclo[7.7.1.0²,⁷.0¹³,¹⁷]heptadeca-1(16),2(7),3,5,13(17),14-hexaene-3,4-diol</t>
  </si>
  <si>
    <t xml:space="preserve">58-00-4</t>
  </si>
  <si>
    <t xml:space="preserve">C17H17NO2</t>
  </si>
  <si>
    <t xml:space="preserve">CN1CCC2=C3C1CC4=C(C3=CC=C2)C(=C(C=C4)O)O</t>
  </si>
  <si>
    <t xml:space="preserve">InChI=1S/C17H17NO2/c1-18-8-7-10-3-2-4-12-15(10)13(18)9-11-5-6-14(19)17(20)16(11)12/h2-6,13,19-20H,7-9H2,1H3/t13-/m1/s1</t>
  </si>
  <si>
    <t xml:space="preserve">https://www.drugbank.ca/drugs/DB01352</t>
  </si>
  <si>
    <t xml:space="preserve">5-(prop-2-en-1-yl)-5-(propan-2-yl)-1,3-diazinane-2,4,6-trione
</t>
  </si>
  <si>
    <t xml:space="preserve">77-02-1</t>
  </si>
  <si>
    <t xml:space="preserve">C10H14N2O3</t>
  </si>
  <si>
    <t xml:space="preserve">CC(C)C1(C(=O)NC(=O)NC1=O)CC=C</t>
  </si>
  <si>
    <t xml:space="preserve">InChI=1S/C10H14N2O3/c1-4-5-10(6(2)3)7(13)11-9(15)12-8(10)14/h4,6H,1,5H2,2-3H3,(H2,11,12,13,14,15)
</t>
  </si>
  <si>
    <t xml:space="preserve">https://www.drugbank.ca/drugs/DB04365</t>
  </si>
  <si>
    <t xml:space="preserve">methyl 1-methyl-1,2,5,6-tetrahydropyridine-3-carboxylate</t>
  </si>
  <si>
    <t xml:space="preserve">63-75-2</t>
  </si>
  <si>
    <t xml:space="preserve">C8H13NO2</t>
  </si>
  <si>
    <t xml:space="preserve">COC(=O)C1=CCCN(C)C1</t>
  </si>
  <si>
    <t xml:space="preserve">InChI=1S/C8H13NO2/c1-9-5-3-4-7(6-9)8(10)11-2/h4H,3,5-6H2,1-2H3
</t>
  </si>
  <si>
    <t xml:space="preserve">https://www.drugbank.ca/drugs/DB00126</t>
  </si>
  <si>
    <t xml:space="preserve">(5R)-5-[(1S)-1,2-dihydroxyethyl]-3,4-dihydroxy-2,5-dihydrofuran-2-one</t>
  </si>
  <si>
    <t xml:space="preserve">50-81-7</t>
  </si>
  <si>
    <t xml:space="preserve">C6H8O6</t>
  </si>
  <si>
    <t xml:space="preserve">C(C(C1C(=C(C(=O)O1)O)O)O)O</t>
  </si>
  <si>
    <t xml:space="preserve">InChI=1S/C6H8O6/c7-1-2(8)5-3(9)4(10)6(11)12-5/h2,5,7-10H,1H2/t2-,5+/m0/s1
</t>
  </si>
  <si>
    <t xml:space="preserve">https://pubchem.ncbi.nlm.nih.gov/compound/2244#section=Names-and-Identifiers</t>
  </si>
  <si>
    <t xml:space="preserve">2-acetyloxybenzoic acid</t>
  </si>
  <si>
    <t xml:space="preserve">50-78-2</t>
  </si>
  <si>
    <t xml:space="preserve">C9H8O4</t>
  </si>
  <si>
    <t xml:space="preserve">CC(=O)OC1=CC=CC=C1C(=O)O</t>
  </si>
  <si>
    <t xml:space="preserve">InChI=1S/C9H8O4/c1-6(10)13-8-5-3-2-4-7(8)9(11)12/h2-5H,1H3,(H,11,12)
</t>
  </si>
  <si>
    <t xml:space="preserve">https://pubchem.ncbi.nlm.nih.gov/compound/174174#section=IUPAC-Name</t>
  </si>
  <si>
    <t xml:space="preserve">[(1S,5R)-8-methyl-8-azabicyclo[3.2.1]octan-3-yl] 3-hydroxy-2-phenylpropanoate
</t>
  </si>
  <si>
    <t xml:space="preserve">51-55-8</t>
  </si>
  <si>
    <t xml:space="preserve">C17H23NO3</t>
  </si>
  <si>
    <t xml:space="preserve">CN1C2CCC1CC(C2)OC(=O)C(CO)C3=CC=CC=C3</t>
  </si>
  <si>
    <t xml:space="preserve">InChI=1S/C17H23NO3/c1-18-13-7-8-14(18)10-15(9-13)21-17(20)16(11-19)12-5-3-2-4-6-12/h2-6,13-16,19H,7-11H2,1H3/t13-,14+,15?,16?</t>
  </si>
  <si>
    <t xml:space="preserve">https://pubchem.ncbi.nlm.nih.gov/compound/2294#section=IUPAC-Name</t>
  </si>
  <si>
    <t xml:space="preserve">5,5-diethyl-1,3-diazinane-2,4,6-trione</t>
  </si>
  <si>
    <t xml:space="preserve">57-44-3</t>
  </si>
  <si>
    <t xml:space="preserve">C8H12N2O3</t>
  </si>
  <si>
    <t xml:space="preserve">CCC1(C(=O)NC(=O)NC1=O)CC</t>
  </si>
  <si>
    <t xml:space="preserve">InChI=1S/C8H12N2O3/c1-3-8(4-2)5(11)9-7(13)10-6(8)12/h3-4H2,1-2H3,(H2,9,10,11,12,13)</t>
  </si>
  <si>
    <t xml:space="preserve">https://pubchem.ncbi.nlm.nih.gov/compound/6211#section=Names-and-Identifiers</t>
  </si>
  <si>
    <t xml:space="preserve">1,3-diazinane-2,4,6-trione</t>
  </si>
  <si>
    <t xml:space="preserve">67-52-7</t>
  </si>
  <si>
    <t xml:space="preserve">C4H4N2O3</t>
  </si>
  <si>
    <t xml:space="preserve">C1C(=O)NC(=O)NC1=O</t>
  </si>
  <si>
    <t xml:space="preserve">InChI=1S/C4H4N2O3/c7-2-1-3(8)6-4(9)5-2/h1H2,(H2,5,6,7,8,9)
</t>
  </si>
  <si>
    <t xml:space="preserve">https://www.drugbank.ca/drugs/DB13740</t>
  </si>
  <si>
    <t xml:space="preserve">4-ethyl-4-methylpiperidine-2,6-dione</t>
  </si>
  <si>
    <t xml:space="preserve">64-65-3</t>
  </si>
  <si>
    <t xml:space="preserve">CCC1(C)CC(=O)NC(=O)C1</t>
  </si>
  <si>
    <t xml:space="preserve">InChI=1S/C8H13NO2/c1-3-8(2)4-6(10)9-7(11)5-8/h3-5H2,1-2H3,(H,9,10,11)</t>
  </si>
  <si>
    <t xml:space="preserve">https://pubchem.ncbi.nlm.nih.gov/compound/6463</t>
  </si>
  <si>
    <t xml:space="preserve">2-hydroxy-2,2-diphenylacetic acid</t>
  </si>
  <si>
    <t xml:space="preserve">76-93-7</t>
  </si>
  <si>
    <t xml:space="preserve">C14H12O3</t>
  </si>
  <si>
    <t xml:space="preserve">C1=CC=C(C=C1)C(C2=CC=CC=C2)(C(=O)O)O</t>
  </si>
  <si>
    <t xml:space="preserve">InChI=1S/C14H12O3/c15-13(16)14(17,11-7-3-1-4-8-11)12-9-5-2-6-10-12/h1-10,17H,(H,15,16</t>
  </si>
  <si>
    <t xml:space="preserve">http://www.hmdb.ca/metabolites/HMDB0004992</t>
  </si>
  <si>
    <t xml:space="preserve">ethyl 4-aminobenzoate</t>
  </si>
  <si>
    <t xml:space="preserve">94-09-7</t>
  </si>
  <si>
    <t xml:space="preserve">C9H11NO2</t>
  </si>
  <si>
    <t xml:space="preserve">CCOC(=O)C1=CC=C(N)C=C1</t>
  </si>
  <si>
    <t xml:space="preserve">InChI=1S/C9H11NO2/c1-2-12-9(11)7-3-5-8(10)6-4-7/h3-6H,2,10H2,1H3</t>
  </si>
  <si>
    <t xml:space="preserve">https://www.drugbank.ca/drugs/DB01053</t>
  </si>
  <si>
    <t xml:space="preserve">(2S,5R,6R)-3,3-dimethyl-7-oxo-6-(2-phenylacetamido)-4-thia-1-azabicyclo[3.2.0]heptane-2-carboxylic acid</t>
  </si>
  <si>
    <t xml:space="preserve">61-33-6</t>
  </si>
  <si>
    <t xml:space="preserve">C16H18N2O4S</t>
  </si>
  <si>
    <t xml:space="preserve">CC1(C(N2C(S1)C(C2=O)NC(=O)CC3=CC=CC=C3)C(=O)O)C</t>
  </si>
  <si>
    <t xml:space="preserve">InChI=1S/C16H18N2O4S/c1-16(2)12(15(21)22)18-13(20)11(14(18)23-16)17-10(19)8-9-6-4-3-5-7-9/h3-7,11-12,14H,8H2,1-2H3,(H,17,19)(H,21,22)/t11-,12+,14-/m1/s1</t>
  </si>
  <si>
    <t xml:space="preserve">http://www.hmdb.ca/metabolites/HMDB0001870</t>
  </si>
  <si>
    <t xml:space="preserve">benzoic acid</t>
  </si>
  <si>
    <t xml:space="preserve">65-85-0</t>
  </si>
  <si>
    <t xml:space="preserve">C7H6O2</t>
  </si>
  <si>
    <t xml:space="preserve">OC(=O)C1=CC=CC=C1</t>
  </si>
  <si>
    <t xml:space="preserve">InChI=1S/C7H6O2/c8-7(9)6-4-2-1-3-5-6/h1-5H,(H,8,9)</t>
  </si>
  <si>
    <t xml:space="preserve">https://www.drugbank.ca/drugs/DB11989</t>
  </si>
  <si>
    <t xml:space="preserve">N-benzyl-2-(2-nitro-1H-imidazol-1-yl)acetamide</t>
  </si>
  <si>
    <t xml:space="preserve">22994-85-0
</t>
  </si>
  <si>
    <t xml:space="preserve">C12H12N4O3</t>
  </si>
  <si>
    <t xml:space="preserve">C1=CC=C(C=C1)CNC(=O)CN2C=CN=C2[N+](=O)[O-]</t>
  </si>
  <si>
    <t xml:space="preserve">InChI=1S/C12H12N4O3/c17-11(14-8-10-4-2-1-3-5-10)9-15-7-6-13-12(15)16(18)19/h1-7H,8-9H2,(H,14,17)</t>
  </si>
  <si>
    <t xml:space="preserve">http://www.hmdb.ca/metabolites/HMDB0015003</t>
  </si>
  <si>
    <t xml:space="preserve">benzyl(methyl)[(2S)-1-phenylpropan-2-yl]amine</t>
  </si>
  <si>
    <t xml:space="preserve">0156-08-01</t>
  </si>
  <si>
    <t xml:space="preserve">C17H21N</t>
  </si>
  <si>
    <t xml:space="preserve">http://www.hmdb.ca/metabolites/HMDB0033871</t>
  </si>
  <si>
    <t xml:space="preserve">phenylmethanamine</t>
  </si>
  <si>
    <t xml:space="preserve">100-46-9</t>
  </si>
  <si>
    <t xml:space="preserve">C7H9N</t>
  </si>
  <si>
    <t xml:space="preserve">NCC1=CC=CC=C1</t>
  </si>
  <si>
    <t xml:space="preserve">InChI=1S/C7H9N/c8-6-7-4-2-1-3-5-7/h1-5H,6,8H2
</t>
  </si>
  <si>
    <t xml:space="preserve">http://www.hmdb.ca/metabolites/HMDB0014905</t>
  </si>
  <si>
    <t xml:space="preserve">3-(diethylcarbamoyl)-9,10-dimethoxy-1H,2H,3H,4H,6H,7H,11bH-pyrido[2,1-a]isoquinolin-2-yl acetate
</t>
  </si>
  <si>
    <t xml:space="preserve">63-12-7</t>
  </si>
  <si>
    <t xml:space="preserve">C22H32N2O5
</t>
  </si>
  <si>
    <t xml:space="preserve">CCN(CC)C(=O)C1CN2CCC3=CC(OC)=C(OC)C=C3C2CC1OC(C)=O</t>
  </si>
  <si>
    <t xml:space="preserve">InChI=1S/C22H32N2O5/c1-6-23(7-2)22(26)17-13-24-9-8-15-10-20(27-4)21(28-5)11-16(15)18(24)12-19(17)29-14(3)25/h10-11,17-19H,6-9,12-13H2,1-5H3
</t>
  </si>
  <si>
    <t xml:space="preserve">http://www.hmdb.ca/metabolites/HMDB0015644</t>
  </si>
  <si>
    <t xml:space="preserve">N-methyl-2-pyridin-2-ylethanamine</t>
  </si>
  <si>
    <t xml:space="preserve">5638-76-6</t>
  </si>
  <si>
    <t xml:space="preserve">C8H12N2</t>
  </si>
  <si>
    <t xml:space="preserve">CNCCC1=CC=CC=N1</t>
  </si>
  <si>
    <t xml:space="preserve">InChI=1S/C8H12N2/c1-9-7-5-8-4-2-3-6-10-8/h2-4,6,9H,5,7H2,1H3
</t>
  </si>
  <si>
    <t xml:space="preserve">https://pubchem.ncbi.nlm.nih.gov/compound/2368#section=InChI-Key</t>
  </si>
  <si>
    <t xml:space="preserve">1-benzyl-2,3-dimethylguanidine</t>
  </si>
  <si>
    <t xml:space="preserve">55-73-2</t>
  </si>
  <si>
    <t xml:space="preserve">C10H15N3</t>
  </si>
  <si>
    <t xml:space="preserve">CNC(=NC)NCC1=CC=CC=C1</t>
  </si>
  <si>
    <t xml:space="preserve">InChI=1S/C18H16N2O8/c21-14-6-9-5-13(18(27)28)20(12(9)7-15(14)22)2-1-8-3-10(16(23)24)19-11(4-8)17(25)26/h1-3,6-7,11,13H,4-5H2,(H5,21,22,23,24,25,26,27,28)
</t>
  </si>
  <si>
    <t xml:space="preserve">https://www.drugbank.ca/drugs/DB08794</t>
  </si>
  <si>
    <t xml:space="preserve">ethyl 2,2-bis(4-hydroxy-2-oxo-2H-chromen-3-yl)acetate
</t>
  </si>
  <si>
    <t xml:space="preserve">548-00-5</t>
  </si>
  <si>
    <t xml:space="preserve">C22H16O8</t>
  </si>
  <si>
    <t xml:space="preserve">CCOC(=O)C(C1=C(O)C2=CC=CC=C2OC1=O)C1=C(O)C2=CC=CC=C2OC1=O</t>
  </si>
  <si>
    <t xml:space="preserve">InChI=1S/C22H16O8/c1-2-28-20(25)15(16-18(23)11-7-3-5-9-13(11)29-21(16)26)17-19(24)12-8-4-6-10-14(12)30-22(17)27/h3-10,15,23-24H,2H2,1H3
</t>
  </si>
  <si>
    <t xml:space="preserve">https://pubchem.ncbi.nlm.nih.gov/compound/442021#section=Isomeric-SMILES</t>
  </si>
  <si>
    <t xml:space="preserve">(4aR,5aS,8aR,13aS,15aS,15bR)-10,11-dimethoxy-4a,5,5a,7,8,13a,15,15a,15b,16-decahydro-2H-4,6-methanoindolo[3,2,1-ij]oxepino[2,3,4-de]pyrrolo[2,3-h]quinolin-14-one</t>
  </si>
  <si>
    <t xml:space="preserve">357-57-3</t>
  </si>
  <si>
    <t xml:space="preserve">C23H26N2O4</t>
  </si>
  <si>
    <t xml:space="preserve">COC1=C(C=C2C(=C1)C34CCN5C3CC6C7C4N2C(=O)CC7OCC=C6C5)OC</t>
  </si>
  <si>
    <t xml:space="preserve">InChI=1S/C23H26N2O4/c1-27-16-8-14-15(9-17(16)28-2)25-20(26)10-18-21-13-7-19-23(14,22(21)25)4-5-24(19)11-12(13)3-6-29-18/h3,8-9,13,18-19,21-22H,4-7,10-11H2,1-2H3/t13-,18-,19-,21-,22-,23+/m0/s1</t>
  </si>
  <si>
    <t xml:space="preserve">https://pubchem.ncbi.nlm.nih.gov/compound/2474</t>
  </si>
  <si>
    <t xml:space="preserve">1-butyl-N-(2,6-dimethylphenyl)piperidine-2-carboxamide</t>
  </si>
  <si>
    <t xml:space="preserve">38396-39-3</t>
  </si>
  <si>
    <t xml:space="preserve">C18H28N2O</t>
  </si>
  <si>
    <t xml:space="preserve">CCCCN1CCCCC1C(=O)NC1=C(C)C=CC=C1C</t>
  </si>
  <si>
    <t xml:space="preserve">InChI=1S/C18H28N2O/c1-4-5-12-20-13-7-6-11-16(20)18(21)19-17-14(2)9-8-10-15(17)3/h8-10,16H,4-7,11-13H2,1-3H3,(H,19,21)
</t>
  </si>
  <si>
    <t xml:space="preserve">https://www.drugbank.ca/drugs/DB00237</t>
  </si>
  <si>
    <t xml:space="preserve">5-(butan-2-yl)-5-ethyl-1,3-diazinane-2,4,6-trione</t>
  </si>
  <si>
    <t xml:space="preserve">125-40-6</t>
  </si>
  <si>
    <t xml:space="preserve">C10H16N2O3</t>
  </si>
  <si>
    <t xml:space="preserve">CCC(C)C1(CC)C(=O)NC(=O)NC1=O</t>
  </si>
  <si>
    <t xml:space="preserve">InChI=1S/C10H16N2O3/c1-4-6(3)10(5-2)7(13)11-9(15)12-8(10)14/h6H,4-5H2,1-3H3,(H2,11,12,13,14,15)</t>
  </si>
  <si>
    <t xml:space="preserve">https://www.drugbank.ca/drugs/DB14084</t>
  </si>
  <si>
    <t xml:space="preserve">butyl 4-hydroxybenzoate
</t>
  </si>
  <si>
    <t xml:space="preserve">94-26-8</t>
  </si>
  <si>
    <t xml:space="preserve">C11H14O3</t>
  </si>
  <si>
    <t xml:space="preserve">CCCCOC(=O)C1=CC=C(O)C=C1</t>
  </si>
  <si>
    <t xml:space="preserve">InChI=1S/C11H14O3/c1-2-3-8-14-11(13)9-4-6-10(12)7-5-9/h4-7,12H,2-3,8H2,1H3
</t>
  </si>
  <si>
    <t xml:space="preserve">https://pubchem.ncbi.nlm.nih.gov/compound/Capreomycin#section=Names-and-Identifiers</t>
  </si>
  <si>
    <t xml:space="preserve"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</si>
  <si>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 xml:space="preserve">11003-38-6</t>
  </si>
  <si>
    <t xml:space="preserve">C50H88N28O15</t>
  </si>
  <si>
    <t xml:space="preserve">CC1C(=O)NC(C(=O)NC(=CNC(=O)N)C(=O)NC(C(=O)NCC(C(=O)N1)N)C2CCNC(=N2)N)CNC(=O)CC(CCCN)N.C1CNC(=NC1C2C(=O)NCC(C(=O)NC(C(=O)NC(C(=O)NC(=CNC(=O)N)C(=O)N2)CNC(=O)CC(CCCN)N)CO)N)N</t>
  </si>
  <si>
    <t xml:space="preserve"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</si>
  <si>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 xml:space="preserve">http://www.hmdb.ca/metabolites/HMDB0014555</t>
  </si>
  <si>
    <t xml:space="preserve">2-(trimethylazaniumyl)ethyl carbamate</t>
  </si>
  <si>
    <t xml:space="preserve">51-83-2</t>
  </si>
  <si>
    <t xml:space="preserve">C6H15N2O2</t>
  </si>
  <si>
    <t xml:space="preserve">C[N+](C)(C)CCOC(N)=O</t>
  </si>
  <si>
    <t xml:space="preserve">InChI=1S/C6H14N2O2/c1-8(2,3)4-5-10-6(7)9/h4-5H2,1-3H3,(H-,7,9)/p+1
</t>
  </si>
  <si>
    <t xml:space="preserve">https://pubchem.ncbi.nlm.nih.gov/compound/20824#section=Molecular-Formula</t>
  </si>
  <si>
    <t xml:space="preserve">(2S,5R,6R)-6-[(2-carboxy-2-phenylacetyl)amino]-3,3-dimethyl-7-oxo-4-thia-1-azabicyclo[3.2.0]heptane-2-carboxylic acid</t>
  </si>
  <si>
    <t xml:space="preserve">4697-36-3</t>
  </si>
  <si>
    <t xml:space="preserve">C17H18N2O6S</t>
  </si>
  <si>
    <t xml:space="preserve">CC1(C(N2C(S1)C(C2=O)NC(=O)C(C3=CC=CC=C3)C(=O)O)C(=O)O)C</t>
  </si>
  <si>
    <t xml:space="preserve">InChI=1S/C17H18N2O6S/c1-17(2)11(16(24)25)19-13(21)10(14(19)26-17)18-12(20)9(15(22)23)8-6-4-3-5-7-8/h3-7,9-11,14H,1-2H3,(H,18,20)(H,22,23)(H,24,25)/t9?,10-,11+,14-/m1/s1</t>
  </si>
  <si>
    <t xml:space="preserve">https://pubchem.ncbi.nlm.nih.gov/compound/636403#section=Names-and-Identifiers</t>
  </si>
  <si>
    <t xml:space="preserve">(2S,4aS,6aR,6aS,6bR,8aR,10S,12aS,14bR)-10-(3-carboxypropanoyloxy)-2,4a,6a,6b,9,9,12a-heptamethyl-13-oxo-3,4,5,6,6a,7,8,8a,10,11,12,14b-dodecahydro-1H-picene-2-carboxylic acid</t>
  </si>
  <si>
    <t xml:space="preserve">5697-56-3</t>
  </si>
  <si>
    <t xml:space="preserve">C34H50O7</t>
  </si>
  <si>
    <t xml:space="preserve"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</si>
  <si>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</si>
  <si>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http://www.hmdb.ca/metabolites/HMDB0014707</t>
  </si>
  <si>
    <t xml:space="preserve">(6R,7R)-7-[(2R)-2-amino-2-phenylacetamido]-3-methyl-8-oxo-5-thia-1-azabicyclo[4.2.0]oct-2-ene-2-carboxylic acid</t>
  </si>
  <si>
    <t xml:space="preserve">15686-71-2</t>
  </si>
  <si>
    <t xml:space="preserve">C16H17N3O4S</t>
  </si>
  <si>
    <t xml:space="preserve">CC1=C(N2C(C(C2=O)NC(=O)C(C3=CC=CC=C3)N)SC1)C(=O)O</t>
  </si>
  <si>
    <t xml:space="preserve">InChI=1S/C16H17N3O4S/c1-8-7-24-15-11(14(21)19(15)12(8)16(22)23)18-13(20)10(17)9-5-3-2-4-6-9/h2-6,10-11,15H,7,17H2,1H3,(H,18,20)(H,22,23)/t10-,11-,15-/m1/s1</t>
  </si>
  <si>
    <t xml:space="preserve">http://www.hmdb.ca/metabolites/HMDB0014827</t>
  </si>
  <si>
    <t xml:space="preserve">(6R,7R)-3-[(acetyloxy)methyl]-7-[(2R)-2-amino-2-phenylacetamido]-8-oxo-5-thia-1-azabicyclo[4.2.0]oct-2-ene-2-carboxylic acid</t>
  </si>
  <si>
    <t xml:space="preserve">C18H19N3O6S</t>
  </si>
  <si>
    <t xml:space="preserve"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</si>
  <si>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</si>
  <si>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 xml:space="preserve">https://pubchem.ncbi.nlm.nih.gov/compound/5773</t>
  </si>
  <si>
    <t xml:space="preserve">1-{[(6R,7R)-2-carboxylato-7-{[1-hydroxy-2-(thiophen-2-yl)ethylidene]amino}-8-oxo-5-thia-1-azabicyclo[4.2.0]oct-2-en-3-yl]methyl}pyridin-1-ium</t>
  </si>
  <si>
    <t xml:space="preserve">50-59-9</t>
  </si>
  <si>
    <t xml:space="preserve">C19H17N3O4S2</t>
  </si>
  <si>
    <t xml:space="preserve"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</si>
  <si>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</si>
  <si>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 xml:space="preserve"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</si>
  <si>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</si>
  <si>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</si>
  <si>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</si>
  <si>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 xml:space="preserve">CC(=O)OCC1=C(N2C(C(C2=O)NC(=O)CC3=CC=CS3)SC1)C(=O)O</t>
  </si>
  <si>
    <t xml:space="preserve">InChI=1S/C16H16N2O6S2/c1-8(19)24-6-9-7-26-15-12(14(21)18(15)13(9)16(22)23)17-11(20)5-10-3-2-4-25-10/h2-4,12,15H,5-7H2,1H3,(H,17,20)(H,22,23)/t12-,15-/m1/s1</t>
  </si>
  <si>
    <t xml:space="preserve"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</si>
  <si>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</si>
  <si>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</si>
  <si>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 xml:space="preserve">C17H17N3O6S2</t>
  </si>
  <si>
    <t xml:space="preserve"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</si>
  <si>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</si>
  <si>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 xml:space="preserve">https://pubchem.ncbi.nlm.nih.gov/compound/33255</t>
  </si>
  <si>
    <t xml:space="preserve">(6R,7R)-3-[(5-methyl-1,3,4-thiadiazol-2-yl)sulfanylmethyl]-8-oxo-7-[[2-(tetrazol-1-yl)acetyl]amino]-5-thia-1-azabicyclo[4.2.0]oct-2-ene-2-carboxylic acid
</t>
  </si>
  <si>
    <t xml:space="preserve">25953-19-9</t>
  </si>
  <si>
    <t xml:space="preserve">C14H14N8O4S3</t>
  </si>
  <si>
    <t xml:space="preserve">CC1=NN=C(S1)SCC2=C(N3C(C(C3=O)NC(=O)CN4C=NN=N4)SC2)C(=O)O</t>
  </si>
  <si>
    <t xml:space="preserve">InChI=1S/C14H14N8O4S3/c1-6-17-18-14(29-6)28-4-7-3-27-12-9(11(24)22(12)10(7)13(25)26)16-8(23)2-21-5-15-19-20-21/h5,9,12H,2-4H2,1H3,(H,16,23)(H,25,26)/t9-,12-/m1/s1</t>
  </si>
  <si>
    <t xml:space="preserve">https://pubchem.ncbi.nlm.nih.gov/compound/38103#section=Names-and-Identifiers</t>
  </si>
  <si>
    <t xml:space="preserve">(6R,7R)-7-[[(2R)-2-amino-2-cyclohexa-1,4-dien-1-ylacetyl]amino]-3-methyl-8-oxo-5-thia-1-azabicyclo[4.2.0]oct-2-ene-2-carboxylic acid</t>
  </si>
  <si>
    <t xml:space="preserve">38821-53-3</t>
  </si>
  <si>
    <t xml:space="preserve"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</si>
  <si>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</si>
  <si>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 xml:space="preserve">https://pubchem.ncbi.nlm.nih.gov/compound/6726</t>
  </si>
  <si>
    <t xml:space="preserve">1-benzhydryl-4-methylpiperazine</t>
  </si>
  <si>
    <t xml:space="preserve">82-92-8</t>
  </si>
  <si>
    <t xml:space="preserve">C18H22N2</t>
  </si>
  <si>
    <t xml:space="preserve">CN1CCN(CC1)C(C2=CC=CC=C2)C3=CC=CC=C3</t>
  </si>
  <si>
    <t xml:space="preserve">InChI=1S/C18H22N2/c1-19-12-14-20(15-13-19)18(16-8-4-2-5-9-16)17-10-6-3-7-11-17/h2-11,18H,12-15H2,1H3</t>
  </si>
  <si>
    <t xml:space="preserve">https://pubchem.ncbi.nlm.nih.gov/compound/5838</t>
  </si>
  <si>
    <t xml:space="preserve">5-(cyclohexen-1-yl)-5-ethyl-1,3-diazinane-2,4,6-trione</t>
  </si>
  <si>
    <t xml:space="preserve">52-31-3</t>
  </si>
  <si>
    <t xml:space="preserve">C12H16N2O3</t>
  </si>
  <si>
    <t xml:space="preserve">CCC1(C(=O)NC(=O)NC1=O)C2=CCCCC2</t>
  </si>
  <si>
    <t xml:space="preserve">InChI=1S/C12H16N2O3/c1-2-12(8-6-4-3-5-7-8)9(15)13-11(17)14-10(12)16/h6H,2-5,7H2,1H3,(H2,13,14,15,16,17)</t>
  </si>
  <si>
    <t xml:space="preserve">https://www.drugbank.ca/drugs/DB08999</t>
  </si>
  <si>
    <t xml:space="preserve">(1-cyclopentylpropan-2-yl)(methyl)amine
</t>
  </si>
  <si>
    <t xml:space="preserve">102-45-4</t>
  </si>
  <si>
    <t xml:space="preserve">C9H19N</t>
  </si>
  <si>
    <t xml:space="preserve">CC(CC1CCCC1)NC</t>
  </si>
  <si>
    <t xml:space="preserve">InChI=1S/C9H19N/c1-8(10-2)7-9-5-3-4-6-9/h8-10H,3-7H2,1-2H3</t>
  </si>
  <si>
    <t xml:space="preserve">https://www.drugbank.ca/drugs/DB00979</t>
  </si>
  <si>
    <t xml:space="preserve">2-(dimethylamino)ethyl 2-(1-hydroxycyclopentyl)-2-phenylacetate</t>
  </si>
  <si>
    <t xml:space="preserve">512-15-2</t>
  </si>
  <si>
    <t xml:space="preserve">C17H25NO3</t>
  </si>
  <si>
    <t xml:space="preserve">CN(C)CCOC(=O)C(C1=CC=CC=C1)C2(CCCC2)O</t>
  </si>
  <si>
    <t xml:space="preserve">InChI=1S/C17H25NO3/c1-18(2)12-13-21-16(19)15(14-8-4-3-5-9-14)17(20)10-6-7-11-17/h3-5,8-9,15,20H,6-7,10-13H2,1-2H3</t>
  </si>
  <si>
    <t xml:space="preserve">https://www.drugbank.ca/drugs/DB00260</t>
  </si>
  <si>
    <t xml:space="preserve">(4R)-4-amino-1,2-oxazolidin-3-one
</t>
  </si>
  <si>
    <t xml:space="preserve">68-41-7</t>
  </si>
  <si>
    <t xml:space="preserve">C3H6N2O2</t>
  </si>
  <si>
    <t xml:space="preserve">C1C(C(=O)NO1)N</t>
  </si>
  <si>
    <t xml:space="preserve">InChI=1S/C3H6N2O2/c4-2-1-7-5-3(2)6/h2H,1,4H2,(H,5,6)/t2-/m1/s1
</t>
  </si>
  <si>
    <t xml:space="preserve">https://pubchem.ncbi.nlm.nih.gov/compound/2756#section=Names-and-Identifiers</t>
  </si>
  <si>
    <t xml:space="preserve">1-cyano-2-methyl-3-[2-[(5-methyl-1H-imidazol-4-yl)methylsulfanyl]ethyl]guanidine</t>
  </si>
  <si>
    <t xml:space="preserve">51481-61-9</t>
  </si>
  <si>
    <t xml:space="preserve">C10H16N6S</t>
  </si>
  <si>
    <t xml:space="preserve">CC1=C(N=CN1)CSCCNC(=NC)NC#N</t>
  </si>
  <si>
    <t xml:space="preserve">InChI=1S/C10H16N6S/c1-8-9(16-7-15-8)5-17-4-3-13-10(12-2)14-6-11/h7H,3-5H2,1-2H3,(H,15,16)(H2,12,13,14)</t>
  </si>
  <si>
    <t xml:space="preserve">http://www.hmdb.ca/metabolites/HMDB0030282</t>
  </si>
  <si>
    <t xml:space="preserve">{5-ethenyl-1-azabicyclo[2.2.2]octan-2-yl}(quinolin-4-yl)methanol</t>
  </si>
  <si>
    <t xml:space="preserve">485-71-2</t>
  </si>
  <si>
    <t xml:space="preserve">C19H22N2O</t>
  </si>
  <si>
    <t xml:space="preserve">C=CC1CN2CCC1CC2C(C3=CC=NC4=CC=CC=C34)O</t>
  </si>
  <si>
    <t xml:space="preserve">InChI=1S/C19H22N2O/c1-2-13-12-21-10-8-14(13)11-18(21)19(22)16-7-9-20-17-6-4-3-5-15(16)17/h2-7,9,13-14,18-19,22H,1,8,10-12H2/t13-,14-,18-,19+/m0/s1</t>
  </si>
  <si>
    <t xml:space="preserve">https://pubchem.ncbi.nlm.nih.gov/compound/3025</t>
  </si>
  <si>
    <t xml:space="preserve">2-butoxy-N-[2-(diethylamino)ethyl]quinoline-4-carboxamide</t>
  </si>
  <si>
    <t xml:space="preserve">85-79-0</t>
  </si>
  <si>
    <t xml:space="preserve">C20H29N3O2</t>
  </si>
  <si>
    <t xml:space="preserve">CCCCOC1=NC2=CC=CC=C2C(=C1)C(=O)NCCN(CC)CC</t>
  </si>
  <si>
    <t xml:space="preserve">InChI=1S/C20H29N3O2/c1-4-7-14-25-19-15-17(16-10-8-9-11-18(16)22-19)20(24)21-12-13-23(5-2)6-3/h8-11,15H,4-7,12-14H2,1-3H3,(H,21,24)</t>
  </si>
  <si>
    <t xml:space="preserve"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</si>
  <si>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</si>
  <si>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</si>
  <si>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</si>
  <si>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 xml:space="preserve">C1=CN(C(=O)N=C1N)C2C(C(C(O2)CO)O)O</t>
  </si>
  <si>
    <t xml:space="preserve">InChI=1S/C9H13N3O5/c10-5-1-2-12(9(16)11-5)8-7(15)6(14)4(3-13)17-8/h1-2,4,6-8,13-15H,3H2,(H2,10,11,16)/t4-,6-,7+,8-/m1/s1</t>
  </si>
  <si>
    <t xml:space="preserve">https://pubchem.ncbi.nlm.nih.gov/compound/311</t>
  </si>
  <si>
    <t xml:space="preserve">2-hydroxypropane-1,2,3-tricarboxylic acid
</t>
  </si>
  <si>
    <t xml:space="preserve">77-92-9</t>
  </si>
  <si>
    <t xml:space="preserve">C6H8O7</t>
  </si>
  <si>
    <t xml:space="preserve">C(C(=O)O)C(CC(=O)O)(C(=O)O)O</t>
  </si>
  <si>
    <t xml:space="preserve">InChI=1S/C6H8O7/c7-3(8)1-6(13,5(11)12)2-4(9)10/h13H,1-2H2,(H,7,8)(H,9,10)(H,11,12)
</t>
  </si>
  <si>
    <t xml:space="preserve"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</si>
  <si>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</si>
  <si>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 xml:space="preserve">18323-44-9</t>
  </si>
  <si>
    <t xml:space="preserve">C17H21NO4</t>
  </si>
  <si>
    <t xml:space="preserve">CN1C2CCC1C(C(C2)OC(=O)C3=CC=CC=C3)C(=O)OC</t>
  </si>
  <si>
    <t xml:space="preserve">InChI=1S/C17H21NO4/c1-18-12-8-9-13(18)15(17(20)21-2)14(10-12)22-16(19)11-6-4-3-5-7-11/h3-7,12-15H,8-10H2,1-2H3/t12-,13+,14-,15+/m0/s1
</t>
  </si>
  <si>
    <t xml:space="preserve">http://www.hmdb.ca/metabolites/HMDB0004995</t>
  </si>
  <si>
    <t xml:space="preserve">(4R,4aR,7S,7aR,12bS)-9-methoxy-3-methyl-2,4,4a,7,7a,13-hexahydro-1H-4,12-methanobenzofuro[3,2-e]isoquinolin-7-ol</t>
  </si>
  <si>
    <t xml:space="preserve">76-57-3</t>
  </si>
  <si>
    <t xml:space="preserve">C18H21NO3</t>
  </si>
  <si>
    <t xml:space="preserve">CN1CCC23C4C1CC5=C2C(=C(C=C5)OC)OC3C(C=C4)O</t>
  </si>
  <si>
    <t xml:space="preserve">InChI=1S/C18H21NO3/c1-19-8-7-18-11-4-5-13(20)17(18)22-16-14(21-2)6-3-10(15(16)18)9-12(11)19/h3-6,11-13,17,20H,7-9H2,1-2H3/t11-,12+,13-,17-,18-/m0/s1</t>
  </si>
  <si>
    <t xml:space="preserve">https://pubchem.ncbi.nlm.nih.gov/compound/6167</t>
  </si>
  <si>
    <t xml:space="preserve">N-[(7S)-1,2,3,10-tetramethoxy-9-oxo-6,7-dihydro-5H-benzo[a]heptalen-7-yl]acetamide
</t>
  </si>
  <si>
    <t xml:space="preserve">64-86-8</t>
  </si>
  <si>
    <t xml:space="preserve">C22H25NO6</t>
  </si>
  <si>
    <t xml:space="preserve"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</si>
  <si>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</si>
  <si>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 xml:space="preserve">https://pubchem.ncbi.nlm.nih.gov/compound/2942#section=Names-and-Identifiers</t>
  </si>
  <si>
    <t xml:space="preserve">4-(dimethylaminodiazenyl)-1H-imidazole-5-carboxamide</t>
  </si>
  <si>
    <t xml:space="preserve">C6H10N6O</t>
  </si>
  <si>
    <t xml:space="preserve">CN(C)N=NC1=C(NC=N1)C(=O)N</t>
  </si>
  <si>
    <t xml:space="preserve">InChI=1S/C6H10N6O/c1-12(2)11-10-6-4(5(7)13)8-3-9-6/h3H,1-2H3,(H2,7,13)(H,8,9)</t>
  </si>
  <si>
    <t xml:space="preserve">https://pubchem.ncbi.nlm.nih.gov/compound/6914273#section=Names-and-Identifiers</t>
  </si>
  <si>
    <t xml:space="preserve">1-[(E)-[5-(4-nitrophenyl)furan-2-yl]methylideneamino]imidazolidine-2,4-dione</t>
  </si>
  <si>
    <t xml:space="preserve">7261-97-4</t>
  </si>
  <si>
    <t xml:space="preserve">C14H10N4O5</t>
  </si>
  <si>
    <t xml:space="preserve">C1C(=O)NC(=O)N1N=CC2=CC=C(O2)C3=CC=C(C=C3)[N+](=O)[O-]</t>
  </si>
  <si>
    <t xml:space="preserve">InChI=1S/C14H10N4O5/c19-13-8-17(14(20)16-13)15-7-11-5-6-12(23-11)9-1-3-10(4-2-9)18(21)22/h1-7H,8H2,(H,16,19,20)/b15-7+
</t>
  </si>
  <si>
    <t xml:space="preserve">https://pubchem.ncbi.nlm.nih.gov/compound/2955</t>
  </si>
  <si>
    <t xml:space="preserve">4-(4-aminophenyl)sulfonylaniline
</t>
  </si>
  <si>
    <t xml:space="preserve">80-08-0</t>
  </si>
  <si>
    <t xml:space="preserve">C12H12N2O2S</t>
  </si>
  <si>
    <t xml:space="preserve">C1=CC(=CC=C1N)S(=O)(=O)C2=CC=C(C=C2)N</t>
  </si>
  <si>
    <t xml:space="preserve">InChI=1S/C12H12N2O2S/c13-9-1-5-11(6-2-9)17(15,16)12-7-3-10(14)4-8-12/h1-8H,13-14H2
</t>
  </si>
  <si>
    <t xml:space="preserve">https://pubchem.ncbi.nlm.nih.gov/compound/30323</t>
  </si>
  <si>
    <t xml:space="preserve">(7S,9S)-9-acetyl-7-[(2R,4S,5S,6S)-4-amino-5-hydroxy-6-methyloxan-2-yl]oxy-6,9,11-trihydroxy-4-methoxy-8,10-dihydro-7H-tetracene-5,12-dione</t>
  </si>
  <si>
    <t xml:space="preserve">20830-81-3</t>
  </si>
  <si>
    <t xml:space="preserve">C27H29NO10</t>
  </si>
  <si>
    <t xml:space="preserve"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</si>
  <si>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</si>
  <si>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 xml:space="preserve">https://pubchem.ncbi.nlm.nih.gov/compound/2966</t>
  </si>
  <si>
    <t xml:space="preserve">3,4-dihydro-1H-isoquinoline-2-carboximidamide
</t>
  </si>
  <si>
    <t xml:space="preserve">1131-64-2</t>
  </si>
  <si>
    <t xml:space="preserve">C10H13N3</t>
  </si>
  <si>
    <t xml:space="preserve">C1CN(CC2=CC=CC=C21)C(=N)N</t>
  </si>
  <si>
    <t xml:space="preserve">InChI=1S/C10H13N3/c11-10(12)13-6-5-8-3-1-2-4-9(8)7-13/h1-4H,5-7H2,(H3,11,12)
</t>
  </si>
  <si>
    <t xml:space="preserve">https://pubchem.ncbi.nlm.nih.gov/compound/6674</t>
  </si>
  <si>
    <t xml:space="preserve">(4R)-4-[(5S,8R,9S,10S,13R,14S,17R)-10,13-dimethyl-3,7,12-trioxo-1,2,4,5,6,8,9,11,14,15,16,17-dodecahydrocyclopenta[a]phenanthren-17-yl]pentanoic acid
</t>
  </si>
  <si>
    <t xml:space="preserve">81-23-2</t>
  </si>
  <si>
    <t xml:space="preserve">C24H34O5</t>
  </si>
  <si>
    <t xml:space="preserve">CC(CCC(=O)O)C1CCC2C1(C(=O)CC3C2C(=O)CC4C3(CCC(=O)C4)C)C</t>
  </si>
  <si>
    <t xml:space="preserve">InChI=1S/C24H34O5/c1-13(4-7-21(28)29)16-5-6-17-22-18(12-20(27)24(16,17)3)23(2)9-8-15(25)10-14(23)11-19(22)26/h13-14,16-18,22H,4-12H2,1-3H3,(H,28,29)/t13-,14+,16-,17+,18+,22+,23+,24-/m1/s1</t>
  </si>
  <si>
    <t xml:space="preserve"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</si>
  <si>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</si>
  <si>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 xml:space="preserve">0131-01-01</t>
  </si>
  <si>
    <t xml:space="preserve">C32H38N2O8</t>
  </si>
  <si>
    <t xml:space="preserve">COC1C(CC2CN3CCC4=C(C3CC2C1C(=O)OC)NC5=CC=CC=C45)OC(=O)C6=CC(=C(C(=C6)OC)OC)OC</t>
  </si>
  <si>
    <t xml:space="preserve">InChI=1S/C32H38N2O8/c1-37-24-12-17(13-25(38-2)29(24)39-3)31(35)42-26-14-18-16-34-11-10-20-19-8-6-7-9-22(19)33-28(20)23(34)15-21(18)27(30(26)40-4)32(36)41-5/h6-9,12-13,18,21,23,26-27,30,33H,10-11,14-16H2,1-5H3/t18-,21+,23-,26-,27+,30+/m1/s1</t>
  </si>
  <si>
    <t xml:space="preserve">https://pubchem.ncbi.nlm.nih.gov/compound/2995</t>
  </si>
  <si>
    <t xml:space="preserve">3-(5,6-dihydrobenzo[b][1]benzazepin-11-yl)-N-methylpropan-1-amine
</t>
  </si>
  <si>
    <t xml:space="preserve">50-47-5</t>
  </si>
  <si>
    <t xml:space="preserve">CNCCCN1C2=CC=CC=C2CCC3=CC=CC=C31</t>
  </si>
  <si>
    <t xml:space="preserve">InChI=1S/C18H22N2/c1-19-13-6-14-20-17-9-4-2-7-15(17)11-12-16-8-3-5-10-18(16)20/h2-5,7-10,19H,6,11-14H2,1H3</t>
  </si>
  <si>
    <t xml:space="preserve">https://pubchem.ncbi.nlm.nih.gov/compound/5360696</t>
  </si>
  <si>
    <t xml:space="preserve">(1S,9S,10S)-4-methoxy-17-methyl-17-azatetracyclo[7.5.3.0¹,¹⁰.0²,⁷]heptadeca-2(7),3,5-triene
</t>
  </si>
  <si>
    <t xml:space="preserve">125-71-3</t>
  </si>
  <si>
    <t xml:space="preserve">C18H25NO</t>
  </si>
  <si>
    <t xml:space="preserve">CN1CCC23CCCCC2C1CC4=C3C=C(C=C4)OC</t>
  </si>
  <si>
    <t xml:space="preserve">InChI=1S/C18H25NO/c1-19-10-9-18-8-4-3-5-15(18)17(19)11-13-6-7-14(20-2)12-16(13)18/h6-7,12,15,17H,3-5,8-11H2,1-2H3/t15-,17+,18+/m1/s1</t>
  </si>
  <si>
    <t xml:space="preserve">https://www.drugbank.ca/drugs/DB01529</t>
  </si>
  <si>
    <t xml:space="preserve">(3S)-3-methyl-4-(morpholin-4-yl)-2,2-diphenyl-1-(pyrrolidin-1-yl)butan-1-one</t>
  </si>
  <si>
    <t xml:space="preserve">357-56-2</t>
  </si>
  <si>
    <t xml:space="preserve">C25H32N2O2</t>
  </si>
  <si>
    <t xml:space="preserve">CC(CN1CCOCC1)C(C2=CC=CC=C2)(C3=CC=CC=C3)C(=O)N4CCCC4</t>
  </si>
  <si>
    <t xml:space="preserve">InChI=1S/C25H32N2O2/c1-21(20-26-16-18-29-19-17-26)25(22-10-4-2-5-11-22,23-12-6-3-7-13-23)24(28)27-14-8-9-15-27/h2-7,10-13,21H,8-9,14-20H2,1H3/t21-/m1/s1</t>
  </si>
  <si>
    <t xml:space="preserve">https://pubchem.ncbi.nlm.nih.gov/compound/8113</t>
  </si>
  <si>
    <t xml:space="preserve">2-(2-hydroxyethylamino)ethanol</t>
  </si>
  <si>
    <t xml:space="preserve">111-42-2</t>
  </si>
  <si>
    <t xml:space="preserve">C4H11NO2</t>
  </si>
  <si>
    <t xml:space="preserve">C(CO)NCCO</t>
  </si>
  <si>
    <t xml:space="preserve">InChI=1S/C4H11NO2/c6-3-1-5-2-4-7/h5-7H,1-4H2
</t>
  </si>
  <si>
    <t xml:space="preserve">https://pubchem.ncbi.nlm.nih.gov/compound/8021</t>
  </si>
  <si>
    <t xml:space="preserve">N-ethylethanamine</t>
  </si>
  <si>
    <t xml:space="preserve">109-89-7</t>
  </si>
  <si>
    <t xml:space="preserve">C4H11N</t>
  </si>
  <si>
    <t xml:space="preserve">CCNCC</t>
  </si>
  <si>
    <t xml:space="preserve">InChI=1S/C4H11N/c1-3-5-4-2/h5H,3-4H2,1-2H3</t>
  </si>
  <si>
    <t xml:space="preserve">https://pubchem.ncbi.nlm.nih.gov/compound/3100</t>
  </si>
  <si>
    <t xml:space="preserve">2-benzhydryloxy-N,N-dimethylethanamine
</t>
  </si>
  <si>
    <t xml:space="preserve">58-73-1</t>
  </si>
  <si>
    <t xml:space="preserve">C17H21NO</t>
  </si>
  <si>
    <t xml:space="preserve">CN(C)CCOC(C1=CC=CC=C1)C2=CC=CC=C2</t>
  </si>
  <si>
    <t xml:space="preserve">InChI=1S/C17H21NO/c1-18(2)13-14-19-17(15-9-5-3-6-10-15)16-11-7-4-8-12-16/h3-12,17H,13-14H2,1-2H3</t>
  </si>
  <si>
    <t xml:space="preserve">https://pubchem.ncbi.nlm.nih.gov/compound/13505#section=Names-and-Identifiers</t>
  </si>
  <si>
    <t xml:space="preserve">ethyl1-(3-cyano-3,3-diphenylpropyl)-4-phenylpiperidine-4-carboxylate</t>
  </si>
  <si>
    <t xml:space="preserve">915-30-0</t>
  </si>
  <si>
    <t xml:space="preserve">C30H32N2O2</t>
  </si>
  <si>
    <t xml:space="preserve">CCOC(=O)C1(CCN(CC1)CCC(C#N)(C2=CC=CC=C2)C3=CC=CC=C3)C4=CC=CC=C4</t>
  </si>
  <si>
    <t xml:space="preserve">InChI=1S/C30H32N2O2/c1-2-34-28(33)29(25-12-6-3-7-13-25)18-21-32(22-19-29)23-20-30(24-31,26-14-8-4-9-15-26)27-16-10-5-11-17-27/h3-17H,2,18-23H2,1H3</t>
  </si>
  <si>
    <t xml:space="preserve">https://pubchem.ncbi.nlm.nih.gov/compound/5284543</t>
  </si>
  <si>
    <t xml:space="preserve">(4R,4aR,7S,7aR,12bS)-9-methoxy-3-methyl-2,4,4a,5,6,7,7a,13-octahydro-1H-4,12-methanobenzofuro[3,2-e]isoquinolin-7-ol</t>
  </si>
  <si>
    <t xml:space="preserve">125-28-0</t>
  </si>
  <si>
    <t xml:space="preserve">C18H23NO3</t>
  </si>
  <si>
    <t xml:space="preserve">CN1CCC23C4C1CC5=C2C(=C(C=C5)OC)OC3C(CC4)O</t>
  </si>
  <si>
    <t xml:space="preserve">InChI=1S/C18H23NO3/c1-19-8-7-18-11-4-5-13(20)17(18)22-16-14(21-2)6-3-10(15(16)18)9-12(11)19/h3,6,11-13,17,20H,4-5,7-9H2,1-2H3/t11-,12+,13-,17-,18-/m0/s1</t>
  </si>
  <si>
    <t xml:space="preserve"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</si>
  <si>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</si>
  <si>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 xml:space="preserve">25447-65-8</t>
  </si>
  <si>
    <t xml:space="preserve">C31H41N5O5</t>
  </si>
  <si>
    <t xml:space="preserve">CC(C)C1C(=O)N2CCCC2C3(N1C(=O)C(O3)(C(C)C)NC(=O)C4CC5C(CC6=CNC7=CC=CC5=C67)N(C4)C)O</t>
  </si>
  <si>
    <t xml:space="preserve"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</si>
  <si>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 xml:space="preserve">https://pubchem.ncbi.nlm.nih.gov/compound/114948</t>
  </si>
  <si>
    <t xml:space="preserve">(6aR,9R,10aR)-N-[(1S,2S,4R,7S)-2-hydroxy-7-(2-methylpropyl)-5,8-dioxo-4-propan-2-yl-3-oxa-6,9-diazatricyclo[7.3.0.02,6]dodecan-4-yl]-7-methyl-6,6a,8,9,10,10a-hexahydro-4H-indolo[4,3-fg]quinoline-9-carboxamide</t>
  </si>
  <si>
    <t xml:space="preserve">25447-66-9</t>
  </si>
  <si>
    <t xml:space="preserve">C32H43N5O5</t>
  </si>
  <si>
    <t xml:space="preserve"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</si>
  <si>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</si>
  <si>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</si>
  <si>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</si>
  <si>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 xml:space="preserve">17479-19-5</t>
  </si>
  <si>
    <t xml:space="preserve">C35H41N5O5</t>
  </si>
  <si>
    <t xml:space="preserve"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</si>
  <si>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</si>
  <si>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 xml:space="preserve"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</si>
  <si>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</si>
  <si>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 xml:space="preserve">0511-12-6</t>
  </si>
  <si>
    <t xml:space="preserve">C33H37N5O5</t>
  </si>
  <si>
    <t xml:space="preserve"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</si>
  <si>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</si>
  <si>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 xml:space="preserve"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</si>
  <si>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</si>
  <si>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 xml:space="preserve">128-46-1</t>
  </si>
  <si>
    <t xml:space="preserve">C21H41N7O12</t>
  </si>
  <si>
    <t xml:space="preserve"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</si>
  <si>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</si>
  <si>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https://pubchem.ncbi.nlm.nih.gov/compound/5280363</t>
  </si>
  <si>
    <t xml:space="preserve">(Z)-7-[(1R,2R,3R,5S)-3,5-dihydroxy-2-[(E,3S)-3-hydroxyoct-1-enyl]cyclopentyl]hept-5-enoic acid
</t>
  </si>
  <si>
    <t xml:space="preserve">0551-11-1</t>
  </si>
  <si>
    <t xml:space="preserve">C20H34O5</t>
  </si>
  <si>
    <t xml:space="preserve"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</si>
  <si>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</si>
  <si>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 xml:space="preserve">https://pubchem.ncbi.nlm.nih.gov/compound/3108</t>
  </si>
  <si>
    <t xml:space="preserve">2-[[2-[bis(2-hydroxyethyl)amino]-4,8-di(piperidin-1-yl)pyrimido[5,4-d]pyrimidin-6-yl]-(2-hydroxyethyl)amino]ethanol
</t>
  </si>
  <si>
    <t xml:space="preserve">58-32-2</t>
  </si>
  <si>
    <t xml:space="preserve">C24H40N8O4</t>
  </si>
  <si>
    <t xml:space="preserve"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</si>
  <si>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</si>
  <si>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 xml:space="preserve">https://pubchem.ncbi.nlm.nih.gov/compound/3114</t>
  </si>
  <si>
    <t xml:space="preserve">4-[di(propan-2-yl)amino]-2-phenyl-2-pyridin-2-ylbutanamide</t>
  </si>
  <si>
    <t xml:space="preserve">C21H29N3O</t>
  </si>
  <si>
    <t xml:space="preserve">CC(C)N(CCC(C1=CC=CC=C1)(C2=CC=CC=N2)C(=O)N)C(C)C</t>
  </si>
  <si>
    <t xml:space="preserve">InChI=1S/C21H29N3O/c1-16(2)24(17(3)4)15-13-21(20(22)25,18-10-6-5-7-11-18)19-12-8-9-14-23-19/h5-12,14,16-17H,13,15H2,1-4H3,(H2,22,25)
</t>
  </si>
  <si>
    <t xml:space="preserve">http://www.hmdb.ca/metabolites/HMDB0015273</t>
  </si>
  <si>
    <t xml:space="preserve">dimethyl(3-{9-oxatricyclo[9.4.0.0³,⁸]pentadeca-1(15),3,5,7,11,13-hexaen-2-ylidene}propyl)amine
</t>
  </si>
  <si>
    <t xml:space="preserve">1668-19-5
</t>
  </si>
  <si>
    <t xml:space="preserve">C19H21NO</t>
  </si>
  <si>
    <t xml:space="preserve">CN(C)CC/C=C/1\C2=CC=CC=C2COC3=CC=CC=C31</t>
  </si>
  <si>
    <t xml:space="preserve">InChI=1S/C19H21NO/c1-20(2)13-7-11-17-16-9-4-3-8-15(16)14-21-19-12-6-5-10-18(17)19/h3-6,8-12H,7,13-14H2,1-2H3/b17-11+
</t>
  </si>
  <si>
    <t xml:space="preserve">https://pubchem.ncbi.nlm.nih.gov/compound/54671203</t>
  </si>
  <si>
    <t xml:space="preserve">(4S,4aR,5S,5aR,6R,12aR)-4-(dimethylamino)-1,5,10,11,12a-pentahydroxy-6-methyl-3,12-dioxo-4a,5,5a,6-tetrahydro-4H-tetracene-2-carboxamide
</t>
  </si>
  <si>
    <t xml:space="preserve">564-25-0</t>
  </si>
  <si>
    <t xml:space="preserve">C22H24N2O8</t>
  </si>
  <si>
    <t xml:space="preserve"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</si>
  <si>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</si>
  <si>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 xml:space="preserve">https://pubchem.ncbi.nlm.nih.gov/compound/3162</t>
  </si>
  <si>
    <t xml:space="preserve">N,N-dimethyl-2-(1-phenyl-1-pyridin-2-ylethoxy)ethanamine
</t>
  </si>
  <si>
    <t xml:space="preserve">469-21-6</t>
  </si>
  <si>
    <t xml:space="preserve">C17H22N2O</t>
  </si>
  <si>
    <t xml:space="preserve">CC(C1=CC=CC=C1)(C2=CC=CC=N2)OCCN(C)C</t>
  </si>
  <si>
    <t xml:space="preserve">InChI=1S/C17H22N2O/c1-17(20-14-13-19(2)3,15-9-5-4-6-10-15)16-11-7-8-12-18-16/h4-12H,13-14H2,1-3H3</t>
  </si>
  <si>
    <t xml:space="preserve">https://pubchem.ncbi.nlm.nih.gov/compound/31703</t>
  </si>
  <si>
    <t xml:space="preserve">(7S,9S)-7-[(2R,4S,5S,6S)-4-amino-5-hydroxy-6-methyloxan-2-yl]oxy-6,9,11-trihydroxy-9-(2-hydroxyacetyl)-4-methoxy-8,10-dihydro-7H-tetracene-5,12-dione</t>
  </si>
  <si>
    <t xml:space="preserve">23214-92-8</t>
  </si>
  <si>
    <t xml:space="preserve">C27H29NO11</t>
  </si>
  <si>
    <t xml:space="preserve">CC1C(C(CC(O1)OC2CC(CC3=C2C(=C4C(=C3O)C(=O)C5=C(C4=O)C(=CC=C5)OC)O)(C(=O)CO)O)N)O</t>
  </si>
  <si>
    <t xml:space="preserve">InChI=1S/C27H29NO11/c1-10-22(31)13(28)6-17(38-10)39-15-8-27(36,16(30)9-29)7-12-19(15)26(35)21-20(24(12)33)23(32)11-4-3-5-14(37-2)18(11)25(21)34/h3-5,10,13,15,17,22,29,31,33,35-36H,6-9,28H2,1-2H3/t10-,13-,15-,17-,22+,27-/m0/s1</t>
  </si>
  <si>
    <t xml:space="preserve">https://pubchem.ncbi.nlm.nih.gov/compound/9294</t>
  </si>
  <si>
    <t xml:space="preserve">(1R,2S)-2-(methylamino)-1-phenylpropan-1-ol</t>
  </si>
  <si>
    <t xml:space="preserve">299-42-3</t>
  </si>
  <si>
    <t xml:space="preserve">C10H15NO</t>
  </si>
  <si>
    <t xml:space="preserve">CC(C(C1=CC=CC=C1)O)NC</t>
  </si>
  <si>
    <t xml:space="preserve">InChI=1S/C10H15NO/c1-8(11-2)10(12)9-6-4-3-5-7-9/h3-8,10-12H,1-2H3/t8-,10-/m0/s1
</t>
  </si>
  <si>
    <t xml:space="preserve">https://pubchem.ncbi.nlm.nih.gov/compound/10219</t>
  </si>
  <si>
    <t xml:space="preserve">(2S,3R,11bS)-2-[[(1R)-6,7-dimethoxy-1,2,3,4-tetrahydroisoquinolin-1-yl]methyl]-3-ethyl-9,10-dimethoxy-2,3,4,6,7,11b-hexahydro-1H-benzo[a]quinolizine</t>
  </si>
  <si>
    <t xml:space="preserve">483-18-1</t>
  </si>
  <si>
    <t xml:space="preserve">C29H40N2O4</t>
  </si>
  <si>
    <t xml:space="preserve">CCC1CN2CCC3=CC(=C(C=C3C2CC1CC4C5=CC(=C(C=C5CCN4)OC)OC)OC)OC</t>
  </si>
  <si>
    <t xml:space="preserve">InChI=1S/C29H40N2O4/c1-6-18-17-31-10-8-20-14-27(33-3)29(35-5)16-23(20)25(31)12-21(18)11-24-22-15-28(34-4)26(32-2)13-19(22)7-9-30-24/h13-16,18,21,24-25,30H,6-12,17H2,1-5H3/t18-,21-,24+,25-/m0/s1
Computed by InChI 1.0.5 (PubChem release 2019.06.18)</t>
  </si>
  <si>
    <t xml:space="preserve">https://pubchem.ncbi.nlm.nih.gov/compound/5816</t>
  </si>
  <si>
    <t xml:space="preserve">4 - [(1 R ) -1-hidroxi-2- (metilamino) etil] benceno-1,2-diol
</t>
  </si>
  <si>
    <t xml:space="preserve">51-43-4</t>
  </si>
  <si>
    <t xml:space="preserve">C 9 H 13 N O 3</t>
  </si>
  <si>
    <t xml:space="preserve">CNCC(C1=CC(=C(C=C1)O)O)O</t>
  </si>
  <si>
    <t xml:space="preserve">InChI=1S/C9H13NO3/c1-10-5-9(13)6-2-3-7(11)8(12)4-6/h2-4,9-13H,5H2,1H3/t9-/m0/s1</t>
  </si>
  <si>
    <t xml:space="preserve">https://pubchem.ncbi.nlm.nih.gov/compound/444865</t>
  </si>
  <si>
    <t xml:space="preserve">(13 S , 14 S ) -3-hidroxi-13-metil-12,14,15,16-tetrahidro-11 H -ciclopenta [a] fenantren-17-ona</t>
  </si>
  <si>
    <t xml:space="preserve">0517-09-09</t>
  </si>
  <si>
    <t xml:space="preserve">C 18 H 18 O 2</t>
  </si>
  <si>
    <t xml:space="preserve">CC12CCC3 = C (C1CCC2 = O) C = CC4 = C3C = CC (= C4) O</t>
  </si>
  <si>
    <t xml:space="preserve">InChI = 1S / C18H18O2 / c1-18-9-8-14-13-5-3-12 (19) 10-11 (13) 2-4-15 (14) 16 (18) 6-7-17 ( 18) 20 / h2-5,10,16,19H, 6-9H2,1H3 / t16-, 18- / m0 / s1</t>
  </si>
  <si>
    <t xml:space="preserve">https://www.drugbank.ca/drugs/DB01253</t>
  </si>
  <si>
    <t xml:space="preserve">(6aR,9R)-N-[(2S)-1-hydroxypropan-2-yl]-7-methyl-6,6a,8,9-tetrahydro-4H-indolo[4,3-fg]quinoline-9-carboxamide</t>
  </si>
  <si>
    <t xml:space="preserve">60-79-7</t>
  </si>
  <si>
    <t xml:space="preserve">C19H23N3O2</t>
  </si>
  <si>
    <t xml:space="preserve">CC(CO)NC(=O)C1CN(C2CC3=CNC4=CC=CC(=C34)C2=C1)C</t>
  </si>
  <si>
    <t xml:space="preserve">InChI=1S/C19H23N3O2/c1-11(10-23)21-19(24)13-6-15-14-4-3-5-16-18(14)12(8-20-16)7-17(15)22(2)9-13/h3-6,8,11,13,17,20,23H,7,9-10H2,1-2H3,(H,21,24)/t11-,13+,17+/m0/s1</t>
  </si>
  <si>
    <t xml:space="preserve">https://pubchem.ncbi.nlm.nih.gov/compound/8223</t>
  </si>
  <si>
    <t xml:space="preserve">(6aR,9R)-N-[(1S,2S,4R,7S)-7-benzyl-2-hydroxy-4-methyl-5,8-dioxo-3-oxa-6,9-diazatricyclo[7.3.0.02,6]dodecan-4-yl]-7-methyl-6,6a,8,9-tetrahydro-4H-indolo[4,3-fg]quinoline-9-carboxamide</t>
  </si>
  <si>
    <t xml:space="preserve">113-15-5</t>
  </si>
  <si>
    <t xml:space="preserve">C33H35N5O5</t>
  </si>
  <si>
    <t xml:space="preserve">CC1(C(=O)N2C(C(=O)N3CCCC3C2(O1)O)CC4=CC=CC=C4)NC(=O)C5CN(C6CC7=CNC8=CC=CC(=C78)C6=C5)C</t>
  </si>
  <si>
    <t xml:space="preserve"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</si>
  <si>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 xml:space="preserve">https://pubchem.ncbi.nlm.nih.gov/compound/12560</t>
  </si>
  <si>
    <t xml:space="preserve">(3R,4S,5S,6R,7R,9R,11R,12R,13S,14R)-6-[(2S,3R,4S,6R)-4-(dimethylamino)-3-hydroxy-6-methyloxan-2-yl]oxy-14-ethyl-7,12,13-trihydroxy-4-[(2R,4R,5S,6S)-5-hydroxy-4-methoxy-4,6-dimethyloxan-2-yl]oxy-3,5,7,9,11,13-hexamethyl-oxacyclotetradecane-2,10-dione</t>
  </si>
  <si>
    <t xml:space="preserve">0114-07-08</t>
  </si>
  <si>
    <t xml:space="preserve">C37H67NO13</t>
  </si>
  <si>
    <t xml:space="preserve">CCC1C(C(C(C(=O)C(CC(C(C(C(C(C(=O)O1)C)OC2CC(C(C(O2)C)O)(C)OC)C)OC3C(C(CC(O3)C)N(C)C)O)(C)O)C)C)O)(C)O</t>
  </si>
  <si>
    <t xml:space="preserve"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</si>
  <si>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 xml:space="preserve">https://hmdb.ca/metabolites/HMDB0003573</t>
  </si>
  <si>
    <t xml:space="preserve">(9-methyl-3-oxa-9-azatricyclo[3.3.1.02,4]nonan-7-yl) 3-hydroxy-2-phenylpropanoate</t>
  </si>
  <si>
    <t xml:space="preserve">51-34-3</t>
  </si>
  <si>
    <t xml:space="preserve">CN1C2CC(CC1C3C2O3)OC(=O)C(CO)C4=CC=CC=C4</t>
  </si>
  <si>
    <t xml:space="preserve">InChI=1S/C17H21NO4/c1-18-13-7-11(8-14(18)16-15(13)22-16)21-17(20)12(9-19)10-5-3-2-4-6-10/h2-6,11-16,19H,7-9H2,1H3</t>
  </si>
  <si>
    <t xml:space="preserve">https://pubchem.ncbi.nlm.nih.gov/compound/15541</t>
  </si>
  <si>
    <t xml:space="preserve">(1 R , 3 S , 5 R , 8 R , 10 R , 11 S , 12 S , 13 R , 14 S ) -8,12,14-trihidroxi-5-metil-11,13-bis (metilamino) - 2,4,9-trioxatriciclo [8.4.0.0 3,8 ] tetradecan-7-ona</t>
  </si>
  <si>
    <t xml:space="preserve">1695-77-8</t>
  </si>
  <si>
    <t xml:space="preserve">C 14 H 24 N 2 O 7</t>
  </si>
  <si>
    <t xml:space="preserve">InChI = 1S / C14H24N2O7 / c1-5-4-6 (17) 14 (20) 13 (21-5) 22-12-10 (19) 7 (15-2) 9 (18) 8 (16-3) 11 (12) 23-14 / h5,7-13,15-16,18-20H, 4H2,1-3H3 / t5-, 7-, 8 +, 9 +, 10 +, 11-, 12-, 13 +, 14 + / m1 / s1</t>
  </si>
  <si>
    <t xml:space="preserve">https://pubchem.ncbi.nlm.nih.gov/compound/5991</t>
  </si>
  <si>
    <t xml:space="preserve">(1S,10R,11S,14R,15S)-14-ethynyl-15-methyltetracyclo[8.7.0.0^{2,7}.0^{11,15}]heptadeca-2(7),3,5-triene-5,14-diol</t>
  </si>
  <si>
    <t xml:space="preserve">57-63-6</t>
  </si>
  <si>
    <t xml:space="preserve">C20H24O2</t>
  </si>
  <si>
    <t xml:space="preserve">CC12CCC3C(C1CCC2(C#C)O)CCC4=C3C=CC(=C4)O
</t>
  </si>
  <si>
    <t xml:space="preserve">InChI = 1S / C20H24O2 / c1-3-20 (22) 11-9-18-17-6-4-13-12-14 (21) 5-7-15 (13) 16 (17) 8-10- 19 (18,20) 2 / h1,5,7,12,16-18,21-22H, 4,6,8-11H2,2H3 / t16-, 17-, 18 +, 19 +, 20 + / m1 / s1</t>
  </si>
  <si>
    <t xml:space="preserve">https://pubchem.ncbi.nlm.nih.gov/compound/3279</t>
  </si>
  <si>
    <t xml:space="preserve">2- [2- (1-hidroxibutan-2-ilamino) etilamino] butan-1-ol</t>
  </si>
  <si>
    <t xml:space="preserve">74-55-5</t>
  </si>
  <si>
    <t xml:space="preserve">C 10 H 24 N 2 O 2</t>
  </si>
  <si>
    <t xml:space="preserve">CCC(CO)NCCNC(CC)CO</t>
  </si>
  <si>
    <t xml:space="preserve">InChI=1S/C10H24N2O2/c1-3-9(7-13)11-5-6-12-10(4-2)8-14/h9-14H,3-8H2,1-2H3</t>
  </si>
  <si>
    <t xml:space="preserve">https://pubchem.ncbi.nlm.nih.gov/compound/700</t>
  </si>
  <si>
    <t xml:space="preserve">2-aminoethanol</t>
  </si>
  <si>
    <t xml:space="preserve">141-43-5</t>
  </si>
  <si>
    <t xml:space="preserve">C2H7NO</t>
  </si>
  <si>
    <t xml:space="preserve">C(CO)N</t>
  </si>
  <si>
    <t xml:space="preserve">InChI=1S/C2H7NO/c3-1-2-4/h4H,1-3H2</t>
  </si>
  <si>
    <t xml:space="preserve">https://pubchem.ncbi.nlm.nih.gov/compound/6341</t>
  </si>
  <si>
    <t xml:space="preserve">ethanamine</t>
  </si>
  <si>
    <t xml:space="preserve">75-04-7</t>
  </si>
  <si>
    <t xml:space="preserve">C2H7N</t>
  </si>
  <si>
    <t xml:space="preserve">CCN</t>
  </si>
  <si>
    <t xml:space="preserve">InChI=1S/C2H7N/c1-2-3/h2-3H2,1H3</t>
  </si>
  <si>
    <t xml:space="preserve">https://pubchem.ncbi.nlm.nih.gov/compound/37497</t>
  </si>
  <si>
    <t xml:space="preserve">N - (2,6-dimetilfenil) -2- [etil (propil) amino] butanamida</t>
  </si>
  <si>
    <t xml:space="preserve">36637-18-0</t>
  </si>
  <si>
    <t xml:space="preserve">C 17 H 28 N 2 O</t>
  </si>
  <si>
    <t xml:space="preserve">CCCN(CC)C(CC)C(=O)NC1=C(C=CC=C1C)C
</t>
  </si>
  <si>
    <t xml:space="preserve">InChI = 1S / C17H28N2O / c1-6-12-19 (8-3) 15 (7-2) 17 (20) 18-16-13 (4) 10-9-11-14 (16) 5 / h9- 11,15H, 6-8,12H2,1-5H3, (H, 18,20)</t>
  </si>
  <si>
    <t xml:space="preserve">https://pubchem.ncbi.nlm.nih.gov/compound/6469</t>
  </si>
  <si>
    <t xml:space="preserve">ethyl 1-methyl-4-phenylazepane-4-carboxylate</t>
  </si>
  <si>
    <t xml:space="preserve">77-15-6</t>
  </si>
  <si>
    <t xml:space="preserve">CCOC(=O)C1(CCCN(CC1)C)C2=CC=CC=C2</t>
  </si>
  <si>
    <t xml:space="preserve">InChI=1S/C16H23NO2/c1-3-19-15(18)16(14-8-5-4-6-9-14)10-7-12-17(2)13-11-16/h4-6,8-9H,3,7,10-13H2,1-2H3</t>
  </si>
  <si>
    <t xml:space="preserve">https://www.drugbank.ca/drugs/DB00311</t>
  </si>
  <si>
    <t xml:space="preserve">6-ethoxy-1,3-benzothiazole-2-sulfonamide</t>
  </si>
  <si>
    <t xml:space="preserve">452-35-7</t>
  </si>
  <si>
    <t xml:space="preserve">C9H10N2O3S2</t>
  </si>
  <si>
    <t xml:space="preserve">CCOC1=CC2=C(C=C1)N=C(S2)S(=O)(=O)N</t>
  </si>
  <si>
    <t xml:space="preserve">InChI=1S/C9H10N2O3S2/c1-2-14-6-3-4-7-8(5-6)15-9(11-7)16(10,12)13/h3-5H,2H2,1H3,(H2,10,12,13)</t>
  </si>
  <si>
    <t xml:space="preserve">https://www.drugbank.ca/drugs/DB03783</t>
  </si>
  <si>
    <t xml:space="preserve">N-(4-ethoxyphenyl)acetamide</t>
  </si>
  <si>
    <t xml:space="preserve">62-44-2</t>
  </si>
  <si>
    <t xml:space="preserve">C10H13NO2</t>
  </si>
  <si>
    <t xml:space="preserve">CCOC1=CC=C(C=C1)NC(=O)C</t>
  </si>
  <si>
    <t xml:space="preserve">InChI=1S/C10H13NO2/c1-3-13-10-6-4-9(5-7-10)11-8(2)12/h4-7H,3H2,1-2H3,(H,11,12)</t>
  </si>
  <si>
    <t xml:space="preserve">https://pubchem.ncbi.nlm.nih.gov/compound/14707</t>
  </si>
  <si>
    <t xml:space="preserve">1,13-dimethyl-10-(2-phenylethyl)-10-azatricyclo[7.3.1.02,7]trideca-2(7),3,5-trien-4-ol</t>
  </si>
  <si>
    <t xml:space="preserve">127-35-5</t>
  </si>
  <si>
    <t xml:space="preserve">C22H27NO</t>
  </si>
  <si>
    <t xml:space="preserve">CC1C2CC3=C(C1(CCN2CCC4=CC=CC=C4)C)C=C(C=C3)O</t>
  </si>
  <si>
    <t xml:space="preserve">InChI=1S/C22H27NO/c1-16-21-14-18-8-9-19(24)15-20(18)22(16,2)11-13-23(21)12-10-17-6-4-3-5-7-17/h3-9,15-16,21,24H,10-14H2,1-2H3</t>
  </si>
  <si>
    <t xml:space="preserve">https://pubchem.ncbi.nlm.nih.gov/compound/30487</t>
  </si>
  <si>
    <t xml:space="preserve">(2S,3S)-3,4-dimethyl-2-phenylmorpholine</t>
  </si>
  <si>
    <t xml:space="preserve">0634-03-07</t>
  </si>
  <si>
    <t xml:space="preserve">C12H17NO</t>
  </si>
  <si>
    <t xml:space="preserve">CC1C(OCCN1C)C2=CC=CC=C2</t>
  </si>
  <si>
    <t xml:space="preserve">InChI=1S/C12H17NO/c1-10-12(14-9-8-13(10)2)11-6-4-3-5-7-11/h3-7,10,12H,8-9H2,1-2H3/t10-,12+/m0/s1</t>
  </si>
  <si>
    <t xml:space="preserve">https://pubchem.ncbi.nlm.nih.gov/compound/272833</t>
  </si>
  <si>
    <t xml:space="preserve">(2S,5R,6R)-3,3-dimethyl-7-oxo-6-(2-phenoxypropanoylamino)-4-thia-1-azabicyclo[3.2.0]heptane-2-carboxylic acid</t>
  </si>
  <si>
    <t xml:space="preserve">147-55-7</t>
  </si>
  <si>
    <t xml:space="preserve">C17H20N2O5S</t>
  </si>
  <si>
    <t xml:space="preserve">CC(C(=O)NC1C2N(C1=O)C(C(S2)(C)C)C(=O)O)OC3=CC=CC=C3</t>
  </si>
  <si>
    <t xml:space="preserve">InChI=1S/C17H20N2O5S/c1-9(24-10-7-5-4-6-8-10)13(20)18-11-14(21)19-12(16(22)23)17(2,3)25-15(11)19/h4-9,11-12,15H,1-3H3,(H,18,20)(H,22,23)/t9?,11-,12+,15-/m1/s1</t>
  </si>
  <si>
    <t xml:space="preserve">https://pubchem.ncbi.nlm.nih.gov/compound/8249</t>
  </si>
  <si>
    <t xml:space="preserve">1-(diaminomethylidene)-2-(2-phenylethyl)guanidine</t>
  </si>
  <si>
    <t xml:space="preserve">114-86-3</t>
  </si>
  <si>
    <t xml:space="preserve">C10H15N5</t>
  </si>
  <si>
    <t xml:space="preserve">C1=CC=C(C=C1)CCN=C(N)N=C(N)N</t>
  </si>
  <si>
    <t xml:space="preserve">InChI=1S/C10H15N5/c11-9(12)15-10(13)14-7-6-8-4-2-1-3-5-8/h1-5H,6-7H2,(H6,11,12,13,14,15)</t>
  </si>
  <si>
    <t xml:space="preserve">https://pubchem.ncbi.nlm.nih.gov/compound/4781</t>
  </si>
  <si>
    <t xml:space="preserve">4-butyl-1,2-diphenylpyrazolidine-3,5-dione</t>
  </si>
  <si>
    <t xml:space="preserve">50-33-9</t>
  </si>
  <si>
    <t xml:space="preserve">C19H20N2O2</t>
  </si>
  <si>
    <t xml:space="preserve">CCCCC1C(=O)N(N(C1=O)C2=CC=CC=C2)C3=CC=CC=C3</t>
  </si>
  <si>
    <t xml:space="preserve">InChI=1S/C19H20N2O2/c1-2-3-14-17-18(22)20(15-10-6-4-7-11-15)21(19(17)23)16-12-8-5-9-13-16/h4-13,17H,2-3,14H2,1H3</t>
  </si>
  <si>
    <t xml:space="preserve">https://pubchem.ncbi.nlm.nih.gov/compound/6041</t>
  </si>
  <si>
    <t xml:space="preserve">3-[(1R)-1-hydroxy-2-(methylamino)ethyl]phenol</t>
  </si>
  <si>
    <t xml:space="preserve">59-42-7</t>
  </si>
  <si>
    <t xml:space="preserve">C9H13NO2</t>
  </si>
  <si>
    <t xml:space="preserve">CNCC(C1=CC(=CC=C1)O)O</t>
  </si>
  <si>
    <t xml:space="preserve">InChI=1S/C9H13NO2/c1-10-6-9(12)7-3-2-4-8(11)5-7/h2-5,9-12H,6H2,1H3/t9-/m0/s1</t>
  </si>
  <si>
    <t xml:space="preserve">https://pubchem.ncbi.nlm.nih.gov/compound/1001</t>
  </si>
  <si>
    <t xml:space="preserve">2-phenylethanamine</t>
  </si>
  <si>
    <t xml:space="preserve">64-04-0</t>
  </si>
  <si>
    <t xml:space="preserve">C8H11N</t>
  </si>
  <si>
    <t xml:space="preserve">C1=CC=C(C=C1)CCN</t>
  </si>
  <si>
    <t xml:space="preserve">InChI=1S/C8H11N/c9-7-6-8-4-2-1-3-5-8/h1-5H,6-7,9H2</t>
  </si>
  <si>
    <t xml:space="preserve">https://hmdb.ca/metabolites/HMDB0001942</t>
  </si>
  <si>
    <t xml:space="preserve">(1S,2R)-2-amino-1-phenylpropan-1-ol</t>
  </si>
  <si>
    <t xml:space="preserve">14838-15-4</t>
  </si>
  <si>
    <t xml:space="preserve">C9H13NO</t>
  </si>
  <si>
    <t xml:space="preserve">CC(C(C1=CC=CC=C1)O)N</t>
  </si>
  <si>
    <t xml:space="preserve">InChI=1S/C9H13NO/c1-7(10)9(11)8-5-3-2-4-6-8/h2-7,9,11H,10H2,1H3/t7-,9-/m1/s1</t>
  </si>
  <si>
    <t xml:space="preserve">https://pubchem.ncbi.nlm.nih.gov/compound/7077</t>
  </si>
  <si>
    <t xml:space="preserve">2-(2-benzylphenoxy)-N,N-dimethylethanamine</t>
  </si>
  <si>
    <t xml:space="preserve">92-12-6</t>
  </si>
  <si>
    <t xml:space="preserve">CN(C)CCOC1=CC=CC=C1CC2=CC=CC=C2</t>
  </si>
  <si>
    <t xml:space="preserve">InChI=1S/C17H21NO/c1-18(2)12-13-19-17-11-7-6-10-16(17)14-15-8-4-3-5-9-15/h3-11H,12-14H2,1-2H3</t>
  </si>
  <si>
    <t xml:space="preserve">https://pubchem.ncbi.nlm.nih.gov/compound/11291</t>
  </si>
  <si>
    <t xml:space="preserve">2-methyl-9-phenyl-1,3,4,9-tetrahydroindeno[2,1-c]pyridine</t>
  </si>
  <si>
    <t xml:space="preserve">82-88-2</t>
  </si>
  <si>
    <t xml:space="preserve">C19H19N</t>
  </si>
  <si>
    <t xml:space="preserve">CN1CCC2=C(C1)C(C3=CC=CC=C23)C4=CC=CC=C4</t>
  </si>
  <si>
    <t xml:space="preserve">InChI=1S/C19H19N/c1-20-12-11-16-15-9-5-6-10-17(15)19(18(16)13-20)14-7-3-2-4-8-14/h2-10,19H,11-13H2,1H3</t>
  </si>
  <si>
    <t xml:space="preserve">https://pubchem.ncbi.nlm.nih.gov/compound/9470</t>
  </si>
  <si>
    <t xml:space="preserve">1-phenyl-2-(pyridin-2-ylamino)ethanol</t>
  </si>
  <si>
    <t xml:space="preserve">553-69-5</t>
  </si>
  <si>
    <t xml:space="preserve">C13H14N2O</t>
  </si>
  <si>
    <t xml:space="preserve">C1=CC=C(C=C1)C(CNC2=CC=CC=N2)O</t>
  </si>
  <si>
    <t xml:space="preserve">InChI=1S/C13H14N2O/c16-12(11-6-2-1-3-7-11)10-15-13-8-4-5-9-14-13/h1-9,12,16H,10H2,(H,14,15)</t>
  </si>
  <si>
    <t xml:space="preserve">https://pubchem.ncbi.nlm.nih.gov/compound/4761</t>
  </si>
  <si>
    <t xml:space="preserve">N,N-dimethyl-3-phenyl-3-pyridin-2-ylpropan-1-amine</t>
  </si>
  <si>
    <t xml:space="preserve">86-21-5</t>
  </si>
  <si>
    <t xml:space="preserve">C16H20N2</t>
  </si>
  <si>
    <t xml:space="preserve">CN(C)CCC(C1=CC=CC=C1)C2=CC=CC=N2</t>
  </si>
  <si>
    <t xml:space="preserve">InChI=1S/C16H20N2/c1-18(2)13-11-15(14-8-4-3-5-9-14)16-10-6-7-12-17-16/h3-10,12,15H,11,13H2,1-2H3</t>
  </si>
  <si>
    <t xml:space="preserve">https://pubchem.ncbi.nlm.nih.gov/compound/1775</t>
  </si>
  <si>
    <t xml:space="preserve">5,5-diphenylimidazolidine-2,4-dione</t>
  </si>
  <si>
    <t xml:space="preserve">57-41-0</t>
  </si>
  <si>
    <t xml:space="preserve">C15H12N2O2</t>
  </si>
  <si>
    <t xml:space="preserve">C1=CC=C(C=C1)C2(C(=O)NC(=O)N2)C3=CC=CC=C3</t>
  </si>
  <si>
    <t xml:space="preserve">InChI=1S/C15H12N2O2/c18-13-15(17-14(19)16-13,11-7-3-1-4-8-11)12-9-5-2-6-10-12/h1-10H,(H2,16,17,18,19)</t>
  </si>
  <si>
    <t xml:space="preserve">https://pubchem.ncbi.nlm.nih.gov/compound/4762</t>
  </si>
  <si>
    <t xml:space="preserve">3-methyl-2-phenylmorpholine</t>
  </si>
  <si>
    <t xml:space="preserve">134-49-6</t>
  </si>
  <si>
    <t xml:space="preserve">C11H15NO</t>
  </si>
  <si>
    <t xml:space="preserve">CC1C(OCCN1)C2=CC=CC=C2</t>
  </si>
  <si>
    <t xml:space="preserve">InChI=1S/C11H15NO/c1-9-11(13-8-7-12-9)10-5-3-2-4-6-10/h2-6,9,11-12H,7-8H2,1H3</t>
  </si>
  <si>
    <t xml:space="preserve">https://pubchem.ncbi.nlm.nih.gov/compound/4763</t>
  </si>
  <si>
    <t xml:space="preserve">5-ethyl-5-phenyl-1,3-diazinane-2,4,6-trione</t>
  </si>
  <si>
    <t xml:space="preserve">50-06-6</t>
  </si>
  <si>
    <t xml:space="preserve">C12H12N2O3</t>
  </si>
  <si>
    <t xml:space="preserve">CCC1(C(=O)NC(=O)NC1=O)C2=CC=CC=C2</t>
  </si>
  <si>
    <t xml:space="preserve">InChI=1S/C12H12N2O3/c1-2-12(8-6-4-3-5-7-8)9(15)13-11(17)14-10(12)16/h3-7H,2H2,1H3,(H2,13,14,15,16,17)</t>
  </si>
  <si>
    <t xml:space="preserve">https://pubchem.ncbi.nlm.nih.gov/compound/4764</t>
  </si>
  <si>
    <t xml:space="preserve">3,3-bis(4-hydroxyphenyl)-2-benzofuran-1-one</t>
  </si>
  <si>
    <t xml:space="preserve">77-09-8</t>
  </si>
  <si>
    <t xml:space="preserve">C20H14O4</t>
  </si>
  <si>
    <t xml:space="preserve">C1=CC=C2C(=C1)C(=O)OC2(C3=CC=C(C=C3)O)C4=CC=C(C=C4)O</t>
  </si>
  <si>
    <t xml:space="preserve">InChI=1S/C20H14O4/c21-15-9-5-13(6-10-15)20(14-7-11-16(22)12-8-14)18-4-2-1-3-17(18)19(23)24-20/h1-12,21-22H</t>
  </si>
  <si>
    <t xml:space="preserve">https://pubchem.ncbi.nlm.nih.gov/compound/3342</t>
  </si>
  <si>
    <t xml:space="preserve">2-(3-phenoxyphenyl)propanoic acid</t>
  </si>
  <si>
    <t xml:space="preserve">29679-58-1</t>
  </si>
  <si>
    <t xml:space="preserve">C15H14O3</t>
  </si>
  <si>
    <t xml:space="preserve">CC(C1=CC(=CC=C1)OC2=CC=CC=C2)C(=O)O</t>
  </si>
  <si>
    <t xml:space="preserve">InChI=1S/C15H14O3/c1-11(15(16)17)12-6-5-9-14(10-12)18-13-7-3-2-4-8-13/h2-11H,1H3,(H,16,17)</t>
  </si>
  <si>
    <t xml:space="preserve">https://pubchem.ncbi.nlm.nih.gov/compound/4771</t>
  </si>
  <si>
    <t xml:space="preserve">2-methyl-1-phenylpropan-2-amine</t>
  </si>
  <si>
    <t xml:space="preserve">0122-09-08</t>
  </si>
  <si>
    <t xml:space="preserve">C10H15N</t>
  </si>
  <si>
    <t xml:space="preserve">CC(C)(CC1=CC=CC=C1)N</t>
  </si>
  <si>
    <t xml:space="preserve">InChI=1S/C10H15N/c1-10(2,11)8-9-6-4-3-5-7-9/h3-7H,8,11H2,1-2H3</t>
  </si>
  <si>
    <t xml:space="preserve">https://pubchem.ncbi.nlm.nih.gov/compound/71467</t>
  </si>
  <si>
    <t xml:space="preserve">1-phenoxypropan-2-ylhydrazine</t>
  </si>
  <si>
    <t xml:space="preserve">3818-37-9</t>
  </si>
  <si>
    <t xml:space="preserve">C9H14N2O</t>
  </si>
  <si>
    <t xml:space="preserve">CC(COC1=CC=CC=C1)NN</t>
  </si>
  <si>
    <t xml:space="preserve">InChI=1S/C9H14N2O/c1-8(11-10)7-12-9-5-3-2-4-6-9/h2-6,8,11H,7,10H2,1H3</t>
  </si>
  <si>
    <t xml:space="preserve">https://pubchem.ncbi.nlm.nih.gov/compound/5775</t>
  </si>
  <si>
    <t xml:space="preserve">3-[N-(4,5-dihydro-1H-imidazol-2-ylmethyl)-4-methylanilino]phenol</t>
  </si>
  <si>
    <t xml:space="preserve">50-60-2</t>
  </si>
  <si>
    <t xml:space="preserve">C17H19N3O</t>
  </si>
  <si>
    <t xml:space="preserve">CC1=CC=C(C=C1)N(CC2=NCCN2)C3=CC(=CC=C3)O</t>
  </si>
  <si>
    <t xml:space="preserve">InChI=1S/C17H19N3O/c1-13-5-7-14(8-6-13)20(12-17-18-9-10-19-17)15-3-2-4-16(21)11-15/h2-8,11,21H,9-10,12H2,1H3,(H,18,19)</t>
  </si>
  <si>
    <t xml:space="preserve">https://pubchem.ncbi.nlm.nih.gov/compound/131769926</t>
  </si>
  <si>
    <t xml:space="preserve"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</si>
  <si>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 xml:space="preserve">not available</t>
  </si>
  <si>
    <t xml:space="preserve">C43H67NO12</t>
  </si>
  <si>
    <t xml:space="preserve">CC1CC(C2C(CC(C(O2)(C(=O)C(=O)N3CCCCC3C(=O)OC(C(C(CC(=O)C(C=C(C1)C)CC=C)O)C)C(=CC4CCC(C(C4)OC)O)C)O)C)O)OC</t>
  </si>
  <si>
    <t xml:space="preserve"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</si>
  <si>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 xml:space="preserve">https://pubchem.ncbi.nlm.nih.gov/compound/3467</t>
  </si>
  <si>
    <t xml:space="preserve">2-[4,6-diamino-3-[3-amino-6-[1-(methylamino)ethyl]oxan-2-yl]oxy-2-hydroxycyclohexyl]oxy-5-methyl-4-(methylamino)oxane-3,5-diol</t>
  </si>
  <si>
    <t xml:space="preserve">1403-66-3</t>
  </si>
  <si>
    <t xml:space="preserve">C21H43N5O7</t>
  </si>
  <si>
    <t xml:space="preserve">CC(C1CCC(C(O1)OC2C(CC(C(C2O)OC3C(C(C(CO3)(C)O)NC)O)N)N)N)NC</t>
  </si>
  <si>
    <t xml:space="preserve">InChI=1S/C21H43N5O7/c1-9(25-3)13-6-5-10(22)19(31-13)32-16-11(23)7-12(24)17(14(16)27)33-20-15(28)18(26-4)21(2,29)8-30-20/h9-20,25-29H,5-8,22-24H2,1-4H3</t>
  </si>
  <si>
    <t xml:space="preserve">https://hmdb.ca/metabolites/HMDB0000625</t>
  </si>
  <si>
    <t xml:space="preserve">(2 R , 3 S , 4 R , 5 R ) Ácido -2,3,4,5,6-pentahidroxihexanoico</t>
  </si>
  <si>
    <t xml:space="preserve">133-42-6</t>
  </si>
  <si>
    <t xml:space="preserve">C 6 H 12 O 7</t>
  </si>
  <si>
    <t xml:space="preserve">C(C(C(C(C(C(=O)O)O)O)O)O)O
</t>
  </si>
  <si>
    <t xml:space="preserve">InChI = 1S / C6H12O7 / c7-1-2 (8) 3 (9) 4 (10) 5 (11) 6 (12) 13 / h2-5,7-11H, 1H2, (H, 12,13) ​​/ t2-, 3-, 4 +, 5- / m1 / s1</t>
  </si>
  <si>
    <t xml:space="preserve">https://hmdb.ca/metabolites/HMDB0000127</t>
  </si>
  <si>
    <t xml:space="preserve">(2S,3S,4S,5R,6S)-3,4,5,6-tetrahydroxyoxane-2-carboxylic acid</t>
  </si>
  <si>
    <t xml:space="preserve">C6H10O7</t>
  </si>
  <si>
    <t xml:space="preserve">C1(C(C(OC(C1O)O)C(=O)O)O)O</t>
  </si>
  <si>
    <t xml:space="preserve">InChI=1S/C6H10O7/c7-1-2(8)4(5(10)11)13-6(12)3(1)9/h1-4,6-9,12H,(H,10,11)/t1-,2-,3+,4-,6?/m0/s1</t>
  </si>
  <si>
    <t xml:space="preserve">https://pubchem.ncbi.nlm.nih.gov/compound/3487</t>
  </si>
  <si>
    <t xml:space="preserve">3-ethyl-3-phenylpiperidine-2,6-dione</t>
  </si>
  <si>
    <t xml:space="preserve">77-21-4</t>
  </si>
  <si>
    <t xml:space="preserve">C13H15NO2</t>
  </si>
  <si>
    <t xml:space="preserve">CCC1(CCC(=O)NC1=O)C2=CC=CC=C2</t>
  </si>
  <si>
    <t xml:space="preserve">InChI=1S/C13H15NO2/c1-2-13(10-6-4-3-5-7-10)9-8-11(15)14-12(13)16/h3-7H,2,8-9H2,1H3,(H,14,15,16)</t>
  </si>
  <si>
    <t xml:space="preserve">https://pubchem.ncbi.nlm.nih.gov/compound/3518</t>
  </si>
  <si>
    <t xml:space="preserve">2-[2-(azocan-1-yl)ethyl]guanidine</t>
  </si>
  <si>
    <t xml:space="preserve">55-65-2</t>
  </si>
  <si>
    <t xml:space="preserve">C10H22N4</t>
  </si>
  <si>
    <t xml:space="preserve">C1CCCN(CCC1)CCN=C(N)N</t>
  </si>
  <si>
    <t xml:space="preserve">InChI=1S/C10H22N4/c11-10(12)13-6-9-14-7-4-2-1-3-5-8-14/h1-9H2,(H4,11,12,13)</t>
  </si>
  <si>
    <t xml:space="preserve">https://pubchem.ncbi.nlm.nih.gov/compound/16564</t>
  </si>
  <si>
    <t xml:space="preserve">2-(2,3-dihydro-1,4-benzodioxin-3-ylmethyl)guanidine</t>
  </si>
  <si>
    <t xml:space="preserve">2165-19-7</t>
  </si>
  <si>
    <t xml:space="preserve">C10H13N3O2</t>
  </si>
  <si>
    <t xml:space="preserve">C1C(OC2=CC=CC=C2O1)CN=C(N)N</t>
  </si>
  <si>
    <t xml:space="preserve">InChI=1S/C10H13N3O2/c11-10(12)13-5-7-6-14-8-3-1-2-4-9(8)15-7/h1-4,7H,5-6H2,(H4,11,12,13)</t>
  </si>
  <si>
    <t xml:space="preserve">https://pubchem.ncbi.nlm.nih.gov/compound/5462328</t>
  </si>
  <si>
    <t xml:space="preserve">(1S,5R,13R,14S,17R)-10-(acetyloxy)-4-methyl-12-oxa-4-azapentacyclo[9.6.1.0^{1,13}.0^{5,17}.0^{7,18}]octadeca-7(18),8,10,15-tetraen-14-yl acetate</t>
  </si>
  <si>
    <t xml:space="preserve">561-27-3</t>
  </si>
  <si>
    <t xml:space="preserve">C21H23NO5</t>
  </si>
  <si>
    <t xml:space="preserve">CC(=O)OC1C=CC2C3CC4=C5C2(C1OC5=C(C=C4)OC(=O)C)CCN3C
</t>
  </si>
  <si>
    <t xml:space="preserve">InChI = 1S / C21H23NO5 / c1-11 (23) 25-16-6-4-13-10-15-14-5-7-17 (26-12 (2) 24) 20-21 (14,8- 9-22 (15) 3) 18 (13) 19 (16) 27-20 / h4-7,14-15,17,20H, 8-10H2,1-3H3 / t14-, 15 +, 17-, 20 -, 21- / m0 / s1</t>
  </si>
  <si>
    <t xml:space="preserve">https://pubchem.ncbi.nlm.nih.gov/compound/10770</t>
  </si>
  <si>
    <t xml:space="preserve">1-(cyclohexylamino)propan-2-yl benzoate</t>
  </si>
  <si>
    <t xml:space="preserve">532-77-4</t>
  </si>
  <si>
    <t xml:space="preserve">CC(CNC1CCCCC1)OC(=O)C2=CC=CC=C2</t>
  </si>
  <si>
    <t xml:space="preserve">InChI=1S/C16H23NO2/c1-13(12-17-15-10-6-3-7-11-15)19-16(18)14-8-4-2-5-9-14/h2,4-5,8-9,13,15,17H,3,6-7,10-12H2,1H3</t>
  </si>
  <si>
    <t xml:space="preserve">https://pubchem.ncbi.nlm.nih.gov/compound/3608</t>
  </si>
  <si>
    <t xml:space="preserve">5-(cyclohexen-1-yl)-1,5-dimethyl-1,3-diazinane-2,4,6-trione</t>
  </si>
  <si>
    <t xml:space="preserve">56-29-1</t>
  </si>
  <si>
    <t xml:space="preserve">CC1(C(=O)NC(=O)N(C1=O)C)C2=CCCCC2</t>
  </si>
  <si>
    <t xml:space="preserve">InChI=1S/C12H16N2O3/c1-12(8-6-4-3-5-7-8)9(15)13-11(17)14(2)10(12)16/h6H,3-5,7H2,1-2H3,(H,13,15,17)</t>
  </si>
  <si>
    <t xml:space="preserve">https://pubchem.ncbi.nlm.nih.gov/compound/5284569</t>
  </si>
  <si>
    <t xml:space="preserve">(4R,4aR,7aR,12bS)-9-methoxy-3-methyl-1,2,4,4a,5,6,7a,13-octahydro-4,12-methanobenzofuro[3,2-e]isoquinolin-7-one</t>
  </si>
  <si>
    <t xml:space="preserve">125-29-1</t>
  </si>
  <si>
    <t xml:space="preserve">CN1CCC23C4C1CC5=C2C(=C(C=C5)OC)OC3C(=O)CC4</t>
  </si>
  <si>
    <t xml:space="preserve">InChI=1S/C18H21NO3/c1-19-8-7-18-11-4-5-13(20)17(18)22-16-14(21-2)6-3-10(15(16)18)9-12(11)19/h3,6,11-12,17H,4-5,7-9H2,1-2H3/t11-,12+,17-,18-/m0/s1</t>
  </si>
  <si>
    <t xml:space="preserve">https://pubchem.ncbi.nlm.nih.gov/compound/5754</t>
  </si>
  <si>
    <t xml:space="preserve">(8S,9S,10R,11S,13S,14S,17R)-11,17-dihydroxy-17-(2-hydroxyacetyl)-10,13-dimethyl-2,6,7,8,9,11,12,14,15,16-decahydro-1H-cyclopenta[a]phenanthren-3-one</t>
  </si>
  <si>
    <t xml:space="preserve">50-23-7</t>
  </si>
  <si>
    <t xml:space="preserve">C21H30O5</t>
  </si>
  <si>
    <t xml:space="preserve">CC12CCC(=O)C=C1CCC3C2C(CC4(C3CCC4(C(=O)CO)O)C)O</t>
  </si>
  <si>
    <t xml:space="preserve">InChI=1S/C21H30O5/c1-19-7-5-13(23)9-12(19)3-4-14-15-6-8-21(26,17(25)11-22)20(15,2)10-16(24)18(14)19/h9,14-16,18,22,24,26H,3-8,10-11H2,1-2H3/t14-,15-,16-,18+,19-,20-,21-/m0/s1</t>
  </si>
  <si>
    <t xml:space="preserve">https://pubchem.ncbi.nlm.nih.gov/compound/5284570</t>
  </si>
  <si>
    <t xml:space="preserve">(4R,4aR,7aR,12bS)-9-hydroxy-3-methyl-1,2,4,4a,5,6,7a,13-octahydro-4,12-methanobenzofuro[3,2-e]isoquinolin-7-one</t>
  </si>
  <si>
    <t xml:space="preserve">466-99-9</t>
  </si>
  <si>
    <t xml:space="preserve">C17H19NO3</t>
  </si>
  <si>
    <t xml:space="preserve">CN1CCC23C4C1CC5=C2C(=C(C=C5)O)OC3C(=O)CC4</t>
  </si>
  <si>
    <t xml:space="preserve">InChI=1S/C17H19NO3/c1-18-7-6-17-10-3-5-13(20)16(17)21-15-12(19)4-2-9(14(15)17)8-11(10)18/h2,4,10-11,16,19H,3,5-8H2,1H3/t10-,11+,16-,17-/m0/s1</t>
  </si>
  <si>
    <t xml:space="preserve">https://www.drugbank.ca/drugs/DB05381</t>
  </si>
  <si>
    <t xml:space="preserve">2-(1H-imidazol-4-yl)ethan-1-amine</t>
  </si>
  <si>
    <t xml:space="preserve">51-45-6</t>
  </si>
  <si>
    <t xml:space="preserve">C5H9N3</t>
  </si>
  <si>
    <t xml:space="preserve">NCCC1=CNC=N1</t>
  </si>
  <si>
    <t xml:space="preserve">InChI=1S/C5H9N3/c6-2-1-5-3-7-4-8-5/h3-4H,1-2,6H2,(H,7,8)</t>
  </si>
  <si>
    <t xml:space="preserve">https://pubchem.ncbi.nlm.nih.gov/compound/3672</t>
  </si>
  <si>
    <t xml:space="preserve">2-[4-(2-methylpropyl)phenyl]propanoic acid</t>
  </si>
  <si>
    <t xml:space="preserve">15687-27-1</t>
  </si>
  <si>
    <t xml:space="preserve">C13H18O2</t>
  </si>
  <si>
    <t xml:space="preserve">CC(C)CC1=CC=C(C=C1)C(C)C(=O)O</t>
  </si>
  <si>
    <t xml:space="preserve">InChI=1S/C13H18O2/c1-9(2)8-11-4-6-12(7-5-11)10(3)13(14)15/h4-7,9-10H,8H2,1-3H3,(H,14,15)</t>
  </si>
  <si>
    <t xml:space="preserve">https://pubchem.ncbi.nlm.nih.gov/compound/795</t>
  </si>
  <si>
    <t xml:space="preserve">1H-imidazole</t>
  </si>
  <si>
    <t xml:space="preserve">288-32-4</t>
  </si>
  <si>
    <t xml:space="preserve">C3H4N2</t>
  </si>
  <si>
    <t xml:space="preserve">C1=CN=CN1</t>
  </si>
  <si>
    <t xml:space="preserve">InChI=1S/C3H4N2/c1-2-5-3-4-1/h1-3H,(H,4,5)</t>
  </si>
  <si>
    <t xml:space="preserve">https://pubchem.ncbi.nlm.nih.gov/compound/3696</t>
  </si>
  <si>
    <t xml:space="preserve">3-(5,6-dihydrobenzo[b][1]benzazepin-11-yl)-N,N-dimethylpropan-1-amine</t>
  </si>
  <si>
    <t xml:space="preserve">50-49-7</t>
  </si>
  <si>
    <t xml:space="preserve">C19H24N2</t>
  </si>
  <si>
    <t xml:space="preserve">CN(C)CCCN1C2=CC=CC=C2CCC3=CC=CC=C31</t>
  </si>
  <si>
    <t xml:space="preserve">InChI=1S/C19H24N2/c1-20(2)14-7-15-21-18-10-5-3-8-16(18)12-13-17-9-4-6-11-19(17)21/h3-6,8-11H,7,12-15H2,1-2H3</t>
  </si>
  <si>
    <t xml:space="preserve">https://pubchem.ncbi.nlm.nih.gov/compound/3718</t>
  </si>
  <si>
    <t xml:space="preserve">2-[4-(3-oxo-1H-isoindol-2-yl)phenyl]propanoic acid</t>
  </si>
  <si>
    <t xml:space="preserve">31842-01-0</t>
  </si>
  <si>
    <t xml:space="preserve">C17H15NO3</t>
  </si>
  <si>
    <t xml:space="preserve">CC(C1=CC=C(C=C1)N2CC3=CC=CC=C3C2=O)C(=O)O</t>
  </si>
  <si>
    <t xml:space="preserve">InChI=1S/C17H15NO3/c1-11(17(20)21)12-6-8-14(9-7-12)18-10-13-4-2-3-5-15(13)16(18)19/h2-9,11H,10H2,1H3,(H,20,21)</t>
  </si>
  <si>
    <t xml:space="preserve">https://pubchem.ncbi.nlm.nih.gov/compound/33625</t>
  </si>
  <si>
    <t xml:space="preserve">N-[1-[2-(1H-indol-3-yl)ethyl]piperidin-4-yl]benzamide</t>
  </si>
  <si>
    <t xml:space="preserve">C22H25N3O</t>
  </si>
  <si>
    <t xml:space="preserve">C1CN(CCC1NC(=O)C2=CC=CC=C2)CCC3=CNC4=CC=CC=C43</t>
  </si>
  <si>
    <t xml:space="preserve">InChI=1S/C22H25N3O/c26-22(17-6-2-1-3-7-17)24-19-11-14-25(15-12-19)13-10-18-16-23-21-9-5-4-8-20(18)21/h1-9,16,19,23H,10-15H2,(H,24,26)</t>
  </si>
  <si>
    <t xml:space="preserve">https://pubchem.ncbi.nlm.nih.gov/compound/3759</t>
  </si>
  <si>
    <t xml:space="preserve">N'-benzyl-5-methyl-1,2-oxazole-3-carbohydrazide</t>
  </si>
  <si>
    <t xml:space="preserve">59-63-2</t>
  </si>
  <si>
    <t xml:space="preserve">C12H13N3O2</t>
  </si>
  <si>
    <t xml:space="preserve">CC1=CC(=NO1)C(=O)NNCC2=CC=CC=C2</t>
  </si>
  <si>
    <t xml:space="preserve">InChI=1S/C12H13N3O2/c1-9-7-11(15-17-9)12(16)14-13-8-10-5-3-2-4-6-10/h2-7,13H,8H2,1H3,(H,14,16)</t>
  </si>
  <si>
    <t xml:space="preserve">https://pubchem.ncbi.nlm.nih.gov/compound/3767</t>
  </si>
  <si>
    <t xml:space="preserve">pyridine-4-carbohydrazide</t>
  </si>
  <si>
    <t xml:space="preserve">54-85-3</t>
  </si>
  <si>
    <t xml:space="preserve">C6H7N3O</t>
  </si>
  <si>
    <t xml:space="preserve">C1=CN=CC=C1C(=O)NN</t>
  </si>
  <si>
    <t xml:space="preserve">InChI=1S/C6H7N3O/c7-9-6(10)5-1-3-8-4-2-5/h1-4H,7H2,(H,9,10)</t>
  </si>
  <si>
    <t xml:space="preserve">https://pubchem.ncbi.nlm.nih.gov/compound/3779</t>
  </si>
  <si>
    <t xml:space="preserve">4- [1-hidroxi-2- (propan-2-ilamino) etil] benceno-1,2-diol</t>
  </si>
  <si>
    <t xml:space="preserve">7683-59-2</t>
  </si>
  <si>
    <t xml:space="preserve">C 11 H 17 N O 3</t>
  </si>
  <si>
    <t xml:space="preserve">CC(C)NCC(C1=CC(=C(C=C1)O)O)O
</t>
  </si>
  <si>
    <t xml:space="preserve">InChI = 1S / C11H17NO3 / c1-7 (2) 12-6-11 (15) 8-3-4-9 (13) 10 (14) 5-8 / h3-5,7,11-15H, 6H2, 1-2H3</t>
  </si>
  <si>
    <t xml:space="preserve">https://www.drugbank.ca/drugs/DB08941</t>
  </si>
  <si>
    <t xml:space="preserve">4 - [(1 S , 2 R ) -1-hidroxi-2 - [[(2 R ) -1-fenoxipropan-2-il] amino] propil] fenol</t>
  </si>
  <si>
    <t xml:space="preserve">395-28-8</t>
  </si>
  <si>
    <t xml:space="preserve">C 18 H 23 N O 3</t>
  </si>
  <si>
    <t xml:space="preserve">CC(COC1=CC=CC=C1)NC(C)C(C2=CC=C(C=C2)O)O
</t>
  </si>
  <si>
    <t xml:space="preserve">InChI = 1S / C18H23NO3 / c1-13 (12-22-17-6-4-3-5-7-17) 19-14 (2) 18 (21) 15-8-10-16 (20) 11- 9-15 / h3-11,13-14,18-21H, 12H2,1-2H3 / t13-, 14-, 18- / m1 / s1</t>
  </si>
  <si>
    <t xml:space="preserve">https://pubchem.ncbi.nlm.nih.gov/compound/6032</t>
  </si>
  <si>
    <t xml:space="preserve">(2R,3S,4S,5R,6R)-2-(aminomethyl)-6-[(1R,2R,3S,4R,6S)-4,6-diamino-3-[(2S,3R,4S,5S,6R)-4-amino-3,5-dihydroxy-6-(hydroxymethyl)oxan-2-yl]oxy-2-hydroxycyclohexyl]oxyoxane-3,4,5-triol</t>
  </si>
  <si>
    <t xml:space="preserve">59-01-8</t>
  </si>
  <si>
    <t xml:space="preserve">C18H36N4O11</t>
  </si>
  <si>
    <t xml:space="preserve">C1C(C(C(C(C1N)OC2C(C(C(C(O2)CN)O)O)O)O)OC3C(C(C(C(O3)CO)O)N)O)N</t>
  </si>
  <si>
    <t xml:space="preserve">InChI=1S/C18H36N4O11/c19-2-6-10(25)12(27)13(28)18(30-6)33-16-5(21)1-4(20)15(14(16)29)32-17-11(26)8(22)9(24)7(3-23)31-17/h4-18,23-29H,1-3,19-22H2/t4-,5+,6-,7-,8+,9-,10-,11-,12+,13-,14-,15+,16-,17-,18-/m1/s1</t>
  </si>
  <si>
    <t xml:space="preserve">https://pubchem.ncbi.nlm.nih.gov/compound/6047</t>
  </si>
  <si>
    <t xml:space="preserve">(2S)-2-amino-3-(3,4-dihydroxyphenyl)propanoic acid</t>
  </si>
  <si>
    <t xml:space="preserve">59-92-7</t>
  </si>
  <si>
    <t xml:space="preserve">C9H11NO4</t>
  </si>
  <si>
    <t xml:space="preserve">C1=CC(=C(C=C1CC(C(=O)O)N)O)O</t>
  </si>
  <si>
    <t xml:space="preserve">InChI=1S/C9H11NO4/c10-6(9(13)14)3-5-1-2-7(11)8(12)4-5/h1-2,4,6,11-12H,3,10H2,(H,13,14)/t6-/m0/s1</t>
  </si>
  <si>
    <t xml:space="preserve">https://hmdb.ca/metabolites/HMDB0015474</t>
  </si>
  <si>
    <t xml:space="preserve">[(2R)-3-(2-methoxy-10H-phenothiazin-10-yl)-2-methylpropyl]dimethylamine</t>
  </si>
  <si>
    <t xml:space="preserve">60-99-1</t>
  </si>
  <si>
    <t xml:space="preserve">C19H24N2OS</t>
  </si>
  <si>
    <t xml:space="preserve">CC(CN1C2=CC=CC=C2SC3=C1C=C(C=C3)OC)CN(C)C</t>
  </si>
  <si>
    <t xml:space="preserve">InChI=1S/C19H24N2OS/c1-14(12-20(2)3)13-21-16-7-5-6-8-18(16)23-19-10-9-15(22-4)11-17(19)21/h5-11,14H,12-13H2,1-4H3/t14-/m1/s1</t>
  </si>
  <si>
    <t xml:space="preserve">https://hmdb.ca/metabolites/HMDB0014992</t>
  </si>
  <si>
    <t xml:space="preserve">(1R,9R,10R)-17-methyl-17-azatetracyclo[7.5.3.01,10.02,7]heptadeca-2(7),3,5-trien-4-ol</t>
  </si>
  <si>
    <t xml:space="preserve">77-07-6</t>
  </si>
  <si>
    <t xml:space="preserve">C17H23NO</t>
  </si>
  <si>
    <t xml:space="preserve">CN1CCC23CCCCC2C1CC4=C3C=C(C=C4)O</t>
  </si>
  <si>
    <t xml:space="preserve">InChI=1S/C17H23NO/c1-18-9-8-17-7-3-2-4-14(17)16(18)10-12-5-6-13(19)11-15(12)17/h5-6,11,14,16,19H,2-4,7-10H2,1H3/t14-,16+,17+/m0/s1</t>
  </si>
  <si>
    <t xml:space="preserve">https://www.drugbank.ca/drugs/DB00281</t>
  </si>
  <si>
    <t xml:space="preserve">2-(diethylamino)-N-(2,6-dimethylphenyl)acetamide</t>
  </si>
  <si>
    <t xml:space="preserve">137-58-6</t>
  </si>
  <si>
    <t xml:space="preserve">C14H22N2O</t>
  </si>
  <si>
    <t xml:space="preserve">CCN(CC)CC(=O)NC1=C(C)C=CC=C1C</t>
  </si>
  <si>
    <t xml:space="preserve">InChI=1S/C14H22N2O/c1-5-16(6-2)10-13(17)15-14-11(3)8-7-9-12(14)4/h7-9H,5-6,10H2,1-4H3,(H,15,17)</t>
  </si>
  <si>
    <t xml:space="preserve">https://pubchem.ncbi.nlm.nih.gov/compound/3000540</t>
  </si>
  <si>
    <t xml:space="preserve">(2S,4R)-N-[(1R,2R)-2-hydroxy-1-[(2R,3R,4S,5R,6R)-3,4,5-trihydroxy-6-methylsulfanyloxan-2-yl]propyl]-1-methyl-4-propylpyrrolidine-2-carboxamide</t>
  </si>
  <si>
    <t xml:space="preserve">154-21-2</t>
  </si>
  <si>
    <t xml:space="preserve">C18H34N2O6S</t>
  </si>
  <si>
    <t xml:space="preserve">CCCC1CC(N(C1)C)C(=O)NC(C2C(C(C(C(O2)SC)O)O)O)C(C)O</t>
  </si>
  <si>
    <t xml:space="preserve">InChI=1S/C18H34N2O6S/c1-5-6-10-7-11(20(3)8-10)17(25)19-12(9(2)21)16-14(23)13(22)15(24)18(26-16)27-4/h9-16,18,21-24H,5-8H2,1-4H3,(H,19,25)/t9-,10-,11+,12-,13+,14-,15-,16-,18-/m1/s1</t>
  </si>
  <si>
    <t xml:space="preserve">https://pubchem.ncbi.nlm.nih.gov/compound/4032</t>
  </si>
  <si>
    <t xml:space="preserve">N,2,3,3-tetramethylbicyclo[2.2.1]heptan-2-amine</t>
  </si>
  <si>
    <t xml:space="preserve">60-40-2</t>
  </si>
  <si>
    <t xml:space="preserve">C11H21N</t>
  </si>
  <si>
    <t xml:space="preserve">CC1(C2CCC(C2)C1(C)NC)C</t>
  </si>
  <si>
    <t xml:space="preserve">InChI=1S/C11H21N/c1-10(2)8-5-6-9(7-8)11(10,3)12-4/h8-9,12H,5-7H2,1-4H3</t>
  </si>
  <si>
    <t xml:space="preserve">https://pubchem.ncbi.nlm.nih.gov/compound/4044</t>
  </si>
  <si>
    <t xml:space="preserve">2-(2,3-dimethylanilino)benzoic acid</t>
  </si>
  <si>
    <t xml:space="preserve">61-68-7</t>
  </si>
  <si>
    <t xml:space="preserve">C15H15NO2</t>
  </si>
  <si>
    <t xml:space="preserve">CC1=C(C(=CC=C1)NC2=CC=CC=C2C(=O)O)C</t>
  </si>
  <si>
    <t xml:space="preserve">InChI=1S/C15H15NO2/c1-10-6-5-9-13(11(10)2)16-14-8-4-3-7-12(14)15(17)18/h3-9,16H,1-2H3,(H,17,18)</t>
  </si>
  <si>
    <t xml:space="preserve">https://www.drugbank.ca/drugs/DB01365</t>
  </si>
  <si>
    <t xml:space="preserve">N,2-dimethyl-1-phenylpropan-2-amine</t>
  </si>
  <si>
    <t xml:space="preserve">100-92-5</t>
  </si>
  <si>
    <t xml:space="preserve">C11H17N</t>
  </si>
  <si>
    <t xml:space="preserve">CC(C)(CC1=CC=CC=C1)NC</t>
  </si>
  <si>
    <t xml:space="preserve">InChI=1S/C11H17N/c1-11(2,12-3)9-10-7-5-4-6-8-10/h4-8,12H,9H2,1-3H3</t>
  </si>
  <si>
    <t xml:space="preserve">https://pubchem.ncbi.nlm.nih.gov/compound/4058</t>
  </si>
  <si>
    <t xml:space="preserve">ethyl 1-methyl-4-phenylpiperidine-4-carboxylate</t>
  </si>
  <si>
    <t xml:space="preserve">57-42-1</t>
  </si>
  <si>
    <t xml:space="preserve">C15H21NO2</t>
  </si>
  <si>
    <t xml:space="preserve">CCOC(=O)C1(CCN(CC1)C)C2=CC=CC=C2</t>
  </si>
  <si>
    <t xml:space="preserve">InChI=1S/C15H21NO2/c1-3-18-14(17)15(9-11-16(2)12-10-15)13-7-5-4-6-8-13/h4-8H,3,9-12H2,1-2H3</t>
  </si>
  <si>
    <t xml:space="preserve">https://www.drugbank.ca/drugs/DB00961</t>
  </si>
  <si>
    <t xml:space="preserve">N-(2,6-dimethylphenyl)-1-methylpiperidine-2-carboxamide</t>
  </si>
  <si>
    <t xml:space="preserve">96-88-8</t>
  </si>
  <si>
    <t xml:space="preserve">C15H22N2O</t>
  </si>
  <si>
    <t xml:space="preserve">CC1=C(C(=CC=C1)C)NC(=O)C2CCCCN2C</t>
  </si>
  <si>
    <t xml:space="preserve">InChI=1S/C15H22N2O/c1-11-7-6-8-12(2)14(11)16-15(18)13-9-4-5-10-17(13)3/h6-8,13H,4-5,9-10H2,1-3H3,(H,16,18)</t>
  </si>
  <si>
    <t xml:space="preserve">https://pubchem.ncbi.nlm.nih.gov/compound/667490</t>
  </si>
  <si>
    <t xml:space="preserve">3,7-dihydropurine-6-thione</t>
  </si>
  <si>
    <t xml:space="preserve">50-44-2</t>
  </si>
  <si>
    <t xml:space="preserve">C5H4N4S</t>
  </si>
  <si>
    <t xml:space="preserve">C1=NC2=C(N1)C(=S)N=CN2</t>
  </si>
  <si>
    <t xml:space="preserve">InChI=1S/C5H4N4S/c10-5-3-4(7-1-6-3)8-2-9-5/h1-2H,(H2,6,7,8,9,10)</t>
  </si>
  <si>
    <t xml:space="preserve">https://pubchem.ncbi.nlm.nih.gov/compound/4086</t>
  </si>
  <si>
    <t xml:space="preserve">5-[1-hydroxy-2-(propan-2-ylamino)ethyl]benzene-1,3-diol</t>
  </si>
  <si>
    <t xml:space="preserve">0586-06-01</t>
  </si>
  <si>
    <t xml:space="preserve">C11H17NO3</t>
  </si>
  <si>
    <t xml:space="preserve">CC(C)NCC(C1=CC(=CC(=C1)O)O)O</t>
  </si>
  <si>
    <t xml:space="preserve">InChI=1S/C11H17NO3/c1-7(2)12-6-11(15)8-3-9(13)5-10(14)4-8/h3-5,7,11-15H,6H2,1-2H3</t>
  </si>
  <si>
    <t xml:space="preserve">https://pubchem.ncbi.nlm.nih.gov/compound/4095#section=Molecular-Formula</t>
  </si>
  <si>
    <t xml:space="preserve">6-(dimethylamino)-4,4-diphenylheptan-3-one</t>
  </si>
  <si>
    <t xml:space="preserve">76-99-3</t>
  </si>
  <si>
    <t xml:space="preserve">C21H27NO</t>
  </si>
  <si>
    <t xml:space="preserve">CCC(=O)C(CC(C)N(C)C)(C1=CC=CC=C1)C2=CC=CC=C2</t>
  </si>
  <si>
    <t xml:space="preserve">InChI=1S/C21H27NO/c1-5-20(23)21(16-17(2)22(3)4,18-12-8-6-9-13-18)19-14-10-7-11-15-19/h6-15,17H,5,16H2,1-4H3</t>
  </si>
  <si>
    <t xml:space="preserve">https://pubchem.ncbi.nlm.nih.gov/compound/10836</t>
  </si>
  <si>
    <t xml:space="preserve">(2S)-N-methyl-1-phenylpropan-2-amine</t>
  </si>
  <si>
    <t xml:space="preserve">537-46-2</t>
  </si>
  <si>
    <t xml:space="preserve">CC(CC1=CC=CC=C1)NC</t>
  </si>
  <si>
    <t xml:space="preserve">InChI=1S/C10H15N/c1-9(11-2)8-10-6-4-3-5-7-10/h3-7,9,11H,8H2,1-2H3/t9-/m0/s1</t>
  </si>
  <si>
    <t xml:space="preserve">https://pubchem.ncbi.nlm.nih.gov/compound/4098</t>
  </si>
  <si>
    <t xml:space="preserve">N,N-dimethyl-N'-pyridin-2-yl-N'-(thiophen-2-ylmethyl)ethane-1,2-diamine</t>
  </si>
  <si>
    <t xml:space="preserve">91-80-5</t>
  </si>
  <si>
    <t xml:space="preserve">C14H19N3S</t>
  </si>
  <si>
    <t xml:space="preserve">CN(C)CCN(CC1=CC=CS1)C2=CC=CC=N2</t>
  </si>
  <si>
    <t xml:space="preserve">InChI=1S/C14H19N3S/c1-16(2)9-10-17(12-13-6-5-11-18-13)14-7-3-4-8-15-14/h3-8,11H,9-10,12H2,1-2H3</t>
  </si>
  <si>
    <t xml:space="preserve">https://pubchem.ncbi.nlm.nih.gov/compound/6292</t>
  </si>
  <si>
    <t xml:space="preserve">2-methyl-3-(2-methylphenyl)quinazolin-4-one</t>
  </si>
  <si>
    <t xml:space="preserve">72-44-6</t>
  </si>
  <si>
    <t xml:space="preserve">C16H14N2O</t>
  </si>
  <si>
    <t xml:space="preserve">CC1=CC=CC=C1N2C(=NC3=CC=CC=C3C2=O)C</t>
  </si>
  <si>
    <t xml:space="preserve">InChI=1S/C16H14N2O/c1-11-7-3-6-10-15(11)18-12(2)17-14-9-5-4-8-13(14)16(18)19/h3-10H,1-2H3</t>
  </si>
  <si>
    <t xml:space="preserve">https://pubchem.ncbi.nlm.nih.gov/compound/4099</t>
  </si>
  <si>
    <t xml:space="preserve">5,5-diethyl-1-methyl-1,3-diazinane-2,4,6-trione</t>
  </si>
  <si>
    <t xml:space="preserve">50-11-3</t>
  </si>
  <si>
    <t xml:space="preserve">C9H14N2O3</t>
  </si>
  <si>
    <t xml:space="preserve">CCC1(C(=O)NC(=O)N(C1=O)C)CC</t>
  </si>
  <si>
    <t xml:space="preserve">InChI=1S/C9H14N2O3/c1-4-9(5-2)6(12)10-8(14)11(3)7(9)13/h4-5H2,1-3H3,(H,10,12,14)</t>
  </si>
  <si>
    <t xml:space="preserve">https://pubchem.ncbi.nlm.nih.gov/compound/4100</t>
  </si>
  <si>
    <t xml:space="preserve">N-(3-methyl-5-sulfamoyl-1,3,4-thiadiazol-2-ylidene)acetamide</t>
  </si>
  <si>
    <t xml:space="preserve">554-57-4</t>
  </si>
  <si>
    <t xml:space="preserve">C5H8N4O3S2</t>
  </si>
  <si>
    <t xml:space="preserve">CC(=O)N=C1N(N=C(S1)S(=O)(=O)N)C</t>
  </si>
  <si>
    <t xml:space="preserve">InChI=1S/C5H8N4O3S2/c1-3(10)7-4-9(2)8-5(13-4)14(6,11)12/h1-2H3,(H2,6,11,12)</t>
  </si>
  <si>
    <t xml:space="preserve">https://pubchem.ncbi.nlm.nih.gov/compound/4101</t>
  </si>
  <si>
    <t xml:space="preserve">1,3,5,7-tetrazatricyclo[3.3.1.13,7]decane</t>
  </si>
  <si>
    <t xml:space="preserve">100-97-0</t>
  </si>
  <si>
    <t xml:space="preserve">C6H12N4</t>
  </si>
  <si>
    <t xml:space="preserve">C1N2CN3CN1CN(C2)C3</t>
  </si>
  <si>
    <t xml:space="preserve">InChI=1S/C6H12N4/c1-7-2-9-4-8(1)5-10(3-7)6-9/h1-6H2</t>
  </si>
  <si>
    <t xml:space="preserve">https://pubchem.ncbi.nlm.nih.gov/compound/6087</t>
  </si>
  <si>
    <t xml:space="preserve">(2S,5R,6R)-6-[(2,6-dimethoxybenzoyl)amino]-3,3-dimethyl-7-oxo-4-thia-1-azabicyclo[3.2.0]heptane-2-carboxylic acid</t>
  </si>
  <si>
    <t xml:space="preserve">61-32-5</t>
  </si>
  <si>
    <t xml:space="preserve">C17H20N2O6S</t>
  </si>
  <si>
    <t xml:space="preserve">CC1(C(N2C(S1)C(C2=O)NC(=O)C3=C(C=CC=C3OC)OC)C(=O)O)C</t>
  </si>
  <si>
    <t xml:space="preserve">InChI=1S/C17H20N2O6S/c1-17(2)12(16(22)23)19-14(21)11(15(19)26-17)18-13(20)10-8(24-3)6-5-7-9(10)25-4/h5-7,11-12,15H,1-4H3,(H,18,20)(H,22,23)/t11-,12+,15-/m1/s1</t>
  </si>
  <si>
    <t xml:space="preserve">https://pubchem.ncbi.nlm.nih.gov/compound/4158</t>
  </si>
  <si>
    <t xml:space="preserve">methyl 2-phenyl-2-piperidin-2-ylacetate</t>
  </si>
  <si>
    <t xml:space="preserve">113-45-1</t>
  </si>
  <si>
    <t xml:space="preserve">C14H19NO2</t>
  </si>
  <si>
    <t xml:space="preserve">COC(=O)C(C1CCCCN1)C2=CC=CC=C2</t>
  </si>
  <si>
    <t xml:space="preserve">InChI=1S/C14H19NO2/c1-17-14(16)13(11-7-3-2-4-8-11)12-9-5-6-10-15-12/h2-4,7-8,12-13,15H,5-6,9-10H2,1H3</t>
  </si>
  <si>
    <t xml:space="preserve">https://pubchem.ncbi.nlm.nih.gov/compound/4162</t>
  </si>
  <si>
    <t xml:space="preserve">3,3-diethyl-5-methylpiperidine-2,4-dione</t>
  </si>
  <si>
    <t xml:space="preserve">125-64-4</t>
  </si>
  <si>
    <t xml:space="preserve">C10H17NO2</t>
  </si>
  <si>
    <t xml:space="preserve">CCC1(C(=O)C(CNC1=O)C)CC</t>
  </si>
  <si>
    <t xml:space="preserve">InChI=1S/C10H17NO2/c1-4-10(5-2)8(12)7(3)6-11-9(10)13/h7H,4-6H2,1-3H3,(H,11,13)</t>
  </si>
  <si>
    <t xml:space="preserve">https://www.drugbank.ca/drugs/DB00247</t>
  </si>
  <si>
    <t xml:space="preserve">(6aR,9R)-N-(1-hydroxybutan-2-yl)-4,7-dimethyl-6,6a,8,9-tetrahydroindolo[4,3-fg]quinoline-9-carboxamide</t>
  </si>
  <si>
    <t xml:space="preserve">361-37-5</t>
  </si>
  <si>
    <t xml:space="preserve">C21H27N3O2</t>
  </si>
  <si>
    <t xml:space="preserve">CCC(CO)NC(=O)C1CN(C2CC3=CN(C4=CC=CC(=C34)C2=C1)C)C</t>
  </si>
  <si>
    <t xml:space="preserve">InChI=1S/C21H27N3O2/c1-4-15(12-25)22-21(26)14-8-17-16-6-5-7-18-20(16)13(10-23(18)2)9-19(17)24(3)11-14/h5-8,10,14-15,19,25H,4,9,11-12H2,1-3H3,(H,22,26)/t14-,15?,19-/m1/s1</t>
  </si>
  <si>
    <t xml:space="preserve">https://pubchem.ncbi.nlm.nih.gov/compound/4171</t>
  </si>
  <si>
    <t xml:space="preserve">1-[4-(2-methoxyethyl)phenoxy]-3-(propan-2-ylamino)propan-2-ol</t>
  </si>
  <si>
    <t xml:space="preserve">51384-51-1</t>
  </si>
  <si>
    <t xml:space="preserve">C15H25NO3</t>
  </si>
  <si>
    <t xml:space="preserve">CC(C)NCC(COC1=CC=C(C=C1)CCOC)O</t>
  </si>
  <si>
    <t xml:space="preserve">InChI=1S/C15H25NO3/c1-12(2)16-10-14(17)11-19-15-6-4-13(5-7-15)8-9-18-3/h4-7,12,14,16-17H,8-11H2,1-3H3</t>
  </si>
  <si>
    <t xml:space="preserve">https://pubchem.ncbi.nlm.nih.gov/compound/126941#section=Names-and-Identifiers</t>
  </si>
  <si>
    <t xml:space="preserve">(2S)-2-[[4-[(2,4-diaminopteridin-6-yl)methyl-methylamino]benzoyl]amino]pentanedioic acid</t>
  </si>
  <si>
    <t xml:space="preserve">59-05-2</t>
  </si>
  <si>
    <t xml:space="preserve">C20H22N8O5</t>
  </si>
  <si>
    <t xml:space="preserve">CN(CC1=CN=C2C(=N1)C(=NC(=N2)N)N)C3=CC=C(C=C3)C(=O)NC(CCC(=O)O)C(=O)O</t>
  </si>
  <si>
    <t xml:space="preserve">InChI=1S/C20H22N8O5/c1-28(9-11-8-23-17-15(24-11)16(21)26-20(22)27-17)12-4-2-10(3-5-12)18(31)25-13(19(32)33)6-7-14(29)30/h2-5,8,13H,6-7,9H2,1H3,(H,25,31)(H,29,30)(H,32,33)(H4,21,22,23,26,27)/t13-/m0/s1</t>
  </si>
  <si>
    <t xml:space="preserve">https://pubchem.ncbi.nlm.nih.gov/compound/6082</t>
  </si>
  <si>
    <t xml:space="preserve">2-amino-1-(2,5-dimethoxyphenyl)propan-1-ol</t>
  </si>
  <si>
    <t xml:space="preserve">390-28-3</t>
  </si>
  <si>
    <t xml:space="preserve">CC(C(C1=C(C=CC(=C1)OC)OC)O)N</t>
  </si>
  <si>
    <t xml:space="preserve">InChI=1S/C11H17NO3/c1-7(12)11(13)9-6-8(14-2)4-5-10(9)15-3/h4-7,11,13H,12H2,1-3H3</t>
  </si>
  <si>
    <t xml:space="preserve">https://pubchem.ncbi.nlm.nih.gov/compound/4173</t>
  </si>
  <si>
    <t xml:space="preserve">2-(2-methyl-5-nitroimidazol-1-yl)ethanol</t>
  </si>
  <si>
    <t xml:space="preserve">443-48-1</t>
  </si>
  <si>
    <t xml:space="preserve">C6H9N3O3</t>
  </si>
  <si>
    <t xml:space="preserve">CC1=NC=C(N1CCO)[N+](=O)[O-]</t>
  </si>
  <si>
    <t xml:space="preserve">InChI=1S/C6H9N3O3/c1-5-7-4-6(9(11)12)8(5)2-3-10/h4,10H,2-3H2,1H3</t>
  </si>
  <si>
    <t xml:space="preserve">https://pubchem.ncbi.nlm.nih.gov/compound/54675783#section=Names-and-Identifiers</t>
  </si>
  <si>
    <t xml:space="preserve">(4S,4aS,5aR,12aR)-4,7-bis(dimethylamino)-1,10,11,12a-tetrahydroxy-3,12-dioxo-4a,5,5a,6-tetrahydro-4H-tetracene-2-carboxamide</t>
  </si>
  <si>
    <t xml:space="preserve">10118-90-8</t>
  </si>
  <si>
    <t xml:space="preserve">C23H27N3O7</t>
  </si>
  <si>
    <t xml:space="preserve">CN(C)C1C2CC3CC4=C(C=CC(=C4C(=C3C(=O)C2(C(=C(C1=O)C(=O)N)O)O)O)O)N(C)C</t>
  </si>
  <si>
    <t xml:space="preserve">InChI=1S/C23H27N3O7/c1-25(2)12-5-6-13(27)15-10(12)7-9-8-11-17(26(3)4)19(29)16(22(24)32)21(31)23(11,33)20(30)14(9)18(15)28/h5-6,9,11,17,27-28,31,33H,7-8H2,1-4H3,(H2,24,32)/t9-,11-,17-,23-/m0/s1</t>
  </si>
  <si>
    <t xml:space="preserve">https://pubchem.ncbi.nlm.nih.gov/compound/23897</t>
  </si>
  <si>
    <t xml:space="preserve">3-ethyl-2-methyl-5-(morpholin-4-ylmethyl)-1,5,6,7-tetrahydroindol-4-one</t>
  </si>
  <si>
    <t xml:space="preserve">7416-34-4</t>
  </si>
  <si>
    <t xml:space="preserve">C16H24N2O2</t>
  </si>
  <si>
    <t xml:space="preserve">CCC1=C(NC2=C1C(=O)C(CC2)CN3CCOCC3)C</t>
  </si>
  <si>
    <t xml:space="preserve">InChI=1S/C16H24N2O2/c1-3-13-11(2)17-14-5-4-12(16(19)15(13)14)10-18-6-8-20-9-7-18/h12,17H,3-10H2,1-2H3</t>
  </si>
  <si>
    <t xml:space="preserve">https://pubchem.ncbi.nlm.nih.gov/compound/8982</t>
  </si>
  <si>
    <t xml:space="preserve">(2S,5R,6R)-6-[(2-ethoxynaphthalene-1-carbonyl)amino]-3,3-dimethyl-7-oxo-4-thia-1-azabicyclo[3.2.0]heptane-2-carboxylic acid</t>
  </si>
  <si>
    <t xml:space="preserve">147-52-4</t>
  </si>
  <si>
    <t xml:space="preserve">C21H22N2O5S</t>
  </si>
  <si>
    <t xml:space="preserve">CCOC1=C(C2=CC=CC=C2C=C1)C(=O)NC3C4N(C3=O)C(C(S4)(C)C)C(=O)O</t>
  </si>
  <si>
    <t xml:space="preserve">InChI=1S/C21H22N2O5S/c1-4-28-13-10-9-11-7-5-6-8-12(11)14(13)17(24)22-15-18(25)23-16(20(26)27)21(2,3)29-19(15)23/h5-10,15-16,19H,4H2,1-3H3,(H,22,24)(H,26,27)/t15-,16+,19-/m1/s1</t>
  </si>
  <si>
    <t xml:space="preserve">https://pubchem.ncbi.nlm.nih.gov/compound/5284595</t>
  </si>
  <si>
    <t xml:space="preserve">(4R,4aR,7S,7aR,12bS)-3-prop-2-enyl-2,4,4a,7,7a,13-hexahydro-1H-4,12-methanobenzofuro[3,2-e]isoquinoline-7,9-diol</t>
  </si>
  <si>
    <t xml:space="preserve">62-67-9</t>
  </si>
  <si>
    <t xml:space="preserve">C19H21NO3</t>
  </si>
  <si>
    <t xml:space="preserve">C=CCN1CCC23C4C1CC5=C2C(=C(C=C5)O)OC3C(C=C4)O</t>
  </si>
  <si>
    <t xml:space="preserve">InChI=1S/C19H21NO3/c1-2-8-20-9-7-19-12-4-6-15(22)18(19)23-17-14(21)5-3-11(16(17)19)10-13(12)20/h2-6,12-13,15,18,21-22H,1,7-10H2/t12-,13+,15-,18-,19-/m0/s1</t>
  </si>
  <si>
    <t xml:space="preserve">https://pubchem.ncbi.nlm.nih.gov/compound/5284596</t>
  </si>
  <si>
    <t xml:space="preserve">(4R,4aS,7aR,12bS)-4a,9-dihydroxy-3-prop-2-enyl-2,4,5,6,7a,13-hexahydro-1H-4,12-methanobenzofuro[3,2-e]isoquinolin-7-one</t>
  </si>
  <si>
    <t xml:space="preserve">465-65-6</t>
  </si>
  <si>
    <t xml:space="preserve">C19H21NO4</t>
  </si>
  <si>
    <t xml:space="preserve">C=CCN1CCC23C4C(=O)CCC2(C1CC5=C3C(=C(C=C5)O)O4)O</t>
  </si>
  <si>
    <t xml:space="preserve">InChI=1S/C19H21NO4/c1-2-8-20-9-7-18-15-11-3-4-12(21)16(15)24-17(18)13(22)5-6-19(18,23)14(20)10-11/h2-4,14,17,21,23H,1,5-10H2/t14-,17+,18+,19-/m1/s1</t>
  </si>
  <si>
    <t xml:space="preserve">https://pubchem.ncbi.nlm.nih.gov/compound/156391</t>
  </si>
  <si>
    <t xml:space="preserve">(2S)-2-(6-methoxynaphthalen-2-yl)propanoic acid</t>
  </si>
  <si>
    <t xml:space="preserve">22204-53-1</t>
  </si>
  <si>
    <t xml:space="preserve">C14H14O3</t>
  </si>
  <si>
    <t xml:space="preserve">CC(C1=CC2=C(C=C1)C=C(C=C2)OC)C(=O)O</t>
  </si>
  <si>
    <t xml:space="preserve">InChI=1S/C14H14O3/c1-9(14(15)16)10-3-4-12-8-13(17-2)6-5-11(12)7-10/h3-9H,1-2H3,(H,15,16)/t9-/m0/s1</t>
  </si>
  <si>
    <t xml:space="preserve">https://pubchem.ncbi.nlm.nih.gov/compound/936</t>
  </si>
  <si>
    <t xml:space="preserve">pyridine-3-carboxamide</t>
  </si>
  <si>
    <t xml:space="preserve">98-92-0</t>
  </si>
  <si>
    <t xml:space="preserve">C6H6N2O</t>
  </si>
  <si>
    <t xml:space="preserve">C1=CC(=CN=C1)C(=O)N</t>
  </si>
  <si>
    <t xml:space="preserve">InChI=1S/C6H6N2O/c7-6(9)5-2-1-3-8-4-5/h1-4H,(H2,7,9)</t>
  </si>
  <si>
    <t xml:space="preserve">https://pubchem.ncbi.nlm.nih.gov/compound/4506</t>
  </si>
  <si>
    <t xml:space="preserve">7-nitro-5-phenyl-1,3-dihydro-1,4-benzodiazepin-2-one</t>
  </si>
  <si>
    <t xml:space="preserve">146-22-5</t>
  </si>
  <si>
    <t xml:space="preserve">C15H11N3O3</t>
  </si>
  <si>
    <t xml:space="preserve">C1C(=O)NC2=C(C=C(C=C2)[N+](=O)[O-])C(=N1)C3=CC=CC=C3</t>
  </si>
  <si>
    <t xml:space="preserve">InChI=1S/C15H11N3O3/c19-14-9-16-15(10-4-2-1-3-5-10)12-8-11(18(20)21)6-7-13(12)17-14/h1-8H,9H2,(H,17,19)</t>
  </si>
  <si>
    <t xml:space="preserve">https://pubchem.ncbi.nlm.nih.gov/compound/6604200</t>
  </si>
  <si>
    <t xml:space="preserve">1-[(E)-(5-nitrofuran-2-yl)methylideneamino]imidazolidine-2,4-dione</t>
  </si>
  <si>
    <t xml:space="preserve">67-20-9</t>
  </si>
  <si>
    <t xml:space="preserve">C8H6N4O5</t>
  </si>
  <si>
    <t xml:space="preserve">C1C(=O)NC(=O)N1N=CC2=CC=C(O2)[N+](=O)[O-]</t>
  </si>
  <si>
    <t xml:space="preserve">InChI=1S/C8H6N4O5/c13-6-4-11(8(14)10-6)9-3-5-1-2-7(17-5)12(15)16/h1-3H,4H2,(H,10,13,14)/b9-3+</t>
  </si>
  <si>
    <t xml:space="preserve">https://pubchem.ncbi.nlm.nih.gov/compound/54675769</t>
  </si>
  <si>
    <t xml:space="preserve">[(3R,4S,5R,6R)-5-hydroxy-6-[4-hydroxy-3-[[4-hydroxy-3-(3-methylbut-2-enyl)benzoyl]amino]-8-methyl-2-oxochromen-7-yl]oxy-3-methoxy-2,2-dimethyloxan-4-yl] carbamate</t>
  </si>
  <si>
    <t xml:space="preserve">303-81-1</t>
  </si>
  <si>
    <t xml:space="preserve">C31H36N2O11</t>
  </si>
  <si>
    <t xml:space="preserve">CC1=C(C=CC2=C1OC(=O)C(=C2O)NC(=O)C3=CC(=C(C=C3)O)CC=C(C)C)OC4C(C(C(C(O4)(C)C)OC)OC(=O)N)O</t>
  </si>
  <si>
    <t xml:space="preserve">InChI=1S/C31H36N2O11/c1-14(2)7-8-16-13-17(9-11-19(16)34)27(37)33-21-22(35)18-10-12-20(15(3)24(18)42-28(21)38)41-29-23(36)25(43-30(32)39)26(40-6)31(4,5)44-29/h7,9-13,23,25-26,29,34-36H,8H2,1-6H3,(H2,32,39)(H,33,37)/t23-,25+,26-,29-/m1/s1</t>
  </si>
  <si>
    <t xml:space="preserve">http://microelectrochemalexbaeza.com/wp-content/uploads/2015/05/pKaFarmacos-BD_BEUFE.pdf</t>
  </si>
  <si>
    <t xml:space="preserve">N,N-dimethyl-2-[(2-methylphenyl)-phenylmethoxy]ethanamine</t>
  </si>
  <si>
    <t xml:space="preserve">83-98-7</t>
  </si>
  <si>
    <t xml:space="preserve">C18H23NO</t>
  </si>
  <si>
    <t xml:space="preserve">CC1=CC=CC=C1C(C2=CC=CC=C2)OCCN(C)C</t>
  </si>
  <si>
    <t xml:space="preserve">InChI=1S/C18H23NO/c1-15-9-7-8-12-17(15)18(20-14-13-19(2)3)16-10-5-4-6-11-16/h4-12,18H,13-14H2,1-3H3</t>
  </si>
  <si>
    <t xml:space="preserve">https://pubchem.ncbi.nlm.nih.gov/compound/6196</t>
  </si>
  <si>
    <t xml:space="preserve">(2S,5R,6R)-3,3-dimethyl-6-[(5-methyl-3-phenyl-1,2-oxazole-4-carbonyl)amino]-7-oxo-4-thia-1-azabicyclo[3.2.0]heptane-2-carboxylic acid</t>
  </si>
  <si>
    <t xml:space="preserve">66-79-5</t>
  </si>
  <si>
    <t xml:space="preserve">C19H19N3O5S</t>
  </si>
  <si>
    <t xml:space="preserve">CC1=C(C(=NO1)C2=CC=CC=C2)C(=O)NC3C4N(C3=O)C(C(S4)(C)C)C(=O)O</t>
  </si>
  <si>
    <t xml:space="preserve">InChI=1S/C19H19N3O5S/c1-9-11(12(21-27-9)10-7-5-4-6-8-10)15(23)20-13-16(24)22-14(18(25)26)19(2,3)28-17(13)22/h4-8,13-14,17H,1-3H3,(H,20,23)(H,25,26)/t13-,14+,17-/m1/s1</t>
  </si>
  <si>
    <t xml:space="preserve">https://pubchem.ncbi.nlm.nih.gov/compound/5284603</t>
  </si>
  <si>
    <t xml:space="preserve">(4R,4aS,7aR,12bS)-4a-hydroxy-9-methoxy-3-methyl-2,4,5,6,7a,13-hexahydro-1H-4,12-methanobenzofuro[3,2-e]isoquinolin-7-one</t>
  </si>
  <si>
    <t xml:space="preserve">76-42-6</t>
  </si>
  <si>
    <t xml:space="preserve">C18H21NO4</t>
  </si>
  <si>
    <t xml:space="preserve">CN1CCC23C4C(=O)CCC2(C1CC5=C3C(=C(C=C5)OC)O4)O</t>
  </si>
  <si>
    <t xml:space="preserve">InChI=1S/C18H21NO4/c1-19-8-7-17-14-10-3-4-12(22-2)15(14)23-16(17)11(20)5-6-18(17,21)13(19)9-10/h3-4,13,16,21H,5-9H2,1-2H3/t13-,16+,17+,18-/m1/s1</t>
  </si>
  <si>
    <t xml:space="preserve">https://pubchem.ncbi.nlm.nih.gov/compound/4641</t>
  </si>
  <si>
    <t xml:space="preserve">4-butyl-1-(4-hydroxyphenyl)-2-phenylpyrazolidine-3,5-dione</t>
  </si>
  <si>
    <t xml:space="preserve">129-20-4</t>
  </si>
  <si>
    <t xml:space="preserve">C19H20N2O3</t>
  </si>
  <si>
    <t xml:space="preserve">CCCCC1C(=O)N(N(C1=O)C2=CC=C(C=C2)O)C3=CC=CC=C3</t>
  </si>
  <si>
    <t xml:space="preserve">InChI=1S/C19H20N2O3/c1-2-3-9-17-18(23)20(14-7-5-4-6-8-14)21(19(17)24)15-10-12-16(22)13-11-15/h4-8,10-13,17,22H,2-3,9H2,1H3</t>
  </si>
  <si>
    <t xml:space="preserve">https://pubchem.ncbi.nlm.nih.gov/compound/5284604</t>
  </si>
  <si>
    <t xml:space="preserve">(4R,4aS,7aR,12bS)-4a,9-dihydroxy-3-methyl-2,4,5,6,7a,13-hexahydro-1H-4,12-methanobenzofuro[3,2-e]isoquinolin-7-one</t>
  </si>
  <si>
    <t xml:space="preserve">76-41-5</t>
  </si>
  <si>
    <t xml:space="preserve">C17H19NO4</t>
  </si>
  <si>
    <t xml:space="preserve">CN1CCC23C4C(=O)CCC2(C1CC5=C3C(=C(C=C5)O)O4)O</t>
  </si>
  <si>
    <t xml:space="preserve">InChI=1S/C17H19NO4/c1-18-7-6-16-13-9-2-3-10(19)14(13)22-15(16)11(20)4-5-17(16,21)12(18)8-9/h2-3,12,15,19,21H,4-8H2,1H3/t12-,15+,16+,17-/m1/s1</t>
  </si>
  <si>
    <t xml:space="preserve">https://pubchem.ncbi.nlm.nih.gov/compound/135398752</t>
  </si>
  <si>
    <t xml:space="preserve">1,7-dihydropyrazolo[3,4-d]pyrimidine-4,6-dione</t>
  </si>
  <si>
    <t xml:space="preserve">2465-59-0</t>
  </si>
  <si>
    <t xml:space="preserve">C5H4N4O2</t>
  </si>
  <si>
    <t xml:space="preserve">C1=NNC2=C1C(=O)NC(=O)N2</t>
  </si>
  <si>
    <t xml:space="preserve">InChI=1S/C5H4N4O2/c10-4-2-1-6-9-3(2)7-5(11)8-4/h1H,(H3,6,7,8,9,10,11)</t>
  </si>
  <si>
    <t xml:space="preserve">https://pubchem.ncbi.nlm.nih.gov/compound/54675779</t>
  </si>
  <si>
    <t xml:space="preserve">(4S,4aR,5S,5aR,6S,12aR)-4-(dimethylamino)-1,5,6,10,11,12a-hexahydroxy-6-methyl-3,12-dioxo-4,4a,5,5a-tetrahydrotetracene-2-carboxamide</t>
  </si>
  <si>
    <t xml:space="preserve">79-57-2</t>
  </si>
  <si>
    <t xml:space="preserve">C22H24N2O9</t>
  </si>
  <si>
    <t xml:space="preserve">CC1(C2C(C3C(C(=O)C(=C(C3(C(=O)C2=C(C4=C1C=CC=C4O)O)O)O)C(=O)N)N(C)C)O)O</t>
  </si>
  <si>
    <t xml:space="preserve">InChI=1S/C22H24N2O9/c1-21(32)7-5-4-6-8(25)9(7)15(26)10-12(21)17(28)13-14(24(2)3)16(27)11(20(23)31)19(30)22(13,33)18(10)29/h4-6,12-14,17,25-26,28,30,32-33H,1-3H3,(H2,23,31)/t12-,13-,14+,17+,21-,22+/m1/s1</t>
  </si>
  <si>
    <t xml:space="preserve">https://pubchem.ncbi.nlm.nih.gov/compound/4680</t>
  </si>
  <si>
    <t xml:space="preserve">1-[(3,4-dimethoxyphenyl)methyl]-6,7-dimethoxyisoquinoline</t>
  </si>
  <si>
    <t xml:space="preserve">58-74-2</t>
  </si>
  <si>
    <t xml:space="preserve">C20H21NO4</t>
  </si>
  <si>
    <t xml:space="preserve">COC1=C(C=C(C=C1)CC2=NC=CC3=CC(=C(C=C32)OC)OC)OC</t>
  </si>
  <si>
    <t xml:space="preserve">InChI=1S/C20H21NO4/c1-22-17-6-5-13(10-18(17)23-2)9-16-15-12-20(25-4)19(24-3)11-14(15)7-8-21-16/h5-8,10-12H,9H2,1-4H3</t>
  </si>
  <si>
    <t xml:space="preserve">https://pubchem.ncbi.nlm.nih.gov/compound/441278</t>
  </si>
  <si>
    <t xml:space="preserve">(1R,9R,13R)-1,13-dimethyl-10-(3-methylbut-2-enyl)-10-azatricyclo[7.3.1.02,7]trideca-2(7),3,5-trien-4-ol</t>
  </si>
  <si>
    <t xml:space="preserve">359-83-1</t>
  </si>
  <si>
    <t xml:space="preserve">C19H27NO</t>
  </si>
  <si>
    <t xml:space="preserve">CC1C2CC3=C(C1(CCN2CC=C(C)C)C)C=C(C=C3)O</t>
  </si>
  <si>
    <t xml:space="preserve">InChI=1S/C19H27NO/c1-13(2)7-9-20-10-8-19(4)14(3)18(20)11-15-5-6-16(21)12-17(15)19/h5-7,12,14,18,21H,8-11H2,1-4H3/t14-,18+,19+/m0/s1</t>
  </si>
  <si>
    <t xml:space="preserve">https://pubchem.ncbi.nlm.nih.gov/compound/4906</t>
  </si>
  <si>
    <t xml:space="preserve">N-(2-methylphenyl)-2-(propylamino)propanamide</t>
  </si>
  <si>
    <t xml:space="preserve">721-50-6</t>
  </si>
  <si>
    <t xml:space="preserve">C13H20N2O</t>
  </si>
  <si>
    <t xml:space="preserve">CCCNC(C)C(=O)NC1=CC=CC=C1C</t>
  </si>
  <si>
    <t xml:space="preserve">InChI=1S/C13H20N2O/c1-4-9-14-11(3)13(16)15-12-8-6-5-7-10(12)2/h5-8,11,14H,4,9H2,1-3H3,(H,15,16)</t>
  </si>
  <si>
    <t xml:space="preserve">https://pubchem.ncbi.nlm.nih.gov/compound/4915</t>
  </si>
  <si>
    <t xml:space="preserve">4-[(2-methylhydrazinyl)methyl]-N-propan-2-ylbenzamide</t>
  </si>
  <si>
    <t xml:space="preserve">671-16-9</t>
  </si>
  <si>
    <t xml:space="preserve">C12H19N3O</t>
  </si>
  <si>
    <t xml:space="preserve">CC(C)NC(=O)C1=CC=C(C=C1)CNNC</t>
  </si>
  <si>
    <t xml:space="preserve">InChI=1S/C12H19N3O/c1-9(2)15-12(16)11-6-4-10(5-7-11)8-14-13-3/h4-7,9,13-14H,8H2,1-3H3,(H,15,16)</t>
  </si>
  <si>
    <t xml:space="preserve">https://pubchem.ncbi.nlm.nih.gov/compound/4926</t>
  </si>
  <si>
    <t xml:space="preserve">N,N-dimethyl-3-phenothiazin-10-ylpropan-1-amine</t>
  </si>
  <si>
    <t xml:space="preserve">58-40-2</t>
  </si>
  <si>
    <t xml:space="preserve">C17H20N2S</t>
  </si>
  <si>
    <t xml:space="preserve">CN(C)CCCN1C2=CC=CC=C2SC3=CC=CC=C31</t>
  </si>
  <si>
    <t xml:space="preserve">InChI=1S/C17H20N2S/c1-18(2)12-7-13-19-14-8-3-5-10-16(14)20-17-11-6-4-9-15(17)19/h3-6,8-11H,7,12-13H2,1-2H3</t>
  </si>
  <si>
    <t xml:space="preserve">https://pubchem.ncbi.nlm.nih.gov/compound/4946</t>
  </si>
  <si>
    <t xml:space="preserve">1-naphthalen-1-yloxy-3-(propan-2-ylamino)propan-2-ol</t>
  </si>
  <si>
    <t xml:space="preserve">525-66-6</t>
  </si>
  <si>
    <t xml:space="preserve">C16H21NO2</t>
  </si>
  <si>
    <t xml:space="preserve">CC(C)NCC(COC1=CC=CC2=CC=CC=C21)O</t>
  </si>
  <si>
    <t xml:space="preserve">InChI=1S/C16H21NO2/c1-12(2)17-10-14(18)11-19-16-9-5-7-13-6-3-4-8-15(13)16/h3-9,12,14,17-18H,10-11H2,1-2H3</t>
  </si>
  <si>
    <t xml:space="preserve">https://pubchem.ncbi.nlm.nih.gov/compound/7028</t>
  </si>
  <si>
    <t xml:space="preserve">90-82-4</t>
  </si>
  <si>
    <t xml:space="preserve">InChI=1S/C10H15NO/c1-8(11-2)10(12)9-6-4-3-5-7-9/h3-8,10-12H,1-2H3/t8-,10+/m0/s1</t>
  </si>
  <si>
    <t xml:space="preserve">https://pubchem.ncbi.nlm.nih.gov/compound/441074</t>
  </si>
  <si>
    <t xml:space="preserve">(S)-[(2R,4S,5R)-5-ethenyl-1-azabicyclo[2.2.2]octan-2-yl]-(6-methoxyquinolin-4-yl)methanol</t>
  </si>
  <si>
    <t xml:space="preserve">56-54-2</t>
  </si>
  <si>
    <t xml:space="preserve">C20H24N2O2</t>
  </si>
  <si>
    <t xml:space="preserve">COC1=CC2=C(C=CN=C2C=C1)C(C3CC4CCN3CC4C=C)O</t>
  </si>
  <si>
    <t xml:space="preserve">InChI=1S/C20H24N2O2/c1-3-13-12-22-9-7-14(13)10-19(22)20(23)16-6-8-21-18-5-4-15(24-2)11-17(16)18/h3-6,8,11,13-14,19-20,23H,1,7,9-10,12H2,2H3/t13-,14-,19+,20-/m0/s1</t>
  </si>
  <si>
    <t xml:space="preserve">https://pubchem.ncbi.nlm.nih.gov/compound/5770</t>
  </si>
  <si>
    <t xml:space="preserve">methyl (1R,15S,17R,18R,19S,20S)-6,18-dimethoxy-17-(3,4,5-trimethoxybenzoyl)oxy-1,3,11,12,14,15,16,17,18,19,20,21-dodecahydroyohimban-19-carboxylate</t>
  </si>
  <si>
    <t xml:space="preserve">50-55-5</t>
  </si>
  <si>
    <t xml:space="preserve">C33H40N2O9</t>
  </si>
  <si>
    <t xml:space="preserve">COC1C(CC2CN3CCC4=C(C3CC2C1C(=O)OC)NC5=C4C=CC(=C5)OC)OC(=O)C6=CC(=C(C(=C6)OC)OC)OC</t>
  </si>
  <si>
    <t xml:space="preserve">InChI=1S/C33H40N2O9/c1-38-19-7-8-20-21-9-10-35-16-18-13-27(44-32(36)17-11-25(39-2)30(41-4)26(12-17)40-3)31(42-5)28(33(37)43-6)22(18)15-24(35)29(21)34-23(20)14-19/h7-8,11-12,14,18,22,24,27-28,31,34H,9-10,13,15-16H2,1-6H3/t18-,22+,24-,27-,28+,31+/m1/s1</t>
  </si>
  <si>
    <t xml:space="preserve">https://pubchem.ncbi.nlm.nih.gov/compound/493570</t>
  </si>
  <si>
    <t xml:space="preserve">7,8-dimethyl-10-[(2S,3S,4R)-2,3,4,5-tetrahydroxypentyl]benzo[g]pteridine-2,4-dione</t>
  </si>
  <si>
    <t xml:space="preserve">83-88-5</t>
  </si>
  <si>
    <t xml:space="preserve">C17H20N4O6</t>
  </si>
  <si>
    <t xml:space="preserve">CC1=CC2=C(C=C1C)N(C3=NC(=O)NC(=O)C3=N2)CC(C(C(CO)O)O)O</t>
  </si>
  <si>
    <t xml:space="preserve">InChI=1S/C17H20N4O6/c1-7-3-9-10(4-8(7)2)21(5-11(23)14(25)12(24)6-22)15-13(18-9)16(26)20-17(27)19-15/h3-4,11-12,14,22-25H,5-6H2,1-2H3,(H,20,26,27)/t11-,12+,14-/m0/s1</t>
  </si>
  <si>
    <t xml:space="preserve">https://pubchem.ncbi.nlm.nih.gov/compound/135398735</t>
  </si>
  <si>
    <t xml:space="preserve"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</si>
  <si>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 xml:space="preserve">13292-46-1</t>
  </si>
  <si>
    <t xml:space="preserve">C 43 H 58 N 4 O 12</t>
  </si>
  <si>
    <t xml:space="preserve">CC1C=CC=C(C(=O)NC2=C(C(=C3C(=C2O)C(=C(C4=C3C(=O)C(O4)(OC=CC(C(C(C(C(C(C1O)C)O)C)OC(=O)C)C)OC)C)C)O)O)C=NN5CCN(CC5)C)C</t>
  </si>
  <si>
    <t xml:space="preserve"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</si>
  <si>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 xml:space="preserve">https://pubchem.ncbi.nlm.nih.gov/compound/5143</t>
  </si>
  <si>
    <t xml:space="preserve">1,1-dioxo-1,2-benzothiazol-3-one</t>
  </si>
  <si>
    <t xml:space="preserve">81-07-2</t>
  </si>
  <si>
    <t xml:space="preserve">C7H5NO3S</t>
  </si>
  <si>
    <t xml:space="preserve">C1=CC=C2C(=C1)C(=O)NS2(=O)=O</t>
  </si>
  <si>
    <t xml:space="preserve">InChI=1S/C7H5NO3S/c9-7-5-3-1-2-4-6(5)12(10,11)8-7/h1-4H,(H,8,9)</t>
  </si>
  <si>
    <t xml:space="preserve">https://pubchem.ncbi.nlm.nih.gov/compound/5193</t>
  </si>
  <si>
    <t xml:space="preserve">5-pentan-2-yl-5-prop-2-enyl-1,3-diazinane-2,4,6-trione</t>
  </si>
  <si>
    <t xml:space="preserve">76-73-3</t>
  </si>
  <si>
    <t xml:space="preserve">C12H18N2O3</t>
  </si>
  <si>
    <t xml:space="preserve">CCCC(C)C1(C(=O)NC(=O)NC1=O)CC=C</t>
  </si>
  <si>
    <t xml:space="preserve">InChI=1S/C12H18N2O3/c1-4-6-8(3)12(7-5-2)9(15)13-11(17)14-10(12)16/h5,8H,2,4,6-7H2,1,3H3,(H2,13,14,15,16,17)</t>
  </si>
  <si>
    <t xml:space="preserve">https://pubchem.ncbi.nlm.nih.gov/compound/5315</t>
  </si>
  <si>
    <t xml:space="preserve">4-oxo-4-[4-(1,3-thiazol-2-ylsulfamoyl)anilino]butanoic acid</t>
  </si>
  <si>
    <t xml:space="preserve">116-43-8</t>
  </si>
  <si>
    <t xml:space="preserve">C13H13N3O5S2</t>
  </si>
  <si>
    <t xml:space="preserve">C1=CC(=CC=C1NC(=O)CCC(=O)O)S(=O)(=O)NC2=NC=CS2</t>
  </si>
  <si>
    <t xml:space="preserve">InChI=1S/C13H13N3O5S2/c17-11(5-6-12(18)19)15-9-1-3-10(4-2-9)23(20,21)16-13-14-7-8-22-13/h1-4,7-8H,5-6H2,(H,14,16)(H,15,17)(H,18,19)</t>
  </si>
  <si>
    <t xml:space="preserve">https://pubchem.ncbi.nlm.nih.gov/compound/5324</t>
  </si>
  <si>
    <t xml:space="preserve">2-(4-aminophenyl)sulfonylguanidine</t>
  </si>
  <si>
    <t xml:space="preserve">57-67-0</t>
  </si>
  <si>
    <t xml:space="preserve">C7H10N4O2S</t>
  </si>
  <si>
    <t xml:space="preserve">C1=CC(=CC=C1N)S(=O)(=O)N=C(N)N</t>
  </si>
  <si>
    <t xml:space="preserve">InChI=1S/C7H10N4O2S/c8-5-1-3-6(4-2-5)14(12,13)11-7(9)10/h1-4H,8H2,(H4,9,10,11)</t>
  </si>
  <si>
    <t xml:space="preserve">https://pubchem.ncbi.nlm.nih.gov/compound/5325</t>
  </si>
  <si>
    <t xml:space="preserve">4-amino-N-(4-methylpyrimidin-2-yl)benzenesulfonamide</t>
  </si>
  <si>
    <t xml:space="preserve">127-79-7</t>
  </si>
  <si>
    <t xml:space="preserve">C11H12N4O2S</t>
  </si>
  <si>
    <t xml:space="preserve">CC1=NC(=NC=C1)NS(=O)(=O)C2=CC=C(C=C2)N</t>
  </si>
  <si>
    <t xml:space="preserve">InChI=1S/C11H12N4O2S/c1-8-6-7-13-11(14-8)15-18(16,17)10-4-2-9(12)3-5-10/h2-7H,12H2,1H3,(H,13,14,15)</t>
  </si>
  <si>
    <t xml:space="preserve">https://pubchem.ncbi.nlm.nih.gov/compound/5326</t>
  </si>
  <si>
    <t xml:space="preserve">4-amino-N-(5-methoxypyrimidin-2-yl)benzenesulfonamide</t>
  </si>
  <si>
    <t xml:space="preserve">0651-06-09</t>
  </si>
  <si>
    <t xml:space="preserve">C11H12N4O3S</t>
  </si>
  <si>
    <t xml:space="preserve">COC1=CN=C(N=C1)NS(=O)(=O)C2=CC=C(C=C2)N</t>
  </si>
  <si>
    <t xml:space="preserve">InChI=1S/C11H12N4O3S/c1-18-9-6-13-11(14-7-9)15-19(16,17)10-4-2-8(12)3-5-10/h2-7H,12H2,1H3,(H,13,14,15)</t>
  </si>
  <si>
    <t xml:space="preserve">https://pubchem.ncbi.nlm.nih.gov/compound/5328</t>
  </si>
  <si>
    <t xml:space="preserve">4-amino-N-(5-methyl-1,3,4-thiadiazol-2-yl)benzenesulfonamide</t>
  </si>
  <si>
    <t xml:space="preserve">144-82-1</t>
  </si>
  <si>
    <t xml:space="preserve">C9H10N4O2S2</t>
  </si>
  <si>
    <t xml:space="preserve">CC1=NN=C(S1)NS(=O)(=O)C2=CC=C(C=C2)N</t>
  </si>
  <si>
    <t xml:space="preserve">InChI=1S/C9H10N4O2S2/c1-6-11-12-9(16-6)13-17(14,15)8-4-2-7(10)3-5-8/h2-5H,10H2,1H3,(H,12,13)</t>
  </si>
  <si>
    <t xml:space="preserve">https://pubchem.ncbi.nlm.nih.gov/compound/5329</t>
  </si>
  <si>
    <t xml:space="preserve">4-amino-N-(5-methyl-1,2-oxazol-3-yl)benzenesulfonamide</t>
  </si>
  <si>
    <t xml:space="preserve">723-46-6</t>
  </si>
  <si>
    <t xml:space="preserve">C10H11N3O3S</t>
  </si>
  <si>
    <t xml:space="preserve">CC1=CC(=NO1)NS(=O)(=O)C2=CC=C(C=C2)N</t>
  </si>
  <si>
    <t xml:space="preserve">InChI=1S/C10H11N3O3S/c1-7-6-10(12-16-7)13-17(14,15)9-4-2-8(11)3-5-9/h2-6H,11H2,1H3,(H,12,13)</t>
  </si>
  <si>
    <t xml:space="preserve">https://pubchem.ncbi.nlm.nih.gov/compound/5333</t>
  </si>
  <si>
    <t xml:space="preserve">4-aminobenzenesulfonamide</t>
  </si>
  <si>
    <t xml:space="preserve">63-74-1</t>
  </si>
  <si>
    <t xml:space="preserve">C6H8N2O2S</t>
  </si>
  <si>
    <t xml:space="preserve">C1=CC(=CC=C1N)S(=O)(=O)N</t>
  </si>
  <si>
    <t xml:space="preserve">InChI=1S/C6H8N2O2S/c7-5-1-3-6(4-2-5)11(8,9)10/h1-4H,7H2,(H2,8,9,10)</t>
  </si>
  <si>
    <t xml:space="preserve">https://pubchem.ncbi.nlm.nih.gov/compound/5336</t>
  </si>
  <si>
    <t xml:space="preserve">4-amino-N-pyridin-2-ylbenzenesulfonamide</t>
  </si>
  <si>
    <t xml:space="preserve">144-83-2</t>
  </si>
  <si>
    <t xml:space="preserve">C11H11N3O2S</t>
  </si>
  <si>
    <t xml:space="preserve">C1=CC=NC(=C1)NS(=O)(=O)C2=CC=C(C=C2)N</t>
  </si>
  <si>
    <t xml:space="preserve">InChI=1S/C11H11N3O2S/c12-9-4-6-10(7-5-9)17(15,16)14-11-3-1-2-8-13-11/h1-8H,12H2,(H,13,14)</t>
  </si>
  <si>
    <t xml:space="preserve">https://pubchem.ncbi.nlm.nih.gov/compound/8275</t>
  </si>
  <si>
    <t xml:space="preserve">5-butan-2-yl-5-prop-2-enyl-1,3-diazinane-2,4,6-trione</t>
  </si>
  <si>
    <t xml:space="preserve">115-44-6</t>
  </si>
  <si>
    <t xml:space="preserve">C11H16N2O3</t>
  </si>
  <si>
    <t xml:space="preserve">CCC(C)C1(C(=O)NC(=O)NC1=O)CC=C</t>
  </si>
  <si>
    <t xml:space="preserve">InChI=1S/C11H16N2O3/c1-4-6-11(7(3)5-2)8(14)12-10(16)13-9(11)15/h4,7H,1,5-6H2,2-3H3,(H2,12,13,14,15,16)</t>
  </si>
  <si>
    <t xml:space="preserve">https://pubchem.ncbi.nlm.nih.gov/compound/7066</t>
  </si>
  <si>
    <t xml:space="preserve">N,N-dimethyl-N'-pyridin-2-yl-N'-(thiophen-3-ylmethyl)ethane-1,2-diamine</t>
  </si>
  <si>
    <t xml:space="preserve">91-79-2</t>
  </si>
  <si>
    <t xml:space="preserve">CN(C)CCN(CC1=CSC=C1)C2=CC=CC=N2</t>
  </si>
  <si>
    <t xml:space="preserve">InChI=1S/C14H19N3S/c1-16(2)8-9-17(11-13-6-10-18-12-13)14-5-3-4-7-15-14/h3-7,10,12H,8-9,11H2,1-2H3</t>
  </si>
  <si>
    <t xml:space="preserve">https://pubchem.ncbi.nlm.nih.gov/compound/5429</t>
  </si>
  <si>
    <t xml:space="preserve">3,7-dimethylpurine-2,6-dione</t>
  </si>
  <si>
    <t xml:space="preserve">83-67-0</t>
  </si>
  <si>
    <t xml:space="preserve">C7H8N4O2</t>
  </si>
  <si>
    <t xml:space="preserve">CN1C=NC2=C1C(=O)NC(=O)N2C</t>
  </si>
  <si>
    <t xml:space="preserve">InChI=1S/C7H8N4O2/c1-10-3-8-5-4(10)6(12)9-7(13)11(5)2/h3H,1-2H3,(H,9,12,13)</t>
  </si>
  <si>
    <t xml:space="preserve">https://pubchem.ncbi.nlm.nih.gov/compound/2153</t>
  </si>
  <si>
    <t xml:space="preserve">1,3-dimethyl-7H-purine-2,6-dione</t>
  </si>
  <si>
    <t xml:space="preserve">58-55-9</t>
  </si>
  <si>
    <t xml:space="preserve">CN1C2=C(C(=O)N(C1=O)C)NC=N2</t>
  </si>
  <si>
    <t xml:space="preserve">InChI=1S/C7H8N4O2/c1-10-5-4(8-3-9-5)6(12)11(2)7(10)13/h3H,1-2H3,(H,8,9)</t>
  </si>
  <si>
    <t xml:space="preserve">https://pubchem.ncbi.nlm.nih.gov/compound/5411</t>
  </si>
  <si>
    <t xml:space="preserve">2-(dimethylamino)ethyl 4-(butylamino)benzoate</t>
  </si>
  <si>
    <t xml:space="preserve">94-24-6</t>
  </si>
  <si>
    <t xml:space="preserve">C15H24N2O2</t>
  </si>
  <si>
    <t xml:space="preserve">CCCCNC1=CC=C(C=C1)C(=O)OCCN(C)C</t>
  </si>
  <si>
    <t xml:space="preserve">InChI=1S/C15H24N2O2/c1-4-5-10-16-14-8-6-13(7-9-14)15(18)19-12-11-17(2)3/h6-9,16H,4-5,10-12H2,1-3H3</t>
  </si>
  <si>
    <t xml:space="preserve">https://pubchem.ncbi.nlm.nih.gov/compound/3000715</t>
  </si>
  <si>
    <t xml:space="preserve">5-ethyl-5-pentan-2-yl-2-sulfanylidene-1,3-diazinane-4,6-dione</t>
  </si>
  <si>
    <t xml:space="preserve">76-75-5</t>
  </si>
  <si>
    <t xml:space="preserve">C11H18N2O2S</t>
  </si>
  <si>
    <t xml:space="preserve">CCCC(C)C1(C(=O)NC(=S)NC1=O)CC</t>
  </si>
  <si>
    <t xml:space="preserve">InChI=1S/C11H18N2O2S/c1-4-6-7(3)11(5-2)8(14)12-10(16)13-9(11)15/h7H,4-6H2,1-3H3,(H2,12,13,14,15,16)</t>
  </si>
  <si>
    <t xml:space="preserve">https://pubchem.ncbi.nlm.nih.gov/compound/8471#section=Names-and-Identifiers</t>
  </si>
  <si>
    <t xml:space="preserve">N , N -dietiletanamina</t>
  </si>
  <si>
    <t xml:space="preserve">121-44-8</t>
  </si>
  <si>
    <t xml:space="preserve">C 6 H 15 N</t>
  </si>
  <si>
    <t xml:space="preserve">CCN(CC)CC</t>
  </si>
  <si>
    <t xml:space="preserve">InChI = 1S / C6H15N / c1-4-7 (5-2) 6-3 / h4-6H2,1-3H3</t>
  </si>
  <si>
    <t xml:space="preserve">https://pubchem.ncbi.nlm.nih.gov/compound/5577</t>
  </si>
  <si>
    <t xml:space="preserve">N-[[4-[2-(dimethylamino)ethoxy]phenyl]methyl]-3,4,5-trimethoxybenzamide</t>
  </si>
  <si>
    <t xml:space="preserve">138-56-7</t>
  </si>
  <si>
    <t xml:space="preserve">C21H28N2O5</t>
  </si>
  <si>
    <t xml:space="preserve">CN(C)CCOC1=CC=C(C=C1)CNC(=O)C2=CC(=C(C(=C2)OC)OC)OC</t>
  </si>
  <si>
    <t xml:space="preserve">InChI=1S/C21H28N2O5/c1-23(2)10-11-28-17-8-6-15(7-9-17)14-22-21(24)16-12-18(25-3)20(27-5)19(13-16)26-4/h6-9,12-13H,10-11,14H2,1-5H3,(H,22,24)</t>
  </si>
  <si>
    <t xml:space="preserve">https://pubchem.ncbi.nlm.nih.gov/compound/5578</t>
  </si>
  <si>
    <t xml:space="preserve">5-[(3,4,5-trimethoxyphenyl)methyl]pyrimidine-2,4-diamine</t>
  </si>
  <si>
    <t xml:space="preserve">738-70-5</t>
  </si>
  <si>
    <t xml:space="preserve">C14H18N4O3</t>
  </si>
  <si>
    <t xml:space="preserve">COC1=CC(=CC(=C1OC)OC)CC2=CN=C(N=C2N)N</t>
  </si>
  <si>
    <t xml:space="preserve">InChI=1S/C14H18N4O3/c1-19-10-5-8(6-11(20-2)12(10)21-3)4-9-7-17-14(16)18-13(9)15/h5-7H,4H2,1-3H3,(H4,15,16,17,18)</t>
  </si>
  <si>
    <t xml:space="preserve">https://pubchem.ncbi.nlm.nih.gov/compound/5587</t>
  </si>
  <si>
    <t xml:space="preserve">N'-benzyl-N,N-dimethyl-N'-pyridin-2-ylethane-1,2-diamine</t>
  </si>
  <si>
    <t xml:space="preserve">91-81-6</t>
  </si>
  <si>
    <t xml:space="preserve">C16H21N3</t>
  </si>
  <si>
    <t xml:space="preserve">CN(C)CCN(CC1=CC=CC=C1)C2=CC=CC=N2</t>
  </si>
  <si>
    <t xml:space="preserve">InChI=1S/C16H21N3/c1-18(2)12-13-19(16-10-6-7-11-17-16)14-15-8-4-3-5-9-15/h3-11H,12-14H2,1-2H3</t>
  </si>
  <si>
    <t xml:space="preserve">https://www.drugbank.ca/drugs/DB03754</t>
  </si>
  <si>
    <t xml:space="preserve">2-amino-2-(hydroxymethyl)propane-1,3-diol</t>
  </si>
  <si>
    <t xml:space="preserve">77-86-1</t>
  </si>
  <si>
    <t xml:space="preserve">C4H11NO3</t>
  </si>
  <si>
    <t xml:space="preserve">NC(CO)(CO)CO</t>
  </si>
  <si>
    <t xml:space="preserve">InChI=1S/C4H11NO3/c5-4(1-6,2-7)3-8/h6-8H,1-3,5H2</t>
  </si>
  <si>
    <t xml:space="preserve">https://www.drugbank.ca/drugs/DB13238</t>
  </si>
  <si>
    <t xml:space="preserve">heptan-2-amine</t>
  </si>
  <si>
    <t xml:space="preserve">123-82-0</t>
  </si>
  <si>
    <t xml:space="preserve">C7H17N</t>
  </si>
  <si>
    <t xml:space="preserve">CCCCCC(C)N</t>
  </si>
  <si>
    <t xml:space="preserve">InChI=1S/C7H17N/c1-3-4-5-6-7(2)8/h7H,3-6,8H2,1-2H3</t>
  </si>
  <si>
    <t xml:space="preserve">https://pubchem.ncbi.nlm.nih.gov/compound/1176</t>
  </si>
  <si>
    <t xml:space="preserve">urea</t>
  </si>
  <si>
    <t xml:space="preserve">57-13-6</t>
  </si>
  <si>
    <t xml:space="preserve">CH4N2O</t>
  </si>
  <si>
    <t xml:space="preserve">C(=O)(N)N</t>
  </si>
  <si>
    <t xml:space="preserve">InChI=1S/CH4N2O/c2-1(3)4/h(H4,2,3,4)</t>
  </si>
  <si>
    <t xml:space="preserve">https://pubchem.ncbi.nlm.nih.gov/compound/5284636</t>
  </si>
  <si>
    <t xml:space="preserve">5-ethyl-5-[(E)-pent-2-en-2-yl]-1,3-diazinane-2,4,6-trione</t>
  </si>
  <si>
    <t xml:space="preserve">125-42-8</t>
  </si>
  <si>
    <t xml:space="preserve">CCC=C(C)C1(C(=O)NC(=O)NC1=O)CC</t>
  </si>
  <si>
    <t xml:space="preserve">InChI=1S/C11H16N2O3/c1-4-6-7(3)11(5-2)8(14)12-10(16)13-9(11)15/h6H,4-5H2,1-3H3,(H2,12,13,14,15,16)/b7-6+</t>
  </si>
  <si>
    <t xml:space="preserve">https://www.drugbank.ca/drugs/DB00541</t>
  </si>
  <si>
    <t xml:space="preserve"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</si>
  <si>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 xml:space="preserve">57-22-7</t>
  </si>
  <si>
    <t xml:space="preserve">C 46 H 56 N 4 O 10</t>
  </si>
  <si>
    <t xml:space="preserve">CCC1(CC2CC(C3=C(CCN(C2)C1)C4=CC=CC=C4N3)(C5=C(C=C6C(=C5)C78CCN9C7C(C=CC9)(C(C(C8N6C=O)(C(=O)OC)O)OC(=O)C)CC)OC)C(=O)OC)O</t>
  </si>
  <si>
    <t xml:space="preserve"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</si>
  <si>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 xml:space="preserve">https://pubchem.ncbi.nlm.nih.gov/compound/135398671</t>
  </si>
  <si>
    <t xml:space="preserve">(3S)-3,6-diamino-N-[(3S,6Z,9S,12S,15S)-3-[(4R,6S)-2-amino-6-hydroxy-1,4,5,6-tetrahydropyrimidin-4-yl]-6-[(carbamoylamino)methylidene]-9,12-bis(hydroxymethyl)-2,5,8,11,14-pentaoxo-1,4,7,10,13-pentazacyclohexadec-15-yl]hexanamide</t>
  </si>
  <si>
    <t xml:space="preserve">32988-50-4</t>
  </si>
  <si>
    <t xml:space="preserve">C 25 H 43 N 13 O 10</t>
  </si>
  <si>
    <t xml:space="preserve">C1C(N=C(NC1O)N)C2C(=O)NCC(C(=O)NC(C(=O)NC(C(=O)NC(=CNC(=O)N)C(=O)N2)CO)CO)NC(=O)CC(CCCN)N</t>
  </si>
  <si>
    <t xml:space="preserve">https://pubchem.ncbi.nlm.nih.gov/compound/54678486</t>
  </si>
  <si>
    <t xml:space="preserve">4-hydroxy-3-(3-oxo-1-phenylbutyl)chromen-2-one</t>
  </si>
  <si>
    <t xml:space="preserve">81-81-2</t>
  </si>
  <si>
    <t xml:space="preserve">C19H16O4</t>
  </si>
  <si>
    <t xml:space="preserve">CC(=O)CC(C1=CC=CC=C1)C2=C(C3=CC=CC=C3OC2=O)O</t>
  </si>
  <si>
    <t xml:space="preserve">InChI=1S/C19H16O4/c1-12(20)11-15(13-7-3-2-4-8-13)17-18(21)14-9-5-6-10-16(14)23-19(17)22/h2-10,15,21H,11H2,1H3</t>
  </si>
  <si>
    <t xml:space="preserve">https://pubchem.ncbi.nlm.nih.gov/compound/3291</t>
  </si>
  <si>
    <t xml:space="preserve">3-ethyl-3-methylpyrrolidine-2,5-dione</t>
  </si>
  <si>
    <t xml:space="preserve">77-67-8</t>
  </si>
  <si>
    <t xml:space="preserve">C7H11NO2</t>
  </si>
  <si>
    <t xml:space="preserve">CCC1(CC(=O)NC1=O)C</t>
  </si>
  <si>
    <t xml:space="preserve">InChI=1S/C7H11NO2/c1-3-7(2)4-5(9)8-6(7)10/h3-4H2,1-2H3,(H,8,9,10)</t>
  </si>
  <si>
    <t xml:space="preserve">https://pubchem.ncbi.nlm.nih.gov/compound/750</t>
  </si>
  <si>
    <t xml:space="preserve">2-aminoacetic acid</t>
  </si>
  <si>
    <t xml:space="preserve">56-40-6</t>
  </si>
  <si>
    <t xml:space="preserve">C2H5NO2</t>
  </si>
  <si>
    <t xml:space="preserve">C(C(=O)O)N</t>
  </si>
  <si>
    <t xml:space="preserve">InChI=1S/C2H5NO2/c3-1-2(4)5/h1,3H2,(H,4,5)</t>
  </si>
  <si>
    <t xml:space="preserve">https://pubchem.ncbi.nlm.nih.gov/compound/3607</t>
  </si>
  <si>
    <t xml:space="preserve">1,3-bis(2-ethylhexyl)-5-methyl-1,3-diazinan-5-amine</t>
  </si>
  <si>
    <t xml:space="preserve">141-94-6</t>
  </si>
  <si>
    <t xml:space="preserve">C21H45N3</t>
  </si>
  <si>
    <t xml:space="preserve">CCCCC(CC)CN1CC(CN(C1)CC(CC)CCCC)(C)N</t>
  </si>
  <si>
    <t xml:space="preserve">InChI=1S/C21H45N3/c1-6-10-12-19(8-3)14-23-16-21(5,22)17-24(18-23)15-20(9-4)13-11-7-2/h19-20H,6-18,22H2,1-5H3</t>
  </si>
  <si>
    <t xml:space="preserve">https://pubchem.ncbi.nlm.nih.gov/compound/54675785</t>
  </si>
  <si>
    <t xml:space="preserve">(4S,4aR,5S,5aR,12aR)-4-(dimethylamino)-1,5,10,11,12a-pentahydroxy-6-methylidene-3,12-dioxo-4,4a,5,5a-tetrahydrotetracene-2-carboxamide</t>
  </si>
  <si>
    <t xml:space="preserve">914-00-1</t>
  </si>
  <si>
    <t xml:space="preserve">C22H22N2O8</t>
  </si>
  <si>
    <t xml:space="preserve">CN(C)C1C2C(C3C(=C)C4=C(C(=CC=C4)O)C(=C3C(=O)C2(C(=C(C1=O)C(=O)N)O)O)O)O</t>
  </si>
  <si>
    <t xml:space="preserve">InChI=1S/C22H22N2O8/c1-7-8-5-4-6-9(25)11(8)16(26)12-10(7)17(27)14-15(24(2)3)18(28)13(21(23)31)20(30)22(14,32)19(12)29/h4-6,10,14-15,17,25-27,30,32H,1H2,2-3H3,(H2,23,31)/t10-,14-,15+,17+,22+/m1/s1</t>
  </si>
  <si>
    <t xml:space="preserve">https://pubchem.ncbi.nlm.nih.gov/compound/5215</t>
  </si>
  <si>
    <t xml:space="preserve">4-amino-N-pyrimidin-2-ylbenzenesulfonamide</t>
  </si>
  <si>
    <t xml:space="preserve">68-35-9</t>
  </si>
  <si>
    <t xml:space="preserve">C10H10N4O2S</t>
  </si>
  <si>
    <t xml:space="preserve">C1=CN=C(N=C1)NS(=O)(=O)C2=CC=C(C=C2)N
</t>
  </si>
  <si>
    <t xml:space="preserve">InChI=1S/C10H10N4O2S/c11-8-2-4-9(5-3-8)17(15,16)14-10-12-6-1-7-13-10/h1-7H,11H2,(H,12,13,14)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</si>
</sst>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\-d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3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chem.ncbi.nlm.nih.gov/compound/Phendimetrazin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chem.ncbi.nlm.nih.gov/compound/2519" TargetMode="External"/><Relationship Id="rId2" Type="http://schemas.openxmlformats.org/officeDocument/2006/relationships/hyperlink" Target="https://pubchem.ncbi.nlm.nih.gov/compound/54676537" TargetMode="External"/><Relationship Id="rId3" Type="http://schemas.openxmlformats.org/officeDocument/2006/relationships/hyperlink" Target="https://pubchem.ncbi.nlm.nih.gov/" TargetMode="External"/><Relationship Id="rId4" Type="http://schemas.openxmlformats.org/officeDocument/2006/relationships/hyperlink" Target="https://pubchem.ncbi.nlm.nih.gov/compound/1983" TargetMode="External"/><Relationship Id="rId5" Type="http://schemas.openxmlformats.org/officeDocument/2006/relationships/hyperlink" Target="https://www.drugbank.ca/drugs/DB00819" TargetMode="External"/><Relationship Id="rId6" Type="http://schemas.openxmlformats.org/officeDocument/2006/relationships/hyperlink" Target="https://www.drugbank.ca/drugs/DB03166" TargetMode="External"/><Relationship Id="rId7" Type="http://schemas.openxmlformats.org/officeDocument/2006/relationships/hyperlink" Target="https://www.drugbank.ca/drugs/DB01614" TargetMode="External"/><Relationship Id="rId8" Type="http://schemas.openxmlformats.org/officeDocument/2006/relationships/hyperlink" Target="https://www.drugbank.ca/drugs/DB01433" TargetMode="External"/><Relationship Id="rId9" Type="http://schemas.openxmlformats.org/officeDocument/2006/relationships/hyperlink" Target="https://pubchem.ncbi.nlm.nih.gov/compound/61119" TargetMode="External"/><Relationship Id="rId10" Type="http://schemas.openxmlformats.org/officeDocument/2006/relationships/hyperlink" Target="https://pubchem.ncbi.nlm.nih.gov/compound/6471" TargetMode="External"/><Relationship Id="rId11" Type="http://schemas.openxmlformats.org/officeDocument/2006/relationships/hyperlink" Target="https://www.drugbank.ca/drugs/DB00866" TargetMode="External"/><Relationship Id="rId12" Type="http://schemas.openxmlformats.org/officeDocument/2006/relationships/hyperlink" Target="https://www.drugbank.ca/drugs/DB00915" TargetMode="External"/><Relationship Id="rId13" Type="http://schemas.openxmlformats.org/officeDocument/2006/relationships/hyperlink" Target="https://www.drugbank.ca/drugs/DB02362" TargetMode="External"/><Relationship Id="rId14" Type="http://schemas.openxmlformats.org/officeDocument/2006/relationships/hyperlink" Target="https://www.drugbank.ca/drugs/DB00513" TargetMode="External"/><Relationship Id="rId15" Type="http://schemas.openxmlformats.org/officeDocument/2006/relationships/hyperlink" Target="https://www.drugbank.ca/drugs/DB01223" TargetMode="External"/><Relationship Id="rId16" Type="http://schemas.openxmlformats.org/officeDocument/2006/relationships/hyperlink" Target="http://www.hmdb.ca/metabolites/HMDB0001867" TargetMode="External"/><Relationship Id="rId17" Type="http://schemas.openxmlformats.org/officeDocument/2006/relationships/hyperlink" Target="http://www.hmdb.ca/metabolites/HMDB0001833" TargetMode="External"/><Relationship Id="rId18" Type="http://schemas.openxmlformats.org/officeDocument/2006/relationships/hyperlink" Target="http://www.hmdb.ca/metabolites/HMDB0014378" TargetMode="External"/><Relationship Id="rId19" Type="http://schemas.openxmlformats.org/officeDocument/2006/relationships/hyperlink" Target="https://www.drugbank.ca/drugs/DB00321" TargetMode="External"/><Relationship Id="rId20" Type="http://schemas.openxmlformats.org/officeDocument/2006/relationships/hyperlink" Target="https://www.drugbank.ca/drugs/DB01351" TargetMode="External"/><Relationship Id="rId21" Type="http://schemas.openxmlformats.org/officeDocument/2006/relationships/hyperlink" Target="https://www.drugbank.ca/drugs/DB01351" TargetMode="External"/><Relationship Id="rId22" Type="http://schemas.openxmlformats.org/officeDocument/2006/relationships/hyperlink" Target="http://www.hmdb.ca/metabolites/HMDB0014559" TargetMode="External"/><Relationship Id="rId23" Type="http://schemas.openxmlformats.org/officeDocument/2006/relationships/hyperlink" Target="https://pubchem.ncbi.nlm.nih.gov/compound/3007" TargetMode="External"/><Relationship Id="rId24" Type="http://schemas.openxmlformats.org/officeDocument/2006/relationships/hyperlink" Target="https://pubchem.ncbi.nlm.nih.gov/compound/Amphotericin%20B" TargetMode="External"/><Relationship Id="rId25" Type="http://schemas.openxmlformats.org/officeDocument/2006/relationships/hyperlink" Target="https://www.drugbank.ca/drugs/DB00913" TargetMode="External"/><Relationship Id="rId26" Type="http://schemas.openxmlformats.org/officeDocument/2006/relationships/hyperlink" Target="https://www.drugbank.ca/drugs/DB01125" TargetMode="External"/><Relationship Id="rId27" Type="http://schemas.openxmlformats.org/officeDocument/2006/relationships/hyperlink" Target="http://www.hmdb.ca/metabolites/HMDB0015689" TargetMode="External"/><Relationship Id="rId28" Type="http://schemas.openxmlformats.org/officeDocument/2006/relationships/hyperlink" Target="http://www.hmdb.ca/metabolites/HMDB0015503" TargetMode="External"/><Relationship Id="rId29" Type="http://schemas.openxmlformats.org/officeDocument/2006/relationships/hyperlink" Target="https://www.drugbank.ca/drugs/DB00714" TargetMode="External"/><Relationship Id="rId30" Type="http://schemas.openxmlformats.org/officeDocument/2006/relationships/hyperlink" Target="https://www.drugbank.ca/drugs/DB01352" TargetMode="External"/><Relationship Id="rId31" Type="http://schemas.openxmlformats.org/officeDocument/2006/relationships/hyperlink" Target="https://www.drugbank.ca/drugs/DB04365" TargetMode="External"/><Relationship Id="rId32" Type="http://schemas.openxmlformats.org/officeDocument/2006/relationships/hyperlink" Target="https://www.drugbank.ca/drugs/DB00126" TargetMode="External"/><Relationship Id="rId33" Type="http://schemas.openxmlformats.org/officeDocument/2006/relationships/hyperlink" Target="https://pubchem.ncbi.nlm.nih.gov/compound/2244" TargetMode="External"/><Relationship Id="rId34" Type="http://schemas.openxmlformats.org/officeDocument/2006/relationships/hyperlink" Target="https://pubchem.ncbi.nlm.nih.gov/compound/174174" TargetMode="External"/><Relationship Id="rId35" Type="http://schemas.openxmlformats.org/officeDocument/2006/relationships/hyperlink" Target="https://pubchem.ncbi.nlm.nih.gov/compound/2294" TargetMode="External"/><Relationship Id="rId36" Type="http://schemas.openxmlformats.org/officeDocument/2006/relationships/hyperlink" Target="https://pubchem.ncbi.nlm.nih.gov/compound/6211" TargetMode="External"/><Relationship Id="rId37" Type="http://schemas.openxmlformats.org/officeDocument/2006/relationships/hyperlink" Target="https://pubchem.ncbi.nlm.nih.gov/" TargetMode="External"/><Relationship Id="rId38" Type="http://schemas.openxmlformats.org/officeDocument/2006/relationships/hyperlink" Target="https://www.drugbank.ca/drugs/DB13740" TargetMode="External"/><Relationship Id="rId39" Type="http://schemas.openxmlformats.org/officeDocument/2006/relationships/hyperlink" Target="https://pubchem.ncbi.nlm.nih.gov/compound/6463" TargetMode="External"/><Relationship Id="rId40" Type="http://schemas.openxmlformats.org/officeDocument/2006/relationships/hyperlink" Target="https://pubchem.ncbi.nlm.nih.gov/" TargetMode="External"/><Relationship Id="rId41" Type="http://schemas.openxmlformats.org/officeDocument/2006/relationships/hyperlink" Target="http://www.hmdb.ca/metabolites/HMDB0004992" TargetMode="External"/><Relationship Id="rId42" Type="http://schemas.openxmlformats.org/officeDocument/2006/relationships/hyperlink" Target="https://www.drugbank.ca/drugs/DB01053" TargetMode="External"/><Relationship Id="rId43" Type="http://schemas.openxmlformats.org/officeDocument/2006/relationships/hyperlink" Target="http://www.hmdb.ca/metabolites/HMDB0001870" TargetMode="External"/><Relationship Id="rId44" Type="http://schemas.openxmlformats.org/officeDocument/2006/relationships/hyperlink" Target="https://www.drugbank.ca/drugs/DB11989" TargetMode="External"/><Relationship Id="rId45" Type="http://schemas.openxmlformats.org/officeDocument/2006/relationships/hyperlink" Target="http://www.hmdb.ca/metabolites/HMDB0015003" TargetMode="External"/><Relationship Id="rId46" Type="http://schemas.openxmlformats.org/officeDocument/2006/relationships/hyperlink" Target="http://www.hmdb.ca/metabolites/HMDB0033871" TargetMode="External"/><Relationship Id="rId47" Type="http://schemas.openxmlformats.org/officeDocument/2006/relationships/hyperlink" Target="http://www.hmdb.ca/metabolites/HMDB0014905" TargetMode="External"/><Relationship Id="rId48" Type="http://schemas.openxmlformats.org/officeDocument/2006/relationships/hyperlink" Target="http://www.hmdb.ca/metabolites/HMDB0015644" TargetMode="External"/><Relationship Id="rId49" Type="http://schemas.openxmlformats.org/officeDocument/2006/relationships/hyperlink" Target="https://pubchem.ncbi.nlm.nih.gov/compound/2368" TargetMode="External"/><Relationship Id="rId50" Type="http://schemas.openxmlformats.org/officeDocument/2006/relationships/hyperlink" Target="https://pubchem.ncbi.nlm.nih.gov/" TargetMode="External"/><Relationship Id="rId51" Type="http://schemas.openxmlformats.org/officeDocument/2006/relationships/hyperlink" Target="https://www.drugbank.ca/drugs/DB08794" TargetMode="External"/><Relationship Id="rId52" Type="http://schemas.openxmlformats.org/officeDocument/2006/relationships/hyperlink" Target="https://pubchem.ncbi.nlm.nih.gov/compound/442021" TargetMode="External"/><Relationship Id="rId53" Type="http://schemas.openxmlformats.org/officeDocument/2006/relationships/hyperlink" Target="https://pubchem.ncbi.nlm.nih.gov/compound/2474" TargetMode="External"/><Relationship Id="rId54" Type="http://schemas.openxmlformats.org/officeDocument/2006/relationships/hyperlink" Target="https://pubchem.ncbi.nlm.nih.gov/" TargetMode="External"/><Relationship Id="rId55" Type="http://schemas.openxmlformats.org/officeDocument/2006/relationships/hyperlink" Target="https://www.drugbank.ca/drugs/DB00237" TargetMode="External"/><Relationship Id="rId56" Type="http://schemas.openxmlformats.org/officeDocument/2006/relationships/hyperlink" Target="https://www.drugbank.ca/drugs/DB14084" TargetMode="External"/><Relationship Id="rId57" Type="http://schemas.openxmlformats.org/officeDocument/2006/relationships/hyperlink" Target="https://pubchem.ncbi.nlm.nih.gov/compound/Capreomycin" TargetMode="External"/><Relationship Id="rId58" Type="http://schemas.openxmlformats.org/officeDocument/2006/relationships/hyperlink" Target="http://www.hmdb.ca/metabolites/HMDB0014555" TargetMode="External"/><Relationship Id="rId59" Type="http://schemas.openxmlformats.org/officeDocument/2006/relationships/hyperlink" Target="https://pubchem.ncbi.nlm.nih.gov/compound/20824" TargetMode="External"/><Relationship Id="rId60" Type="http://schemas.openxmlformats.org/officeDocument/2006/relationships/hyperlink" Target="https://pubchem.ncbi.nlm.nih.gov/compound/636403" TargetMode="External"/><Relationship Id="rId61" Type="http://schemas.openxmlformats.org/officeDocument/2006/relationships/hyperlink" Target="http://www.hmdb.ca/metabolites/HMDB0014707" TargetMode="External"/><Relationship Id="rId62" Type="http://schemas.openxmlformats.org/officeDocument/2006/relationships/hyperlink" Target="http://www.hmdb.ca/metabolites/HMDB0014827" TargetMode="External"/><Relationship Id="rId63" Type="http://schemas.openxmlformats.org/officeDocument/2006/relationships/hyperlink" Target="https://pubchem.ncbi.nlm.nih.gov/compound/5773" TargetMode="External"/><Relationship Id="rId64" Type="http://schemas.openxmlformats.org/officeDocument/2006/relationships/hyperlink" Target="https://www.drugbank.ca/drugs/DB00456" TargetMode="External"/><Relationship Id="rId65" Type="http://schemas.openxmlformats.org/officeDocument/2006/relationships/hyperlink" Target="https://pubchem.ncbi.nlm.nih.gov/compound/30699" TargetMode="External"/><Relationship Id="rId66" Type="http://schemas.openxmlformats.org/officeDocument/2006/relationships/hyperlink" Target="https://pubchem.ncbi.nlm.nih.gov/compound/33255" TargetMode="External"/><Relationship Id="rId67" Type="http://schemas.openxmlformats.org/officeDocument/2006/relationships/hyperlink" Target="https://pubchem.ncbi.nlm.nih.gov/compound/38103" TargetMode="External"/><Relationship Id="rId68" Type="http://schemas.openxmlformats.org/officeDocument/2006/relationships/hyperlink" Target="https://pubchem.ncbi.nlm.nih.gov/compound/6726" TargetMode="External"/><Relationship Id="rId69" Type="http://schemas.openxmlformats.org/officeDocument/2006/relationships/hyperlink" Target="https://pubchem.ncbi.nlm.nih.gov/compound/5838" TargetMode="External"/><Relationship Id="rId70" Type="http://schemas.openxmlformats.org/officeDocument/2006/relationships/hyperlink" Target="https://www.drugbank.ca/drugs/DB08999" TargetMode="External"/><Relationship Id="rId71" Type="http://schemas.openxmlformats.org/officeDocument/2006/relationships/hyperlink" Target="https://pubchem.ncbi.nlm.nih.gov/" TargetMode="External"/><Relationship Id="rId72" Type="http://schemas.openxmlformats.org/officeDocument/2006/relationships/hyperlink" Target="https://www.drugbank.ca/drugs/DB00979" TargetMode="External"/><Relationship Id="rId73" Type="http://schemas.openxmlformats.org/officeDocument/2006/relationships/hyperlink" Target="https://www.drugbank.ca/drugs/DB00260" TargetMode="External"/><Relationship Id="rId74" Type="http://schemas.openxmlformats.org/officeDocument/2006/relationships/hyperlink" Target="https://pubchem.ncbi.nlm.nih.gov/compound/2756" TargetMode="External"/><Relationship Id="rId75" Type="http://schemas.openxmlformats.org/officeDocument/2006/relationships/hyperlink" Target="http://www.hmdb.ca/metabolites/HMDB0030282" TargetMode="External"/><Relationship Id="rId76" Type="http://schemas.openxmlformats.org/officeDocument/2006/relationships/hyperlink" Target="https://pubchem.ncbi.nlm.nih.gov/compound/3025" TargetMode="External"/><Relationship Id="rId77" Type="http://schemas.openxmlformats.org/officeDocument/2006/relationships/hyperlink" Target="https://pubchem.ncbi.nlm.nih.gov/" TargetMode="External"/><Relationship Id="rId78" Type="http://schemas.openxmlformats.org/officeDocument/2006/relationships/hyperlink" Target="https://pubchem.ncbi.nlm.nih.gov/compound/Cytarabine" TargetMode="External"/><Relationship Id="rId79" Type="http://schemas.openxmlformats.org/officeDocument/2006/relationships/hyperlink" Target="https://pubchem.ncbi.nlm.nih.gov/compound/311" TargetMode="External"/><Relationship Id="rId80" Type="http://schemas.openxmlformats.org/officeDocument/2006/relationships/hyperlink" Target="https://pubchem.ncbi.nlm.nih.gov/compound/446598" TargetMode="External"/><Relationship Id="rId81" Type="http://schemas.openxmlformats.org/officeDocument/2006/relationships/hyperlink" Target="http://www.hmdb.ca/metabolites/HMDB0004995" TargetMode="External"/><Relationship Id="rId82" Type="http://schemas.openxmlformats.org/officeDocument/2006/relationships/hyperlink" Target="https://pubchem.ncbi.nlm.nih.gov/compound/6167" TargetMode="External"/><Relationship Id="rId83" Type="http://schemas.openxmlformats.org/officeDocument/2006/relationships/hyperlink" Target="https://pubchem.ncbi.nlm.nih.gov/" TargetMode="External"/><Relationship Id="rId84" Type="http://schemas.openxmlformats.org/officeDocument/2006/relationships/hyperlink" Target="https://pubchem.ncbi.nlm.nih.gov/compound/2942" TargetMode="External"/><Relationship Id="rId85" Type="http://schemas.openxmlformats.org/officeDocument/2006/relationships/hyperlink" Target="https://pubchem.ncbi.nlm.nih.gov/" TargetMode="External"/><Relationship Id="rId86" Type="http://schemas.openxmlformats.org/officeDocument/2006/relationships/hyperlink" Target="https://pubchem.ncbi.nlm.nih.gov/compound/6914273" TargetMode="External"/><Relationship Id="rId87" Type="http://schemas.openxmlformats.org/officeDocument/2006/relationships/hyperlink" Target="https://pubchem.ncbi.nlm.nih.gov/compound/2955" TargetMode="External"/><Relationship Id="rId88" Type="http://schemas.openxmlformats.org/officeDocument/2006/relationships/hyperlink" Target="https://pubchem.ncbi.nlm.nih.gov/compound/30323" TargetMode="External"/><Relationship Id="rId89" Type="http://schemas.openxmlformats.org/officeDocument/2006/relationships/hyperlink" Target="https://pubchem.ncbi.nlm.nih.gov/compound/2966" TargetMode="External"/><Relationship Id="rId90" Type="http://schemas.openxmlformats.org/officeDocument/2006/relationships/hyperlink" Target="https://pubchem.ncbi.nlm.nih.gov/compound/6674" TargetMode="External"/><Relationship Id="rId91" Type="http://schemas.openxmlformats.org/officeDocument/2006/relationships/hyperlink" Target="https://pubchem.ncbi.nlm.nih.gov/compound/8550" TargetMode="External"/><Relationship Id="rId92" Type="http://schemas.openxmlformats.org/officeDocument/2006/relationships/hyperlink" Target="https://pubchem.ncbi.nlm.nih.gov/compound/2995" TargetMode="External"/><Relationship Id="rId93" Type="http://schemas.openxmlformats.org/officeDocument/2006/relationships/hyperlink" Target="https://pubchem.ncbi.nlm.nih.gov/compound/5360696" TargetMode="External"/><Relationship Id="rId9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www.drugbank.ca/drugs/DB01529" TargetMode="External"/><Relationship Id="rId96" Type="http://schemas.openxmlformats.org/officeDocument/2006/relationships/hyperlink" Target="https://pubchem.ncbi.nlm.nih.gov/compound/8113" TargetMode="External"/><Relationship Id="rId97" Type="http://schemas.openxmlformats.org/officeDocument/2006/relationships/hyperlink" Target="https://pubchem.ncbi.nlm.nih.gov/compound/8021" TargetMode="External"/><Relationship Id="rId98" Type="http://schemas.openxmlformats.org/officeDocument/2006/relationships/hyperlink" Target="https://pubchem.ncbi.nlm.nih.gov/" TargetMode="External"/><Relationship Id="rId99" Type="http://schemas.openxmlformats.org/officeDocument/2006/relationships/hyperlink" Target="https://pubchem.ncbi.nlm.nih.gov/compound/3100" TargetMode="External"/><Relationship Id="rId100" Type="http://schemas.openxmlformats.org/officeDocument/2006/relationships/hyperlink" Target="https://pubchem.ncbi.nlm.nih.gov/compound/13505" TargetMode="External"/><Relationship Id="rId101" Type="http://schemas.openxmlformats.org/officeDocument/2006/relationships/hyperlink" Target="https://pubchem.ncbi.nlm.nih.gov/compound/5284543" TargetMode="External"/><Relationship Id="rId102" Type="http://schemas.openxmlformats.org/officeDocument/2006/relationships/hyperlink" Target="https://pubchem.ncbi.nlm.nih.gov/compound/168871" TargetMode="External"/><Relationship Id="rId103" Type="http://schemas.openxmlformats.org/officeDocument/2006/relationships/hyperlink" Target="https://pubchem.ncbi.nlm.nih.gov/compound/114948" TargetMode="External"/><Relationship Id="rId104" Type="http://schemas.openxmlformats.org/officeDocument/2006/relationships/hyperlink" Target="https://pubchem.ncbi.nlm.nih.gov/compound/107715" TargetMode="External"/><Relationship Id="rId105" Type="http://schemas.openxmlformats.org/officeDocument/2006/relationships/hyperlink" Target="https://pubchem.ncbi.nlm.nih.gov/compound/10531" TargetMode="External"/><Relationship Id="rId106" Type="http://schemas.openxmlformats.org/officeDocument/2006/relationships/hyperlink" Target="https://www.drugbank.ca/drugs/DB11512" TargetMode="External"/><Relationship Id="rId107" Type="http://schemas.openxmlformats.org/officeDocument/2006/relationships/hyperlink" Target="https://pubchem.ncbi.nlm.nih.gov/compound/5280363" TargetMode="External"/><Relationship Id="rId108" Type="http://schemas.openxmlformats.org/officeDocument/2006/relationships/hyperlink" Target="https://pubchem.ncbi.nlm.nih.gov/compound/3108" TargetMode="External"/><Relationship Id="rId109" Type="http://schemas.openxmlformats.org/officeDocument/2006/relationships/hyperlink" Target="https://pubchem.ncbi.nlm.nih.gov/compound/3114" TargetMode="External"/><Relationship Id="rId110" Type="http://schemas.openxmlformats.org/officeDocument/2006/relationships/hyperlink" Target="http://www.hmdb.ca/metabolites/HMDB0015273" TargetMode="External"/><Relationship Id="rId111" Type="http://schemas.openxmlformats.org/officeDocument/2006/relationships/hyperlink" Target="https://pubchem.ncbi.nlm.nih.gov/compound/54671203" TargetMode="External"/><Relationship Id="rId112" Type="http://schemas.openxmlformats.org/officeDocument/2006/relationships/hyperlink" Target="https://pubchem.ncbi.nlm.nih.gov/compound/3162" TargetMode="External"/><Relationship Id="rId113" Type="http://schemas.openxmlformats.org/officeDocument/2006/relationships/hyperlink" Target="https://pubchem.ncbi.nlm.nih.gov/compound/31703" TargetMode="External"/><Relationship Id="rId114" Type="http://schemas.openxmlformats.org/officeDocument/2006/relationships/hyperlink" Target="https://pubchem.ncbi.nlm.nih.gov/compound/9294" TargetMode="External"/><Relationship Id="rId115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compound/10219" TargetMode="External"/><Relationship Id="rId117" Type="http://schemas.openxmlformats.org/officeDocument/2006/relationships/hyperlink" Target="https://pubchem.ncbi.nlm.nih.gov/compound/5816" TargetMode="External"/><Relationship Id="rId118" Type="http://schemas.openxmlformats.org/officeDocument/2006/relationships/hyperlink" Target="https://pubchem.ncbi.nlm.nih.gov/compound/444865" TargetMode="External"/><Relationship Id="rId119" Type="http://schemas.openxmlformats.org/officeDocument/2006/relationships/hyperlink" Target="https://www.drugbank.ca/drugs/DB01253" TargetMode="External"/><Relationship Id="rId120" Type="http://schemas.openxmlformats.org/officeDocument/2006/relationships/hyperlink" Target="https://pubchem.ncbi.nlm.nih.gov/compound/8223" TargetMode="External"/><Relationship Id="rId121" Type="http://schemas.openxmlformats.org/officeDocument/2006/relationships/hyperlink" Target="https://pubchem.ncbi.nlm.nih.gov/compound/12560" TargetMode="External"/><Relationship Id="rId122" Type="http://schemas.openxmlformats.org/officeDocument/2006/relationships/hyperlink" Target="https://pubchem.ncbi.nlm.nih.gov/" TargetMode="External"/><Relationship Id="rId123" Type="http://schemas.openxmlformats.org/officeDocument/2006/relationships/hyperlink" Target="https://hmdb.ca/metabolites/HMDB0003573" TargetMode="External"/><Relationship Id="rId124" Type="http://schemas.openxmlformats.org/officeDocument/2006/relationships/hyperlink" Target="https://pubchem.ncbi.nlm.nih.gov/compound/15541" TargetMode="External"/><Relationship Id="rId125" Type="http://schemas.openxmlformats.org/officeDocument/2006/relationships/hyperlink" Target="https://pubchem.ncbi.nlm.nih.gov/compound/5991" TargetMode="External"/><Relationship Id="rId126" Type="http://schemas.openxmlformats.org/officeDocument/2006/relationships/hyperlink" Target="https://pubchem.ncbi.nlm.nih.gov/compound/3279" TargetMode="External"/><Relationship Id="rId127" Type="http://schemas.openxmlformats.org/officeDocument/2006/relationships/hyperlink" Target="https://pubchem.ncbi.nlm.nih.gov/" TargetMode="External"/><Relationship Id="rId128" Type="http://schemas.openxmlformats.org/officeDocument/2006/relationships/hyperlink" Target="https://pubchem.ncbi.nlm.nih.gov/compound/700" TargetMode="External"/><Relationship Id="rId129" Type="http://schemas.openxmlformats.org/officeDocument/2006/relationships/hyperlink" Target="https://pubchem.ncbi.nlm.nih.gov/" TargetMode="External"/><Relationship Id="rId130" Type="http://schemas.openxmlformats.org/officeDocument/2006/relationships/hyperlink" Target="https://pubchem.ncbi.nlm.nih.gov/compound/6341" TargetMode="External"/><Relationship Id="rId131" Type="http://schemas.openxmlformats.org/officeDocument/2006/relationships/hyperlink" Target="https://pubchem.ncbi.nlm.nih.gov/" TargetMode="External"/><Relationship Id="rId132" Type="http://schemas.openxmlformats.org/officeDocument/2006/relationships/hyperlink" Target="https://pubchem.ncbi.nlm.nih.gov/compound/37497" TargetMode="External"/><Relationship Id="rId133" Type="http://schemas.openxmlformats.org/officeDocument/2006/relationships/hyperlink" Target="https://pubchem.ncbi.nlm.nih.gov/compound/6469" TargetMode="External"/><Relationship Id="rId134" Type="http://schemas.openxmlformats.org/officeDocument/2006/relationships/hyperlink" Target="https://www.drugbank.ca/drugs/DB00311" TargetMode="External"/><Relationship Id="rId135" Type="http://schemas.openxmlformats.org/officeDocument/2006/relationships/hyperlink" Target="https://www.drugbank.ca/drugs/DB03783" TargetMode="External"/><Relationship Id="rId136" Type="http://schemas.openxmlformats.org/officeDocument/2006/relationships/hyperlink" Target="https://pubchem.ncbi.nlm.nih.gov/" TargetMode="External"/><Relationship Id="rId137" Type="http://schemas.openxmlformats.org/officeDocument/2006/relationships/hyperlink" Target="https://pubchem.ncbi.nlm.nih.gov/compound/14707" TargetMode="External"/><Relationship Id="rId138" Type="http://schemas.openxmlformats.org/officeDocument/2006/relationships/hyperlink" Target="https://pubchem.ncbi.nlm.nih.gov/compound/Phendimetrazine" TargetMode="External"/><Relationship Id="rId139" Type="http://schemas.openxmlformats.org/officeDocument/2006/relationships/hyperlink" Target="https://pubchem.ncbi.nlm.nih.gov/compound/30487" TargetMode="External"/><Relationship Id="rId140" Type="http://schemas.openxmlformats.org/officeDocument/2006/relationships/hyperlink" Target="https://pubchem.ncbi.nlm.nih.gov/compound/272833" TargetMode="External"/><Relationship Id="rId141" Type="http://schemas.openxmlformats.org/officeDocument/2006/relationships/hyperlink" Target="https://pubchem.ncbi.nlm.nih.gov/compound/8249" TargetMode="External"/><Relationship Id="rId14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44" Type="http://schemas.openxmlformats.org/officeDocument/2006/relationships/hyperlink" Target="https://pubchem.ncbi.nlm.nih.gov/" TargetMode="External"/><Relationship Id="rId145" Type="http://schemas.openxmlformats.org/officeDocument/2006/relationships/hyperlink" Target="https://pubchem.ncbi.nlm.nih.gov/compound/6041" TargetMode="External"/><Relationship Id="rId146" Type="http://schemas.openxmlformats.org/officeDocument/2006/relationships/hyperlink" Target="https://pubchem.ncbi.nlm.nih.gov/" TargetMode="External"/><Relationship Id="rId147" Type="http://schemas.openxmlformats.org/officeDocument/2006/relationships/hyperlink" Target="https://pubchem.ncbi.nlm.nih.gov/compound/1001" TargetMode="External"/><Relationship Id="rId148" Type="http://schemas.openxmlformats.org/officeDocument/2006/relationships/hyperlink" Target="https://pubchem.ncbi.nlm.nih.gov/" TargetMode="External"/><Relationship Id="rId149" Type="http://schemas.openxmlformats.org/officeDocument/2006/relationships/hyperlink" Target="https://hmdb.ca/metabolites/HMDB0001942" TargetMode="External"/><Relationship Id="rId150" Type="http://schemas.openxmlformats.org/officeDocument/2006/relationships/hyperlink" Target="https://pubchem.ncbi.nlm.nih.gov/compound/7077" TargetMode="External"/><Relationship Id="rId151" Type="http://schemas.openxmlformats.org/officeDocument/2006/relationships/hyperlink" Target="https://pubchem.ncbi.nlm.nih.gov/compound/11291" TargetMode="External"/><Relationship Id="rId152" Type="http://schemas.openxmlformats.org/officeDocument/2006/relationships/hyperlink" Target="https://pubchem.ncbi.nlm.nih.gov/" TargetMode="External"/><Relationship Id="rId153" Type="http://schemas.openxmlformats.org/officeDocument/2006/relationships/hyperlink" Target="https://pubchem.ncbi.nlm.nih.gov/compound/9470" TargetMode="External"/><Relationship Id="rId154" Type="http://schemas.openxmlformats.org/officeDocument/2006/relationships/hyperlink" Target="https://pubchem.ncbi.nlm.nih.gov/" TargetMode="External"/><Relationship Id="rId155" Type="http://schemas.openxmlformats.org/officeDocument/2006/relationships/hyperlink" Target="https://pubchem.ncbi.nlm.nih.gov/compound/4761" TargetMode="External"/><Relationship Id="rId156" Type="http://schemas.openxmlformats.org/officeDocument/2006/relationships/hyperlink" Target="https://pubchem.ncbi.nlm.nih.gov/compound/1775" TargetMode="External"/><Relationship Id="rId157" Type="http://schemas.openxmlformats.org/officeDocument/2006/relationships/hyperlink" Target="https://pubchem.ncbi.nlm.nih.gov/" TargetMode="External"/><Relationship Id="rId158" Type="http://schemas.openxmlformats.org/officeDocument/2006/relationships/hyperlink" Target="https://pubchem.ncbi.nlm.nih.gov/compound/4762" TargetMode="External"/><Relationship Id="rId159" Type="http://schemas.openxmlformats.org/officeDocument/2006/relationships/hyperlink" Target="https://pubchem.ncbi.nlm.nih.gov/" TargetMode="External"/><Relationship Id="rId160" Type="http://schemas.openxmlformats.org/officeDocument/2006/relationships/hyperlink" Target="https://pubchem.ncbi.nlm.nih.gov/compound/4763" TargetMode="External"/><Relationship Id="rId161" Type="http://schemas.openxmlformats.org/officeDocument/2006/relationships/hyperlink" Target="https://pubchem.ncbi.nlm.nih.gov/" TargetMode="External"/><Relationship Id="rId162" Type="http://schemas.openxmlformats.org/officeDocument/2006/relationships/hyperlink" Target="https://pubchem.ncbi.nlm.nih.gov/compound/4764" TargetMode="External"/><Relationship Id="rId163" Type="http://schemas.openxmlformats.org/officeDocument/2006/relationships/hyperlink" Target="https://pubchem.ncbi.nlm.nih.gov/" TargetMode="External"/><Relationship Id="rId164" Type="http://schemas.openxmlformats.org/officeDocument/2006/relationships/hyperlink" Target="https://pubchem.ncbi.nlm.nih.gov/compound/3342" TargetMode="External"/><Relationship Id="rId165" Type="http://schemas.openxmlformats.org/officeDocument/2006/relationships/hyperlink" Target="https://pubchem.ncbi.nlm.nih.gov/" TargetMode="External"/><Relationship Id="rId166" Type="http://schemas.openxmlformats.org/officeDocument/2006/relationships/hyperlink" Target="https://pubchem.ncbi.nlm.nih.gov/compound/4771" TargetMode="External"/><Relationship Id="rId167" Type="http://schemas.openxmlformats.org/officeDocument/2006/relationships/hyperlink" Target="https://pubchem.ncbi.nlm.nih.gov/" TargetMode="External"/><Relationship Id="rId168" Type="http://schemas.openxmlformats.org/officeDocument/2006/relationships/hyperlink" Target="https://pubchem.ncbi.nlm.nih.gov/compound/71467" TargetMode="External"/><Relationship Id="rId169" Type="http://schemas.openxmlformats.org/officeDocument/2006/relationships/hyperlink" Target="https://pubchem.ncbi.nlm.nih.gov/compound/5775" TargetMode="External"/><Relationship Id="rId170" Type="http://schemas.openxmlformats.org/officeDocument/2006/relationships/hyperlink" Target="https://pubchem.ncbi.nlm.nih.gov/" TargetMode="External"/><Relationship Id="rId171" Type="http://schemas.openxmlformats.org/officeDocument/2006/relationships/hyperlink" Target="https://pubchem.ncbi.nlm.nih.gov/compound/131769926" TargetMode="External"/><Relationship Id="rId172" Type="http://schemas.openxmlformats.org/officeDocument/2006/relationships/hyperlink" Target="https://pubchem.ncbi.nlm.nih.gov/compound/3467" TargetMode="External"/><Relationship Id="rId173" Type="http://schemas.openxmlformats.org/officeDocument/2006/relationships/hyperlink" Target="https://pubchem.ncbi.nlm.nih.gov/" TargetMode="External"/><Relationship Id="rId174" Type="http://schemas.openxmlformats.org/officeDocument/2006/relationships/hyperlink" Target="https://hmdb.ca/metabolites/HMDB0000625" TargetMode="External"/><Relationship Id="rId175" Type="http://schemas.openxmlformats.org/officeDocument/2006/relationships/hyperlink" Target="https://pubchem.ncbi.nlm.nih.gov/" TargetMode="External"/><Relationship Id="rId176" Type="http://schemas.openxmlformats.org/officeDocument/2006/relationships/hyperlink" Target="https://hmdb.ca/metabolites/HMDB0000127" TargetMode="External"/><Relationship Id="rId177" Type="http://schemas.openxmlformats.org/officeDocument/2006/relationships/hyperlink" Target="https://pubchem.ncbi.nlm.nih.gov/compound/3487" TargetMode="External"/><Relationship Id="rId178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80" Type="http://schemas.openxmlformats.org/officeDocument/2006/relationships/hyperlink" Target="https://pubchem.ncbi.nlm.nih.gov/" TargetMode="External"/><Relationship Id="rId181" Type="http://schemas.openxmlformats.org/officeDocument/2006/relationships/hyperlink" Target="https://pubchem.ncbi.nlm.nih.gov/compound/16564" TargetMode="External"/><Relationship Id="rId182" Type="http://schemas.openxmlformats.org/officeDocument/2006/relationships/hyperlink" Target="https://pubchem.ncbi.nlm.nih.gov/" TargetMode="External"/><Relationship Id="rId183" Type="http://schemas.openxmlformats.org/officeDocument/2006/relationships/hyperlink" Target="https://pubchem.ncbi.nlm.nih.gov/compound/5462328" TargetMode="External"/><Relationship Id="rId184" Type="http://schemas.openxmlformats.org/officeDocument/2006/relationships/hyperlink" Target="https://pubchem.ncbi.nlm.nih.gov/compound/10770" TargetMode="External"/><Relationship Id="rId18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18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189" Type="http://schemas.openxmlformats.org/officeDocument/2006/relationships/hyperlink" Target="https://pubchem.ncbi.nlm.nih.gov/" TargetMode="External"/><Relationship Id="rId190" Type="http://schemas.openxmlformats.org/officeDocument/2006/relationships/hyperlink" Target="https://pubchem.ncbi.nlm.nih.gov/compound/5754" TargetMode="External"/><Relationship Id="rId191" Type="http://schemas.openxmlformats.org/officeDocument/2006/relationships/hyperlink" Target="https://pubchem.ncbi.nlm.nih.gov/compound/5284570" TargetMode="External"/><Relationship Id="rId192" Type="http://schemas.openxmlformats.org/officeDocument/2006/relationships/hyperlink" Target="https://www.drugbank.ca/drugs/DB05381" TargetMode="External"/><Relationship Id="rId193" Type="http://schemas.openxmlformats.org/officeDocument/2006/relationships/hyperlink" Target="https://pubchem.ncbi.nlm.nih.gov/compound/3672" TargetMode="External"/><Relationship Id="rId194" Type="http://schemas.openxmlformats.org/officeDocument/2006/relationships/hyperlink" Target="https://pubchem.ncbi.nlm.nih.gov/compound/795" TargetMode="External"/><Relationship Id="rId195" Type="http://schemas.openxmlformats.org/officeDocument/2006/relationships/hyperlink" Target="https://pubchem.ncbi.nlm.nih.gov/" TargetMode="External"/><Relationship Id="rId196" Type="http://schemas.openxmlformats.org/officeDocument/2006/relationships/hyperlink" Target="https://pubchem.ncbi.nlm.nih.gov/compound/3696" TargetMode="External"/><Relationship Id="rId197" Type="http://schemas.openxmlformats.org/officeDocument/2006/relationships/hyperlink" Target="https://pubchem.ncbi.nlm.nih.gov/" TargetMode="External"/><Relationship Id="rId198" Type="http://schemas.openxmlformats.org/officeDocument/2006/relationships/hyperlink" Target="https://pubchem.ncbi.nlm.nih.gov/compound/3718" TargetMode="External"/><Relationship Id="rId199" Type="http://schemas.openxmlformats.org/officeDocument/2006/relationships/hyperlink" Target="https://pubchem.ncbi.nlm.nih.gov/" TargetMode="External"/><Relationship Id="rId200" Type="http://schemas.openxmlformats.org/officeDocument/2006/relationships/hyperlink" Target="https://pubchem.ncbi.nlm.nih.gov/compound/33625" TargetMode="External"/><Relationship Id="rId201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3759" TargetMode="External"/><Relationship Id="rId203" Type="http://schemas.openxmlformats.org/officeDocument/2006/relationships/hyperlink" Target="https://pubchem.ncbi.nlm.nih.gov/" TargetMode="External"/><Relationship Id="rId204" Type="http://schemas.openxmlformats.org/officeDocument/2006/relationships/hyperlink" Target="https://pubchem.ncbi.nlm.nih.gov/compound/3767" TargetMode="External"/><Relationship Id="rId205" Type="http://schemas.openxmlformats.org/officeDocument/2006/relationships/hyperlink" Target="https://pubchem.ncbi.nlm.nih.gov/" TargetMode="External"/><Relationship Id="rId206" Type="http://schemas.openxmlformats.org/officeDocument/2006/relationships/hyperlink" Target="https://pubchem.ncbi.nlm.nih.gov/compound/3779" TargetMode="External"/><Relationship Id="rId207" Type="http://schemas.openxmlformats.org/officeDocument/2006/relationships/hyperlink" Target="https://www.drugbank.ca/drugs/DB08941" TargetMode="External"/><Relationship Id="rId208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10" Type="http://schemas.openxmlformats.org/officeDocument/2006/relationships/hyperlink" Target="https://pubchem.ncbi.nlm.nih.gov/compound/6047" TargetMode="External"/><Relationship Id="rId211" Type="http://schemas.openxmlformats.org/officeDocument/2006/relationships/hyperlink" Target="https://pubchem.ncbi.nlm.nih.gov/" TargetMode="External"/><Relationship Id="rId212" Type="http://schemas.openxmlformats.org/officeDocument/2006/relationships/hyperlink" Target="https://hmdb.ca/metabolites/HMDB0015474" TargetMode="External"/><Relationship Id="rId213" Type="http://schemas.openxmlformats.org/officeDocument/2006/relationships/hyperlink" Target="https://hmdb.ca/metabolites/HMDB0014992" TargetMode="External"/><Relationship Id="rId214" Type="http://schemas.openxmlformats.org/officeDocument/2006/relationships/hyperlink" Target="https://www.drugbank.ca/drugs/DB00281" TargetMode="External"/><Relationship Id="rId215" Type="http://schemas.openxmlformats.org/officeDocument/2006/relationships/hyperlink" Target="https://pubchem.ncbi.nlm.nih.gov/compound/3000540" TargetMode="External"/><Relationship Id="rId216" Type="http://schemas.openxmlformats.org/officeDocument/2006/relationships/hyperlink" Target="https://pubchem.ncbi.nlm.nih.gov/compound/4032" TargetMode="External"/><Relationship Id="rId217" Type="http://schemas.openxmlformats.org/officeDocument/2006/relationships/hyperlink" Target="https://pubchem.ncbi.nlm.nih.gov/compound/4044" TargetMode="External"/><Relationship Id="rId218" Type="http://schemas.openxmlformats.org/officeDocument/2006/relationships/hyperlink" Target="https://pubchem.ncbi.nlm.nih.gov/" TargetMode="External"/><Relationship Id="rId219" Type="http://schemas.openxmlformats.org/officeDocument/2006/relationships/hyperlink" Target="https://www.drugbank.ca/drugs/DB01365" TargetMode="External"/><Relationship Id="rId220" Type="http://schemas.openxmlformats.org/officeDocument/2006/relationships/hyperlink" Target="https://pubchem.ncbi.nlm.nih.gov/" TargetMode="External"/><Relationship Id="rId221" Type="http://schemas.openxmlformats.org/officeDocument/2006/relationships/hyperlink" Target="https://pubchem.ncbi.nlm.nih.gov/compound/4058" TargetMode="External"/><Relationship Id="rId222" Type="http://schemas.openxmlformats.org/officeDocument/2006/relationships/hyperlink" Target="https://www.drugbank.ca/drugs/DB00961" TargetMode="External"/><Relationship Id="rId223" Type="http://schemas.openxmlformats.org/officeDocument/2006/relationships/hyperlink" Target="https://pubchem.ncbi.nlm.nih.gov/" TargetMode="External"/><Relationship Id="rId224" Type="http://schemas.openxmlformats.org/officeDocument/2006/relationships/hyperlink" Target="https://pubchem.ncbi.nlm.nih.gov/compound/667490" TargetMode="External"/><Relationship Id="rId225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27" Type="http://schemas.openxmlformats.org/officeDocument/2006/relationships/hyperlink" Target="https://pubchem.ncbi.nlm.nih.gov/" TargetMode="External"/><Relationship Id="rId228" Type="http://schemas.openxmlformats.org/officeDocument/2006/relationships/hyperlink" Target="https://pubchem.ncbi.nlm.nih.gov/compound/4095" TargetMode="External"/><Relationship Id="rId229" Type="http://schemas.openxmlformats.org/officeDocument/2006/relationships/hyperlink" Target="https://pubchem.ncbi.nlm.nih.gov/compound/10836" TargetMode="External"/><Relationship Id="rId230" Type="http://schemas.openxmlformats.org/officeDocument/2006/relationships/hyperlink" Target="https://pubchem.ncbi.nlm.nih.gov/compound/4098" TargetMode="External"/><Relationship Id="rId23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33" Type="http://schemas.openxmlformats.org/officeDocument/2006/relationships/hyperlink" Target="https://pubchem.ncbi.nlm.nih.gov/" TargetMode="External"/><Relationship Id="rId234" Type="http://schemas.openxmlformats.org/officeDocument/2006/relationships/hyperlink" Target="https://pubchem.ncbi.nlm.nih.gov/compound/4099" TargetMode="External"/><Relationship Id="rId235" Type="http://schemas.openxmlformats.org/officeDocument/2006/relationships/hyperlink" Target="https://pubchem.ncbi.nlm.nih.gov/" TargetMode="External"/><Relationship Id="rId236" Type="http://schemas.openxmlformats.org/officeDocument/2006/relationships/hyperlink" Target="https://pubchem.ncbi.nlm.nih.gov/compound/4100" TargetMode="External"/><Relationship Id="rId237" Type="http://schemas.openxmlformats.org/officeDocument/2006/relationships/hyperlink" Target="https://pubchem.ncbi.nlm.nih.gov/" TargetMode="External"/><Relationship Id="rId238" Type="http://schemas.openxmlformats.org/officeDocument/2006/relationships/hyperlink" Target="https://pubchem.ncbi.nlm.nih.gov/compound/4101" TargetMode="External"/><Relationship Id="rId239" Type="http://schemas.openxmlformats.org/officeDocument/2006/relationships/hyperlink" Target="https://pubchem.ncbi.nlm.nih.gov/" TargetMode="External"/><Relationship Id="rId240" Type="http://schemas.openxmlformats.org/officeDocument/2006/relationships/hyperlink" Target="https://pubchem.ncbi.nlm.nih.gov/compound/6087" TargetMode="External"/><Relationship Id="rId241" Type="http://schemas.openxmlformats.org/officeDocument/2006/relationships/hyperlink" Target="https://pubchem.ncbi.nlm.nih.gov/compound/4158" TargetMode="External"/><Relationship Id="rId242" Type="http://schemas.openxmlformats.org/officeDocument/2006/relationships/hyperlink" Target="https://pubchem.ncbi.nlm.nih.gov/compound/4162" TargetMode="External"/><Relationship Id="rId24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www.drugbank.ca/drugs/DB00247" TargetMode="External"/><Relationship Id="rId245" Type="http://schemas.openxmlformats.org/officeDocument/2006/relationships/hyperlink" Target="https://pubchem.ncbi.nlm.nih.gov/compound/4171" TargetMode="External"/><Relationship Id="rId246" Type="http://schemas.openxmlformats.org/officeDocument/2006/relationships/hyperlink" Target="https://pubchem.ncbi.nlm.nih.gov/compound/126941" TargetMode="External"/><Relationship Id="rId247" Type="http://schemas.openxmlformats.org/officeDocument/2006/relationships/hyperlink" Target="https://pubchem.ncbi.nlm.nih.gov/compound/6082" TargetMode="External"/><Relationship Id="rId248" Type="http://schemas.openxmlformats.org/officeDocument/2006/relationships/hyperlink" Target="https://pubchem.ncbi.nlm.nih.gov/" TargetMode="External"/><Relationship Id="rId249" Type="http://schemas.openxmlformats.org/officeDocument/2006/relationships/hyperlink" Target="https://pubchem.ncbi.nlm.nih.gov/compound/4173" TargetMode="External"/><Relationship Id="rId250" Type="http://schemas.openxmlformats.org/officeDocument/2006/relationships/hyperlink" Target="https://pubchem.ncbi.nlm.nih.gov/" TargetMode="External"/><Relationship Id="rId251" Type="http://schemas.openxmlformats.org/officeDocument/2006/relationships/hyperlink" Target="https://pubchem.ncbi.nlm.nih.gov/compound/54675783" TargetMode="External"/><Relationship Id="rId252" Type="http://schemas.openxmlformats.org/officeDocument/2006/relationships/hyperlink" Target="https://pubchem.ncbi.nlm.nih.gov/compound/23897" TargetMode="External"/><Relationship Id="rId253" Type="http://schemas.openxmlformats.org/officeDocument/2006/relationships/hyperlink" Target="https://pubchem.ncbi.nlm.nih.gov/compound/8982" TargetMode="External"/><Relationship Id="rId254" Type="http://schemas.openxmlformats.org/officeDocument/2006/relationships/hyperlink" Target="https://pubchem.ncbi.nlm.nih.gov/compound/5284595" TargetMode="External"/><Relationship Id="rId255" Type="http://schemas.openxmlformats.org/officeDocument/2006/relationships/hyperlink" Target="https://pubchem.ncbi.nlm.nih.gov/compound/5284596" TargetMode="External"/><Relationship Id="rId256" Type="http://schemas.openxmlformats.org/officeDocument/2006/relationships/hyperlink" Target="https://pubchem.ncbi.nlm.nih.gov/" TargetMode="External"/><Relationship Id="rId257" Type="http://schemas.openxmlformats.org/officeDocument/2006/relationships/hyperlink" Target="https://pubchem.ncbi.nlm.nih.gov/compound/156391" TargetMode="External"/><Relationship Id="rId258" Type="http://schemas.openxmlformats.org/officeDocument/2006/relationships/hyperlink" Target="https://pubchem.ncbi.nlm.nih.gov/" TargetMode="External"/><Relationship Id="rId259" Type="http://schemas.openxmlformats.org/officeDocument/2006/relationships/hyperlink" Target="https://pubchem.ncbi.nlm.nih.gov/compound/936" TargetMode="External"/><Relationship Id="rId260" Type="http://schemas.openxmlformats.org/officeDocument/2006/relationships/hyperlink" Target="https://pubchem.ncbi.nlm.nih.gov/compound/4506" TargetMode="External"/><Relationship Id="rId261" Type="http://schemas.openxmlformats.org/officeDocument/2006/relationships/hyperlink" Target="https://pubchem.ncbi.nlm.nih.gov/" TargetMode="External"/><Relationship Id="rId262" Type="http://schemas.openxmlformats.org/officeDocument/2006/relationships/hyperlink" Target="https://pubchem.ncbi.nlm.nih.gov/compound/6604200" TargetMode="External"/><Relationship Id="rId26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54675769" TargetMode="External"/><Relationship Id="rId265" Type="http://schemas.openxmlformats.org/officeDocument/2006/relationships/hyperlink" Target="http://microelectrochemalexbaeza.com/wp-content/uploads/2015/05/pKaFarmacos-BD_BEUFE.pdf" TargetMode="External"/><Relationship Id="rId266" Type="http://schemas.openxmlformats.org/officeDocument/2006/relationships/hyperlink" Target="https://pubchem.ncbi.nlm.nih.gov/compound/6196" TargetMode="External"/><Relationship Id="rId267" Type="http://schemas.openxmlformats.org/officeDocument/2006/relationships/hyperlink" Target="https://pubchem.ncbi.nlm.nih.gov/compound/5284603" TargetMode="External"/><Relationship Id="rId268" Type="http://schemas.openxmlformats.org/officeDocument/2006/relationships/hyperlink" Target="https://pubchem.ncbi.nlm.nih.gov/compound/4641" TargetMode="External"/><Relationship Id="rId269" Type="http://schemas.openxmlformats.org/officeDocument/2006/relationships/hyperlink" Target="https://pubchem.ncbi.nlm.nih.gov/" TargetMode="External"/><Relationship Id="rId270" Type="http://schemas.openxmlformats.org/officeDocument/2006/relationships/hyperlink" Target="https://pubchem.ncbi.nlm.nih.gov/compound/5284604" TargetMode="External"/><Relationship Id="rId271" Type="http://schemas.openxmlformats.org/officeDocument/2006/relationships/hyperlink" Target="https://pubchem.ncbi.nlm.nih.gov/compound/135398752" TargetMode="External"/><Relationship Id="rId272" Type="http://schemas.openxmlformats.org/officeDocument/2006/relationships/hyperlink" Target="https://pubchem.ncbi.nlm.nih.gov/" TargetMode="External"/><Relationship Id="rId273" Type="http://schemas.openxmlformats.org/officeDocument/2006/relationships/hyperlink" Target="https://pubchem.ncbi.nlm.nih.gov/compound/54675779" TargetMode="External"/><Relationship Id="rId274" Type="http://schemas.openxmlformats.org/officeDocument/2006/relationships/hyperlink" Target="https://pubchem.ncbi.nlm.nih.gov/compound/4680" TargetMode="External"/><Relationship Id="rId275" Type="http://schemas.openxmlformats.org/officeDocument/2006/relationships/hyperlink" Target="https://pubchem.ncbi.nlm.nih.gov/" TargetMode="External"/><Relationship Id="rId276" Type="http://schemas.openxmlformats.org/officeDocument/2006/relationships/hyperlink" Target="https://pubchem.ncbi.nlm.nih.gov/compound/441278" TargetMode="External"/><Relationship Id="rId277" Type="http://schemas.openxmlformats.org/officeDocument/2006/relationships/hyperlink" Target="https://pubchem.ncbi.nlm.nih.gov/" TargetMode="External"/><Relationship Id="rId278" Type="http://schemas.openxmlformats.org/officeDocument/2006/relationships/hyperlink" Target="https://pubchem.ncbi.nlm.nih.gov/compound/4906" TargetMode="External"/><Relationship Id="rId279" Type="http://schemas.openxmlformats.org/officeDocument/2006/relationships/hyperlink" Target="https://pubchem.ncbi.nlm.nih.gov/compound/4915" TargetMode="External"/><Relationship Id="rId280" Type="http://schemas.openxmlformats.org/officeDocument/2006/relationships/hyperlink" Target="https://pubchem.ncbi.nlm.nih.gov/compound/4926" TargetMode="External"/><Relationship Id="rId281" Type="http://schemas.openxmlformats.org/officeDocument/2006/relationships/hyperlink" Target="https://pubchem.ncbi.nlm.nih.gov/compound/4946" TargetMode="External"/><Relationship Id="rId282" Type="http://schemas.openxmlformats.org/officeDocument/2006/relationships/hyperlink" Target="https://pubchem.ncbi.nlm.nih.gov/" TargetMode="External"/><Relationship Id="rId283" Type="http://schemas.openxmlformats.org/officeDocument/2006/relationships/hyperlink" Target="https://pubchem.ncbi.nlm.nih.gov/compound/7028" TargetMode="External"/><Relationship Id="rId284" Type="http://schemas.openxmlformats.org/officeDocument/2006/relationships/hyperlink" Target="https://pubchem.ncbi.nlm.nih.gov/" TargetMode="External"/><Relationship Id="rId285" Type="http://schemas.openxmlformats.org/officeDocument/2006/relationships/hyperlink" Target="https://pubchem.ncbi.nlm.nih.gov/compound/441074" TargetMode="External"/><Relationship Id="rId286" Type="http://schemas.openxmlformats.org/officeDocument/2006/relationships/hyperlink" Target="https://pubchem.ncbi.nlm.nih.gov/" TargetMode="External"/><Relationship Id="rId287" Type="http://schemas.openxmlformats.org/officeDocument/2006/relationships/hyperlink" Target="https://pubchem.ncbi.nlm.nih.gov/compound/5770" TargetMode="External"/><Relationship Id="rId288" Type="http://schemas.openxmlformats.org/officeDocument/2006/relationships/hyperlink" Target="https://pubchem.ncbi.nlm.nih.gov/compound/493570" TargetMode="External"/><Relationship Id="rId289" Type="http://schemas.openxmlformats.org/officeDocument/2006/relationships/hyperlink" Target="https://pubchem.ncbi.nlm.nih.gov/compound/135398735" TargetMode="External"/><Relationship Id="rId290" Type="http://schemas.openxmlformats.org/officeDocument/2006/relationships/hyperlink" Target="https://pubchem.ncbi.nlm.nih.gov/compound/5143" TargetMode="External"/><Relationship Id="rId291" Type="http://schemas.openxmlformats.org/officeDocument/2006/relationships/hyperlink" Target="https://pubchem.ncbi.nlm.nih.gov/" TargetMode="External"/><Relationship Id="rId292" Type="http://schemas.openxmlformats.org/officeDocument/2006/relationships/hyperlink" Target="https://pubchem.ncbi.nlm.nih.gov/compound/5193" TargetMode="External"/><Relationship Id="rId293" Type="http://schemas.openxmlformats.org/officeDocument/2006/relationships/hyperlink" Target="https://pubchem.ncbi.nlm.nih.gov/" TargetMode="External"/><Relationship Id="rId294" Type="http://schemas.openxmlformats.org/officeDocument/2006/relationships/hyperlink" Target="https://pubchem.ncbi.nlm.nih.gov/compound/5315" TargetMode="External"/><Relationship Id="rId29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5324" TargetMode="External"/><Relationship Id="rId297" Type="http://schemas.openxmlformats.org/officeDocument/2006/relationships/hyperlink" Target="https://pubchem.ncbi.nlm.nih.gov/" TargetMode="External"/><Relationship Id="rId298" Type="http://schemas.openxmlformats.org/officeDocument/2006/relationships/hyperlink" Target="https://pubchem.ncbi.nlm.nih.gov/compound/5325" TargetMode="External"/><Relationship Id="rId299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compound/5326" TargetMode="External"/><Relationship Id="rId301" Type="http://schemas.openxmlformats.org/officeDocument/2006/relationships/hyperlink" Target="https://pubchem.ncbi.nlm.nih.gov/" TargetMode="External"/><Relationship Id="rId302" Type="http://schemas.openxmlformats.org/officeDocument/2006/relationships/hyperlink" Target="https://pubchem.ncbi.nlm.nih.gov/compound/5328" TargetMode="External"/><Relationship Id="rId303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compound/5329" TargetMode="External"/><Relationship Id="rId305" Type="http://schemas.openxmlformats.org/officeDocument/2006/relationships/hyperlink" Target="https://pubchem.ncbi.nlm.nih.gov/" TargetMode="External"/><Relationship Id="rId306" Type="http://schemas.openxmlformats.org/officeDocument/2006/relationships/hyperlink" Target="https://pubchem.ncbi.nlm.nih.gov/compound/5333" TargetMode="External"/><Relationship Id="rId307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compound/5336" TargetMode="External"/><Relationship Id="rId309" Type="http://schemas.openxmlformats.org/officeDocument/2006/relationships/hyperlink" Target="https://pubchem.ncbi.nlm.nih.gov/" TargetMode="External"/><Relationship Id="rId310" Type="http://schemas.openxmlformats.org/officeDocument/2006/relationships/hyperlink" Target="https://pubchem.ncbi.nlm.nih.gov/compound/8275" TargetMode="External"/><Relationship Id="rId311" Type="http://schemas.openxmlformats.org/officeDocument/2006/relationships/hyperlink" Target="https://pubchem.ncbi.nlm.nih.gov/" TargetMode="External"/><Relationship Id="rId312" Type="http://schemas.openxmlformats.org/officeDocument/2006/relationships/hyperlink" Target="https://pubchem.ncbi.nlm.nih.gov/compound/7066" TargetMode="External"/><Relationship Id="rId313" Type="http://schemas.openxmlformats.org/officeDocument/2006/relationships/hyperlink" Target="https://pubchem.ncbi.nlm.nih.gov/" TargetMode="External"/><Relationship Id="rId314" Type="http://schemas.openxmlformats.org/officeDocument/2006/relationships/hyperlink" Target="https://pubchem.ncbi.nlm.nih.gov/compound/5429" TargetMode="External"/><Relationship Id="rId315" Type="http://schemas.openxmlformats.org/officeDocument/2006/relationships/hyperlink" Target="https://pubchem.ncbi.nlm.nih.gov/" TargetMode="External"/><Relationship Id="rId316" Type="http://schemas.openxmlformats.org/officeDocument/2006/relationships/hyperlink" Target="https://pubchem.ncbi.nlm.nih.gov/compound/2153" TargetMode="External"/><Relationship Id="rId317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compound/5411" TargetMode="External"/><Relationship Id="rId319" Type="http://schemas.openxmlformats.org/officeDocument/2006/relationships/hyperlink" Target="https://pubchem.ncbi.nlm.nih.gov/" TargetMode="External"/><Relationship Id="rId320" Type="http://schemas.openxmlformats.org/officeDocument/2006/relationships/hyperlink" Target="https://pubchem.ncbi.nlm.nih.gov/compound/3000715" TargetMode="External"/><Relationship Id="rId321" Type="http://schemas.openxmlformats.org/officeDocument/2006/relationships/hyperlink" Target="https://pubchem.ncbi.nlm.nih.gov/compound/8471" TargetMode="External"/><Relationship Id="rId322" Type="http://schemas.openxmlformats.org/officeDocument/2006/relationships/hyperlink" Target="https://pubchem.ncbi.nlm.nih.gov/compound/5577" TargetMode="External"/><Relationship Id="rId323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compound/5578" TargetMode="External"/><Relationship Id="rId325" Type="http://schemas.openxmlformats.org/officeDocument/2006/relationships/hyperlink" Target="https://pubchem.ncbi.nlm.nih.gov/" TargetMode="External"/><Relationship Id="rId326" Type="http://schemas.openxmlformats.org/officeDocument/2006/relationships/hyperlink" Target="https://pubchem.ncbi.nlm.nih.gov/compound/5587" TargetMode="External"/><Relationship Id="rId327" Type="http://schemas.openxmlformats.org/officeDocument/2006/relationships/hyperlink" Target="https://pubchem.ncbi.nlm.nih.gov/" TargetMode="External"/><Relationship Id="rId328" Type="http://schemas.openxmlformats.org/officeDocument/2006/relationships/hyperlink" Target="https://www.drugbank.ca/drugs/DB03754" TargetMode="External"/><Relationship Id="rId329" Type="http://schemas.openxmlformats.org/officeDocument/2006/relationships/hyperlink" Target="https://www.drugbank.ca/drugs/DB13238" TargetMode="External"/><Relationship Id="rId330" Type="http://schemas.openxmlformats.org/officeDocument/2006/relationships/hyperlink" Target="https://pubchem.ncbi.nlm.nih.gov/compound/1176" TargetMode="External"/><Relationship Id="rId331" Type="http://schemas.openxmlformats.org/officeDocument/2006/relationships/hyperlink" Target="https://pubchem.ncbi.nlm.nih.gov/" TargetMode="External"/><Relationship Id="rId332" Type="http://schemas.openxmlformats.org/officeDocument/2006/relationships/hyperlink" Target="https://pubchem.ncbi.nlm.nih.gov/compound/5284636" TargetMode="External"/><Relationship Id="rId333" Type="http://schemas.openxmlformats.org/officeDocument/2006/relationships/hyperlink" Target="https://pubchem.ncbi.nlm.nih.gov/" TargetMode="External"/><Relationship Id="rId334" Type="http://schemas.openxmlformats.org/officeDocument/2006/relationships/hyperlink" Target="https://www.drugbank.ca/drugs/DB00541" TargetMode="External"/><Relationship Id="rId335" Type="http://schemas.openxmlformats.org/officeDocument/2006/relationships/hyperlink" Target="https://pubchem.ncbi.nlm.nih.gov/compound/135398671" TargetMode="External"/><Relationship Id="rId336" Type="http://schemas.openxmlformats.org/officeDocument/2006/relationships/hyperlink" Target="https://pubchem.ncbi.nlm.nih.gov/compound/54678486" TargetMode="External"/><Relationship Id="rId337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3291" TargetMode="External"/><Relationship Id="rId339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compound/750" TargetMode="External"/><Relationship Id="rId341" Type="http://schemas.openxmlformats.org/officeDocument/2006/relationships/hyperlink" Target="https://pubchem.ncbi.nlm.nih.gov/" TargetMode="External"/><Relationship Id="rId342" Type="http://schemas.openxmlformats.org/officeDocument/2006/relationships/hyperlink" Target="https://pubchem.ncbi.nlm.nih.gov/compound/3607" TargetMode="External"/><Relationship Id="rId343" Type="http://schemas.openxmlformats.org/officeDocument/2006/relationships/hyperlink" Target="https://pubchem.ncbi.nlm.nih.gov/" TargetMode="External"/><Relationship Id="rId344" Type="http://schemas.openxmlformats.org/officeDocument/2006/relationships/hyperlink" Target="https://pubchem.ncbi.nlm.nih.gov/compound/54675785" TargetMode="External"/><Relationship Id="rId345" Type="http://schemas.openxmlformats.org/officeDocument/2006/relationships/hyperlink" Target="https://pubchem.ncbi.nlm.nih.gov/compound/5215" TargetMode="External"/><Relationship Id="rId346" Type="http://schemas.openxmlformats.org/officeDocument/2006/relationships/hyperlink" Target="https://pubchem.ncbi.nlm.nih.gov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1" activeCellId="0" sqref="O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2.63"/>
    <col collapsed="false" customWidth="true" hidden="false" outlineLevel="0" max="2" min="2" style="1" width="25.72"/>
    <col collapsed="false" customWidth="true" hidden="false" outlineLevel="0" max="3" min="3" style="0" width="8.09"/>
    <col collapsed="false" customWidth="true" hidden="false" outlineLevel="0" max="4" min="4" style="0" width="7.64"/>
    <col collapsed="false" customWidth="true" hidden="false" outlineLevel="0" max="5" min="5" style="0" width="7.18"/>
    <col collapsed="false" customWidth="true" hidden="false" outlineLevel="0" max="6" min="6" style="0" width="26.36"/>
    <col collapsed="false" customWidth="true" hidden="false" outlineLevel="0" max="7" min="7" style="0" width="21.63"/>
    <col collapsed="false" customWidth="true" hidden="false" outlineLevel="0" max="10" min="10" style="0" width="19.55"/>
    <col collapsed="false" customWidth="true" hidden="false" outlineLevel="0" max="11" min="11" style="0" width="22.18"/>
    <col collapsed="false" customWidth="true" hidden="false" outlineLevel="0" max="12" min="12" style="0" width="19.55"/>
    <col collapsed="false" customWidth="true" hidden="false" outlineLevel="0" max="13" min="13" style="0" width="12.09"/>
    <col collapsed="false" customWidth="true" hidden="false" outlineLevel="0" max="14" min="14" style="0" width="19.18"/>
    <col collapsed="false" customWidth="true" hidden="false" outlineLevel="0" max="15" min="15" style="0" width="10.82"/>
    <col collapsed="false" customWidth="true" hidden="false" outlineLevel="0" max="16" min="16" style="0" width="12.45"/>
  </cols>
  <sheetData>
    <row r="1" customFormat="false" ht="30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3" t="s">
        <v>16</v>
      </c>
      <c r="B2" s="3" t="n">
        <v>194.19</v>
      </c>
      <c r="C2" s="3" t="n">
        <v>14</v>
      </c>
      <c r="D2" s="3" t="n">
        <v>-0.07</v>
      </c>
      <c r="E2" s="3" t="n">
        <v>-0.97</v>
      </c>
      <c r="F2" s="3" t="n">
        <v>58.44</v>
      </c>
      <c r="G2" s="3" t="s">
        <v>17</v>
      </c>
      <c r="H2" s="3" t="n">
        <v>-5.769</v>
      </c>
      <c r="I2" s="3" t="n">
        <v>-1.977</v>
      </c>
      <c r="J2" s="3" t="n">
        <f aca="false">H2*-1</f>
        <v>5.769</v>
      </c>
      <c r="K2" s="3" t="n">
        <f aca="false">I2*-1</f>
        <v>1.977</v>
      </c>
      <c r="L2" s="3" t="n">
        <f aca="false">(J2+K2)/2</f>
        <v>3.873</v>
      </c>
      <c r="M2" s="3" t="n">
        <f aca="false">(J2-K2)/2</f>
        <v>1.896</v>
      </c>
      <c r="N2" s="3" t="n">
        <f aca="false">POWER((J2+K2),2)/(8*(J2+K2))</f>
        <v>0.96825</v>
      </c>
      <c r="O2" s="3" t="n">
        <f aca="false">(7-L2)/(2*M2)</f>
        <v>0.824630801687764</v>
      </c>
      <c r="P2" s="3" t="n">
        <v>92</v>
      </c>
    </row>
    <row r="3" customFormat="false" ht="15" hidden="false" customHeight="false" outlineLevel="0" collapsed="false">
      <c r="A3" s="3" t="s">
        <v>18</v>
      </c>
      <c r="B3" s="3" t="n">
        <v>353.3</v>
      </c>
      <c r="C3" s="3" t="n">
        <v>4.7</v>
      </c>
      <c r="D3" s="3" t="n">
        <v>1.98</v>
      </c>
      <c r="E3" s="3" t="n">
        <v>-4.5</v>
      </c>
      <c r="F3" s="3" t="n">
        <v>109.42</v>
      </c>
      <c r="G3" s="3" t="n">
        <v>34.35</v>
      </c>
      <c r="H3" s="3" t="n">
        <v>-6.399</v>
      </c>
      <c r="I3" s="3" t="n">
        <v>-3.522</v>
      </c>
      <c r="J3" s="3" t="n">
        <f aca="false">H3*-1</f>
        <v>6.399</v>
      </c>
      <c r="K3" s="3" t="n">
        <f aca="false">I3*-1</f>
        <v>3.522</v>
      </c>
      <c r="L3" s="3" t="n">
        <f aca="false">(J3+K3)/2</f>
        <v>4.9605</v>
      </c>
      <c r="M3" s="3" t="n">
        <f aca="false">(J3-K3)/2</f>
        <v>1.4385</v>
      </c>
      <c r="N3" s="3" t="n">
        <f aca="false">POWER((J3+K3),2)/(8*(J3+K3))</f>
        <v>1.240125</v>
      </c>
      <c r="O3" s="3" t="n">
        <f aca="false">(7-L3)/(2*M3)</f>
        <v>0.708898157803267</v>
      </c>
      <c r="P3" s="3"/>
    </row>
    <row r="4" customFormat="false" ht="15" hidden="false" customHeight="false" outlineLevel="0" collapsed="false">
      <c r="A4" s="4" t="s">
        <v>19</v>
      </c>
      <c r="B4" s="3" t="n">
        <v>151.16</v>
      </c>
      <c r="C4" s="3" t="n">
        <v>9.9</v>
      </c>
      <c r="D4" s="3" t="n">
        <v>0.91</v>
      </c>
      <c r="E4" s="3" t="n">
        <v>-1.6</v>
      </c>
      <c r="F4" s="3" t="n">
        <v>49.33</v>
      </c>
      <c r="G4" s="3" t="n">
        <v>15.52</v>
      </c>
      <c r="H4" s="3" t="n">
        <v>-5.494</v>
      </c>
      <c r="I4" s="3" t="n">
        <v>-1.646</v>
      </c>
      <c r="J4" s="3" t="n">
        <f aca="false">H4*-1</f>
        <v>5.494</v>
      </c>
      <c r="K4" s="3" t="n">
        <f aca="false">I4*-1</f>
        <v>1.646</v>
      </c>
      <c r="L4" s="3" t="n">
        <f aca="false">(J4+K4)/2</f>
        <v>3.57</v>
      </c>
      <c r="M4" s="3" t="n">
        <f aca="false">(J4-K4)/2</f>
        <v>1.924</v>
      </c>
      <c r="N4" s="3" t="n">
        <f aca="false">POWER((J4+K4),2)/(8*(J4+K4))</f>
        <v>0.8925</v>
      </c>
      <c r="O4" s="3" t="n">
        <f aca="false">(7-L4)/(2*M4)</f>
        <v>0.891372141372142</v>
      </c>
      <c r="P4" s="3" t="n">
        <v>85.8</v>
      </c>
    </row>
    <row r="5" customFormat="false" ht="15" hidden="false" customHeight="false" outlineLevel="0" collapsed="false">
      <c r="A5" s="3" t="s">
        <v>20</v>
      </c>
      <c r="B5" s="3" t="n">
        <v>222.3</v>
      </c>
      <c r="C5" s="3" t="n">
        <v>8.8</v>
      </c>
      <c r="D5" s="3" t="n">
        <v>-0.26</v>
      </c>
      <c r="E5" s="3" t="n">
        <v>-2.36</v>
      </c>
      <c r="F5" s="3" t="n">
        <v>115.04</v>
      </c>
      <c r="G5" s="3" t="n">
        <v>19.16</v>
      </c>
      <c r="H5" s="3" t="n">
        <v>-7.01</v>
      </c>
      <c r="I5" s="3" t="n">
        <v>-3.358</v>
      </c>
      <c r="J5" s="3" t="n">
        <f aca="false">H5*-1</f>
        <v>7.01</v>
      </c>
      <c r="K5" s="3" t="n">
        <f aca="false">I5*-1</f>
        <v>3.358</v>
      </c>
      <c r="L5" s="3" t="n">
        <f aca="false">(J5+K5)/2</f>
        <v>5.184</v>
      </c>
      <c r="M5" s="3" t="n">
        <f aca="false">(J5-K5)/2</f>
        <v>1.826</v>
      </c>
      <c r="N5" s="3" t="n">
        <f aca="false">POWER((J5+K5),2)/(8*(J5+K5))</f>
        <v>1.296</v>
      </c>
      <c r="O5" s="3" t="n">
        <f aca="false">(7-L5)/(2*M5)</f>
        <v>0.497261774370208</v>
      </c>
      <c r="P5" s="3" t="n">
        <v>93</v>
      </c>
    </row>
    <row r="6" customFormat="false" ht="15" hidden="false" customHeight="false" outlineLevel="0" collapsed="false">
      <c r="A6" s="3" t="s">
        <v>21</v>
      </c>
      <c r="B6" s="3" t="n">
        <v>60.05</v>
      </c>
      <c r="C6" s="3" t="n">
        <v>4.8</v>
      </c>
      <c r="D6" s="3" t="n">
        <v>-0.17</v>
      </c>
      <c r="E6" s="3" t="n">
        <v>1.22</v>
      </c>
      <c r="F6" s="3" t="n">
        <v>37.3</v>
      </c>
      <c r="G6" s="3" t="n">
        <v>5.34</v>
      </c>
      <c r="H6" s="3" t="n">
        <v>-6.816</v>
      </c>
      <c r="I6" s="3" t="n">
        <v>-1.07</v>
      </c>
      <c r="J6" s="3" t="n">
        <f aca="false">H6*-1</f>
        <v>6.816</v>
      </c>
      <c r="K6" s="3" t="n">
        <f aca="false">I6*-1</f>
        <v>1.07</v>
      </c>
      <c r="L6" s="3" t="n">
        <f aca="false">(J6+K6)/2</f>
        <v>3.943</v>
      </c>
      <c r="M6" s="3" t="n">
        <f aca="false">(J6-K6)/2</f>
        <v>2.873</v>
      </c>
      <c r="N6" s="3" t="n">
        <f aca="false">POWER((J6+K6),2)/(8*(J6+K6))</f>
        <v>0.98575</v>
      </c>
      <c r="O6" s="3" t="n">
        <f aca="false">(7-L6)/(2*M6)</f>
        <v>0.532022276366168</v>
      </c>
      <c r="P6" s="3" t="n">
        <v>92</v>
      </c>
    </row>
    <row r="7" customFormat="false" ht="15" hidden="false" customHeight="false" outlineLevel="0" collapsed="false">
      <c r="A7" s="3" t="s">
        <v>22</v>
      </c>
      <c r="B7" s="3" t="n">
        <v>326.5</v>
      </c>
      <c r="C7" s="3" t="n">
        <v>9.3</v>
      </c>
      <c r="D7" s="3" t="n">
        <v>4.3</v>
      </c>
      <c r="E7" s="3" t="n">
        <v>-4.5</v>
      </c>
      <c r="F7" s="3" t="n">
        <v>25.2</v>
      </c>
      <c r="G7" s="3" t="n">
        <v>37.17</v>
      </c>
      <c r="H7" s="3" t="n">
        <v>-4.924</v>
      </c>
      <c r="I7" s="3" t="n">
        <v>-2.529</v>
      </c>
      <c r="J7" s="3" t="n">
        <f aca="false">H7*-1</f>
        <v>4.924</v>
      </c>
      <c r="K7" s="3" t="n">
        <f aca="false">I7*-1</f>
        <v>2.529</v>
      </c>
      <c r="L7" s="3" t="n">
        <f aca="false">(J7+K7)/2</f>
        <v>3.7265</v>
      </c>
      <c r="M7" s="3" t="n">
        <f aca="false">(J7-K7)/2</f>
        <v>1.1975</v>
      </c>
      <c r="N7" s="3" t="n">
        <f aca="false">POWER((J7+K7),2)/(8*(J7+K7))</f>
        <v>0.931625</v>
      </c>
      <c r="O7" s="3" t="n">
        <f aca="false">(7-L7)/(2*M7)</f>
        <v>1.36680584551148</v>
      </c>
      <c r="P7" s="3"/>
    </row>
    <row r="8" customFormat="false" ht="15" hidden="false" customHeight="false" outlineLevel="0" collapsed="false">
      <c r="A8" s="3" t="s">
        <v>23</v>
      </c>
      <c r="B8" s="3" t="n">
        <v>353.5</v>
      </c>
      <c r="C8" s="3" t="n">
        <v>9.87</v>
      </c>
      <c r="D8" s="3" t="n">
        <v>4.27</v>
      </c>
      <c r="E8" s="3" t="n">
        <v>-5.3</v>
      </c>
      <c r="F8" s="3" t="n">
        <v>29.54</v>
      </c>
      <c r="G8" s="3" t="n">
        <v>40.82</v>
      </c>
      <c r="H8" s="3" t="n">
        <v>-5.163</v>
      </c>
      <c r="I8" s="3" t="n">
        <v>-1.485</v>
      </c>
      <c r="J8" s="3" t="n">
        <f aca="false">H8*-1</f>
        <v>5.163</v>
      </c>
      <c r="K8" s="3" t="n">
        <f aca="false">I8*-1</f>
        <v>1.485</v>
      </c>
      <c r="L8" s="3" t="n">
        <f aca="false">(J8+K8)/2</f>
        <v>3.324</v>
      </c>
      <c r="M8" s="3" t="n">
        <f aca="false">(J8-K8)/2</f>
        <v>1.839</v>
      </c>
      <c r="N8" s="3" t="n">
        <f aca="false">POWER((J8+K8),2)/(8*(J8+K8))</f>
        <v>0.831</v>
      </c>
      <c r="O8" s="3" t="n">
        <f aca="false">(7-L8)/(2*M8)</f>
        <v>0.999456226209897</v>
      </c>
      <c r="P8" s="3"/>
    </row>
    <row r="9" customFormat="false" ht="15" hidden="false" customHeight="false" outlineLevel="0" collapsed="false">
      <c r="A9" s="3" t="s">
        <v>24</v>
      </c>
      <c r="B9" s="3" t="n">
        <v>275.4</v>
      </c>
      <c r="C9" s="3" t="n">
        <v>9.1</v>
      </c>
      <c r="D9" s="3" t="n">
        <v>3.46</v>
      </c>
      <c r="E9" s="3" t="n">
        <v>-3.1</v>
      </c>
      <c r="F9" s="3" t="n">
        <v>29.54</v>
      </c>
      <c r="G9" s="3" t="n">
        <v>31.7</v>
      </c>
      <c r="H9" s="3" t="n">
        <v>-5.284</v>
      </c>
      <c r="I9" s="3" t="n">
        <v>-1.511</v>
      </c>
      <c r="J9" s="3" t="n">
        <f aca="false">H9*-1</f>
        <v>5.284</v>
      </c>
      <c r="K9" s="3" t="n">
        <f aca="false">I9*-1</f>
        <v>1.511</v>
      </c>
      <c r="L9" s="3" t="n">
        <f aca="false">(J9+K9)/2</f>
        <v>3.3975</v>
      </c>
      <c r="M9" s="3" t="n">
        <f aca="false">(J9-K9)/2</f>
        <v>1.8865</v>
      </c>
      <c r="N9" s="3" t="n">
        <f aca="false">POWER((J9+K9),2)/(8*(J9+K9))</f>
        <v>0.849375</v>
      </c>
      <c r="O9" s="3" t="n">
        <f aca="false">(7-L9)/(2*M9)</f>
        <v>0.954810495626822</v>
      </c>
      <c r="P9" s="3"/>
    </row>
    <row r="10" customFormat="false" ht="15" hidden="false" customHeight="false" outlineLevel="0" collapsed="false">
      <c r="A10" s="3" t="s">
        <v>25</v>
      </c>
      <c r="B10" s="3" t="n">
        <v>261.36</v>
      </c>
      <c r="C10" s="3" t="n">
        <v>8.7</v>
      </c>
      <c r="D10" s="3" t="n">
        <v>3.24</v>
      </c>
      <c r="E10" s="3" t="n">
        <v>-2.7</v>
      </c>
      <c r="F10" s="3" t="n">
        <v>29.54</v>
      </c>
      <c r="G10" s="3" t="n">
        <v>29.83</v>
      </c>
      <c r="H10" s="3" t="n">
        <v>-5.302</v>
      </c>
      <c r="I10" s="3" t="n">
        <v>-1.501</v>
      </c>
      <c r="J10" s="3" t="n">
        <f aca="false">H10*-1</f>
        <v>5.302</v>
      </c>
      <c r="K10" s="3" t="n">
        <f aca="false">I10*-1</f>
        <v>1.501</v>
      </c>
      <c r="L10" s="3" t="n">
        <f aca="false">(J10+K10)/2</f>
        <v>3.4015</v>
      </c>
      <c r="M10" s="3" t="n">
        <f aca="false">(J10-K10)/2</f>
        <v>1.9005</v>
      </c>
      <c r="N10" s="3" t="n">
        <f aca="false">POWER((J10+K10),2)/(8*(J10+K10))</f>
        <v>0.850375</v>
      </c>
      <c r="O10" s="3" t="n">
        <f aca="false">(7-L10)/(2*M10)</f>
        <v>0.94672454617206</v>
      </c>
      <c r="P10" s="3"/>
    </row>
    <row r="11" customFormat="false" ht="15" hidden="false" customHeight="false" outlineLevel="0" collapsed="false">
      <c r="A11" s="3" t="s">
        <v>26</v>
      </c>
      <c r="B11" s="3" t="n">
        <v>249.35</v>
      </c>
      <c r="C11" s="3" t="n">
        <v>9.6</v>
      </c>
      <c r="D11" s="3" t="n">
        <v>3.1</v>
      </c>
      <c r="E11" s="3" t="n">
        <v>-3.1</v>
      </c>
      <c r="F11" s="3" t="n">
        <v>41.49</v>
      </c>
      <c r="G11" s="3" t="n">
        <v>29.38</v>
      </c>
      <c r="H11" s="3" t="n">
        <v>-5.694</v>
      </c>
      <c r="I11" s="3" t="n">
        <v>-1.455</v>
      </c>
      <c r="J11" s="3" t="n">
        <f aca="false">H11*-1</f>
        <v>5.694</v>
      </c>
      <c r="K11" s="3" t="n">
        <f aca="false">I11*-1</f>
        <v>1.455</v>
      </c>
      <c r="L11" s="3" t="n">
        <f aca="false">(J11+K11)/2</f>
        <v>3.5745</v>
      </c>
      <c r="M11" s="3" t="n">
        <f aca="false">(J11-K11)/2</f>
        <v>2.1195</v>
      </c>
      <c r="N11" s="3" t="n">
        <f aca="false">POWER((J11+K11),2)/(8*(J11+K11))</f>
        <v>0.893625</v>
      </c>
      <c r="O11" s="3" t="n">
        <f aca="false">(7-L11)/(2*M11)</f>
        <v>0.808091531021467</v>
      </c>
      <c r="P11" s="3"/>
    </row>
    <row r="12" customFormat="false" ht="15" hidden="false" customHeight="false" outlineLevel="0" collapsed="false">
      <c r="A12" s="3" t="s">
        <v>27</v>
      </c>
      <c r="B12" s="3" t="n">
        <v>151.25</v>
      </c>
      <c r="C12" s="3" t="n">
        <v>10.8</v>
      </c>
      <c r="D12" s="3" t="n">
        <v>2.44</v>
      </c>
      <c r="E12" s="3" t="n">
        <v>-3.2</v>
      </c>
      <c r="F12" s="3" t="n">
        <v>26.02</v>
      </c>
      <c r="G12" s="3" t="n">
        <v>17.92</v>
      </c>
      <c r="H12" s="3" t="n">
        <v>-5.969</v>
      </c>
      <c r="I12" s="3" t="n">
        <v>5.844</v>
      </c>
      <c r="J12" s="3" t="n">
        <f aca="false">H12*-1</f>
        <v>5.969</v>
      </c>
      <c r="K12" s="3" t="n">
        <f aca="false">I12*-1</f>
        <v>-5.844</v>
      </c>
      <c r="L12" s="3" t="n">
        <f aca="false">(J12+K12)/2</f>
        <v>0.0625</v>
      </c>
      <c r="M12" s="3" t="n">
        <f aca="false">(J12-K12)/2</f>
        <v>5.9065</v>
      </c>
      <c r="N12" s="3" t="n">
        <f aca="false">POWER((J12+K12),2)/(8*(J12+K12))</f>
        <v>0.015625</v>
      </c>
      <c r="O12" s="3" t="n">
        <f aca="false">(7-L12)/(2*M12)</f>
        <v>0.587276729027343</v>
      </c>
      <c r="P12" s="3"/>
    </row>
    <row r="13" customFormat="false" ht="15" hidden="false" customHeight="false" outlineLevel="0" collapsed="false">
      <c r="A13" s="3" t="s">
        <v>28</v>
      </c>
      <c r="B13" s="3" t="s">
        <v>29</v>
      </c>
      <c r="C13" s="3" t="n">
        <v>3.38</v>
      </c>
      <c r="D13" s="3" t="n">
        <v>0.83</v>
      </c>
      <c r="E13" s="3" t="n">
        <v>-0.4</v>
      </c>
      <c r="F13" s="3" t="n">
        <v>63.32</v>
      </c>
      <c r="G13" s="3" t="n">
        <v>13.44</v>
      </c>
      <c r="H13" s="3" t="n">
        <v>-5.922</v>
      </c>
      <c r="I13" s="3" t="n">
        <v>-2.122</v>
      </c>
      <c r="J13" s="3" t="n">
        <f aca="false">H13*-1</f>
        <v>5.922</v>
      </c>
      <c r="K13" s="3" t="n">
        <f aca="false">I13*-1</f>
        <v>2.122</v>
      </c>
      <c r="L13" s="3" t="n">
        <f aca="false">(J13+K13)/2</f>
        <v>4.022</v>
      </c>
      <c r="M13" s="3" t="n">
        <f aca="false">(J13-K13)/2</f>
        <v>1.9</v>
      </c>
      <c r="N13" s="3" t="n">
        <f aca="false">POWER((J13+K13),2)/(8*(J13+K13))</f>
        <v>1.0055</v>
      </c>
      <c r="O13" s="3" t="n">
        <f aca="false">(7-L13)/(2*M13)</f>
        <v>0.783684210526316</v>
      </c>
      <c r="P13" s="3" t="n">
        <v>80</v>
      </c>
    </row>
    <row r="14" customFormat="false" ht="15" hidden="false" customHeight="false" outlineLevel="0" collapsed="false">
      <c r="A14" s="3" t="s">
        <v>30</v>
      </c>
      <c r="B14" s="3" t="n">
        <v>131.17</v>
      </c>
      <c r="C14" s="3" t="n">
        <v>4.43</v>
      </c>
      <c r="D14" s="3" t="n">
        <v>-2.95</v>
      </c>
      <c r="E14" s="3" t="n">
        <v>-0.46</v>
      </c>
      <c r="F14" s="3" t="n">
        <v>63.32</v>
      </c>
      <c r="G14" s="3" t="n">
        <v>14.71</v>
      </c>
      <c r="H14" s="3" t="n">
        <v>-6.178</v>
      </c>
      <c r="I14" s="3" t="n">
        <v>-0.508</v>
      </c>
      <c r="J14" s="3" t="n">
        <f aca="false">H14*-1</f>
        <v>6.178</v>
      </c>
      <c r="K14" s="3" t="n">
        <f aca="false">I14*-1</f>
        <v>0.508</v>
      </c>
      <c r="L14" s="3" t="n">
        <f aca="false">(J14+K14)/2</f>
        <v>3.343</v>
      </c>
      <c r="M14" s="3" t="n">
        <f aca="false">(J14-K14)/2</f>
        <v>2.835</v>
      </c>
      <c r="N14" s="3" t="n">
        <f aca="false">POWER((J14+K14),2)/(8*(J14+K14))</f>
        <v>0.83575</v>
      </c>
      <c r="O14" s="3" t="n">
        <f aca="false">(7-L14)/(2*M14)</f>
        <v>0.644973544973545</v>
      </c>
      <c r="P14" s="3"/>
    </row>
    <row r="15" customFormat="false" ht="15" hidden="false" customHeight="false" outlineLevel="0" collapsed="false">
      <c r="A15" s="3" t="s">
        <v>31</v>
      </c>
      <c r="B15" s="3" t="n">
        <v>420.43</v>
      </c>
      <c r="C15" s="3" t="n">
        <v>5</v>
      </c>
      <c r="D15" s="3" t="n">
        <v>-3.03</v>
      </c>
      <c r="E15" s="3" t="n">
        <v>-0.9</v>
      </c>
      <c r="F15" s="3" t="n">
        <v>69.3</v>
      </c>
      <c r="G15" s="3" t="n">
        <v>16.86</v>
      </c>
      <c r="H15" s="3" t="n">
        <v>-5.746</v>
      </c>
      <c r="I15" s="3" t="n">
        <v>-1.671</v>
      </c>
      <c r="J15" s="3"/>
      <c r="K15" s="3"/>
      <c r="L15" s="3"/>
      <c r="M15" s="3"/>
      <c r="N15" s="3" t="n">
        <v>0.927</v>
      </c>
      <c r="O15" s="3" t="n">
        <v>0.808</v>
      </c>
      <c r="P15" s="3" t="n">
        <v>87</v>
      </c>
    </row>
    <row r="16" customFormat="false" ht="15" hidden="false" customHeight="false" outlineLevel="0" collapsed="false">
      <c r="A16" s="3" t="s">
        <v>31</v>
      </c>
      <c r="B16" s="3" t="n">
        <v>420.43</v>
      </c>
      <c r="C16" s="3" t="n">
        <v>5</v>
      </c>
      <c r="D16" s="3" t="n">
        <v>-3.03</v>
      </c>
      <c r="E16" s="3" t="n">
        <v>-0.9</v>
      </c>
      <c r="F16" s="3" t="n">
        <v>69.3</v>
      </c>
      <c r="G16" s="3" t="n">
        <v>16.86</v>
      </c>
      <c r="H16" s="3" t="n">
        <v>-5.869</v>
      </c>
      <c r="I16" s="3" t="n">
        <v>-2.115</v>
      </c>
      <c r="J16" s="3" t="n">
        <f aca="false">H16*-1</f>
        <v>5.869</v>
      </c>
      <c r="K16" s="3" t="n">
        <f aca="false">I16*-1</f>
        <v>2.115</v>
      </c>
      <c r="L16" s="3" t="n">
        <f aca="false">(J16+K16)/2</f>
        <v>3.992</v>
      </c>
      <c r="M16" s="3" t="n">
        <f aca="false">(J16-K16)/2</f>
        <v>1.877</v>
      </c>
      <c r="N16" s="3" t="n">
        <f aca="false">POWER((J16+K16),2)/(8*(J16+K16))</f>
        <v>0.998</v>
      </c>
      <c r="O16" s="3" t="n">
        <f aca="false">(7-L16)/(2*M16)</f>
        <v>0.80127863612147</v>
      </c>
      <c r="P16" s="3" t="n">
        <v>87</v>
      </c>
    </row>
    <row r="17" customFormat="false" ht="15" hidden="false" customHeight="false" outlineLevel="0" collapsed="false">
      <c r="A17" s="3" t="s">
        <v>32</v>
      </c>
      <c r="B17" s="3" t="n">
        <v>194.19</v>
      </c>
      <c r="C17" s="3" t="n">
        <v>3.64</v>
      </c>
      <c r="D17" s="3" t="n">
        <v>-0.89</v>
      </c>
      <c r="E17" s="3" t="n">
        <v>-1.8</v>
      </c>
      <c r="F17" s="3" t="n">
        <v>92.42</v>
      </c>
      <c r="G17" s="3" t="n">
        <v>19.13</v>
      </c>
      <c r="H17" s="3" t="n">
        <v>-6.037</v>
      </c>
      <c r="I17" s="3" t="n">
        <v>-2.391</v>
      </c>
      <c r="J17" s="3" t="n">
        <f aca="false">H17*-1</f>
        <v>6.037</v>
      </c>
      <c r="K17" s="3" t="n">
        <f aca="false">I17*-1</f>
        <v>2.391</v>
      </c>
      <c r="L17" s="3" t="n">
        <f aca="false">(J17+K17)/2</f>
        <v>4.214</v>
      </c>
      <c r="M17" s="3" t="n">
        <f aca="false">(J17-K17)/2</f>
        <v>1.823</v>
      </c>
      <c r="N17" s="3" t="n">
        <f aca="false">POWER((J17+K17),2)/(8*(J17+K17))</f>
        <v>1.0535</v>
      </c>
      <c r="O17" s="3" t="n">
        <f aca="false">(7-L17)/(2*M17)</f>
        <v>0.764125068568294</v>
      </c>
      <c r="P17" s="3"/>
    </row>
    <row r="18" customFormat="false" ht="15" hidden="false" customHeight="false" outlineLevel="0" collapsed="false">
      <c r="A18" s="3" t="s">
        <v>33</v>
      </c>
      <c r="B18" s="3" t="s">
        <v>34</v>
      </c>
      <c r="C18" s="3" t="n">
        <v>5.5</v>
      </c>
      <c r="D18" s="3" t="n">
        <v>0.25</v>
      </c>
      <c r="E18" s="3" t="n">
        <v>-3.6</v>
      </c>
      <c r="F18" s="3" t="n">
        <v>219.33</v>
      </c>
      <c r="G18" s="3" t="n">
        <v>44.13</v>
      </c>
      <c r="H18" s="3" t="n">
        <v>-5.663</v>
      </c>
      <c r="I18" s="3" t="n">
        <v>-2.923</v>
      </c>
      <c r="J18" s="3" t="n">
        <f aca="false">H18*-1</f>
        <v>5.663</v>
      </c>
      <c r="K18" s="3" t="n">
        <f aca="false">I18*-1</f>
        <v>2.923</v>
      </c>
      <c r="L18" s="3" t="n">
        <f aca="false">(J18+K18)/2</f>
        <v>4.293</v>
      </c>
      <c r="M18" s="3" t="n">
        <f aca="false">(J18-K18)/2</f>
        <v>1.37</v>
      </c>
      <c r="N18" s="3" t="n">
        <f aca="false">POWER((J18+K18),2)/(8*(J18+K18))</f>
        <v>1.07325</v>
      </c>
      <c r="O18" s="3" t="n">
        <f aca="false">(7-L18)/(2*M18)</f>
        <v>0.987956204379562</v>
      </c>
      <c r="P18" s="3"/>
    </row>
    <row r="19" customFormat="false" ht="15" hidden="false" customHeight="false" outlineLevel="0" collapsed="false">
      <c r="A19" s="3" t="s">
        <v>35</v>
      </c>
      <c r="B19" s="3" t="n">
        <v>153.14</v>
      </c>
      <c r="C19" s="3" t="n">
        <v>2.05</v>
      </c>
      <c r="D19" s="3" t="n">
        <v>0.89</v>
      </c>
      <c r="E19" s="3" t="n">
        <v>-1.1</v>
      </c>
      <c r="F19" s="3" t="n">
        <v>83.55</v>
      </c>
      <c r="G19" s="3" t="n">
        <v>14.29</v>
      </c>
      <c r="H19" s="3" t="n">
        <v>-5.978</v>
      </c>
      <c r="I19" s="3" t="n">
        <v>-2.062</v>
      </c>
      <c r="J19" s="3" t="n">
        <f aca="false">H19*-1</f>
        <v>5.978</v>
      </c>
      <c r="K19" s="3" t="n">
        <f aca="false">I19*-1</f>
        <v>2.062</v>
      </c>
      <c r="L19" s="3" t="n">
        <f aca="false">(J19+K19)/2</f>
        <v>4.02</v>
      </c>
      <c r="M19" s="3" t="n">
        <f aca="false">(J19-K19)/2</f>
        <v>1.958</v>
      </c>
      <c r="N19" s="3" t="n">
        <f aca="false">POWER((J19+K19),2)/(8*(J19+K19))</f>
        <v>1.005</v>
      </c>
      <c r="O19" s="3" t="n">
        <f aca="false">(7-L19)/(2*M19)</f>
        <v>0.760980592441267</v>
      </c>
      <c r="P19" s="3"/>
    </row>
    <row r="20" customFormat="false" ht="15" hidden="false" customHeight="false" outlineLevel="0" collapsed="false">
      <c r="A20" s="3" t="s">
        <v>36</v>
      </c>
      <c r="B20" s="3" t="n">
        <v>277.4</v>
      </c>
      <c r="C20" s="3" t="n">
        <v>9.4</v>
      </c>
      <c r="D20" s="3" t="n">
        <v>4.92</v>
      </c>
      <c r="E20" s="3" t="n">
        <v>-4.39</v>
      </c>
      <c r="F20" s="3" t="n">
        <v>3.24</v>
      </c>
      <c r="G20" s="3" t="n">
        <v>33.74</v>
      </c>
      <c r="H20" s="3" t="n">
        <v>-5.211</v>
      </c>
      <c r="I20" s="3" t="n">
        <v>-1.887</v>
      </c>
      <c r="J20" s="3" t="n">
        <f aca="false">H20*-1</f>
        <v>5.211</v>
      </c>
      <c r="K20" s="3" t="n">
        <f aca="false">I20*-1</f>
        <v>1.887</v>
      </c>
      <c r="L20" s="3" t="n">
        <f aca="false">(J20+K20)/2</f>
        <v>3.549</v>
      </c>
      <c r="M20" s="3" t="n">
        <f aca="false">(J20-K20)/2</f>
        <v>1.662</v>
      </c>
      <c r="N20" s="3" t="n">
        <f aca="false">POWER((J20+K20),2)/(8*(J20+K20))</f>
        <v>0.88725</v>
      </c>
      <c r="O20" s="3" t="n">
        <f aca="false">(7-L20)/(2*M20)</f>
        <v>1.03820697954272</v>
      </c>
      <c r="P20" s="3" t="n">
        <v>94</v>
      </c>
    </row>
    <row r="21" customFormat="false" ht="15" hidden="false" customHeight="false" outlineLevel="0" collapsed="false">
      <c r="A21" s="3" t="s">
        <v>37</v>
      </c>
      <c r="B21" s="3" t="n">
        <v>226.27</v>
      </c>
      <c r="C21" s="3" t="n">
        <v>8</v>
      </c>
      <c r="D21" s="3" t="n">
        <v>2.07</v>
      </c>
      <c r="E21" s="3" t="n">
        <v>-2.57</v>
      </c>
      <c r="F21" s="3" t="n">
        <v>75.27</v>
      </c>
      <c r="G21" s="3" t="n">
        <v>23.45</v>
      </c>
      <c r="H21" s="3" t="n">
        <v>-6.679</v>
      </c>
      <c r="I21" s="3" t="n">
        <v>-2.413</v>
      </c>
      <c r="J21" s="3" t="n">
        <f aca="false">H21*-1</f>
        <v>6.679</v>
      </c>
      <c r="K21" s="3" t="n">
        <f aca="false">I21*-1</f>
        <v>2.413</v>
      </c>
      <c r="L21" s="3" t="n">
        <f aca="false">(J21+K21)/2</f>
        <v>4.546</v>
      </c>
      <c r="M21" s="3" t="n">
        <f aca="false">(J21-K21)/2</f>
        <v>2.133</v>
      </c>
      <c r="N21" s="3" t="n">
        <f aca="false">POWER((J21+K21),2)/(8*(J21+K21))</f>
        <v>1.1365</v>
      </c>
      <c r="O21" s="3" t="n">
        <f aca="false">(7-L21)/(2*M21)</f>
        <v>0.575246132208157</v>
      </c>
      <c r="P21" s="3"/>
    </row>
    <row r="22" customFormat="false" ht="15" hidden="false" customHeight="false" outlineLevel="0" collapsed="false">
      <c r="A22" s="3" t="s">
        <v>38</v>
      </c>
      <c r="B22" s="3" t="n">
        <v>365.4</v>
      </c>
      <c r="C22" s="3" t="n">
        <v>2.4</v>
      </c>
      <c r="D22" s="3" t="n">
        <v>0.87</v>
      </c>
      <c r="E22" s="3" t="n">
        <v>-2.6</v>
      </c>
      <c r="F22" s="3" t="n">
        <v>132.96</v>
      </c>
      <c r="G22" s="3" t="n">
        <v>35.52</v>
      </c>
      <c r="H22" s="3" t="n">
        <v>-5.999</v>
      </c>
      <c r="I22" s="3" t="n">
        <v>-1.885</v>
      </c>
      <c r="J22" s="3" t="n">
        <f aca="false">H22*-1</f>
        <v>5.999</v>
      </c>
      <c r="K22" s="3" t="n">
        <f aca="false">I22*-1</f>
        <v>1.885</v>
      </c>
      <c r="L22" s="3" t="n">
        <f aca="false">(J22+K22)/2</f>
        <v>3.942</v>
      </c>
      <c r="M22" s="3" t="n">
        <f aca="false">(J22-K22)/2</f>
        <v>2.057</v>
      </c>
      <c r="N22" s="3" t="n">
        <f aca="false">POWER((J22+K22),2)/(8*(J22+K22))</f>
        <v>0.9855</v>
      </c>
      <c r="O22" s="3" t="n">
        <f aca="false">(7-L22)/(2*M22)</f>
        <v>0.74331550802139</v>
      </c>
      <c r="P22" s="3" t="n">
        <v>94.47</v>
      </c>
    </row>
    <row r="23" customFormat="false" ht="15" hidden="false" customHeight="false" outlineLevel="0" collapsed="false">
      <c r="A23" s="3" t="s">
        <v>39</v>
      </c>
      <c r="B23" s="3" t="n">
        <v>349.4</v>
      </c>
      <c r="C23" s="3" t="n">
        <v>2.7</v>
      </c>
      <c r="D23" s="3" t="n">
        <v>1.35</v>
      </c>
      <c r="E23" s="3" t="n">
        <v>-2.8</v>
      </c>
      <c r="F23" s="3" t="n">
        <v>112.73</v>
      </c>
      <c r="G23" s="3" t="n">
        <v>34.54</v>
      </c>
      <c r="H23" s="3" t="n">
        <v>-6.158</v>
      </c>
      <c r="I23" s="3" t="n">
        <v>-1.973</v>
      </c>
      <c r="J23" s="3" t="n">
        <f aca="false">H23*-1</f>
        <v>6.158</v>
      </c>
      <c r="K23" s="3" t="n">
        <f aca="false">I23*-1</f>
        <v>1.973</v>
      </c>
      <c r="L23" s="3" t="n">
        <f aca="false">(J23+K23)/2</f>
        <v>4.0655</v>
      </c>
      <c r="M23" s="3" t="n">
        <f aca="false">(J23-K23)/2</f>
        <v>2.0925</v>
      </c>
      <c r="N23" s="3" t="n">
        <f aca="false">POWER((J23+K23),2)/(8*(J23+K23))</f>
        <v>1.016375</v>
      </c>
      <c r="O23" s="3" t="n">
        <f aca="false">(7-L23)/(2*M23)</f>
        <v>0.701194743130227</v>
      </c>
      <c r="P23" s="3" t="n">
        <v>92.8</v>
      </c>
    </row>
    <row r="24" customFormat="false" ht="15" hidden="false" customHeight="false" outlineLevel="0" collapsed="false">
      <c r="A24" s="3" t="s">
        <v>40</v>
      </c>
      <c r="B24" s="3" t="n">
        <v>135.21</v>
      </c>
      <c r="C24" s="3" t="n">
        <v>9.8</v>
      </c>
      <c r="D24" s="3" t="n">
        <v>1.8</v>
      </c>
      <c r="E24" s="3" t="n">
        <v>-1.9</v>
      </c>
      <c r="F24" s="3" t="n">
        <v>26.02</v>
      </c>
      <c r="G24" s="3" t="n">
        <v>16.17</v>
      </c>
      <c r="H24" s="3" t="n">
        <v>-6.185</v>
      </c>
      <c r="I24" s="3" t="n">
        <v>-1.386</v>
      </c>
      <c r="J24" s="3" t="n">
        <f aca="false">H24*-1</f>
        <v>6.185</v>
      </c>
      <c r="K24" s="3" t="n">
        <f aca="false">I24*-1</f>
        <v>1.386</v>
      </c>
      <c r="L24" s="3" t="n">
        <f aca="false">(J24+K24)/2</f>
        <v>3.7855</v>
      </c>
      <c r="M24" s="3" t="n">
        <f aca="false">(J24-K24)/2</f>
        <v>2.3995</v>
      </c>
      <c r="N24" s="3" t="n">
        <f aca="false">POWER((J24+K24),2)/(8*(J24+K24))</f>
        <v>0.946375</v>
      </c>
      <c r="O24" s="3" t="n">
        <f aca="false">(7-L24)/(2*M24)</f>
        <v>0.669827047301521</v>
      </c>
      <c r="P24" s="3"/>
    </row>
    <row r="25" customFormat="false" ht="15" hidden="false" customHeight="false" outlineLevel="0" collapsed="false">
      <c r="A25" s="4" t="s">
        <v>41</v>
      </c>
      <c r="B25" s="3" t="n">
        <v>924.1</v>
      </c>
      <c r="C25" s="3" t="n">
        <v>3.58</v>
      </c>
      <c r="D25" s="3" t="n">
        <v>0.8</v>
      </c>
      <c r="E25" s="3" t="n">
        <v>-4</v>
      </c>
      <c r="F25" s="3" t="n">
        <v>319.61</v>
      </c>
      <c r="G25" s="3" t="n">
        <v>99.45</v>
      </c>
      <c r="H25" s="3" t="n">
        <v>-5.274</v>
      </c>
      <c r="I25" s="3" t="n">
        <v>-3.29</v>
      </c>
      <c r="J25" s="3" t="n">
        <f aca="false">H25*-1</f>
        <v>5.274</v>
      </c>
      <c r="K25" s="3" t="n">
        <f aca="false">I25*-1</f>
        <v>3.29</v>
      </c>
      <c r="L25" s="3" t="n">
        <f aca="false">(J25+K25)/2</f>
        <v>4.282</v>
      </c>
      <c r="M25" s="3" t="n">
        <f aca="false">(J25-K25)/2</f>
        <v>0.992</v>
      </c>
      <c r="N25" s="3" t="n">
        <f aca="false">POWER((J25+K25),2)/(8*(J25+K25))</f>
        <v>1.0705</v>
      </c>
      <c r="O25" s="3" t="n">
        <f aca="false">(7-L25)/(2*M25)</f>
        <v>1.36995967741935</v>
      </c>
      <c r="P25" s="3"/>
    </row>
    <row r="26" customFormat="false" ht="15" hidden="false" customHeight="false" outlineLevel="0" collapsed="false">
      <c r="A26" s="3" t="s">
        <v>42</v>
      </c>
      <c r="B26" s="3" t="n">
        <v>352.5</v>
      </c>
      <c r="C26" s="3" t="n">
        <v>8.88</v>
      </c>
      <c r="D26" s="3" t="n">
        <v>3.7</v>
      </c>
      <c r="E26" s="3" t="n">
        <v>-4.5</v>
      </c>
      <c r="F26" s="3" t="n">
        <v>55.56</v>
      </c>
      <c r="G26" s="3" t="n">
        <v>40.98</v>
      </c>
      <c r="H26" s="3" t="n">
        <v>-5.109</v>
      </c>
      <c r="I26" s="3" t="n">
        <v>-1.551</v>
      </c>
      <c r="J26" s="3" t="n">
        <f aca="false">H26*-1</f>
        <v>5.109</v>
      </c>
      <c r="K26" s="3" t="n">
        <f aca="false">I26*-1</f>
        <v>1.551</v>
      </c>
      <c r="L26" s="3" t="n">
        <f aca="false">(J26+K26)/2</f>
        <v>3.33</v>
      </c>
      <c r="M26" s="3" t="n">
        <f aca="false">(J26-K26)/2</f>
        <v>1.779</v>
      </c>
      <c r="N26" s="3" t="n">
        <f aca="false">POWER((J26+K26),2)/(8*(J26+K26))</f>
        <v>0.8325</v>
      </c>
      <c r="O26" s="3" t="n">
        <f aca="false">(7-L26)/(2*M26)</f>
        <v>1.03147835862844</v>
      </c>
      <c r="P26" s="3"/>
    </row>
    <row r="27" customFormat="false" ht="15" hidden="false" customHeight="false" outlineLevel="0" collapsed="false">
      <c r="A27" s="3" t="s">
        <v>43</v>
      </c>
      <c r="B27" s="3" t="n">
        <v>252.26</v>
      </c>
      <c r="C27" s="3" t="n">
        <v>4.1</v>
      </c>
      <c r="D27" s="3" t="n">
        <v>2.88</v>
      </c>
      <c r="E27" s="3" t="n">
        <v>-4.3</v>
      </c>
      <c r="F27" s="3" t="n">
        <v>43.37</v>
      </c>
      <c r="G27" s="3" t="n">
        <v>26.3</v>
      </c>
      <c r="H27" s="3" t="n">
        <v>-5.604</v>
      </c>
      <c r="I27" s="3" t="n">
        <v>-3.344</v>
      </c>
      <c r="J27" s="3" t="n">
        <f aca="false">H27*-1</f>
        <v>5.604</v>
      </c>
      <c r="K27" s="3" t="n">
        <f aca="false">I27*-1</f>
        <v>3.344</v>
      </c>
      <c r="L27" s="3" t="n">
        <f aca="false">(J27+K27)/2</f>
        <v>4.474</v>
      </c>
      <c r="M27" s="3" t="n">
        <f aca="false">(J27-K27)/2</f>
        <v>1.13</v>
      </c>
      <c r="N27" s="3" t="n">
        <f aca="false">POWER((J27+K27),2)/(8*(J27+K27))</f>
        <v>1.1185</v>
      </c>
      <c r="O27" s="3" t="n">
        <f aca="false">(7-L27)/(2*M27)</f>
        <v>1.11769911504425</v>
      </c>
      <c r="P27" s="3"/>
    </row>
    <row r="28" customFormat="false" ht="15" hidden="false" customHeight="false" outlineLevel="0" collapsed="false">
      <c r="A28" s="3" t="s">
        <v>44</v>
      </c>
      <c r="B28" s="3" t="n">
        <v>265.35</v>
      </c>
      <c r="C28" s="3" t="n">
        <v>10</v>
      </c>
      <c r="D28" s="3" t="n">
        <v>3.22</v>
      </c>
      <c r="E28" s="3" t="n">
        <v>-3.4</v>
      </c>
      <c r="F28" s="3" t="n">
        <v>27.63</v>
      </c>
      <c r="G28" s="3" t="n">
        <v>30.11</v>
      </c>
      <c r="H28" s="3" t="n">
        <v>-5.223</v>
      </c>
      <c r="I28" s="3" t="n">
        <v>-1.648</v>
      </c>
      <c r="J28" s="3" t="n">
        <f aca="false">H28*-1</f>
        <v>5.223</v>
      </c>
      <c r="K28" s="3" t="n">
        <f aca="false">I28*-1</f>
        <v>1.648</v>
      </c>
      <c r="L28" s="3" t="n">
        <f aca="false">(J28+K28)/2</f>
        <v>3.4355</v>
      </c>
      <c r="M28" s="3" t="n">
        <f aca="false">(J28-K28)/2</f>
        <v>1.7875</v>
      </c>
      <c r="N28" s="3" t="n">
        <f aca="false">POWER((J28+K28),2)/(8*(J28+K28))</f>
        <v>0.858875</v>
      </c>
      <c r="O28" s="3" t="n">
        <f aca="false">(7-L28)/(2*M28)</f>
        <v>0.997062937062937</v>
      </c>
      <c r="P28" s="3"/>
    </row>
    <row r="29" customFormat="false" ht="15" hidden="false" customHeight="false" outlineLevel="0" collapsed="false">
      <c r="A29" s="3" t="s">
        <v>45</v>
      </c>
      <c r="B29" s="3" t="n">
        <v>188.33</v>
      </c>
      <c r="C29" s="3" t="n">
        <v>2.2</v>
      </c>
      <c r="D29" s="3" t="n">
        <v>0.38</v>
      </c>
      <c r="E29" s="3" t="n">
        <v>-0.6</v>
      </c>
      <c r="F29" s="3" t="n">
        <v>23.55</v>
      </c>
      <c r="G29" s="3" t="n">
        <v>20.4</v>
      </c>
      <c r="H29" s="3" t="n">
        <v>-5.313</v>
      </c>
      <c r="I29" s="3" t="n">
        <v>-1.894</v>
      </c>
      <c r="J29" s="3" t="n">
        <f aca="false">H29*-1</f>
        <v>5.313</v>
      </c>
      <c r="K29" s="3" t="n">
        <f aca="false">I29*-1</f>
        <v>1.894</v>
      </c>
      <c r="L29" s="3" t="n">
        <f aca="false">(J29+K29)/2</f>
        <v>3.6035</v>
      </c>
      <c r="M29" s="3" t="n">
        <f aca="false">(J29-K29)/2</f>
        <v>1.7095</v>
      </c>
      <c r="N29" s="3" t="n">
        <f aca="false">POWER((J29+K29),2)/(8*(J29+K29))</f>
        <v>0.900875</v>
      </c>
      <c r="O29" s="3" t="n">
        <f aca="false">(7-L29)/(2*M29)</f>
        <v>0.993419128400117</v>
      </c>
      <c r="P29" s="3" t="n">
        <v>95.7</v>
      </c>
    </row>
    <row r="30" customFormat="false" ht="15" hidden="false" customHeight="false" outlineLevel="0" collapsed="false">
      <c r="A30" s="3" t="s">
        <v>46</v>
      </c>
      <c r="B30" s="3" t="n">
        <v>267.32</v>
      </c>
      <c r="C30" s="3" t="n">
        <v>7</v>
      </c>
      <c r="D30" s="3" t="n">
        <v>3.1</v>
      </c>
      <c r="E30" s="3" t="n">
        <v>-2.7</v>
      </c>
      <c r="F30" s="3" t="n">
        <v>43.7</v>
      </c>
      <c r="G30" s="3" t="n">
        <v>29.7</v>
      </c>
      <c r="H30" s="3" t="n">
        <v>-5.239</v>
      </c>
      <c r="I30" s="3" t="n">
        <v>-2.01</v>
      </c>
      <c r="J30" s="3" t="n">
        <f aca="false">H30*-1</f>
        <v>5.239</v>
      </c>
      <c r="K30" s="3" t="n">
        <f aca="false">I30*-1</f>
        <v>2.01</v>
      </c>
      <c r="L30" s="3" t="n">
        <f aca="false">(J30+K30)/2</f>
        <v>3.6245</v>
      </c>
      <c r="M30" s="3" t="n">
        <f aca="false">(J30-K30)/2</f>
        <v>1.6145</v>
      </c>
      <c r="N30" s="3" t="n">
        <f aca="false">POWER((J30+K30),2)/(8*(J30+K30))</f>
        <v>0.906125</v>
      </c>
      <c r="O30" s="3" t="n">
        <f aca="false">(7-L30)/(2*M30)</f>
        <v>1.04537008361722</v>
      </c>
      <c r="P30" s="3"/>
    </row>
    <row r="31" customFormat="false" ht="15" hidden="false" customHeight="false" outlineLevel="0" collapsed="false">
      <c r="A31" s="3" t="s">
        <v>47</v>
      </c>
      <c r="B31" s="3" t="n">
        <v>210.23</v>
      </c>
      <c r="C31" s="3" t="n">
        <v>7.8</v>
      </c>
      <c r="D31" s="3" t="n">
        <v>1.15</v>
      </c>
      <c r="E31" s="3" t="n">
        <v>-1.6</v>
      </c>
      <c r="F31" s="3" t="n">
        <v>75.27</v>
      </c>
      <c r="G31" s="3" t="n">
        <v>20.5</v>
      </c>
      <c r="H31" s="3" t="n">
        <v>-6.689</v>
      </c>
      <c r="I31" s="3" t="n">
        <v>-2.459</v>
      </c>
      <c r="J31" s="3" t="n">
        <f aca="false">H31*-1</f>
        <v>6.689</v>
      </c>
      <c r="K31" s="3" t="n">
        <f aca="false">I31*-1</f>
        <v>2.459</v>
      </c>
      <c r="L31" s="3" t="n">
        <f aca="false">(J31+K31)/2</f>
        <v>4.574</v>
      </c>
      <c r="M31" s="3" t="n">
        <f aca="false">(J31-K31)/2</f>
        <v>2.115</v>
      </c>
      <c r="N31" s="3" t="n">
        <f aca="false">POWER((J31+K31),2)/(8*(J31+K31))</f>
        <v>1.1435</v>
      </c>
      <c r="O31" s="3" t="n">
        <f aca="false">(7-L31)/(2*M31)</f>
        <v>0.573522458628842</v>
      </c>
      <c r="P31" s="3"/>
    </row>
    <row r="32" customFormat="false" ht="15" hidden="false" customHeight="false" outlineLevel="0" collapsed="false">
      <c r="A32" s="3" t="s">
        <v>48</v>
      </c>
      <c r="B32" s="3" t="n">
        <v>155.19</v>
      </c>
      <c r="C32" s="3" t="n">
        <v>7.6</v>
      </c>
      <c r="D32" s="3" t="n">
        <v>0.35</v>
      </c>
      <c r="E32" s="3" t="n">
        <v>0.81</v>
      </c>
      <c r="F32" s="3" t="n">
        <v>29.54</v>
      </c>
      <c r="G32" s="3" t="n">
        <v>17.1</v>
      </c>
      <c r="H32" s="3" t="n">
        <v>-5.358</v>
      </c>
      <c r="I32" s="3" t="n">
        <v>-2.302</v>
      </c>
      <c r="J32" s="3" t="n">
        <f aca="false">H32*-1</f>
        <v>5.358</v>
      </c>
      <c r="K32" s="3" t="n">
        <f aca="false">I32*-1</f>
        <v>2.302</v>
      </c>
      <c r="L32" s="3" t="n">
        <f aca="false">(J32+K32)/2</f>
        <v>3.83</v>
      </c>
      <c r="M32" s="3" t="n">
        <f aca="false">(J32-K32)/2</f>
        <v>1.528</v>
      </c>
      <c r="N32" s="3" t="n">
        <f aca="false">POWER((J32+K32),2)/(8*(J32+K32))</f>
        <v>0.9575</v>
      </c>
      <c r="O32" s="3" t="n">
        <f aca="false">(7-L32)/(2*M32)</f>
        <v>1.03730366492147</v>
      </c>
      <c r="P32" s="3" t="n">
        <v>96.97</v>
      </c>
    </row>
    <row r="33" customFormat="false" ht="15" hidden="false" customHeight="false" outlineLevel="0" collapsed="false">
      <c r="A33" s="4" t="s">
        <v>49</v>
      </c>
      <c r="B33" s="3" t="n">
        <v>176.12</v>
      </c>
      <c r="C33" s="3" t="n">
        <v>4.7</v>
      </c>
      <c r="D33" s="3" t="n">
        <v>-1.85</v>
      </c>
      <c r="E33" s="3" t="n">
        <v>0.14</v>
      </c>
      <c r="F33" s="3" t="n">
        <v>107.22</v>
      </c>
      <c r="G33" s="3" t="n">
        <v>14.93</v>
      </c>
      <c r="H33" s="3" t="n">
        <v>-5.9</v>
      </c>
      <c r="I33" s="3" t="n">
        <v>-2.042</v>
      </c>
      <c r="J33" s="3" t="n">
        <f aca="false">H33*-1</f>
        <v>5.9</v>
      </c>
      <c r="K33" s="3" t="n">
        <f aca="false">I33*-1</f>
        <v>2.042</v>
      </c>
      <c r="L33" s="3" t="n">
        <f aca="false">(J33+K33)/2</f>
        <v>3.971</v>
      </c>
      <c r="M33" s="3" t="n">
        <f aca="false">(J33-K33)/2</f>
        <v>1.929</v>
      </c>
      <c r="N33" s="3" t="n">
        <f aca="false">POWER((J33+K33),2)/(8*(J33+K33))</f>
        <v>0.99275</v>
      </c>
      <c r="O33" s="3" t="n">
        <f aca="false">(7-L33)/(2*M33)</f>
        <v>0.785121824779679</v>
      </c>
      <c r="P33" s="3" t="n">
        <v>82.9</v>
      </c>
    </row>
    <row r="34" customFormat="false" ht="15" hidden="false" customHeight="false" outlineLevel="0" collapsed="false">
      <c r="A34" s="3" t="s">
        <v>49</v>
      </c>
      <c r="B34" s="3" t="n">
        <v>176.12</v>
      </c>
      <c r="C34" s="3" t="n">
        <v>4.7</v>
      </c>
      <c r="D34" s="3" t="n">
        <v>-1.85</v>
      </c>
      <c r="E34" s="3" t="n">
        <v>0.14</v>
      </c>
      <c r="F34" s="3" t="n">
        <v>107.22</v>
      </c>
      <c r="G34" s="3" t="n">
        <v>14.93</v>
      </c>
      <c r="H34" s="3" t="n">
        <v>-5.9</v>
      </c>
      <c r="I34" s="3" t="n">
        <v>-2.042</v>
      </c>
      <c r="J34" s="3" t="n">
        <f aca="false">H34*-1</f>
        <v>5.9</v>
      </c>
      <c r="K34" s="3" t="n">
        <f aca="false">I34*-1</f>
        <v>2.042</v>
      </c>
      <c r="L34" s="3" t="n">
        <f aca="false">(J34+K34)/2</f>
        <v>3.971</v>
      </c>
      <c r="M34" s="3" t="n">
        <f aca="false">(J34-K34)/2</f>
        <v>1.929</v>
      </c>
      <c r="N34" s="3" t="n">
        <f aca="false">POWER((J34+K34),2)/(8*(J34+K34))</f>
        <v>0.99275</v>
      </c>
      <c r="O34" s="3" t="n">
        <f aca="false">(7-L34)/(2*M34)</f>
        <v>0.785121824779679</v>
      </c>
      <c r="P34" s="3" t="n">
        <v>82.9</v>
      </c>
    </row>
    <row r="35" customFormat="false" ht="15" hidden="false" customHeight="false" outlineLevel="0" collapsed="false">
      <c r="A35" s="3" t="s">
        <v>50</v>
      </c>
      <c r="B35" s="3" t="n">
        <v>180.16</v>
      </c>
      <c r="C35" s="3" t="n">
        <v>3.5</v>
      </c>
      <c r="D35" s="3" t="n">
        <v>1.8</v>
      </c>
      <c r="E35" s="3" t="n">
        <v>-2.1</v>
      </c>
      <c r="F35" s="3" t="n">
        <v>63.6</v>
      </c>
      <c r="G35" s="3" t="n">
        <v>17.1</v>
      </c>
      <c r="H35" s="3" t="n">
        <v>-6.587</v>
      </c>
      <c r="I35" s="3" t="n">
        <v>-2.796</v>
      </c>
      <c r="J35" s="3" t="n">
        <f aca="false">H35*-1</f>
        <v>6.587</v>
      </c>
      <c r="K35" s="3" t="n">
        <f aca="false">I35*-1</f>
        <v>2.796</v>
      </c>
      <c r="L35" s="3" t="n">
        <f aca="false">(J35+K35)/2</f>
        <v>4.6915</v>
      </c>
      <c r="M35" s="3" t="n">
        <f aca="false">(J35-K35)/2</f>
        <v>1.8955</v>
      </c>
      <c r="N35" s="3" t="n">
        <f aca="false">POWER((J35+K35),2)/(8*(J35+K35))</f>
        <v>1.172875</v>
      </c>
      <c r="O35" s="3" t="n">
        <f aca="false">(7-L35)/(2*M35)</f>
        <v>0.608942231601161</v>
      </c>
      <c r="P35" s="3" t="n">
        <v>77.91</v>
      </c>
    </row>
    <row r="36" customFormat="false" ht="15" hidden="false" customHeight="false" outlineLevel="0" collapsed="false">
      <c r="A36" s="3" t="s">
        <v>50</v>
      </c>
      <c r="B36" s="3" t="n">
        <v>180.16</v>
      </c>
      <c r="C36" s="3" t="n">
        <v>3.5</v>
      </c>
      <c r="D36" s="3" t="n">
        <v>1.8</v>
      </c>
      <c r="E36" s="3" t="n">
        <v>-2.1</v>
      </c>
      <c r="F36" s="3" t="n">
        <v>63.6</v>
      </c>
      <c r="G36" s="3" t="n">
        <v>17.1</v>
      </c>
      <c r="H36" s="3" t="n">
        <v>-6.587</v>
      </c>
      <c r="I36" s="3" t="n">
        <v>-2.796</v>
      </c>
      <c r="J36" s="3" t="n">
        <f aca="false">H36*-1</f>
        <v>6.587</v>
      </c>
      <c r="K36" s="3" t="n">
        <f aca="false">I36*-1</f>
        <v>2.796</v>
      </c>
      <c r="L36" s="3" t="n">
        <f aca="false">(J36+K36)/2</f>
        <v>4.6915</v>
      </c>
      <c r="M36" s="3" t="n">
        <f aca="false">(J36-K36)/2</f>
        <v>1.8955</v>
      </c>
      <c r="N36" s="3" t="n">
        <f aca="false">POWER((J36+K36),2)/(8*(J36+K36))</f>
        <v>1.172875</v>
      </c>
      <c r="O36" s="3" t="n">
        <f aca="false">(7-L36)/(2*M36)</f>
        <v>0.608942231601161</v>
      </c>
      <c r="P36" s="3" t="n">
        <v>77.91</v>
      </c>
    </row>
    <row r="37" customFormat="false" ht="15" hidden="false" customHeight="false" outlineLevel="0" collapsed="false">
      <c r="A37" s="3" t="s">
        <v>51</v>
      </c>
      <c r="B37" s="3" t="n">
        <v>289.4</v>
      </c>
      <c r="C37" s="3" t="n">
        <v>9.7</v>
      </c>
      <c r="D37" s="3" t="n">
        <v>1.83</v>
      </c>
      <c r="E37" s="3" t="n">
        <v>-2.12</v>
      </c>
      <c r="F37" s="3" t="n">
        <v>49.77</v>
      </c>
      <c r="G37" s="3" t="n">
        <v>31.28</v>
      </c>
      <c r="H37" s="3" t="n">
        <v>-5.466</v>
      </c>
      <c r="I37" s="3" t="n">
        <v>-1.712</v>
      </c>
      <c r="J37" s="3" t="n">
        <f aca="false">H37*-1</f>
        <v>5.466</v>
      </c>
      <c r="K37" s="3" t="n">
        <f aca="false">I37*-1</f>
        <v>1.712</v>
      </c>
      <c r="L37" s="3" t="n">
        <f aca="false">(J37+K37)/2</f>
        <v>3.589</v>
      </c>
      <c r="M37" s="3" t="n">
        <f aca="false">(J37-K37)/2</f>
        <v>1.877</v>
      </c>
      <c r="N37" s="3" t="n">
        <f aca="false">POWER((J37+K37),2)/(8*(J37+K37))</f>
        <v>0.89725</v>
      </c>
      <c r="O37" s="3" t="n">
        <f aca="false">(7-L37)/(2*M37)</f>
        <v>0.908630793819925</v>
      </c>
      <c r="P37" s="3" t="n">
        <v>92</v>
      </c>
    </row>
    <row r="38" customFormat="false" ht="15" hidden="false" customHeight="false" outlineLevel="0" collapsed="false">
      <c r="A38" s="3" t="s">
        <v>52</v>
      </c>
      <c r="B38" s="3" t="n">
        <v>184.19</v>
      </c>
      <c r="C38" s="3" t="n">
        <v>7.8</v>
      </c>
      <c r="D38" s="3" t="n">
        <v>0.65</v>
      </c>
      <c r="E38" s="3" t="n">
        <v>-1.37</v>
      </c>
      <c r="F38" s="3" t="n">
        <v>75.27</v>
      </c>
      <c r="G38" s="3" t="n">
        <v>17.59</v>
      </c>
      <c r="H38" s="3" t="n">
        <v>-6.699</v>
      </c>
      <c r="I38" s="3" t="n">
        <v>-2.427</v>
      </c>
      <c r="J38" s="3" t="n">
        <f aca="false">H38*-1</f>
        <v>6.699</v>
      </c>
      <c r="K38" s="3" t="n">
        <f aca="false">I38*-1</f>
        <v>2.427</v>
      </c>
      <c r="L38" s="3" t="n">
        <f aca="false">(J38+K38)/2</f>
        <v>4.563</v>
      </c>
      <c r="M38" s="3" t="n">
        <f aca="false">(J38-K38)/2</f>
        <v>2.136</v>
      </c>
      <c r="N38" s="3" t="n">
        <f aca="false">POWER((J38+K38),2)/(8*(J38+K38))</f>
        <v>1.14075</v>
      </c>
      <c r="O38" s="3" t="n">
        <f aca="false">(7-L38)/(2*M38)</f>
        <v>0.570458801498127</v>
      </c>
      <c r="P38" s="3"/>
    </row>
    <row r="39" customFormat="false" ht="15" hidden="false" customHeight="false" outlineLevel="0" collapsed="false">
      <c r="A39" s="3" t="s">
        <v>53</v>
      </c>
      <c r="B39" s="3" t="n">
        <v>128.08</v>
      </c>
      <c r="C39" s="3" t="n">
        <v>4</v>
      </c>
      <c r="D39" s="3" t="n">
        <v>-1.47</v>
      </c>
      <c r="E39" s="3" t="n">
        <v>-1.5</v>
      </c>
      <c r="F39" s="3" t="n">
        <v>82.25</v>
      </c>
      <c r="G39" s="3" t="n">
        <v>10.28</v>
      </c>
      <c r="H39" s="3" t="n">
        <v>-6.967</v>
      </c>
      <c r="I39" s="3" t="n">
        <v>-2.652</v>
      </c>
      <c r="J39" s="3" t="n">
        <f aca="false">H39*-1</f>
        <v>6.967</v>
      </c>
      <c r="K39" s="3" t="n">
        <f aca="false">I39*-1</f>
        <v>2.652</v>
      </c>
      <c r="L39" s="3" t="n">
        <f aca="false">(J39+K39)/2</f>
        <v>4.8095</v>
      </c>
      <c r="M39" s="3" t="n">
        <f aca="false">(J39-K39)/2</f>
        <v>2.1575</v>
      </c>
      <c r="N39" s="3" t="n">
        <f aca="false">POWER((J39+K39),2)/(8*(J39+K39))</f>
        <v>1.202375</v>
      </c>
      <c r="O39" s="3" t="n">
        <f aca="false">(7-L39)/(2*M39)</f>
        <v>0.507647740440325</v>
      </c>
      <c r="P39" s="3" t="n">
        <v>97.7</v>
      </c>
    </row>
    <row r="40" customFormat="false" ht="15" hidden="false" customHeight="false" outlineLevel="0" collapsed="false">
      <c r="A40" s="3" t="s">
        <v>54</v>
      </c>
      <c r="B40" s="3" t="n">
        <v>155.19</v>
      </c>
      <c r="C40" s="3" t="n">
        <v>11.2</v>
      </c>
      <c r="D40" s="3" t="n">
        <v>0.44</v>
      </c>
      <c r="E40" s="3" t="n">
        <v>-0.79</v>
      </c>
      <c r="F40" s="3" t="n">
        <v>46.17</v>
      </c>
      <c r="G40" s="3" t="n">
        <v>16.22</v>
      </c>
      <c r="H40" s="3" t="n">
        <v>-6.491</v>
      </c>
      <c r="I40" s="3" t="n">
        <v>-1.943</v>
      </c>
      <c r="J40" s="3" t="n">
        <f aca="false">H40*-1</f>
        <v>6.491</v>
      </c>
      <c r="K40" s="3" t="n">
        <f aca="false">I40*-1</f>
        <v>1.943</v>
      </c>
      <c r="L40" s="3" t="n">
        <f aca="false">(J40+K40)/2</f>
        <v>4.217</v>
      </c>
      <c r="M40" s="3" t="n">
        <f aca="false">(J40-K40)/2</f>
        <v>2.274</v>
      </c>
      <c r="N40" s="3" t="n">
        <f aca="false">POWER((J40+K40),2)/(8*(J40+K40))</f>
        <v>1.05425</v>
      </c>
      <c r="O40" s="3" t="n">
        <f aca="false">(7-L40)/(2*M40)</f>
        <v>0.611917326297274</v>
      </c>
      <c r="P40" s="3"/>
    </row>
    <row r="41" customFormat="false" ht="15" hidden="false" customHeight="false" outlineLevel="0" collapsed="false">
      <c r="A41" s="4" t="s">
        <v>55</v>
      </c>
      <c r="B41" s="3" t="n">
        <v>228.24</v>
      </c>
      <c r="C41" s="3" t="n">
        <v>3</v>
      </c>
      <c r="D41" s="3" t="n">
        <v>2.3</v>
      </c>
      <c r="E41" s="3"/>
      <c r="F41" s="3" t="n">
        <v>35.53</v>
      </c>
      <c r="G41" s="3" t="n">
        <v>24.92</v>
      </c>
      <c r="H41" s="3" t="n">
        <v>-6.248</v>
      </c>
      <c r="I41" s="3" t="n">
        <v>-2.04</v>
      </c>
      <c r="J41" s="3" t="n">
        <f aca="false">H41*-1</f>
        <v>6.248</v>
      </c>
      <c r="K41" s="3" t="n">
        <f aca="false">I41*-1</f>
        <v>2.04</v>
      </c>
      <c r="L41" s="3" t="n">
        <f aca="false">(J41+K41)/2</f>
        <v>4.144</v>
      </c>
      <c r="M41" s="3" t="n">
        <f aca="false">(J41-K41)/2</f>
        <v>2.104</v>
      </c>
      <c r="N41" s="3" t="n">
        <f aca="false">POWER((J41+K41),2)/(8*(J41+K41))</f>
        <v>1.036</v>
      </c>
      <c r="O41" s="3" t="n">
        <f aca="false">(7-L41)/(2*M41)</f>
        <v>0.678707224334601</v>
      </c>
      <c r="P41" s="3" t="n">
        <v>95</v>
      </c>
    </row>
    <row r="42" customFormat="false" ht="15" hidden="false" customHeight="false" outlineLevel="0" collapsed="false">
      <c r="A42" s="3" t="s">
        <v>56</v>
      </c>
      <c r="B42" s="3" t="n">
        <v>165.1891</v>
      </c>
      <c r="C42" s="3" t="n">
        <v>2.8</v>
      </c>
      <c r="D42" s="3" t="n">
        <v>1.86</v>
      </c>
      <c r="E42" s="3" t="n">
        <v>-1.8</v>
      </c>
      <c r="F42" s="3" t="n">
        <v>52.32</v>
      </c>
      <c r="G42" s="3" t="n">
        <v>17.46</v>
      </c>
      <c r="H42" s="3" t="n">
        <v>-5.826</v>
      </c>
      <c r="I42" s="3" t="n">
        <v>-1.973</v>
      </c>
      <c r="J42" s="3" t="n">
        <f aca="false">H42*-1</f>
        <v>5.826</v>
      </c>
      <c r="K42" s="3" t="n">
        <f aca="false">I42*-1</f>
        <v>1.973</v>
      </c>
      <c r="L42" s="3" t="n">
        <f aca="false">(J42+K42)/2</f>
        <v>3.8995</v>
      </c>
      <c r="M42" s="3" t="n">
        <f aca="false">(J42-K42)/2</f>
        <v>1.9265</v>
      </c>
      <c r="N42" s="3" t="n">
        <f aca="false">POWER((J42+K42),2)/(8*(J42+K42))</f>
        <v>0.974875</v>
      </c>
      <c r="O42" s="3" t="n">
        <f aca="false">(7-L42)/(2*M42)</f>
        <v>0.804697638203997</v>
      </c>
      <c r="P42" s="3"/>
    </row>
    <row r="43" customFormat="false" ht="15" hidden="false" customHeight="false" outlineLevel="0" collapsed="false">
      <c r="A43" s="3" t="s">
        <v>57</v>
      </c>
      <c r="B43" s="3" t="n">
        <v>334.39</v>
      </c>
      <c r="C43" s="3" t="n">
        <v>2.74</v>
      </c>
      <c r="D43" s="3" t="n">
        <v>1.83</v>
      </c>
      <c r="E43" s="3" t="n">
        <v>-3.1</v>
      </c>
      <c r="F43" s="3" t="n">
        <v>86.71</v>
      </c>
      <c r="G43" s="3" t="n">
        <v>33.54</v>
      </c>
      <c r="H43" s="3" t="n">
        <v>-6.081</v>
      </c>
      <c r="I43" s="3" t="n">
        <v>-1.846</v>
      </c>
      <c r="J43" s="3" t="n">
        <f aca="false">H43*-1</f>
        <v>6.081</v>
      </c>
      <c r="K43" s="3" t="n">
        <f aca="false">I43*-1</f>
        <v>1.846</v>
      </c>
      <c r="L43" s="3" t="n">
        <f aca="false">(J43+K43)/2</f>
        <v>3.9635</v>
      </c>
      <c r="M43" s="3" t="n">
        <f aca="false">(J43-K43)/2</f>
        <v>2.1175</v>
      </c>
      <c r="N43" s="3" t="n">
        <f aca="false">POWER((J43+K43),2)/(8*(J43+K43))</f>
        <v>0.990875</v>
      </c>
      <c r="O43" s="3" t="n">
        <f aca="false">(7-L43)/(2*M43)</f>
        <v>0.717001180637544</v>
      </c>
      <c r="P43" s="3" t="n">
        <v>79.6</v>
      </c>
    </row>
    <row r="44" customFormat="false" ht="15" hidden="false" customHeight="false" outlineLevel="0" collapsed="false">
      <c r="A44" s="3" t="s">
        <v>58</v>
      </c>
      <c r="B44" s="3" t="n">
        <v>122.123</v>
      </c>
      <c r="C44" s="3" t="n">
        <v>4.2</v>
      </c>
      <c r="D44" s="3" t="n">
        <v>1.87</v>
      </c>
      <c r="E44" s="3" t="n">
        <v>-1.2</v>
      </c>
      <c r="F44" s="3" t="n">
        <v>37.3</v>
      </c>
      <c r="G44" s="3" t="n">
        <v>11.97</v>
      </c>
      <c r="H44" s="3" t="n">
        <v>-6.661</v>
      </c>
      <c r="I44" s="3" t="n">
        <v>-2.706</v>
      </c>
      <c r="J44" s="3" t="n">
        <f aca="false">H44*-1</f>
        <v>6.661</v>
      </c>
      <c r="K44" s="3" t="n">
        <f aca="false">I44*-1</f>
        <v>2.706</v>
      </c>
      <c r="L44" s="3" t="n">
        <f aca="false">(J44+K44)/2</f>
        <v>4.6835</v>
      </c>
      <c r="M44" s="3" t="n">
        <f aca="false">(J44-K44)/2</f>
        <v>1.9775</v>
      </c>
      <c r="N44" s="3" t="n">
        <f aca="false">POWER((J44+K44),2)/(8*(J44+K44))</f>
        <v>1.170875</v>
      </c>
      <c r="O44" s="3" t="n">
        <f aca="false">(7-L44)/(2*M44)</f>
        <v>0.585714285714286</v>
      </c>
      <c r="P44" s="3" t="n">
        <v>85</v>
      </c>
    </row>
    <row r="45" customFormat="false" ht="15" hidden="false" customHeight="false" outlineLevel="0" collapsed="false">
      <c r="A45" s="3" t="s">
        <v>59</v>
      </c>
      <c r="B45" s="3" t="n">
        <v>260.25</v>
      </c>
      <c r="C45" s="3" t="n">
        <v>13.68</v>
      </c>
      <c r="D45" s="3" t="n">
        <v>0.92</v>
      </c>
      <c r="E45" s="3" t="n">
        <v>-2.8</v>
      </c>
      <c r="F45" s="3" t="n">
        <v>90.06</v>
      </c>
      <c r="G45" s="3" t="n">
        <v>24.96</v>
      </c>
      <c r="H45" s="3" t="n">
        <v>-6.526</v>
      </c>
      <c r="I45" s="3" t="n">
        <v>-3.669</v>
      </c>
      <c r="J45" s="3" t="n">
        <f aca="false">H45*-1</f>
        <v>6.526</v>
      </c>
      <c r="K45" s="3" t="n">
        <f aca="false">I45*-1</f>
        <v>3.669</v>
      </c>
      <c r="L45" s="3" t="n">
        <f aca="false">(J45+K45)/2</f>
        <v>5.0975</v>
      </c>
      <c r="M45" s="3" t="n">
        <f aca="false">(J45-K45)/2</f>
        <v>1.4285</v>
      </c>
      <c r="N45" s="3" t="n">
        <f aca="false">POWER((J45+K45),2)/(8*(J45+K45))</f>
        <v>1.274375</v>
      </c>
      <c r="O45" s="3" t="n">
        <f aca="false">(7-L45)/(2*M45)</f>
        <v>0.665908295414771</v>
      </c>
      <c r="P45" s="3"/>
    </row>
    <row r="46" customFormat="false" ht="15" hidden="false" customHeight="false" outlineLevel="0" collapsed="false">
      <c r="A46" s="3" t="s">
        <v>60</v>
      </c>
      <c r="B46" s="3" t="n">
        <v>239.5</v>
      </c>
      <c r="C46" s="3" t="n">
        <v>6.6</v>
      </c>
      <c r="D46" s="3" t="n">
        <v>1.87</v>
      </c>
      <c r="E46" s="3" t="n">
        <v>-1.55</v>
      </c>
      <c r="F46" s="3" t="n">
        <v>37.3</v>
      </c>
      <c r="G46" s="3" t="n">
        <v>11.9</v>
      </c>
      <c r="H46" s="3" t="n">
        <v>-6.528</v>
      </c>
      <c r="I46" s="3" t="n">
        <v>-3.674</v>
      </c>
      <c r="J46" s="3" t="n">
        <f aca="false">H46*-1</f>
        <v>6.528</v>
      </c>
      <c r="K46" s="3" t="n">
        <f aca="false">I46*-1</f>
        <v>3.674</v>
      </c>
      <c r="L46" s="3" t="n">
        <f aca="false">(J46+K46)/2</f>
        <v>5.101</v>
      </c>
      <c r="M46" s="3" t="n">
        <f aca="false">(J46-K46)/2</f>
        <v>1.427</v>
      </c>
      <c r="N46" s="3" t="n">
        <f aca="false">POWER((J46+K46),2)/(8*(J46+K46))</f>
        <v>1.27525</v>
      </c>
      <c r="O46" s="3" t="n">
        <f aca="false">(7-L46)/(2*M46)</f>
        <v>0.665381920112123</v>
      </c>
      <c r="P46" s="3"/>
    </row>
    <row r="47" customFormat="false" ht="15" hidden="false" customHeight="false" outlineLevel="0" collapsed="false">
      <c r="A47" s="3" t="s">
        <v>61</v>
      </c>
      <c r="B47" s="3" t="n">
        <v>107.15</v>
      </c>
      <c r="C47" s="3" t="n">
        <v>9.3</v>
      </c>
      <c r="D47" s="3" t="n">
        <v>1.09</v>
      </c>
      <c r="E47" s="3" t="n">
        <v>-1</v>
      </c>
      <c r="F47" s="3" t="n">
        <v>26.02</v>
      </c>
      <c r="G47" s="3" t="n">
        <v>12.32</v>
      </c>
      <c r="H47" s="3" t="n">
        <v>-6.131</v>
      </c>
      <c r="I47" s="3" t="n">
        <v>-1.347</v>
      </c>
      <c r="J47" s="3" t="n">
        <f aca="false">H47*-1</f>
        <v>6.131</v>
      </c>
      <c r="K47" s="3" t="n">
        <f aca="false">I47*-1</f>
        <v>1.347</v>
      </c>
      <c r="L47" s="3" t="n">
        <f aca="false">(J47+K47)/2</f>
        <v>3.739</v>
      </c>
      <c r="M47" s="3" t="n">
        <f aca="false">(J47-K47)/2</f>
        <v>2.392</v>
      </c>
      <c r="N47" s="3" t="n">
        <f aca="false">POWER((J47+K47),2)/(8*(J47+K47))</f>
        <v>0.93475</v>
      </c>
      <c r="O47" s="3" t="n">
        <f aca="false">(7-L47)/(2*M47)</f>
        <v>0.681647157190635</v>
      </c>
      <c r="P47" s="3" t="n">
        <v>95</v>
      </c>
    </row>
    <row r="48" customFormat="false" ht="15" hidden="false" customHeight="false" outlineLevel="0" collapsed="false">
      <c r="A48" s="3" t="s">
        <v>62</v>
      </c>
      <c r="B48" s="3" t="n">
        <v>404.5</v>
      </c>
      <c r="C48" s="3" t="n">
        <v>5.9</v>
      </c>
      <c r="D48" s="3" t="n">
        <v>1.7</v>
      </c>
      <c r="E48" s="3" t="n">
        <v>-2.9</v>
      </c>
      <c r="F48" s="3" t="n">
        <v>68.31</v>
      </c>
      <c r="G48" s="3" t="n">
        <v>45.27</v>
      </c>
      <c r="H48" s="3" t="n">
        <v>-5.328</v>
      </c>
      <c r="I48" s="3" t="n">
        <v>-1.38</v>
      </c>
      <c r="J48" s="3" t="n">
        <f aca="false">H48*-1</f>
        <v>5.328</v>
      </c>
      <c r="K48" s="3" t="n">
        <f aca="false">I48*-1</f>
        <v>1.38</v>
      </c>
      <c r="L48" s="3" t="n">
        <f aca="false">(J48+K48)/2</f>
        <v>3.354</v>
      </c>
      <c r="M48" s="3" t="n">
        <f aca="false">(J48-K48)/2</f>
        <v>1.974</v>
      </c>
      <c r="N48" s="3" t="n">
        <f aca="false">POWER((J48+K48),2)/(8*(J48+K48))</f>
        <v>0.8385</v>
      </c>
      <c r="O48" s="3" t="n">
        <f aca="false">(7-L48)/(2*M48)</f>
        <v>0.923505572441743</v>
      </c>
      <c r="P48" s="3"/>
    </row>
    <row r="49" customFormat="false" ht="15" hidden="false" customHeight="false" outlineLevel="0" collapsed="false">
      <c r="A49" s="3" t="s">
        <v>63</v>
      </c>
      <c r="B49" s="3" t="n">
        <v>136.19</v>
      </c>
      <c r="C49" s="3" t="n">
        <v>10.1</v>
      </c>
      <c r="D49" s="3" t="n">
        <v>0.68</v>
      </c>
      <c r="E49" s="3" t="n">
        <v>-0.44</v>
      </c>
      <c r="F49" s="3" t="n">
        <v>24.92</v>
      </c>
      <c r="G49" s="3" t="n">
        <v>15.85</v>
      </c>
      <c r="H49" s="3" t="n">
        <v>-5.613</v>
      </c>
      <c r="I49" s="3" t="n">
        <v>-1.72</v>
      </c>
      <c r="J49" s="3" t="n">
        <f aca="false">H49*-1</f>
        <v>5.613</v>
      </c>
      <c r="K49" s="3" t="n">
        <f aca="false">I49*-1</f>
        <v>1.72</v>
      </c>
      <c r="L49" s="3" t="n">
        <f aca="false">(J49+K49)/2</f>
        <v>3.6665</v>
      </c>
      <c r="M49" s="3" t="n">
        <f aca="false">(J49-K49)/2</f>
        <v>1.9465</v>
      </c>
      <c r="N49" s="3" t="n">
        <f aca="false">POWER((J49+K49),2)/(8*(J49+K49))</f>
        <v>0.916625</v>
      </c>
      <c r="O49" s="3" t="n">
        <f aca="false">(7-L49)/(2*M49)</f>
        <v>0.856280503467763</v>
      </c>
      <c r="P49" s="3"/>
    </row>
    <row r="50" customFormat="false" ht="15" hidden="false" customHeight="false" outlineLevel="0" collapsed="false">
      <c r="A50" s="3" t="s">
        <v>64</v>
      </c>
      <c r="B50" s="3" t="n">
        <v>177.25</v>
      </c>
      <c r="C50" s="3" t="n">
        <v>10.6</v>
      </c>
      <c r="D50" s="3" t="n">
        <v>0.49</v>
      </c>
      <c r="E50" s="3" t="n">
        <v>-2</v>
      </c>
      <c r="F50" s="3" t="n">
        <v>36.42</v>
      </c>
      <c r="G50" s="3" t="n">
        <v>20.43</v>
      </c>
      <c r="H50" s="3" t="n">
        <v>-5.099</v>
      </c>
      <c r="I50" s="3" t="n">
        <v>-1.749</v>
      </c>
      <c r="J50" s="3" t="n">
        <f aca="false">H50*-1</f>
        <v>5.099</v>
      </c>
      <c r="K50" s="3" t="n">
        <f aca="false">I50*-1</f>
        <v>1.749</v>
      </c>
      <c r="L50" s="3" t="n">
        <f aca="false">(J50+K50)/2</f>
        <v>3.424</v>
      </c>
      <c r="M50" s="3" t="n">
        <f aca="false">(J50-K50)/2</f>
        <v>1.675</v>
      </c>
      <c r="N50" s="3" t="n">
        <f aca="false">POWER((J50+K50),2)/(8*(J50+K50))</f>
        <v>0.856</v>
      </c>
      <c r="O50" s="3" t="n">
        <f aca="false">(7-L50)/(2*M50)</f>
        <v>1.06746268656716</v>
      </c>
      <c r="P50" s="3"/>
    </row>
    <row r="51" customFormat="false" ht="15" hidden="false" customHeight="false" outlineLevel="0" collapsed="false">
      <c r="A51" s="3" t="s">
        <v>65</v>
      </c>
      <c r="B51" s="3" t="n">
        <v>408.4</v>
      </c>
      <c r="C51" s="3" t="n">
        <v>3.1</v>
      </c>
      <c r="D51" s="3" t="n">
        <v>2.18</v>
      </c>
      <c r="E51" s="3" t="n">
        <v>-3.8</v>
      </c>
      <c r="F51" s="3" t="n">
        <v>119.36</v>
      </c>
      <c r="G51" s="3" t="n">
        <v>39.98</v>
      </c>
      <c r="H51" s="3" t="n">
        <v>-6.251</v>
      </c>
      <c r="I51" s="3" t="n">
        <v>-3.125</v>
      </c>
      <c r="J51" s="3" t="n">
        <f aca="false">H51*-1</f>
        <v>6.251</v>
      </c>
      <c r="K51" s="3" t="n">
        <f aca="false">I51*-1</f>
        <v>3.125</v>
      </c>
      <c r="L51" s="3" t="n">
        <f aca="false">(J51+K51)/2</f>
        <v>4.688</v>
      </c>
      <c r="M51" s="3" t="n">
        <f aca="false">(J51-K51)/2</f>
        <v>1.563</v>
      </c>
      <c r="N51" s="3" t="n">
        <f aca="false">POWER((J51+K51),2)/(8*(J51+K51))</f>
        <v>1.172</v>
      </c>
      <c r="O51" s="3" t="n">
        <f aca="false">(7-L51)/(2*M51)</f>
        <v>0.73960332693538</v>
      </c>
      <c r="P51" s="3"/>
    </row>
    <row r="52" customFormat="false" ht="15" hidden="false" customHeight="false" outlineLevel="0" collapsed="false">
      <c r="A52" s="3" t="s">
        <v>66</v>
      </c>
      <c r="B52" s="3" t="n">
        <v>394.5</v>
      </c>
      <c r="C52" s="3" t="n">
        <v>8</v>
      </c>
      <c r="D52" s="3" t="n">
        <v>1</v>
      </c>
      <c r="E52" s="3"/>
      <c r="F52" s="3" t="n">
        <v>51.2</v>
      </c>
      <c r="G52" s="3"/>
      <c r="H52" s="3" t="n">
        <v>-4.885</v>
      </c>
      <c r="I52" s="3" t="n">
        <v>-1.363</v>
      </c>
      <c r="J52" s="3" t="n">
        <f aca="false">H52*-1</f>
        <v>4.885</v>
      </c>
      <c r="K52" s="3" t="n">
        <f aca="false">I52*-1</f>
        <v>1.363</v>
      </c>
      <c r="L52" s="3" t="n">
        <f aca="false">(J52+K52)/2</f>
        <v>3.124</v>
      </c>
      <c r="M52" s="3" t="n">
        <f aca="false">(J52-K52)/2</f>
        <v>1.761</v>
      </c>
      <c r="N52" s="3" t="n">
        <f aca="false">POWER((J52+K52),2)/(8*(J52+K52))</f>
        <v>0.781</v>
      </c>
      <c r="O52" s="3" t="n">
        <f aca="false">(7-L52)/(2*M52)</f>
        <v>1.10051107325383</v>
      </c>
      <c r="P52" s="3" t="n">
        <v>98.4</v>
      </c>
    </row>
    <row r="53" customFormat="false" ht="15" hidden="false" customHeight="false" outlineLevel="0" collapsed="false">
      <c r="A53" s="3" t="s">
        <v>67</v>
      </c>
      <c r="B53" s="3" t="n">
        <v>288.4</v>
      </c>
      <c r="C53" s="3" t="n">
        <v>8.1</v>
      </c>
      <c r="D53" s="3" t="n">
        <v>3.6</v>
      </c>
      <c r="E53" s="3" t="n">
        <v>-3.5</v>
      </c>
      <c r="F53" s="3" t="n">
        <v>32.4</v>
      </c>
      <c r="G53" s="3" t="n">
        <v>34.19</v>
      </c>
      <c r="H53" s="3" t="n">
        <v>-5.294</v>
      </c>
      <c r="I53" s="3" t="n">
        <v>-1.399</v>
      </c>
      <c r="J53" s="3" t="n">
        <f aca="false">H53*-1</f>
        <v>5.294</v>
      </c>
      <c r="K53" s="3" t="n">
        <f aca="false">I53*-1</f>
        <v>1.399</v>
      </c>
      <c r="L53" s="3" t="n">
        <f aca="false">(J53+K53)/2</f>
        <v>3.3465</v>
      </c>
      <c r="M53" s="3" t="n">
        <f aca="false">(J53-K53)/2</f>
        <v>1.9475</v>
      </c>
      <c r="N53" s="3" t="n">
        <f aca="false">POWER((J53+K53),2)/(8*(J53+K53))</f>
        <v>0.836625</v>
      </c>
      <c r="O53" s="3" t="n">
        <f aca="false">(7-L53)/(2*M53)</f>
        <v>0.937997432605905</v>
      </c>
      <c r="P53" s="3"/>
    </row>
    <row r="54" customFormat="false" ht="15" hidden="false" customHeight="false" outlineLevel="0" collapsed="false">
      <c r="A54" s="3" t="s">
        <v>68</v>
      </c>
      <c r="B54" s="3" t="n">
        <v>212.25</v>
      </c>
      <c r="C54" s="3" t="n">
        <v>7.9</v>
      </c>
      <c r="D54" s="3" t="n">
        <v>1.5</v>
      </c>
      <c r="E54" s="3" t="n">
        <v>-2.2</v>
      </c>
      <c r="F54" s="3" t="n">
        <v>75.27</v>
      </c>
      <c r="G54" s="3" t="n">
        <v>21.41</v>
      </c>
      <c r="H54" s="3" t="n">
        <v>-6.681</v>
      </c>
      <c r="I54" s="3" t="n">
        <v>-2.444</v>
      </c>
      <c r="J54" s="3" t="n">
        <f aca="false">H54*-1</f>
        <v>6.681</v>
      </c>
      <c r="K54" s="3" t="n">
        <f aca="false">I54*-1</f>
        <v>2.444</v>
      </c>
      <c r="L54" s="3" t="n">
        <f aca="false">(J54+K54)/2</f>
        <v>4.5625</v>
      </c>
      <c r="M54" s="3" t="n">
        <f aca="false">(J54-K54)/2</f>
        <v>2.1185</v>
      </c>
      <c r="N54" s="3" t="n">
        <f aca="false">POWER((J54+K54),2)/(8*(J54+K54))</f>
        <v>1.140625</v>
      </c>
      <c r="O54" s="3" t="n">
        <f aca="false">(7-L54)/(2*M54)</f>
        <v>0.575289119660137</v>
      </c>
      <c r="P54" s="3"/>
    </row>
    <row r="55" customFormat="false" ht="15" hidden="false" customHeight="false" outlineLevel="0" collapsed="false">
      <c r="A55" s="3" t="s">
        <v>69</v>
      </c>
      <c r="B55" s="3" t="n">
        <v>194.23</v>
      </c>
      <c r="C55" s="3" t="n">
        <v>8.4</v>
      </c>
      <c r="D55" s="3" t="n">
        <v>3.57</v>
      </c>
      <c r="E55" s="3" t="n">
        <v>-2.6</v>
      </c>
      <c r="F55" s="3" t="n">
        <v>46.53</v>
      </c>
      <c r="G55" s="3" t="n">
        <v>21.45</v>
      </c>
      <c r="H55" s="3" t="n">
        <v>-6.283</v>
      </c>
      <c r="I55" s="3" t="n">
        <v>-2.25</v>
      </c>
      <c r="J55" s="3" t="n">
        <f aca="false">H55*-1</f>
        <v>6.283</v>
      </c>
      <c r="K55" s="3" t="n">
        <f aca="false">I55*-1</f>
        <v>2.25</v>
      </c>
      <c r="L55" s="3" t="n">
        <f aca="false">(J55+K55)/2</f>
        <v>4.2665</v>
      </c>
      <c r="M55" s="3" t="n">
        <f aca="false">(J55-K55)/2</f>
        <v>2.0165</v>
      </c>
      <c r="N55" s="3" t="n">
        <f aca="false">POWER((J55+K55),2)/(8*(J55+K55))</f>
        <v>1.066625</v>
      </c>
      <c r="O55" s="3" t="n">
        <f aca="false">(7-L55)/(2*M55)</f>
        <v>0.677783287875031</v>
      </c>
      <c r="P55" s="3"/>
    </row>
    <row r="56" customFormat="false" ht="15" hidden="false" customHeight="false" outlineLevel="0" collapsed="false">
      <c r="A56" s="4" t="s">
        <v>70</v>
      </c>
      <c r="B56" s="3" t="n">
        <v>1321.4</v>
      </c>
      <c r="C56" s="3" t="n">
        <v>10.62</v>
      </c>
      <c r="D56" s="3" t="n">
        <v>-9.609</v>
      </c>
      <c r="E56" s="3"/>
      <c r="F56" s="3" t="n">
        <v>378.42</v>
      </c>
      <c r="G56" s="3" t="n">
        <v>66.56</v>
      </c>
      <c r="H56" s="3" t="n">
        <v>-5.529</v>
      </c>
      <c r="I56" s="3" t="n">
        <v>-2.256</v>
      </c>
      <c r="J56" s="3" t="n">
        <f aca="false">H56*-1</f>
        <v>5.529</v>
      </c>
      <c r="K56" s="3" t="n">
        <f aca="false">I56*-1</f>
        <v>2.256</v>
      </c>
      <c r="L56" s="3" t="n">
        <f aca="false">(J56+K56)/2</f>
        <v>3.8925</v>
      </c>
      <c r="M56" s="3" t="n">
        <f aca="false">(J56-K56)/2</f>
        <v>1.6365</v>
      </c>
      <c r="N56" s="3" t="n">
        <f aca="false">POWER((J56+K56),2)/(8*(J56+K56))</f>
        <v>0.973125</v>
      </c>
      <c r="O56" s="3" t="n">
        <f aca="false">(7-L56)/(2*M56)</f>
        <v>0.949434769324778</v>
      </c>
      <c r="P56" s="3"/>
    </row>
    <row r="57" customFormat="false" ht="15" hidden="false" customHeight="false" outlineLevel="0" collapsed="false">
      <c r="A57" s="3" t="s">
        <v>71</v>
      </c>
      <c r="B57" s="3" t="n">
        <v>182.65</v>
      </c>
      <c r="C57" s="3" t="n">
        <v>4.8</v>
      </c>
      <c r="D57" s="3" t="n">
        <v>-3.78</v>
      </c>
      <c r="E57" s="3" t="n">
        <v>-2.4</v>
      </c>
      <c r="F57" s="3" t="n">
        <v>53.32</v>
      </c>
      <c r="G57" s="3" t="n">
        <v>16.08</v>
      </c>
      <c r="H57" s="3" t="n">
        <v>-6.248</v>
      </c>
      <c r="I57" s="3" t="n">
        <v>1.892</v>
      </c>
      <c r="J57" s="3" t="n">
        <f aca="false">H57*-1</f>
        <v>6.248</v>
      </c>
      <c r="K57" s="3" t="n">
        <f aca="false">I57*-1</f>
        <v>-1.892</v>
      </c>
      <c r="L57" s="3" t="n">
        <f aca="false">(J57+K57)/2</f>
        <v>2.178</v>
      </c>
      <c r="M57" s="3" t="n">
        <f aca="false">(J57-K57)/2</f>
        <v>4.07</v>
      </c>
      <c r="N57" s="3" t="n">
        <f aca="false">POWER((J57+K57),2)/(8*(J57+K57))</f>
        <v>0.5445</v>
      </c>
      <c r="O57" s="3" t="n">
        <f aca="false">(7-L57)/(2*M57)</f>
        <v>0.592383292383292</v>
      </c>
      <c r="P57" s="3"/>
    </row>
    <row r="58" customFormat="false" ht="15" hidden="false" customHeight="false" outlineLevel="0" collapsed="false">
      <c r="A58" s="3" t="s">
        <v>72</v>
      </c>
      <c r="B58" s="3" t="n">
        <v>378.4</v>
      </c>
      <c r="C58" s="3" t="n">
        <v>3.11</v>
      </c>
      <c r="D58" s="3" t="n">
        <v>1.13</v>
      </c>
      <c r="E58" s="3" t="n">
        <v>-3</v>
      </c>
      <c r="F58" s="3" t="n">
        <v>124.01</v>
      </c>
      <c r="G58" s="3" t="n">
        <v>36.39</v>
      </c>
      <c r="H58" s="3" t="n">
        <v>-6.451</v>
      </c>
      <c r="I58" s="3" t="n">
        <v>-2.139</v>
      </c>
      <c r="J58" s="3" t="n">
        <f aca="false">H58*-1</f>
        <v>6.451</v>
      </c>
      <c r="K58" s="3" t="n">
        <f aca="false">I58*-1</f>
        <v>2.139</v>
      </c>
      <c r="L58" s="3" t="n">
        <f aca="false">(J58+K58)/2</f>
        <v>4.295</v>
      </c>
      <c r="M58" s="3" t="n">
        <f aca="false">(J58-K58)/2</f>
        <v>2.156</v>
      </c>
      <c r="N58" s="3" t="n">
        <f aca="false">POWER((J58+K58),2)/(8*(J58+K58))</f>
        <v>1.07375</v>
      </c>
      <c r="O58" s="3" t="n">
        <f aca="false">(7-L58)/(2*M58)</f>
        <v>0.627319109461967</v>
      </c>
      <c r="P58" s="3"/>
    </row>
    <row r="59" customFormat="false" ht="15" hidden="false" customHeight="false" outlineLevel="0" collapsed="false">
      <c r="A59" s="3" t="s">
        <v>73</v>
      </c>
      <c r="B59" s="3" t="n">
        <v>570.8</v>
      </c>
      <c r="C59" s="3" t="n">
        <v>6.7</v>
      </c>
      <c r="D59" s="3" t="n">
        <v>6.4</v>
      </c>
      <c r="E59" s="3" t="n">
        <v>-5.9</v>
      </c>
      <c r="F59" s="3" t="n">
        <v>117.97</v>
      </c>
      <c r="G59" s="3" t="n">
        <v>64.99</v>
      </c>
      <c r="H59" s="3" t="n">
        <v>-5.779</v>
      </c>
      <c r="I59" s="3" t="n">
        <v>-2.333</v>
      </c>
      <c r="J59" s="3" t="n">
        <f aca="false">H59*-1</f>
        <v>5.779</v>
      </c>
      <c r="K59" s="3" t="n">
        <f aca="false">I59*-1</f>
        <v>2.333</v>
      </c>
      <c r="L59" s="3" t="n">
        <f aca="false">(J59+K59)/2</f>
        <v>4.056</v>
      </c>
      <c r="M59" s="3" t="n">
        <f aca="false">(J59-K59)/2</f>
        <v>1.723</v>
      </c>
      <c r="N59" s="3" t="n">
        <f aca="false">POWER((J59+K59),2)/(8*(J59+K59))</f>
        <v>1.014</v>
      </c>
      <c r="O59" s="3" t="n">
        <f aca="false">(7-L59)/(2*M59)</f>
        <v>0.854323853743471</v>
      </c>
      <c r="P59" s="3"/>
    </row>
    <row r="60" customFormat="false" ht="15" hidden="false" customHeight="false" outlineLevel="0" collapsed="false">
      <c r="A60" s="3" t="s">
        <v>74</v>
      </c>
      <c r="B60" s="3" t="n">
        <v>347.4</v>
      </c>
      <c r="C60" s="3" t="n">
        <v>3.6</v>
      </c>
      <c r="D60" s="3" t="n">
        <v>0.6</v>
      </c>
      <c r="E60" s="3" t="n">
        <v>-3.1</v>
      </c>
      <c r="F60" s="3" t="n">
        <v>112.73</v>
      </c>
      <c r="G60" s="3" t="n">
        <v>32.52</v>
      </c>
      <c r="H60" s="3" t="n">
        <v>-5.914</v>
      </c>
      <c r="I60" s="3" t="n">
        <v>-2.024</v>
      </c>
      <c r="J60" s="3" t="n">
        <f aca="false">H60*-1</f>
        <v>5.914</v>
      </c>
      <c r="K60" s="3" t="n">
        <f aca="false">I60*-1</f>
        <v>2.024</v>
      </c>
      <c r="L60" s="3" t="n">
        <f aca="false">(J60+K60)/2</f>
        <v>3.969</v>
      </c>
      <c r="M60" s="3" t="n">
        <f aca="false">(J60-K60)/2</f>
        <v>1.945</v>
      </c>
      <c r="N60" s="3" t="n">
        <f aca="false">POWER((J60+K60),2)/(8*(J60+K60))</f>
        <v>0.99225</v>
      </c>
      <c r="O60" s="3" t="n">
        <f aca="false">(7-L60)/(2*M60)</f>
        <v>0.779177377892031</v>
      </c>
      <c r="P60" s="3" t="n">
        <v>76.9</v>
      </c>
    </row>
    <row r="61" customFormat="false" ht="15" hidden="false" customHeight="false" outlineLevel="0" collapsed="false">
      <c r="A61" s="3" t="s">
        <v>75</v>
      </c>
      <c r="B61" s="3" t="n">
        <v>405.4</v>
      </c>
      <c r="C61" s="3" t="n">
        <v>2.5</v>
      </c>
      <c r="D61" s="3" t="n">
        <v>-0.3</v>
      </c>
      <c r="E61" s="3" t="n">
        <v>-3.4</v>
      </c>
      <c r="F61" s="3" t="n">
        <v>139.03</v>
      </c>
      <c r="G61" s="3" t="n">
        <v>37.64</v>
      </c>
      <c r="H61" s="3" t="n">
        <v>-6.071</v>
      </c>
      <c r="I61" s="3" t="n">
        <v>-2.858</v>
      </c>
      <c r="J61" s="3" t="n">
        <f aca="false">H61*-1</f>
        <v>6.071</v>
      </c>
      <c r="K61" s="3" t="n">
        <f aca="false">I61*-1</f>
        <v>2.858</v>
      </c>
      <c r="L61" s="3" t="n">
        <f aca="false">(J61+K61)/2</f>
        <v>4.4645</v>
      </c>
      <c r="M61" s="3" t="n">
        <f aca="false">(J61-K61)/2</f>
        <v>1.6065</v>
      </c>
      <c r="N61" s="3" t="n">
        <f aca="false">POWER((J61+K61),2)/(8*(J61+K61))</f>
        <v>1.116125</v>
      </c>
      <c r="O61" s="3" t="n">
        <f aca="false">(7-L61)/(2*M61)</f>
        <v>0.789137877373172</v>
      </c>
      <c r="P61" s="3"/>
    </row>
    <row r="62" customFormat="false" ht="15" hidden="false" customHeight="false" outlineLevel="0" collapsed="false">
      <c r="A62" s="4" t="s">
        <v>76</v>
      </c>
      <c r="B62" s="3" t="n">
        <v>415.5</v>
      </c>
      <c r="C62" s="3" t="n">
        <v>3.4</v>
      </c>
      <c r="D62" s="3" t="n">
        <v>1.9</v>
      </c>
      <c r="E62" s="3" t="n">
        <v>-4.8</v>
      </c>
      <c r="F62" s="3" t="n">
        <v>96.91</v>
      </c>
      <c r="G62" s="3" t="n">
        <v>41.49</v>
      </c>
      <c r="H62" s="3" t="n">
        <v>-5.31</v>
      </c>
      <c r="I62" s="3" t="n">
        <v>-3.426</v>
      </c>
      <c r="J62" s="3" t="n">
        <f aca="false">H62*-1</f>
        <v>5.31</v>
      </c>
      <c r="K62" s="3" t="n">
        <f aca="false">I62*-1</f>
        <v>3.426</v>
      </c>
      <c r="L62" s="3" t="n">
        <f aca="false">(J62+K62)/2</f>
        <v>4.368</v>
      </c>
      <c r="M62" s="3" t="n">
        <f aca="false">(J62-K62)/2</f>
        <v>0.942</v>
      </c>
      <c r="N62" s="3" t="n">
        <f aca="false">POWER((J62+K62),2)/(8*(J62+K62))</f>
        <v>1.092</v>
      </c>
      <c r="O62" s="3" t="n">
        <f aca="false">(7-L62)/(2*M62)</f>
        <v>1.39702760084926</v>
      </c>
      <c r="P62" s="3"/>
    </row>
    <row r="63" customFormat="false" ht="15" hidden="false" customHeight="false" outlineLevel="0" collapsed="false">
      <c r="A63" s="3" t="s">
        <v>77</v>
      </c>
      <c r="B63" s="3" t="n">
        <v>396.4</v>
      </c>
      <c r="C63" s="3" t="n">
        <v>2.4</v>
      </c>
      <c r="D63" s="3" t="n">
        <v>-0.41</v>
      </c>
      <c r="E63" s="3" t="n">
        <v>-3.9</v>
      </c>
      <c r="F63" s="3" t="n">
        <v>113.01</v>
      </c>
      <c r="G63" s="3" t="n">
        <v>37.22</v>
      </c>
      <c r="H63" s="3" t="n">
        <v>-6.109</v>
      </c>
      <c r="I63" s="3" t="n">
        <v>-2.801</v>
      </c>
      <c r="J63" s="3" t="n">
        <f aca="false">H63*-1</f>
        <v>6.109</v>
      </c>
      <c r="K63" s="3" t="n">
        <f aca="false">I63*-1</f>
        <v>2.801</v>
      </c>
      <c r="L63" s="3" t="n">
        <f aca="false">(J63+K63)/2</f>
        <v>4.455</v>
      </c>
      <c r="M63" s="3" t="n">
        <f aca="false">(J63-K63)/2</f>
        <v>1.654</v>
      </c>
      <c r="N63" s="3" t="n">
        <f aca="false">POWER((J63+K63),2)/(8*(J63+K63))</f>
        <v>1.11375</v>
      </c>
      <c r="O63" s="3" t="n">
        <f aca="false">(7-L63)/(2*M63)</f>
        <v>0.769347037484885</v>
      </c>
      <c r="P63" s="3" t="n">
        <v>92</v>
      </c>
    </row>
    <row r="64" customFormat="false" ht="15" hidden="false" customHeight="false" outlineLevel="0" collapsed="false">
      <c r="A64" s="4" t="s">
        <v>78</v>
      </c>
      <c r="B64" s="3" t="n">
        <v>423.5</v>
      </c>
      <c r="C64" s="3" t="n">
        <v>2.15</v>
      </c>
      <c r="D64" s="3" t="n">
        <v>-0.1</v>
      </c>
      <c r="E64" s="3" t="n">
        <v>-3.4</v>
      </c>
      <c r="F64" s="3" t="n">
        <v>125.9</v>
      </c>
      <c r="G64" s="3" t="n">
        <v>40.63</v>
      </c>
      <c r="H64" s="3" t="n">
        <v>-6.255</v>
      </c>
      <c r="I64" s="3" t="n">
        <v>-2.889</v>
      </c>
      <c r="J64" s="3" t="n">
        <f aca="false">H64*-1</f>
        <v>6.255</v>
      </c>
      <c r="K64" s="3" t="n">
        <f aca="false">I64*-1</f>
        <v>2.889</v>
      </c>
      <c r="L64" s="3" t="n">
        <f aca="false">(J64+K64)/2</f>
        <v>4.572</v>
      </c>
      <c r="M64" s="3" t="n">
        <f aca="false">(J64-K64)/2</f>
        <v>1.683</v>
      </c>
      <c r="N64" s="3" t="n">
        <f aca="false">POWER((J64+K64),2)/(8*(J64+K64))</f>
        <v>1.143</v>
      </c>
      <c r="O64" s="3" t="n">
        <f aca="false">(7-L64)/(2*M64)</f>
        <v>0.721330956625074</v>
      </c>
      <c r="P64" s="3" t="n">
        <v>82.5</v>
      </c>
    </row>
    <row r="65" customFormat="false" ht="15" hidden="false" customHeight="false" outlineLevel="0" collapsed="false">
      <c r="A65" s="3" t="s">
        <v>78</v>
      </c>
      <c r="B65" s="3" t="n">
        <v>423.5</v>
      </c>
      <c r="C65" s="3" t="n">
        <v>2.15</v>
      </c>
      <c r="D65" s="3" t="n">
        <v>-0.1</v>
      </c>
      <c r="E65" s="3" t="n">
        <v>-3.4</v>
      </c>
      <c r="F65" s="3" t="n">
        <v>125.9</v>
      </c>
      <c r="G65" s="3" t="n">
        <v>40.63</v>
      </c>
      <c r="H65" s="3" t="n">
        <v>-6.255</v>
      </c>
      <c r="I65" s="3" t="n">
        <v>-2.889</v>
      </c>
      <c r="J65" s="3" t="n">
        <f aca="false">H65*-1</f>
        <v>6.255</v>
      </c>
      <c r="K65" s="3" t="n">
        <f aca="false">I65*-1</f>
        <v>2.889</v>
      </c>
      <c r="L65" s="3" t="n">
        <f aca="false">(J65+K65)/2</f>
        <v>4.572</v>
      </c>
      <c r="M65" s="3" t="n">
        <f aca="false">(J65-K65)/2</f>
        <v>1.683</v>
      </c>
      <c r="N65" s="3" t="n">
        <f aca="false">POWER((J65+K65),2)/(8*(J65+K65))</f>
        <v>1.143</v>
      </c>
      <c r="O65" s="3" t="n">
        <f aca="false">(7-L65)/(2*M65)</f>
        <v>0.721330956625074</v>
      </c>
      <c r="P65" s="3" t="n">
        <v>82.5</v>
      </c>
    </row>
    <row r="66" customFormat="false" ht="15" hidden="false" customHeight="false" outlineLevel="0" collapsed="false">
      <c r="A66" s="3" t="s">
        <v>79</v>
      </c>
      <c r="B66" s="3" t="n">
        <v>454.5</v>
      </c>
      <c r="C66" s="3" t="n">
        <v>2.3</v>
      </c>
      <c r="D66" s="3" t="n">
        <v>-0.58</v>
      </c>
      <c r="E66" s="3" t="n">
        <v>-3</v>
      </c>
      <c r="F66" s="3" t="n">
        <v>156.09</v>
      </c>
      <c r="G66" s="3" t="n">
        <v>41.44</v>
      </c>
      <c r="H66" s="3" t="n">
        <v>-6.126</v>
      </c>
      <c r="I66" s="3" t="n">
        <v>-2.967</v>
      </c>
      <c r="J66" s="3" t="n">
        <f aca="false">H66*-1</f>
        <v>6.126</v>
      </c>
      <c r="K66" s="3" t="n">
        <f aca="false">I66*-1</f>
        <v>2.967</v>
      </c>
      <c r="L66" s="3" t="n">
        <f aca="false">(J66+K66)/2</f>
        <v>4.5465</v>
      </c>
      <c r="M66" s="3" t="n">
        <f aca="false">(J66-K66)/2</f>
        <v>1.5795</v>
      </c>
      <c r="N66" s="3" t="n">
        <f aca="false">POWER((J66+K66),2)/(8*(J66+K66))</f>
        <v>1.136625</v>
      </c>
      <c r="O66" s="3" t="n">
        <f aca="false">(7-L66)/(2*M66)</f>
        <v>0.776669832225388</v>
      </c>
      <c r="P66" s="3" t="n">
        <v>93.9</v>
      </c>
    </row>
    <row r="67" customFormat="false" ht="15" hidden="false" customHeight="false" outlineLevel="0" collapsed="false">
      <c r="A67" s="3" t="s">
        <v>80</v>
      </c>
      <c r="B67" s="3" t="n">
        <v>349.4</v>
      </c>
      <c r="C67" s="3" t="n">
        <v>2.6</v>
      </c>
      <c r="D67" s="3" t="n">
        <v>0.7</v>
      </c>
      <c r="E67" s="3" t="n">
        <v>-2.6</v>
      </c>
      <c r="F67" s="3" t="n">
        <v>112.73</v>
      </c>
      <c r="G67" s="3" t="n">
        <v>33.19</v>
      </c>
      <c r="H67" s="3" t="n">
        <v>-5.82</v>
      </c>
      <c r="I67" s="3" t="n">
        <v>-2.612</v>
      </c>
      <c r="J67" s="3" t="n">
        <f aca="false">H67*-1</f>
        <v>5.82</v>
      </c>
      <c r="K67" s="3" t="n">
        <f aca="false">I67*-1</f>
        <v>2.612</v>
      </c>
      <c r="L67" s="3" t="n">
        <f aca="false">(J67+K67)/2</f>
        <v>4.216</v>
      </c>
      <c r="M67" s="3" t="n">
        <f aca="false">(J67-K67)/2</f>
        <v>1.604</v>
      </c>
      <c r="N67" s="3" t="n">
        <f aca="false">POWER((J67+K67),2)/(8*(J67+K67))</f>
        <v>1.054</v>
      </c>
      <c r="O67" s="3" t="n">
        <f aca="false">(7-L67)/(2*M67)</f>
        <v>0.86783042394015</v>
      </c>
      <c r="P67" s="3" t="n">
        <v>95</v>
      </c>
    </row>
    <row r="68" customFormat="false" ht="15" hidden="false" customHeight="false" outlineLevel="0" collapsed="false">
      <c r="A68" s="4" t="s">
        <v>81</v>
      </c>
      <c r="B68" s="3" t="n">
        <v>266.4</v>
      </c>
      <c r="C68" s="3" t="n">
        <v>8.2</v>
      </c>
      <c r="D68" s="3" t="n">
        <v>3</v>
      </c>
      <c r="E68" s="3" t="n">
        <v>-3.6</v>
      </c>
      <c r="F68" s="3" t="n">
        <v>6.48</v>
      </c>
      <c r="G68" s="3" t="n">
        <v>31.53</v>
      </c>
      <c r="H68" s="3" t="n">
        <v>-5.114</v>
      </c>
      <c r="I68" s="3" t="n">
        <v>-1.62</v>
      </c>
      <c r="J68" s="3" t="n">
        <f aca="false">H68*-1</f>
        <v>5.114</v>
      </c>
      <c r="K68" s="3" t="n">
        <f aca="false">I68*-1</f>
        <v>1.62</v>
      </c>
      <c r="L68" s="3" t="n">
        <f aca="false">(J68+K68)/2</f>
        <v>3.367</v>
      </c>
      <c r="M68" s="3" t="n">
        <f aca="false">(J68-K68)/2</f>
        <v>1.747</v>
      </c>
      <c r="N68" s="3" t="n">
        <f aca="false">POWER((J68+K68),2)/(8*(J68+K68))</f>
        <v>0.84175</v>
      </c>
      <c r="O68" s="3" t="n">
        <f aca="false">(7-L68)/(2*M68)</f>
        <v>1.03978248425873</v>
      </c>
      <c r="P68" s="3"/>
    </row>
    <row r="69" customFormat="false" ht="15" hidden="false" customHeight="false" outlineLevel="0" collapsed="false">
      <c r="A69" s="4" t="s">
        <v>82</v>
      </c>
      <c r="B69" s="3" t="n">
        <v>236.27</v>
      </c>
      <c r="C69" s="3" t="n">
        <v>7.5</v>
      </c>
      <c r="D69" s="3" t="n">
        <v>1.96</v>
      </c>
      <c r="E69" s="3" t="n">
        <v>-2.5</v>
      </c>
      <c r="F69" s="3" t="n">
        <v>75.27</v>
      </c>
      <c r="G69" s="3" t="n">
        <v>23.94</v>
      </c>
      <c r="H69" s="3" t="n">
        <v>-6.386</v>
      </c>
      <c r="I69" s="3" t="n">
        <v>-2.357</v>
      </c>
      <c r="J69" s="3" t="n">
        <f aca="false">H69*-1</f>
        <v>6.386</v>
      </c>
      <c r="K69" s="3" t="n">
        <f aca="false">I69*-1</f>
        <v>2.357</v>
      </c>
      <c r="L69" s="3" t="n">
        <f aca="false">(J69+K69)/2</f>
        <v>4.3715</v>
      </c>
      <c r="M69" s="3" t="n">
        <f aca="false">(J69-K69)/2</f>
        <v>2.0145</v>
      </c>
      <c r="N69" s="3" t="n">
        <f aca="false">POWER((J69+K69),2)/(8*(J69+K69))</f>
        <v>1.092875</v>
      </c>
      <c r="O69" s="3" t="n">
        <f aca="false">(7-L69)/(2*M69)</f>
        <v>0.652395135269298</v>
      </c>
      <c r="P69" s="3"/>
    </row>
    <row r="70" customFormat="false" ht="15" hidden="false" customHeight="false" outlineLevel="0" collapsed="false">
      <c r="A70" s="4" t="s">
        <v>83</v>
      </c>
      <c r="B70" s="3" t="n">
        <v>141.25</v>
      </c>
      <c r="C70" s="3" t="n">
        <v>3.5</v>
      </c>
      <c r="D70" s="3" t="n">
        <v>2.86</v>
      </c>
      <c r="E70" s="3" t="n">
        <v>-2.5</v>
      </c>
      <c r="F70" s="3" t="n">
        <v>12.03</v>
      </c>
      <c r="G70" s="3" t="n">
        <v>18</v>
      </c>
      <c r="H70" s="3" t="n">
        <v>-5.468</v>
      </c>
      <c r="I70" s="3" t="n">
        <v>5.648</v>
      </c>
      <c r="J70" s="3" t="n">
        <f aca="false">H70*-1</f>
        <v>5.468</v>
      </c>
      <c r="K70" s="3" t="n">
        <f aca="false">I70*-1</f>
        <v>-5.648</v>
      </c>
      <c r="L70" s="3" t="n">
        <f aca="false">(J70+K70)/2</f>
        <v>-0.0899999999999999</v>
      </c>
      <c r="M70" s="3" t="n">
        <f aca="false">(J70-K70)/2</f>
        <v>5.558</v>
      </c>
      <c r="N70" s="3" t="n">
        <f aca="false">POWER((J70+K70),2)/(8*(J70+K70))</f>
        <v>-0.0225</v>
      </c>
      <c r="O70" s="3" t="n">
        <f aca="false">(7-L70)/(2*M70)</f>
        <v>0.637819359481828</v>
      </c>
      <c r="P70" s="3"/>
    </row>
    <row r="71" customFormat="false" ht="15" hidden="false" customHeight="false" outlineLevel="0" collapsed="false">
      <c r="A71" s="3" t="s">
        <v>84</v>
      </c>
      <c r="B71" s="3" t="n">
        <v>291.4</v>
      </c>
      <c r="C71" s="3" t="n">
        <v>7.9</v>
      </c>
      <c r="D71" s="3" t="n">
        <v>2.4</v>
      </c>
      <c r="E71" s="3" t="n">
        <v>-2.3</v>
      </c>
      <c r="F71" s="3" t="n">
        <v>49.77</v>
      </c>
      <c r="G71" s="3" t="n">
        <v>32.51</v>
      </c>
      <c r="H71" s="3" t="n">
        <v>-5.404</v>
      </c>
      <c r="I71" s="3" t="n">
        <v>-1.675</v>
      </c>
      <c r="J71" s="3" t="n">
        <f aca="false">H71*-1</f>
        <v>5.404</v>
      </c>
      <c r="K71" s="3" t="n">
        <f aca="false">I71*-1</f>
        <v>1.675</v>
      </c>
      <c r="L71" s="3" t="n">
        <f aca="false">(J71+K71)/2</f>
        <v>3.5395</v>
      </c>
      <c r="M71" s="3" t="n">
        <f aca="false">(J71-K71)/2</f>
        <v>1.8645</v>
      </c>
      <c r="N71" s="3" t="n">
        <f aca="false">POWER((J71+K71),2)/(8*(J71+K71))</f>
        <v>0.884875</v>
      </c>
      <c r="O71" s="3" t="n">
        <f aca="false">(7-L71)/(2*M71)</f>
        <v>0.927996781979083</v>
      </c>
      <c r="P71" s="3"/>
    </row>
    <row r="72" customFormat="false" ht="15" hidden="false" customHeight="false" outlineLevel="0" collapsed="false">
      <c r="A72" s="3" t="s">
        <v>85</v>
      </c>
      <c r="B72" s="3" t="n">
        <v>102.09</v>
      </c>
      <c r="C72" s="3" t="n">
        <v>4.5</v>
      </c>
      <c r="D72" s="3" t="n">
        <v>-0.9</v>
      </c>
      <c r="E72" s="3" t="n">
        <v>0.93</v>
      </c>
      <c r="F72" s="3" t="n">
        <v>64.35</v>
      </c>
      <c r="G72" s="3" t="n">
        <v>8.87</v>
      </c>
      <c r="H72" s="3" t="n">
        <v>-5.811</v>
      </c>
      <c r="I72" s="3" t="n">
        <v>-0.82</v>
      </c>
      <c r="J72" s="3" t="n">
        <f aca="false">H72*-1</f>
        <v>5.811</v>
      </c>
      <c r="K72" s="3" t="n">
        <f aca="false">I72*-1</f>
        <v>0.82</v>
      </c>
      <c r="L72" s="3" t="n">
        <f aca="false">(J72+K72)/2</f>
        <v>3.3155</v>
      </c>
      <c r="M72" s="3" t="n">
        <f aca="false">(J72-K72)/2</f>
        <v>2.4955</v>
      </c>
      <c r="N72" s="3" t="n">
        <f aca="false">POWER((J72+K72),2)/(8*(J72+K72))</f>
        <v>0.828875</v>
      </c>
      <c r="O72" s="3" t="n">
        <f aca="false">(7-L72)/(2*M72)</f>
        <v>0.738228811861351</v>
      </c>
      <c r="P72" s="3"/>
    </row>
    <row r="73" customFormat="false" ht="15" hidden="false" customHeight="false" outlineLevel="0" collapsed="false">
      <c r="A73" s="3" t="s">
        <v>86</v>
      </c>
      <c r="B73" s="3" t="n">
        <v>252.34</v>
      </c>
      <c r="C73" s="3" t="n">
        <v>6.8</v>
      </c>
      <c r="D73" s="3" t="n">
        <v>0.4</v>
      </c>
      <c r="E73" s="3" t="n">
        <v>-1.35</v>
      </c>
      <c r="F73" s="3" t="n">
        <v>88.89</v>
      </c>
      <c r="G73" s="3" t="n">
        <v>27.47</v>
      </c>
      <c r="H73" s="3" t="n">
        <v>-5.68</v>
      </c>
      <c r="I73" s="3" t="n">
        <v>-0.732</v>
      </c>
      <c r="J73" s="3" t="n">
        <f aca="false">H73*-1</f>
        <v>5.68</v>
      </c>
      <c r="K73" s="3" t="n">
        <f aca="false">I73*-1</f>
        <v>0.732</v>
      </c>
      <c r="L73" s="3" t="n">
        <f aca="false">(J73+K73)/2</f>
        <v>3.206</v>
      </c>
      <c r="M73" s="3" t="n">
        <f aca="false">(J73-K73)/2</f>
        <v>2.474</v>
      </c>
      <c r="N73" s="3" t="n">
        <f aca="false">POWER((J73+K73),2)/(8*(J73+K73))</f>
        <v>0.8015</v>
      </c>
      <c r="O73" s="3" t="n">
        <f aca="false">(7-L73)/(2*M73)</f>
        <v>0.76677445432498</v>
      </c>
      <c r="P73" s="3" t="n">
        <v>97.9</v>
      </c>
    </row>
    <row r="74" customFormat="false" ht="15" hidden="false" customHeight="false" outlineLevel="0" collapsed="false">
      <c r="A74" s="3" t="s">
        <v>87</v>
      </c>
      <c r="B74" s="3" t="n">
        <v>294.4</v>
      </c>
      <c r="C74" s="3" t="n">
        <v>8.3</v>
      </c>
      <c r="D74" s="3" t="n">
        <v>2.82</v>
      </c>
      <c r="E74" s="3" t="n">
        <v>-2.9</v>
      </c>
      <c r="F74" s="3" t="n">
        <v>36.36</v>
      </c>
      <c r="G74" s="3" t="n">
        <v>33.1</v>
      </c>
      <c r="H74" s="3" t="n">
        <v>-5.803</v>
      </c>
      <c r="I74" s="3" t="n">
        <v>-2.681</v>
      </c>
      <c r="J74" s="3" t="n">
        <f aca="false">H74*-1</f>
        <v>5.803</v>
      </c>
      <c r="K74" s="3" t="n">
        <f aca="false">I74*-1</f>
        <v>2.681</v>
      </c>
      <c r="L74" s="3" t="n">
        <f aca="false">(J74+K74)/2</f>
        <v>4.242</v>
      </c>
      <c r="M74" s="3" t="n">
        <f aca="false">(J74-K74)/2</f>
        <v>1.561</v>
      </c>
      <c r="N74" s="3" t="n">
        <f aca="false">POWER((J74+K74),2)/(8*(J74+K74))</f>
        <v>1.0605</v>
      </c>
      <c r="O74" s="3" t="n">
        <f aca="false">(7-L74)/(2*M74)</f>
        <v>0.883408071748879</v>
      </c>
      <c r="P74" s="3"/>
    </row>
    <row r="75" customFormat="false" ht="15" hidden="false" customHeight="false" outlineLevel="0" collapsed="false">
      <c r="A75" s="3" t="s">
        <v>88</v>
      </c>
      <c r="B75" s="3" t="n">
        <v>343.5</v>
      </c>
      <c r="C75" s="3" t="n">
        <v>8.5</v>
      </c>
      <c r="D75" s="3" t="n">
        <v>4.4</v>
      </c>
      <c r="E75" s="3" t="n">
        <v>-3.7</v>
      </c>
      <c r="F75" s="3" t="s">
        <v>89</v>
      </c>
      <c r="G75" s="3" t="n">
        <v>40.78</v>
      </c>
      <c r="H75" s="3" t="n">
        <v>-5.323</v>
      </c>
      <c r="I75" s="3" t="n">
        <v>-2.722</v>
      </c>
      <c r="J75" s="3" t="n">
        <f aca="false">H75*-1</f>
        <v>5.323</v>
      </c>
      <c r="K75" s="3" t="n">
        <f aca="false">I75*-1</f>
        <v>2.722</v>
      </c>
      <c r="L75" s="3" t="n">
        <f aca="false">(J75+K75)/2</f>
        <v>4.0225</v>
      </c>
      <c r="M75" s="3" t="n">
        <f aca="false">(J75-K75)/2</f>
        <v>1.3005</v>
      </c>
      <c r="N75" s="3" t="n">
        <f aca="false">POWER((J75+K75),2)/(8*(J75+K75))</f>
        <v>1.005625</v>
      </c>
      <c r="O75" s="3" t="n">
        <f aca="false">(7-L75)/(2*M75)</f>
        <v>1.14475201845444</v>
      </c>
      <c r="P75" s="3"/>
    </row>
    <row r="76" customFormat="false" ht="15" hidden="false" customHeight="false" outlineLevel="0" collapsed="false">
      <c r="A76" s="3" t="s">
        <v>90</v>
      </c>
      <c r="B76" s="3" t="n">
        <v>243.22</v>
      </c>
      <c r="C76" s="3" t="n">
        <v>4.3</v>
      </c>
      <c r="D76" s="3" t="n">
        <v>-2.8</v>
      </c>
      <c r="E76" s="3" t="n">
        <v>-0.74</v>
      </c>
      <c r="F76" s="3" t="n">
        <v>128.61</v>
      </c>
      <c r="G76" s="3" t="n">
        <v>22.21</v>
      </c>
      <c r="H76" s="3" t="n">
        <v>-6</v>
      </c>
      <c r="I76" s="3" t="n">
        <v>-2.193</v>
      </c>
      <c r="J76" s="3" t="n">
        <f aca="false">H76*-1</f>
        <v>6</v>
      </c>
      <c r="K76" s="3" t="n">
        <f aca="false">I76*-1</f>
        <v>2.193</v>
      </c>
      <c r="L76" s="3" t="n">
        <f aca="false">(J76+K76)/2</f>
        <v>4.0965</v>
      </c>
      <c r="M76" s="3" t="n">
        <f aca="false">(J76-K76)/2</f>
        <v>1.9035</v>
      </c>
      <c r="N76" s="3" t="n">
        <f aca="false">POWER((J76+K76),2)/(8*(J76+K76))</f>
        <v>1.024125</v>
      </c>
      <c r="O76" s="3" t="n">
        <f aca="false">(7-L76)/(2*M76)</f>
        <v>0.76267402153927</v>
      </c>
      <c r="P76" s="3"/>
    </row>
    <row r="77" customFormat="false" ht="15" hidden="false" customHeight="false" outlineLevel="0" collapsed="false">
      <c r="A77" s="4" t="s">
        <v>91</v>
      </c>
      <c r="B77" s="3" t="n">
        <v>192.12</v>
      </c>
      <c r="C77" s="3" t="n">
        <v>2.79</v>
      </c>
      <c r="D77" s="3" t="n">
        <v>-1.64</v>
      </c>
      <c r="E77" s="3" t="n">
        <v>0.51</v>
      </c>
      <c r="F77" s="3" t="n">
        <v>132.13</v>
      </c>
      <c r="G77" s="3" t="n">
        <v>15.54</v>
      </c>
      <c r="H77" s="3" t="n">
        <v>-6.612</v>
      </c>
      <c r="I77" s="3" t="n">
        <v>-1.975</v>
      </c>
      <c r="J77" s="3" t="n">
        <f aca="false">H77*-1</f>
        <v>6.612</v>
      </c>
      <c r="K77" s="3" t="n">
        <f aca="false">I77*-1</f>
        <v>1.975</v>
      </c>
      <c r="L77" s="3" t="n">
        <f aca="false">(J77+K77)/2</f>
        <v>4.2935</v>
      </c>
      <c r="M77" s="3" t="n">
        <f aca="false">(J77-K77)/2</f>
        <v>2.3185</v>
      </c>
      <c r="N77" s="3" t="n">
        <f aca="false">POWER((J77+K77),2)/(8*(J77+K77))</f>
        <v>1.073375</v>
      </c>
      <c r="O77" s="3" t="n">
        <f aca="false">(7-L77)/(2*M77)</f>
        <v>0.583674789734742</v>
      </c>
      <c r="P77" s="3" t="n">
        <v>99</v>
      </c>
    </row>
    <row r="78" customFormat="false" ht="15" hidden="false" customHeight="false" outlineLevel="0" collapsed="false">
      <c r="A78" s="4" t="s">
        <v>92</v>
      </c>
      <c r="B78" s="3" t="n">
        <v>303.35</v>
      </c>
      <c r="C78" s="3" t="n">
        <v>8.4</v>
      </c>
      <c r="D78" s="3" t="n">
        <v>2.3</v>
      </c>
      <c r="E78" s="3" t="n">
        <v>-2.23</v>
      </c>
      <c r="F78" s="3" t="n">
        <v>55.84</v>
      </c>
      <c r="G78" s="3" t="n">
        <v>32.36</v>
      </c>
      <c r="H78" s="3" t="n">
        <v>-5.581</v>
      </c>
      <c r="I78" s="3" t="n">
        <v>-2.486</v>
      </c>
      <c r="J78" s="3" t="n">
        <f aca="false">H78*-1</f>
        <v>5.581</v>
      </c>
      <c r="K78" s="3" t="n">
        <f aca="false">I78*-1</f>
        <v>2.486</v>
      </c>
      <c r="L78" s="3" t="n">
        <f aca="false">(J78+K78)/2</f>
        <v>4.0335</v>
      </c>
      <c r="M78" s="3" t="n">
        <f aca="false">(J78-K78)/2</f>
        <v>1.5475</v>
      </c>
      <c r="N78" s="3" t="n">
        <f aca="false">POWER((J78+K78),2)/(8*(J78+K78))</f>
        <v>1.008375</v>
      </c>
      <c r="O78" s="3" t="n">
        <f aca="false">(7-L78)/(2*M78)</f>
        <v>0.958481421647819</v>
      </c>
      <c r="P78" s="3" t="n">
        <v>93.6</v>
      </c>
    </row>
    <row r="79" customFormat="false" ht="15" hidden="false" customHeight="false" outlineLevel="0" collapsed="false">
      <c r="A79" s="3" t="s">
        <v>92</v>
      </c>
      <c r="B79" s="3" t="n">
        <v>303.35</v>
      </c>
      <c r="C79" s="3" t="n">
        <v>8.4</v>
      </c>
      <c r="D79" s="3" t="n">
        <v>2.3</v>
      </c>
      <c r="E79" s="3" t="n">
        <v>-2.23</v>
      </c>
      <c r="F79" s="3" t="n">
        <v>55.84</v>
      </c>
      <c r="G79" s="3" t="n">
        <v>32.36</v>
      </c>
      <c r="H79" s="3" t="n">
        <v>-5.581</v>
      </c>
      <c r="I79" s="3" t="n">
        <v>-2.486</v>
      </c>
      <c r="J79" s="3" t="n">
        <f aca="false">H79*-1</f>
        <v>5.581</v>
      </c>
      <c r="K79" s="3" t="n">
        <f aca="false">I79*-1</f>
        <v>2.486</v>
      </c>
      <c r="L79" s="3" t="n">
        <f aca="false">(J79+K79)/2</f>
        <v>4.0335</v>
      </c>
      <c r="M79" s="3" t="n">
        <f aca="false">(J79-K79)/2</f>
        <v>1.5475</v>
      </c>
      <c r="N79" s="3" t="n">
        <f aca="false">POWER((J79+K79),2)/(8*(J79+K79))</f>
        <v>1.008375</v>
      </c>
      <c r="O79" s="3" t="n">
        <f aca="false">(7-L79)/(2*M79)</f>
        <v>0.958481421647819</v>
      </c>
      <c r="P79" s="3" t="n">
        <v>93.6</v>
      </c>
    </row>
    <row r="80" customFormat="false" ht="15" hidden="false" customHeight="false" outlineLevel="0" collapsed="false">
      <c r="A80" s="4" t="s">
        <v>93</v>
      </c>
      <c r="B80" s="3" t="n">
        <v>299.4</v>
      </c>
      <c r="C80" s="3" t="n">
        <v>7.9</v>
      </c>
      <c r="D80" s="3" t="n">
        <v>1.39</v>
      </c>
      <c r="E80" s="3" t="n">
        <v>-1.52</v>
      </c>
      <c r="F80" s="3" t="n">
        <v>41.93</v>
      </c>
      <c r="G80" s="3" t="n">
        <v>31.95</v>
      </c>
      <c r="H80" s="3" t="n">
        <v>-5.096</v>
      </c>
      <c r="I80" s="3" t="n">
        <v>-1.131</v>
      </c>
      <c r="J80" s="3" t="n">
        <f aca="false">H80*-1</f>
        <v>5.096</v>
      </c>
      <c r="K80" s="3" t="n">
        <f aca="false">I80*-1</f>
        <v>1.131</v>
      </c>
      <c r="L80" s="3" t="n">
        <f aca="false">(J80+K80)/2</f>
        <v>3.1135</v>
      </c>
      <c r="M80" s="3" t="n">
        <f aca="false">(J80-K80)/2</f>
        <v>1.9825</v>
      </c>
      <c r="N80" s="3" t="n">
        <f aca="false">POWER((J80+K80),2)/(8*(J80+K80))</f>
        <v>0.778375</v>
      </c>
      <c r="O80" s="3" t="n">
        <f aca="false">(7-L80)/(2*M80)</f>
        <v>0.980201765447667</v>
      </c>
      <c r="P80" s="3"/>
    </row>
    <row r="81" customFormat="false" ht="15" hidden="false" customHeight="false" outlineLevel="0" collapsed="false">
      <c r="A81" s="4" t="s">
        <v>94</v>
      </c>
      <c r="B81" s="3" t="n">
        <v>399.4</v>
      </c>
      <c r="C81" s="3" t="n">
        <v>1.7</v>
      </c>
      <c r="D81" s="3" t="n">
        <v>1.07</v>
      </c>
      <c r="E81" s="3" t="n">
        <v>-4.2</v>
      </c>
      <c r="F81" s="3" t="n">
        <v>83.09</v>
      </c>
      <c r="G81" s="3" t="n">
        <v>42.41</v>
      </c>
      <c r="H81" s="3" t="n">
        <v>-5.49</v>
      </c>
      <c r="I81" s="3" t="n">
        <v>-2.897</v>
      </c>
      <c r="J81" s="3" t="n">
        <f aca="false">H81*-1</f>
        <v>5.49</v>
      </c>
      <c r="K81" s="3" t="n">
        <f aca="false">I81*-1</f>
        <v>2.897</v>
      </c>
      <c r="L81" s="3" t="n">
        <f aca="false">(J81+K81)/2</f>
        <v>4.1935</v>
      </c>
      <c r="M81" s="3" t="n">
        <f aca="false">(J81-K81)/2</f>
        <v>1.2965</v>
      </c>
      <c r="N81" s="3" t="n">
        <f aca="false">POWER((J81+K81),2)/(8*(J81+K81))</f>
        <v>1.048375</v>
      </c>
      <c r="O81" s="3" t="n">
        <f aca="false">(7-L81)/(2*M81)</f>
        <v>1.08233706131894</v>
      </c>
      <c r="P81" s="3" t="n">
        <v>95</v>
      </c>
    </row>
    <row r="82" customFormat="false" ht="15" hidden="false" customHeight="false" outlineLevel="0" collapsed="false">
      <c r="A82" s="3" t="s">
        <v>95</v>
      </c>
      <c r="B82" s="3" t="n">
        <v>182.18</v>
      </c>
      <c r="C82" s="3" t="n">
        <v>4.42</v>
      </c>
      <c r="D82" s="3" t="n">
        <v>-0.24</v>
      </c>
      <c r="E82" s="3" t="n">
        <v>-2.1</v>
      </c>
      <c r="F82" s="3" t="n">
        <v>99.73</v>
      </c>
      <c r="G82" s="3" t="n">
        <v>17.78</v>
      </c>
      <c r="H82" s="3" t="n">
        <v>-5.117</v>
      </c>
      <c r="I82" s="3" t="n">
        <v>-2.287</v>
      </c>
      <c r="J82" s="3" t="n">
        <f aca="false">H82*-1</f>
        <v>5.117</v>
      </c>
      <c r="K82" s="3" t="n">
        <f aca="false">I82*-1</f>
        <v>2.287</v>
      </c>
      <c r="L82" s="3" t="n">
        <f aca="false">(J82+K82)/2</f>
        <v>3.702</v>
      </c>
      <c r="M82" s="3" t="n">
        <f aca="false">(J82-K82)/2</f>
        <v>1.415</v>
      </c>
      <c r="N82" s="3" t="n">
        <f aca="false">POWER((J82+K82),2)/(8*(J82+K82))</f>
        <v>0.9255</v>
      </c>
      <c r="O82" s="3" t="n">
        <f aca="false">(7-L82)/(2*M82)</f>
        <v>1.16537102473498</v>
      </c>
      <c r="P82" s="3"/>
    </row>
    <row r="83" customFormat="false" ht="15" hidden="false" customHeight="false" outlineLevel="0" collapsed="false">
      <c r="A83" s="3" t="s">
        <v>96</v>
      </c>
      <c r="B83" s="3" t="n">
        <v>314.25</v>
      </c>
      <c r="C83" s="3" t="n">
        <v>7.5</v>
      </c>
      <c r="D83" s="3" t="n">
        <v>1.7</v>
      </c>
      <c r="E83" s="3" t="n">
        <v>-3.6</v>
      </c>
      <c r="F83" s="3" t="n">
        <v>120.73</v>
      </c>
      <c r="G83" s="3" t="n">
        <v>29.98</v>
      </c>
      <c r="H83" s="3" t="n">
        <v>-6.054</v>
      </c>
      <c r="I83" s="3" t="n">
        <v>-3.773</v>
      </c>
      <c r="J83" s="3" t="n">
        <f aca="false">H83*-1</f>
        <v>6.054</v>
      </c>
      <c r="K83" s="3" t="n">
        <f aca="false">I83*-1</f>
        <v>3.773</v>
      </c>
      <c r="L83" s="3" t="n">
        <f aca="false">(J83+K83)/2</f>
        <v>4.9135</v>
      </c>
      <c r="M83" s="3" t="n">
        <f aca="false">(J83-K83)/2</f>
        <v>1.1405</v>
      </c>
      <c r="N83" s="3" t="n">
        <f aca="false">POWER((J83+K83),2)/(8*(J83+K83))</f>
        <v>1.228375</v>
      </c>
      <c r="O83" s="3" t="n">
        <f aca="false">(7-L83)/(2*M83)</f>
        <v>0.914730381411662</v>
      </c>
      <c r="P83" s="3"/>
    </row>
    <row r="84" customFormat="false" ht="15" hidden="false" customHeight="false" outlineLevel="0" collapsed="false">
      <c r="A84" s="3" t="s">
        <v>97</v>
      </c>
      <c r="B84" s="3" t="n">
        <v>248.301</v>
      </c>
      <c r="C84" s="3" t="n">
        <v>2.41</v>
      </c>
      <c r="D84" s="3" t="n">
        <v>0.97</v>
      </c>
      <c r="E84" s="3" t="n">
        <v>-2.82</v>
      </c>
      <c r="F84" s="3" t="n">
        <v>86.18</v>
      </c>
      <c r="G84" s="3" t="n">
        <v>25.05</v>
      </c>
      <c r="H84" s="3" t="n">
        <v>-5.83</v>
      </c>
      <c r="I84" s="3" t="n">
        <v>-2.107</v>
      </c>
      <c r="J84" s="3" t="n">
        <f aca="false">H84*-1</f>
        <v>5.83</v>
      </c>
      <c r="K84" s="3" t="n">
        <f aca="false">I84*-1</f>
        <v>2.107</v>
      </c>
      <c r="L84" s="3" t="n">
        <f aca="false">(J84+K84)/2</f>
        <v>3.9685</v>
      </c>
      <c r="M84" s="3" t="n">
        <f aca="false">(J84-K84)/2</f>
        <v>1.8615</v>
      </c>
      <c r="N84" s="3" t="n">
        <f aca="false">POWER((J84+K84),2)/(8*(J84+K84))</f>
        <v>0.992125</v>
      </c>
      <c r="O84" s="3" t="n">
        <f aca="false">(7-L84)/(2*M84)</f>
        <v>0.814262691377921</v>
      </c>
      <c r="P84" s="3"/>
    </row>
    <row r="85" customFormat="false" ht="15" hidden="false" customHeight="false" outlineLevel="0" collapsed="false">
      <c r="A85" s="3" t="s">
        <v>98</v>
      </c>
      <c r="B85" s="3" t="n">
        <v>527.5</v>
      </c>
      <c r="C85" s="3" t="n">
        <v>8.2</v>
      </c>
      <c r="D85" s="3" t="n">
        <v>1.83</v>
      </c>
      <c r="E85" s="3" t="n">
        <v>-2.9</v>
      </c>
      <c r="F85" s="3" t="n">
        <v>185.84</v>
      </c>
      <c r="G85" s="3" t="n">
        <v>52.94</v>
      </c>
      <c r="H85" s="3" t="n">
        <v>-5.866</v>
      </c>
      <c r="I85" s="3" t="n">
        <v>-4.011</v>
      </c>
      <c r="J85" s="3" t="n">
        <f aca="false">H85*-1</f>
        <v>5.866</v>
      </c>
      <c r="K85" s="3" t="n">
        <f aca="false">I85*-1</f>
        <v>4.011</v>
      </c>
      <c r="L85" s="3" t="n">
        <f aca="false">(J85+K85)/2</f>
        <v>4.9385</v>
      </c>
      <c r="M85" s="3" t="n">
        <f aca="false">(J85-K85)/2</f>
        <v>0.9275</v>
      </c>
      <c r="N85" s="3" t="n">
        <f aca="false">POWER((J85+K85),2)/(8*(J85+K85))</f>
        <v>1.234625</v>
      </c>
      <c r="O85" s="3" t="n">
        <f aca="false">(7-L85)/(2*M85)</f>
        <v>1.11132075471698</v>
      </c>
      <c r="P85" s="3"/>
    </row>
    <row r="86" customFormat="false" ht="15" hidden="false" customHeight="false" outlineLevel="0" collapsed="false">
      <c r="A86" s="3" t="s">
        <v>99</v>
      </c>
      <c r="B86" s="3" t="n">
        <v>175.23</v>
      </c>
      <c r="C86" s="3" t="n">
        <v>11.9</v>
      </c>
      <c r="D86" s="3" t="n">
        <v>0.75</v>
      </c>
      <c r="E86" s="3" t="n">
        <v>-2.3</v>
      </c>
      <c r="F86" s="3" t="n">
        <v>53.11</v>
      </c>
      <c r="G86" s="3" t="n">
        <v>19.48</v>
      </c>
      <c r="H86" s="3" t="n">
        <v>-5.449</v>
      </c>
      <c r="I86" s="3" t="n">
        <v>-1.498</v>
      </c>
      <c r="J86" s="3" t="n">
        <f aca="false">H86*-1</f>
        <v>5.449</v>
      </c>
      <c r="K86" s="3" t="n">
        <f aca="false">I86*-1</f>
        <v>1.498</v>
      </c>
      <c r="L86" s="3" t="n">
        <f aca="false">(J86+K86)/2</f>
        <v>3.4735</v>
      </c>
      <c r="M86" s="3" t="n">
        <f aca="false">(J86-K86)/2</f>
        <v>1.9755</v>
      </c>
      <c r="N86" s="3" t="n">
        <f aca="false">POWER((J86+K86),2)/(8*(J86+K86))</f>
        <v>0.868375</v>
      </c>
      <c r="O86" s="3" t="n">
        <f aca="false">(7-L86)/(2*M86)</f>
        <v>0.892558845861807</v>
      </c>
      <c r="P86" s="3"/>
    </row>
    <row r="87" customFormat="false" ht="15" hidden="false" customHeight="false" outlineLevel="0" collapsed="false">
      <c r="A87" s="4" t="s">
        <v>100</v>
      </c>
      <c r="B87" s="3" t="n">
        <v>402.5</v>
      </c>
      <c r="C87" s="3" t="n">
        <v>5</v>
      </c>
      <c r="D87" s="3" t="n">
        <v>3.37</v>
      </c>
      <c r="E87" s="3" t="n">
        <v>-4.8</v>
      </c>
      <c r="F87" s="3" t="n">
        <v>88.5</v>
      </c>
      <c r="G87" s="3" t="n">
        <v>44.81</v>
      </c>
      <c r="H87" s="3" t="n">
        <v>-6.07</v>
      </c>
      <c r="I87" s="3" t="n">
        <v>-2.33</v>
      </c>
      <c r="J87" s="3" t="n">
        <f aca="false">H87*-1</f>
        <v>6.07</v>
      </c>
      <c r="K87" s="3" t="n">
        <f aca="false">I87*-1</f>
        <v>2.33</v>
      </c>
      <c r="L87" s="3" t="n">
        <f aca="false">(J87+K87)/2</f>
        <v>4.2</v>
      </c>
      <c r="M87" s="3" t="n">
        <f aca="false">(J87-K87)/2</f>
        <v>1.87</v>
      </c>
      <c r="N87" s="3" t="n">
        <f aca="false">POWER((J87+K87),2)/(8*(J87+K87))</f>
        <v>1.05</v>
      </c>
      <c r="O87" s="3" t="n">
        <f aca="false">(7-L87)/(2*M87)</f>
        <v>0.748663101604278</v>
      </c>
      <c r="P87" s="3"/>
    </row>
    <row r="88" customFormat="false" ht="15" hidden="false" customHeight="false" outlineLevel="0" collapsed="false">
      <c r="A88" s="3" t="s">
        <v>101</v>
      </c>
      <c r="B88" s="3" t="n">
        <v>578.7</v>
      </c>
      <c r="C88" s="3" t="n">
        <v>6.68</v>
      </c>
      <c r="D88" s="3" t="n">
        <v>3.3</v>
      </c>
      <c r="E88" s="3" t="n">
        <v>-4.7</v>
      </c>
      <c r="F88" s="3" t="n">
        <v>109</v>
      </c>
      <c r="G88" s="3" t="n">
        <v>62.59</v>
      </c>
      <c r="H88" s="3" t="n">
        <v>-4.921</v>
      </c>
      <c r="I88" s="3" t="n">
        <v>-2.424</v>
      </c>
      <c r="J88" s="3" t="n">
        <f aca="false">H88*-1</f>
        <v>4.921</v>
      </c>
      <c r="K88" s="3" t="n">
        <f aca="false">I88*-1</f>
        <v>2.424</v>
      </c>
      <c r="L88" s="3" t="n">
        <f aca="false">(J88+K88)/2</f>
        <v>3.6725</v>
      </c>
      <c r="M88" s="3" t="n">
        <f aca="false">(J88-K88)/2</f>
        <v>1.2485</v>
      </c>
      <c r="N88" s="3" t="n">
        <f aca="false">POWER((J88+K88),2)/(8*(J88+K88))</f>
        <v>0.918125</v>
      </c>
      <c r="O88" s="3" t="n">
        <f aca="false">(7-L88)/(2*M88)</f>
        <v>1.33259911894273</v>
      </c>
      <c r="P88" s="3"/>
    </row>
    <row r="89" customFormat="false" ht="15" hidden="false" customHeight="false" outlineLevel="0" collapsed="false">
      <c r="A89" s="3" t="s">
        <v>102</v>
      </c>
      <c r="B89" s="3" t="n">
        <v>266.4</v>
      </c>
      <c r="C89" s="3" t="n">
        <v>10.2</v>
      </c>
      <c r="D89" s="3" t="n">
        <v>4.9</v>
      </c>
      <c r="E89" s="3" t="n">
        <v>-3.66</v>
      </c>
      <c r="F89" s="3" t="n">
        <v>15.27</v>
      </c>
      <c r="G89" s="3" t="n">
        <v>31.74</v>
      </c>
      <c r="H89" s="3" t="n">
        <v>-5.032</v>
      </c>
      <c r="I89" s="3" t="n">
        <v>-1.448</v>
      </c>
      <c r="J89" s="3" t="n">
        <f aca="false">H89*-1</f>
        <v>5.032</v>
      </c>
      <c r="K89" s="3" t="n">
        <f aca="false">I89*-1</f>
        <v>1.448</v>
      </c>
      <c r="L89" s="3" t="n">
        <f aca="false">(J89+K89)/2</f>
        <v>3.24</v>
      </c>
      <c r="M89" s="3" t="n">
        <f aca="false">(J89-K89)/2</f>
        <v>1.792</v>
      </c>
      <c r="N89" s="3" t="n">
        <f aca="false">POWER((J89+K89),2)/(8*(J89+K89))</f>
        <v>0.81</v>
      </c>
      <c r="O89" s="3" t="n">
        <f aca="false">(7-L89)/(2*M89)</f>
        <v>1.04910714285714</v>
      </c>
      <c r="P89" s="3"/>
    </row>
    <row r="90" customFormat="false" ht="15" hidden="false" customHeight="false" outlineLevel="0" collapsed="false">
      <c r="A90" s="3" t="s">
        <v>103</v>
      </c>
      <c r="B90" s="3" t="n">
        <v>271.4</v>
      </c>
      <c r="C90" s="3" t="n">
        <v>8.3</v>
      </c>
      <c r="D90" s="3" t="n">
        <v>3.6</v>
      </c>
      <c r="E90" s="3" t="n">
        <v>-4.5</v>
      </c>
      <c r="F90" s="3" t="n">
        <v>12.47</v>
      </c>
      <c r="G90" s="3" t="n">
        <v>31.77</v>
      </c>
      <c r="H90" s="3" t="n">
        <v>-4.974</v>
      </c>
      <c r="I90" s="3" t="n">
        <v>-1.342</v>
      </c>
      <c r="J90" s="3" t="n">
        <f aca="false">H90*-1</f>
        <v>4.974</v>
      </c>
      <c r="K90" s="3" t="n">
        <f aca="false">I90*-1</f>
        <v>1.342</v>
      </c>
      <c r="L90" s="3" t="n">
        <f aca="false">(J90+K90)/2</f>
        <v>3.158</v>
      </c>
      <c r="M90" s="3" t="n">
        <f aca="false">(J90-K90)/2</f>
        <v>1.816</v>
      </c>
      <c r="N90" s="3" t="n">
        <f aca="false">POWER((J90+K90),2)/(8*(J90+K90))</f>
        <v>0.7895</v>
      </c>
      <c r="O90" s="3" t="n">
        <f aca="false">(7-L90)/(2*M90)</f>
        <v>1.05781938325991</v>
      </c>
      <c r="P90" s="3"/>
    </row>
    <row r="91" customFormat="false" ht="15" hidden="false" customHeight="false" outlineLevel="0" collapsed="false">
      <c r="A91" s="3" t="s">
        <v>104</v>
      </c>
      <c r="B91" s="3" t="n">
        <v>392.5</v>
      </c>
      <c r="C91" s="3" t="n">
        <v>7</v>
      </c>
      <c r="D91" s="3" t="n">
        <v>3.61</v>
      </c>
      <c r="E91" s="3" t="n">
        <v>-4.4</v>
      </c>
      <c r="F91" s="3" t="n">
        <v>32.78</v>
      </c>
      <c r="G91" s="3" t="n">
        <v>44.36</v>
      </c>
      <c r="H91" s="3" t="n">
        <v>-4.943</v>
      </c>
      <c r="I91" s="3" t="n">
        <v>-1.676</v>
      </c>
      <c r="J91" s="3" t="n">
        <f aca="false">H91*-1</f>
        <v>4.943</v>
      </c>
      <c r="K91" s="3" t="n">
        <f aca="false">I91*-1</f>
        <v>1.676</v>
      </c>
      <c r="L91" s="3" t="n">
        <f aca="false">(J91+K91)/2</f>
        <v>3.3095</v>
      </c>
      <c r="M91" s="3" t="n">
        <f aca="false">(J91-K91)/2</f>
        <v>1.6335</v>
      </c>
      <c r="N91" s="3" t="n">
        <f aca="false">POWER((J91+K91),2)/(8*(J91+K91))</f>
        <v>0.827375</v>
      </c>
      <c r="O91" s="3" t="n">
        <f aca="false">(7-L91)/(2*M91)</f>
        <v>1.12962962962963</v>
      </c>
      <c r="P91" s="3"/>
    </row>
    <row r="92" customFormat="false" ht="15" hidden="false" customHeight="false" outlineLevel="0" collapsed="false">
      <c r="A92" s="3" t="s">
        <v>105</v>
      </c>
      <c r="B92" s="3" t="n">
        <v>105.14</v>
      </c>
      <c r="C92" s="3" t="n">
        <v>8.9</v>
      </c>
      <c r="D92" s="3" t="n">
        <v>-1.43</v>
      </c>
      <c r="E92" s="3" t="n">
        <v>0.65</v>
      </c>
      <c r="F92" s="3" t="n">
        <v>52.49</v>
      </c>
      <c r="G92" s="3" t="n">
        <v>11.63</v>
      </c>
      <c r="H92" s="3" t="n">
        <v>-5.798</v>
      </c>
      <c r="I92" s="3" t="n">
        <v>6.52</v>
      </c>
      <c r="J92" s="3" t="n">
        <f aca="false">H92*-1</f>
        <v>5.798</v>
      </c>
      <c r="K92" s="3" t="n">
        <f aca="false">I92*-1</f>
        <v>-6.52</v>
      </c>
      <c r="L92" s="3" t="n">
        <f aca="false">(J92+K92)/2</f>
        <v>-0.361</v>
      </c>
      <c r="M92" s="3" t="n">
        <f aca="false">(J92-K92)/2</f>
        <v>6.159</v>
      </c>
      <c r="N92" s="3" t="n">
        <f aca="false">POWER((J92+K92),2)/(8*(J92+K92))</f>
        <v>-0.0902499999999999</v>
      </c>
      <c r="O92" s="3" t="n">
        <f aca="false">(7-L92)/(2*M92)</f>
        <v>0.597580776100016</v>
      </c>
      <c r="P92" s="3" t="n">
        <v>88.7</v>
      </c>
    </row>
    <row r="93" customFormat="false" ht="15" hidden="false" customHeight="false" outlineLevel="0" collapsed="false">
      <c r="A93" s="4" t="s">
        <v>106</v>
      </c>
      <c r="B93" s="3" t="n">
        <v>73.14</v>
      </c>
      <c r="C93" s="3" t="n">
        <v>11</v>
      </c>
      <c r="D93" s="3" t="n">
        <v>0.76</v>
      </c>
      <c r="E93" s="3" t="n">
        <v>0.54</v>
      </c>
      <c r="F93" s="3" t="n">
        <v>12.03</v>
      </c>
      <c r="G93" s="3" t="n">
        <v>9.72</v>
      </c>
      <c r="H93" s="3" t="n">
        <v>-5.505</v>
      </c>
      <c r="I93" s="3" t="n">
        <v>6.84</v>
      </c>
      <c r="J93" s="3" t="n">
        <f aca="false">H93*-1</f>
        <v>5.505</v>
      </c>
      <c r="K93" s="3" t="n">
        <f aca="false">I93*-1</f>
        <v>-6.84</v>
      </c>
      <c r="L93" s="3" t="n">
        <f aca="false">(J93+K93)/2</f>
        <v>-0.6675</v>
      </c>
      <c r="M93" s="3" t="n">
        <f aca="false">(J93-K93)/2</f>
        <v>6.1725</v>
      </c>
      <c r="N93" s="3" t="n">
        <f aca="false">POWER((J93+K93),2)/(8*(J93+K93))</f>
        <v>-0.166875</v>
      </c>
      <c r="O93" s="3" t="n">
        <f aca="false">(7-L93)/(2*M93)</f>
        <v>0.621101660591333</v>
      </c>
      <c r="P93" s="3" t="n">
        <v>80.61</v>
      </c>
    </row>
    <row r="94" customFormat="false" ht="15" hidden="false" customHeight="false" outlineLevel="0" collapsed="false">
      <c r="A94" s="4" t="s">
        <v>107</v>
      </c>
      <c r="B94" s="5" t="n">
        <v>255.35</v>
      </c>
      <c r="C94" s="3" t="n">
        <v>9</v>
      </c>
      <c r="D94" s="3" t="n">
        <v>3.27</v>
      </c>
      <c r="E94" s="3" t="n">
        <v>-3.5</v>
      </c>
      <c r="F94" s="3" t="n">
        <v>12.47</v>
      </c>
      <c r="G94" s="3" t="n">
        <v>29.86</v>
      </c>
      <c r="H94" s="3" t="n">
        <v>-5.274</v>
      </c>
      <c r="I94" s="3" t="n">
        <v>-1.63</v>
      </c>
      <c r="J94" s="3" t="n">
        <f aca="false">H94*-1</f>
        <v>5.274</v>
      </c>
      <c r="K94" s="3" t="n">
        <f aca="false">I94*-1</f>
        <v>1.63</v>
      </c>
      <c r="L94" s="3" t="n">
        <f aca="false">(J94+K94)/2</f>
        <v>3.452</v>
      </c>
      <c r="M94" s="3" t="n">
        <f aca="false">(J94-K94)/2</f>
        <v>1.822</v>
      </c>
      <c r="N94" s="3" t="n">
        <f aca="false">POWER((J94+K94),2)/(8*(J94+K94))</f>
        <v>0.863</v>
      </c>
      <c r="O94" s="3" t="n">
        <f aca="false">(7-L94)/(2*M94)</f>
        <v>0.973655323819978</v>
      </c>
      <c r="P94" s="3"/>
    </row>
    <row r="95" customFormat="false" ht="15" hidden="false" customHeight="false" outlineLevel="0" collapsed="false">
      <c r="A95" s="4" t="s">
        <v>108</v>
      </c>
      <c r="B95" s="3" t="n">
        <v>452.6</v>
      </c>
      <c r="C95" s="3" t="n">
        <v>7.1</v>
      </c>
      <c r="D95" s="3" t="n">
        <v>6.3</v>
      </c>
      <c r="E95" s="3" t="n">
        <v>-5.5</v>
      </c>
      <c r="F95" s="3" t="n">
        <v>53.33</v>
      </c>
      <c r="G95" s="3" t="n">
        <v>51.58</v>
      </c>
      <c r="H95" s="3" t="n">
        <v>-5.114</v>
      </c>
      <c r="I95" s="3" t="n">
        <v>-1.829</v>
      </c>
      <c r="J95" s="3" t="n">
        <f aca="false">H95*-1</f>
        <v>5.114</v>
      </c>
      <c r="K95" s="3" t="n">
        <f aca="false">I95*-1</f>
        <v>1.829</v>
      </c>
      <c r="L95" s="3" t="n">
        <f aca="false">(J95+K95)/2</f>
        <v>3.4715</v>
      </c>
      <c r="M95" s="3" t="n">
        <f aca="false">(J95-K95)/2</f>
        <v>1.6425</v>
      </c>
      <c r="N95" s="3" t="n">
        <f aca="false">POWER((J95+K95),2)/(8*(J95+K95))</f>
        <v>0.867875</v>
      </c>
      <c r="O95" s="3" t="n">
        <f aca="false">(7-L95)/(2*M95)</f>
        <v>1.07412480974125</v>
      </c>
      <c r="P95" s="3"/>
    </row>
    <row r="96" customFormat="false" ht="15" hidden="false" customHeight="false" outlineLevel="0" collapsed="false">
      <c r="A96" s="4" t="s">
        <v>109</v>
      </c>
      <c r="B96" s="3" t="n">
        <v>301.4</v>
      </c>
      <c r="C96" s="3" t="n">
        <v>8.8</v>
      </c>
      <c r="D96" s="3" t="n">
        <v>1.55</v>
      </c>
      <c r="E96" s="3"/>
      <c r="F96" s="3" t="n">
        <v>41.93</v>
      </c>
      <c r="G96" s="3" t="n">
        <v>32.79</v>
      </c>
      <c r="H96" s="3" t="n">
        <v>-4.857</v>
      </c>
      <c r="I96" s="3" t="n">
        <v>-1.198</v>
      </c>
      <c r="J96" s="3" t="n">
        <f aca="false">H96*-1</f>
        <v>4.857</v>
      </c>
      <c r="K96" s="3" t="n">
        <f aca="false">I96*-1</f>
        <v>1.198</v>
      </c>
      <c r="L96" s="3" t="n">
        <f aca="false">(J96+K96)/2</f>
        <v>3.0275</v>
      </c>
      <c r="M96" s="3" t="n">
        <f aca="false">(J96-K96)/2</f>
        <v>1.8295</v>
      </c>
      <c r="N96" s="3" t="n">
        <f aca="false">POWER((J96+K96),2)/(8*(J96+K96))</f>
        <v>0.756875</v>
      </c>
      <c r="O96" s="3" t="n">
        <f aca="false">(7-L96)/(2*M96)</f>
        <v>1.08567914730801</v>
      </c>
      <c r="P96" s="3"/>
    </row>
    <row r="97" customFormat="false" ht="15" hidden="false" customHeight="false" outlineLevel="0" collapsed="false">
      <c r="A97" s="4" t="s">
        <v>110</v>
      </c>
      <c r="B97" s="3" t="n">
        <v>563.7</v>
      </c>
      <c r="C97" s="3" t="n">
        <v>6.91</v>
      </c>
      <c r="D97" s="3" t="n">
        <v>2.33</v>
      </c>
      <c r="E97" s="3" t="n">
        <v>-3.2</v>
      </c>
      <c r="F97" s="3" t="n">
        <v>118.21</v>
      </c>
      <c r="G97" s="3" t="n">
        <v>62</v>
      </c>
      <c r="H97" s="3" t="n">
        <v>-5.13</v>
      </c>
      <c r="I97" s="3" t="n">
        <v>-1.555</v>
      </c>
      <c r="J97" s="3" t="n">
        <f aca="false">H97*-1</f>
        <v>5.13</v>
      </c>
      <c r="K97" s="3" t="n">
        <f aca="false">I97*-1</f>
        <v>1.555</v>
      </c>
      <c r="L97" s="3" t="n">
        <f aca="false">(J97+K97)/2</f>
        <v>3.3425</v>
      </c>
      <c r="M97" s="3" t="n">
        <f aca="false">(J97-K97)/2</f>
        <v>1.7875</v>
      </c>
      <c r="N97" s="3" t="n">
        <f aca="false">POWER((J97+K97),2)/(8*(J97+K97))</f>
        <v>0.835625</v>
      </c>
      <c r="O97" s="3" t="n">
        <f aca="false">(7-L97)/(2*M97)</f>
        <v>1.02307692307692</v>
      </c>
      <c r="P97" s="3"/>
    </row>
    <row r="98" customFormat="false" ht="15" hidden="false" customHeight="false" outlineLevel="0" collapsed="false">
      <c r="A98" s="4" t="s">
        <v>111</v>
      </c>
      <c r="B98" s="3" t="n">
        <v>577.7</v>
      </c>
      <c r="C98" s="3" t="n">
        <v>6.89</v>
      </c>
      <c r="D98" s="3" t="n">
        <v>5.9</v>
      </c>
      <c r="E98" s="3" t="n">
        <v>-3.3</v>
      </c>
      <c r="F98" s="3" t="n">
        <v>118.21</v>
      </c>
      <c r="G98" s="3" t="n">
        <v>64.05</v>
      </c>
      <c r="H98" s="3" t="n">
        <v>-5.057</v>
      </c>
      <c r="I98" s="3" t="n">
        <v>-1.748</v>
      </c>
      <c r="J98" s="3" t="n">
        <f aca="false">H98*-1</f>
        <v>5.057</v>
      </c>
      <c r="K98" s="3" t="n">
        <f aca="false">I98*-1</f>
        <v>1.748</v>
      </c>
      <c r="L98" s="3" t="n">
        <f aca="false">(J98+K98)/2</f>
        <v>3.4025</v>
      </c>
      <c r="M98" s="3" t="n">
        <f aca="false">(J98-K98)/2</f>
        <v>1.6545</v>
      </c>
      <c r="N98" s="3" t="n">
        <f aca="false">POWER((J98+K98),2)/(8*(J98+K98))</f>
        <v>0.850625</v>
      </c>
      <c r="O98" s="3" t="n">
        <f aca="false">(7-L98)/(2*M98)</f>
        <v>1.08718646116652</v>
      </c>
      <c r="P98" s="3"/>
    </row>
    <row r="99" customFormat="false" ht="15" hidden="false" customHeight="false" outlineLevel="0" collapsed="false">
      <c r="A99" s="4" t="s">
        <v>112</v>
      </c>
      <c r="B99" s="3" t="n">
        <v>611.7</v>
      </c>
      <c r="C99" s="3" t="n">
        <v>6.89</v>
      </c>
      <c r="D99" s="3" t="n">
        <v>5.86</v>
      </c>
      <c r="E99" s="3" t="n">
        <v>-4.1</v>
      </c>
      <c r="F99" s="3" t="n">
        <v>121.7</v>
      </c>
      <c r="G99" s="3" t="n">
        <v>67.82</v>
      </c>
      <c r="H99" s="3" t="n">
        <v>-5.122</v>
      </c>
      <c r="I99" s="3" t="n">
        <v>-1.631</v>
      </c>
      <c r="J99" s="3" t="n">
        <f aca="false">H99*-1</f>
        <v>5.122</v>
      </c>
      <c r="K99" s="3" t="n">
        <f aca="false">I99*-1</f>
        <v>1.631</v>
      </c>
      <c r="L99" s="3" t="n">
        <f aca="false">(J99+K99)/2</f>
        <v>3.3765</v>
      </c>
      <c r="M99" s="3" t="n">
        <f aca="false">(J99-K99)/2</f>
        <v>1.7455</v>
      </c>
      <c r="N99" s="3" t="n">
        <f aca="false">POWER((J99+K99),2)/(8*(J99+K99))</f>
        <v>0.844125</v>
      </c>
      <c r="O99" s="3" t="n">
        <f aca="false">(7-L99)/(2*M99)</f>
        <v>1.03795474076196</v>
      </c>
      <c r="P99" s="3"/>
    </row>
    <row r="100" customFormat="false" ht="15" hidden="false" customHeight="false" outlineLevel="0" collapsed="false">
      <c r="A100" s="3" t="s">
        <v>113</v>
      </c>
      <c r="B100" s="3" t="n">
        <v>583.7</v>
      </c>
      <c r="C100" s="3" t="n">
        <v>6.9</v>
      </c>
      <c r="D100" s="3" t="n">
        <v>2.4</v>
      </c>
      <c r="E100" s="3" t="n">
        <v>-3.4</v>
      </c>
      <c r="F100" s="3" t="n">
        <v>118.21</v>
      </c>
      <c r="G100" s="3" t="n">
        <v>63.3</v>
      </c>
      <c r="H100" s="3" t="n">
        <v>-5.394</v>
      </c>
      <c r="I100" s="3" t="n">
        <v>-1.743</v>
      </c>
      <c r="J100" s="3" t="n">
        <f aca="false">H100*-1</f>
        <v>5.394</v>
      </c>
      <c r="K100" s="3" t="n">
        <f aca="false">I100*-1</f>
        <v>1.743</v>
      </c>
      <c r="L100" s="3" t="n">
        <f aca="false">(J100+K100)/2</f>
        <v>3.5685</v>
      </c>
      <c r="M100" s="3" t="n">
        <f aca="false">(J100-K100)/2</f>
        <v>1.8255</v>
      </c>
      <c r="N100" s="3" t="n">
        <f aca="false">POWER((J100+K100),2)/(8*(J100+K100))</f>
        <v>0.892125</v>
      </c>
      <c r="O100" s="3" t="n">
        <f aca="false">(7-L100)/(2*M100)</f>
        <v>0.939879485072583</v>
      </c>
      <c r="P100" s="3"/>
    </row>
    <row r="101" customFormat="false" ht="15" hidden="false" customHeight="false" outlineLevel="0" collapsed="false">
      <c r="A101" s="3" t="s">
        <v>114</v>
      </c>
      <c r="B101" s="3" t="n">
        <v>583.6</v>
      </c>
      <c r="C101" s="3" t="n">
        <v>8</v>
      </c>
      <c r="D101" s="3" t="n">
        <v>-8.2</v>
      </c>
      <c r="E101" s="3" t="n">
        <v>-1.6</v>
      </c>
      <c r="F101" s="3" t="n">
        <v>334.59</v>
      </c>
      <c r="G101" s="3" t="n">
        <v>56.06</v>
      </c>
      <c r="H101" s="3" t="n">
        <v>-5.337</v>
      </c>
      <c r="I101" s="3" t="n">
        <v>0.181</v>
      </c>
      <c r="J101" s="3" t="n">
        <f aca="false">H101*-1</f>
        <v>5.337</v>
      </c>
      <c r="K101" s="3" t="n">
        <f aca="false">I101*-1</f>
        <v>-0.181</v>
      </c>
      <c r="L101" s="3" t="n">
        <f aca="false">(J101+K101)/2</f>
        <v>2.578</v>
      </c>
      <c r="M101" s="3" t="n">
        <f aca="false">(J101-K101)/2</f>
        <v>2.759</v>
      </c>
      <c r="N101" s="3" t="n">
        <f aca="false">POWER((J101+K101),2)/(8*(J101+K101))</f>
        <v>0.6445</v>
      </c>
      <c r="O101" s="3" t="n">
        <f aca="false">(7-L101)/(2*M101)</f>
        <v>0.80137731061979</v>
      </c>
      <c r="P101" s="3" t="n">
        <v>88.5</v>
      </c>
    </row>
    <row r="102" customFormat="false" ht="15" hidden="false" customHeight="false" outlineLevel="0" collapsed="false">
      <c r="A102" s="3" t="s">
        <v>115</v>
      </c>
      <c r="B102" s="3" t="n">
        <v>354.5</v>
      </c>
      <c r="C102" s="3" t="n">
        <v>4.9</v>
      </c>
      <c r="D102" s="3" t="n">
        <v>2.7</v>
      </c>
      <c r="E102" s="3" t="n">
        <v>-3.5</v>
      </c>
      <c r="F102" s="3" t="n">
        <v>97.99</v>
      </c>
      <c r="G102" s="3" t="n">
        <v>40.86</v>
      </c>
      <c r="H102" s="3" t="n">
        <v>-6.02</v>
      </c>
      <c r="I102" s="3" t="n">
        <v>-1.077</v>
      </c>
      <c r="J102" s="3" t="n">
        <f aca="false">H102*-1</f>
        <v>6.02</v>
      </c>
      <c r="K102" s="3" t="n">
        <f aca="false">I102*-1</f>
        <v>1.077</v>
      </c>
      <c r="L102" s="3" t="n">
        <f aca="false">(J102+K102)/2</f>
        <v>3.5485</v>
      </c>
      <c r="M102" s="3" t="n">
        <f aca="false">(J102-K102)/2</f>
        <v>2.4715</v>
      </c>
      <c r="N102" s="3" t="n">
        <f aca="false">POWER((J102+K102),2)/(8*(J102+K102))</f>
        <v>0.887125</v>
      </c>
      <c r="O102" s="3" t="n">
        <f aca="false">(7-L102)/(2*M102)</f>
        <v>0.698260165891159</v>
      </c>
      <c r="P102" s="3"/>
    </row>
    <row r="103" customFormat="false" ht="15" hidden="false" customHeight="false" outlineLevel="0" collapsed="false">
      <c r="A103" s="4" t="s">
        <v>116</v>
      </c>
      <c r="B103" s="3" t="n">
        <v>504.6</v>
      </c>
      <c r="C103" s="3" t="n">
        <v>6.4</v>
      </c>
      <c r="D103" s="3" t="n">
        <v>1.5</v>
      </c>
      <c r="E103" s="3" t="n">
        <v>-2.7</v>
      </c>
      <c r="F103" s="3" t="n">
        <v>145.44</v>
      </c>
      <c r="G103" s="3" t="n">
        <v>56.94</v>
      </c>
      <c r="H103" s="3" t="n">
        <v>-4.344</v>
      </c>
      <c r="I103" s="3" t="n">
        <v>-1.826</v>
      </c>
      <c r="J103" s="3" t="n">
        <f aca="false">H103*-1</f>
        <v>4.344</v>
      </c>
      <c r="K103" s="3" t="n">
        <f aca="false">I103*-1</f>
        <v>1.826</v>
      </c>
      <c r="L103" s="3" t="n">
        <f aca="false">(J103+K103)/2</f>
        <v>3.085</v>
      </c>
      <c r="M103" s="3" t="n">
        <f aca="false">(J103-K103)/2</f>
        <v>1.259</v>
      </c>
      <c r="N103" s="3" t="n">
        <f aca="false">POWER((J103+K103),2)/(8*(J103+K103))</f>
        <v>0.77125</v>
      </c>
      <c r="O103" s="3" t="n">
        <f aca="false">(7-L103)/(2*M103)</f>
        <v>1.55480540111199</v>
      </c>
      <c r="P103" s="3"/>
    </row>
    <row r="104" customFormat="false" ht="15" hidden="false" customHeight="false" outlineLevel="0" collapsed="false">
      <c r="A104" s="3" t="s">
        <v>117</v>
      </c>
      <c r="B104" s="3" t="n">
        <v>339.5</v>
      </c>
      <c r="C104" s="3" t="n">
        <v>8.36</v>
      </c>
      <c r="D104" s="3" t="n">
        <v>2.58</v>
      </c>
      <c r="E104" s="3" t="n">
        <v>-3.8</v>
      </c>
      <c r="F104" s="3" t="n">
        <v>59.22</v>
      </c>
      <c r="G104" s="3" t="n">
        <v>38.82</v>
      </c>
      <c r="H104" s="3" t="n">
        <v>-4.824</v>
      </c>
      <c r="I104" s="3" t="n">
        <v>-2.135</v>
      </c>
      <c r="J104" s="3" t="n">
        <f aca="false">H104*-1</f>
        <v>4.824</v>
      </c>
      <c r="K104" s="3" t="n">
        <f aca="false">I104*-1</f>
        <v>2.135</v>
      </c>
      <c r="L104" s="3" t="n">
        <f aca="false">(J104+K104)/2</f>
        <v>3.4795</v>
      </c>
      <c r="M104" s="3" t="n">
        <f aca="false">(J104-K104)/2</f>
        <v>1.3445</v>
      </c>
      <c r="N104" s="3" t="n">
        <f aca="false">POWER((J104+K104),2)/(8*(J104+K104))</f>
        <v>0.869875</v>
      </c>
      <c r="O104" s="3" t="n">
        <f aca="false">(7-L104)/(2*M104)</f>
        <v>1.30922275939011</v>
      </c>
      <c r="P104" s="3"/>
    </row>
    <row r="105" customFormat="false" ht="15" hidden="false" customHeight="false" outlineLevel="0" collapsed="false">
      <c r="A105" s="3" t="s">
        <v>118</v>
      </c>
      <c r="B105" s="3" t="n">
        <v>279.4</v>
      </c>
      <c r="C105" s="3" t="n">
        <v>8</v>
      </c>
      <c r="D105" s="3" t="n">
        <v>4.3</v>
      </c>
      <c r="E105" s="3" t="n">
        <v>-3.9</v>
      </c>
      <c r="F105" s="3" t="n">
        <v>12.5</v>
      </c>
      <c r="G105" s="3" t="n">
        <v>32.47</v>
      </c>
      <c r="H105" s="3" t="n">
        <v>-5.25</v>
      </c>
      <c r="I105" s="3" t="n">
        <v>-2.06</v>
      </c>
      <c r="J105" s="3" t="n">
        <f aca="false">H105*-1</f>
        <v>5.25</v>
      </c>
      <c r="K105" s="3" t="n">
        <f aca="false">I105*-1</f>
        <v>2.06</v>
      </c>
      <c r="L105" s="3" t="n">
        <f aca="false">(J105+K105)/2</f>
        <v>3.655</v>
      </c>
      <c r="M105" s="3" t="n">
        <f aca="false">(J105-K105)/2</f>
        <v>1.595</v>
      </c>
      <c r="N105" s="3" t="n">
        <f aca="false">POWER((J105+K105),2)/(8*(J105+K105))</f>
        <v>0.91375</v>
      </c>
      <c r="O105" s="3" t="n">
        <f aca="false">(7-L105)/(2*M105)</f>
        <v>1.04858934169279</v>
      </c>
      <c r="P105" s="3"/>
    </row>
    <row r="106" customFormat="false" ht="15" hidden="false" customHeight="false" outlineLevel="0" collapsed="false">
      <c r="A106" s="3" t="s">
        <v>119</v>
      </c>
      <c r="B106" s="3" t="n">
        <v>444.4</v>
      </c>
      <c r="C106" s="3" t="n">
        <v>3.09</v>
      </c>
      <c r="D106" s="3" t="n">
        <v>-0.7</v>
      </c>
      <c r="E106" s="3" t="n">
        <v>-2.8</v>
      </c>
      <c r="F106" s="3" t="n">
        <v>182</v>
      </c>
      <c r="G106" s="3" t="n">
        <v>43.65</v>
      </c>
      <c r="H106" s="3" t="n">
        <v>-5.693</v>
      </c>
      <c r="I106" s="3" t="n">
        <v>-3.454</v>
      </c>
      <c r="J106" s="3" t="n">
        <f aca="false">H106*-1</f>
        <v>5.693</v>
      </c>
      <c r="K106" s="3" t="n">
        <f aca="false">I106*-1</f>
        <v>3.454</v>
      </c>
      <c r="L106" s="3" t="n">
        <f aca="false">(J106+K106)/2</f>
        <v>4.5735</v>
      </c>
      <c r="M106" s="3" t="n">
        <f aca="false">(J106-K106)/2</f>
        <v>1.1195</v>
      </c>
      <c r="N106" s="3" t="n">
        <f aca="false">POWER((J106+K106),2)/(8*(J106+K106))</f>
        <v>1.143375</v>
      </c>
      <c r="O106" s="3" t="n">
        <f aca="false">(7-L106)/(2*M106)</f>
        <v>1.08374274229567</v>
      </c>
      <c r="P106" s="3" t="n">
        <v>95.9</v>
      </c>
    </row>
    <row r="107" customFormat="false" ht="15" hidden="false" customHeight="false" outlineLevel="0" collapsed="false">
      <c r="A107" s="3" t="s">
        <v>119</v>
      </c>
      <c r="B107" s="3" t="n">
        <v>444.4</v>
      </c>
      <c r="C107" s="3" t="n">
        <v>3.09</v>
      </c>
      <c r="D107" s="3" t="n">
        <v>-0.7</v>
      </c>
      <c r="E107" s="3" t="n">
        <v>-2.8</v>
      </c>
      <c r="F107" s="3" t="n">
        <v>182</v>
      </c>
      <c r="G107" s="3" t="n">
        <v>43.65</v>
      </c>
      <c r="H107" s="3" t="n">
        <v>-5.693</v>
      </c>
      <c r="I107" s="3" t="n">
        <v>-3.454</v>
      </c>
      <c r="J107" s="3" t="n">
        <f aca="false">H107*-1</f>
        <v>5.693</v>
      </c>
      <c r="K107" s="3" t="n">
        <f aca="false">I107*-1</f>
        <v>3.454</v>
      </c>
      <c r="L107" s="3" t="n">
        <f aca="false">(J107+K107)/2</f>
        <v>4.5735</v>
      </c>
      <c r="M107" s="3" t="n">
        <f aca="false">(J107-K107)/2</f>
        <v>1.1195</v>
      </c>
      <c r="N107" s="3" t="n">
        <f aca="false">POWER((J107+K107),2)/(8*(J107+K107))</f>
        <v>1.143375</v>
      </c>
      <c r="O107" s="3" t="n">
        <f aca="false">(7-L107)/(2*M107)</f>
        <v>1.08374274229567</v>
      </c>
      <c r="P107" s="3" t="n">
        <v>95.9</v>
      </c>
    </row>
    <row r="108" customFormat="false" ht="15" hidden="false" customHeight="false" outlineLevel="0" collapsed="false">
      <c r="A108" s="3" t="s">
        <v>120</v>
      </c>
      <c r="B108" s="3" t="n">
        <v>270.37</v>
      </c>
      <c r="C108" s="3" t="n">
        <v>9.2</v>
      </c>
      <c r="D108" s="3" t="n">
        <v>2.5</v>
      </c>
      <c r="E108" s="3" t="n">
        <v>-2.7</v>
      </c>
      <c r="F108" s="3" t="n">
        <v>25.4</v>
      </c>
      <c r="G108" s="3" t="n">
        <v>31.09</v>
      </c>
      <c r="H108" s="3" t="n">
        <v>-5.266</v>
      </c>
      <c r="I108" s="3" t="n">
        <v>-1.839</v>
      </c>
      <c r="J108" s="3" t="n">
        <f aca="false">H108*-1</f>
        <v>5.266</v>
      </c>
      <c r="K108" s="3" t="n">
        <f aca="false">I108*-1</f>
        <v>1.839</v>
      </c>
      <c r="L108" s="3" t="n">
        <f aca="false">(J108+K108)/2</f>
        <v>3.5525</v>
      </c>
      <c r="M108" s="3" t="n">
        <f aca="false">(J108-K108)/2</f>
        <v>1.7135</v>
      </c>
      <c r="N108" s="3" t="n">
        <f aca="false">POWER((J108+K108),2)/(8*(J108+K108))</f>
        <v>0.888125</v>
      </c>
      <c r="O108" s="3" t="n">
        <f aca="false">(7-L108)/(2*M108)</f>
        <v>1.00598190837467</v>
      </c>
      <c r="P108" s="3"/>
    </row>
    <row r="109" customFormat="false" ht="15" hidden="false" customHeight="false" outlineLevel="0" collapsed="false">
      <c r="A109" s="3" t="s">
        <v>121</v>
      </c>
      <c r="B109" s="3" t="n">
        <v>543.5</v>
      </c>
      <c r="C109" s="3" t="n">
        <v>9.46</v>
      </c>
      <c r="D109" s="3" t="n">
        <v>1.27</v>
      </c>
      <c r="E109" s="3" t="n">
        <v>-2.7</v>
      </c>
      <c r="F109" s="3" t="n">
        <v>206.07</v>
      </c>
      <c r="G109" s="3" t="n">
        <v>53.87</v>
      </c>
      <c r="H109" s="3" t="n">
        <v>-5.859</v>
      </c>
      <c r="I109" s="3" t="n">
        <v>-4.004</v>
      </c>
      <c r="J109" s="3" t="n">
        <f aca="false">H109*-1</f>
        <v>5.859</v>
      </c>
      <c r="K109" s="3" t="n">
        <f aca="false">I109*-1</f>
        <v>4.004</v>
      </c>
      <c r="L109" s="3" t="n">
        <f aca="false">(J109+K109)/2</f>
        <v>4.9315</v>
      </c>
      <c r="M109" s="3" t="n">
        <f aca="false">(J109-K109)/2</f>
        <v>0.9275</v>
      </c>
      <c r="N109" s="3" t="n">
        <f aca="false">POWER((J109+K109),2)/(8*(J109+K109))</f>
        <v>1.232875</v>
      </c>
      <c r="O109" s="3" t="n">
        <f aca="false">(7-L109)/(2*M109)</f>
        <v>1.11509433962264</v>
      </c>
      <c r="P109" s="3"/>
    </row>
    <row r="110" customFormat="false" ht="15" hidden="false" customHeight="false" outlineLevel="0" collapsed="false">
      <c r="A110" s="3" t="s">
        <v>122</v>
      </c>
      <c r="B110" s="3" t="n">
        <v>165.23</v>
      </c>
      <c r="C110" s="3" t="n">
        <v>9.6</v>
      </c>
      <c r="D110" s="3" t="n">
        <v>1.13</v>
      </c>
      <c r="E110" s="3" t="n">
        <v>-1.3</v>
      </c>
      <c r="F110" s="3" t="n">
        <v>32.3</v>
      </c>
      <c r="G110" s="3" t="n">
        <v>18.8</v>
      </c>
      <c r="H110" s="3" t="n">
        <v>-5.886</v>
      </c>
      <c r="I110" s="3" t="n">
        <v>-1.35</v>
      </c>
      <c r="J110" s="3" t="n">
        <f aca="false">H110*-1</f>
        <v>5.886</v>
      </c>
      <c r="K110" s="3" t="n">
        <f aca="false">I110*-1</f>
        <v>1.35</v>
      </c>
      <c r="L110" s="3" t="n">
        <f aca="false">(J110+K110)/2</f>
        <v>3.618</v>
      </c>
      <c r="M110" s="3" t="n">
        <f aca="false">(J110-K110)/2</f>
        <v>2.268</v>
      </c>
      <c r="N110" s="3" t="n">
        <f aca="false">POWER((J110+K110),2)/(8*(J110+K110))</f>
        <v>0.9045</v>
      </c>
      <c r="O110" s="3" t="n">
        <f aca="false">(7-L110)/(2*M110)</f>
        <v>0.745590828924162</v>
      </c>
      <c r="P110" s="3" t="n">
        <v>84</v>
      </c>
    </row>
    <row r="111" customFormat="false" ht="15" hidden="false" customHeight="false" outlineLevel="0" collapsed="false">
      <c r="A111" s="4" t="s">
        <v>123</v>
      </c>
      <c r="B111" s="3" t="n">
        <v>480.6</v>
      </c>
      <c r="C111" s="3" t="n">
        <v>9.11</v>
      </c>
      <c r="D111" s="3" t="n">
        <v>4.7</v>
      </c>
      <c r="E111" s="3" t="n">
        <v>-5.2</v>
      </c>
      <c r="F111" s="3" t="n">
        <v>52.19</v>
      </c>
      <c r="G111" s="3" t="n">
        <v>54.92</v>
      </c>
      <c r="H111" s="3" t="n">
        <v>-4.838</v>
      </c>
      <c r="I111" s="3" t="n">
        <v>-1.303</v>
      </c>
      <c r="J111" s="3" t="n">
        <f aca="false">H111*-1</f>
        <v>4.838</v>
      </c>
      <c r="K111" s="3" t="n">
        <f aca="false">I111*-1</f>
        <v>1.303</v>
      </c>
      <c r="L111" s="3" t="n">
        <f aca="false">(J111+K111)/2</f>
        <v>3.0705</v>
      </c>
      <c r="M111" s="3" t="n">
        <f aca="false">(J111-K111)/2</f>
        <v>1.7675</v>
      </c>
      <c r="N111" s="3" t="n">
        <f aca="false">POWER((J111+K111),2)/(8*(J111+K111))</f>
        <v>0.767625</v>
      </c>
      <c r="O111" s="3" t="n">
        <f aca="false">(7-L111)/(2*M111)</f>
        <v>1.11159830268741</v>
      </c>
      <c r="P111" s="3" t="n">
        <v>93.09</v>
      </c>
    </row>
    <row r="112" customFormat="false" ht="15" hidden="false" customHeight="false" outlineLevel="0" collapsed="false">
      <c r="A112" s="4" t="s">
        <v>124</v>
      </c>
      <c r="B112" s="3" t="n">
        <v>183.2</v>
      </c>
      <c r="C112" s="3" t="n">
        <v>8.59</v>
      </c>
      <c r="D112" s="3" t="n">
        <v>-1.37</v>
      </c>
      <c r="E112" s="3" t="n">
        <v>-0.99</v>
      </c>
      <c r="F112" s="3" t="n">
        <v>72.7</v>
      </c>
      <c r="G112" s="3" t="n">
        <v>19.04</v>
      </c>
      <c r="H112" s="3" t="n">
        <v>-5.488</v>
      </c>
      <c r="I112" s="3" t="n">
        <v>-1.342</v>
      </c>
      <c r="J112" s="3" t="n">
        <f aca="false">H112*-1</f>
        <v>5.488</v>
      </c>
      <c r="K112" s="3" t="n">
        <f aca="false">I112*-1</f>
        <v>1.342</v>
      </c>
      <c r="L112" s="3" t="n">
        <f aca="false">(J112+K112)/2</f>
        <v>3.415</v>
      </c>
      <c r="M112" s="3" t="n">
        <f aca="false">(J112-K112)/2</f>
        <v>2.073</v>
      </c>
      <c r="N112" s="3" t="n">
        <f aca="false">POWER((J112+K112),2)/(8*(J112+K112))</f>
        <v>0.85375</v>
      </c>
      <c r="O112" s="3" t="n">
        <f aca="false">(7-L112)/(2*M112)</f>
        <v>0.864688856729378</v>
      </c>
      <c r="P112" s="3"/>
    </row>
    <row r="113" customFormat="false" ht="15" hidden="false" customHeight="false" outlineLevel="0" collapsed="false">
      <c r="A113" s="4" t="s">
        <v>125</v>
      </c>
      <c r="B113" s="3" t="s">
        <v>126</v>
      </c>
      <c r="C113" s="3" t="n">
        <v>9.8</v>
      </c>
      <c r="D113" s="3" t="n">
        <v>3.5</v>
      </c>
      <c r="E113" s="3" t="n">
        <v>-4.7</v>
      </c>
      <c r="F113" s="3" t="s">
        <v>127</v>
      </c>
      <c r="G113" s="3" t="n">
        <v>30.1</v>
      </c>
      <c r="H113" s="3" t="n">
        <v>-5.633</v>
      </c>
      <c r="I113" s="3" t="n">
        <v>-2.502</v>
      </c>
      <c r="J113" s="3" t="n">
        <f aca="false">H113*-1</f>
        <v>5.633</v>
      </c>
      <c r="K113" s="3" t="n">
        <f aca="false">I113*-1</f>
        <v>2.502</v>
      </c>
      <c r="L113" s="3" t="n">
        <f aca="false">(J113+K113)/2</f>
        <v>4.0675</v>
      </c>
      <c r="M113" s="3" t="n">
        <f aca="false">(J113-K113)/2</f>
        <v>1.5655</v>
      </c>
      <c r="N113" s="3" t="n">
        <f aca="false">POWER((J113+K113),2)/(8*(J113+K113))</f>
        <v>1.016875</v>
      </c>
      <c r="O113" s="3" t="n">
        <f aca="false">(7-L113)/(2*M113)</f>
        <v>0.936601724688598</v>
      </c>
      <c r="P113" s="3"/>
    </row>
    <row r="114" customFormat="false" ht="15" hidden="false" customHeight="false" outlineLevel="0" collapsed="false">
      <c r="A114" s="3" t="s">
        <v>128</v>
      </c>
      <c r="B114" s="3" t="n">
        <v>325.4</v>
      </c>
      <c r="C114" s="3" t="n">
        <v>7.3</v>
      </c>
      <c r="D114" s="3" t="n">
        <v>0.9</v>
      </c>
      <c r="E114" s="3" t="n">
        <v>-3</v>
      </c>
      <c r="F114" s="3" t="n">
        <v>68.36</v>
      </c>
      <c r="G114" s="3" t="n">
        <v>36.54</v>
      </c>
      <c r="H114" s="3" t="n">
        <v>-5.437</v>
      </c>
      <c r="I114" s="3" t="n">
        <v>-2.32</v>
      </c>
      <c r="J114" s="3" t="n">
        <f aca="false">H114*-1</f>
        <v>5.437</v>
      </c>
      <c r="K114" s="3" t="n">
        <f aca="false">I114*-1</f>
        <v>2.32</v>
      </c>
      <c r="L114" s="3" t="n">
        <f aca="false">(J114+K114)/2</f>
        <v>3.8785</v>
      </c>
      <c r="M114" s="3" t="n">
        <f aca="false">(J114-K114)/2</f>
        <v>1.5585</v>
      </c>
      <c r="N114" s="3" t="n">
        <f aca="false">POWER((J114+K114),2)/(8*(J114+K114))</f>
        <v>0.969625</v>
      </c>
      <c r="O114" s="3" t="n">
        <f aca="false">(7-L114)/(2*M114)</f>
        <v>1.00144369586141</v>
      </c>
      <c r="P114" s="3"/>
    </row>
    <row r="115" customFormat="false" ht="15" hidden="false" customHeight="false" outlineLevel="0" collapsed="false">
      <c r="A115" s="4" t="s">
        <v>129</v>
      </c>
      <c r="B115" s="3" t="n">
        <v>581.7</v>
      </c>
      <c r="C115" s="3" t="n">
        <v>6.3</v>
      </c>
      <c r="D115" s="3" t="n">
        <v>2</v>
      </c>
      <c r="E115" s="3" t="n">
        <v>-3.4</v>
      </c>
      <c r="F115" s="3" t="n">
        <v>118</v>
      </c>
      <c r="G115" s="3" t="n">
        <v>62.23</v>
      </c>
      <c r="H115" s="3" t="n">
        <v>-5.212</v>
      </c>
      <c r="I115" s="3" t="n">
        <v>-2.358</v>
      </c>
      <c r="J115" s="3" t="n">
        <f aca="false">H115*-1</f>
        <v>5.212</v>
      </c>
      <c r="K115" s="3" t="n">
        <f aca="false">I115*-1</f>
        <v>2.358</v>
      </c>
      <c r="L115" s="3" t="n">
        <f aca="false">(J115+K115)/2</f>
        <v>3.785</v>
      </c>
      <c r="M115" s="3" t="n">
        <f aca="false">(J115-K115)/2</f>
        <v>1.427</v>
      </c>
      <c r="N115" s="3" t="n">
        <f aca="false">POWER((J115+K115),2)/(8*(J115+K115))</f>
        <v>0.94625</v>
      </c>
      <c r="O115" s="3" t="n">
        <f aca="false">(7-L115)/(2*M115)</f>
        <v>1.12648913805186</v>
      </c>
      <c r="P115" s="3"/>
    </row>
    <row r="116" customFormat="false" ht="15" hidden="false" customHeight="false" outlineLevel="0" collapsed="false">
      <c r="A116" s="4" t="s">
        <v>130</v>
      </c>
      <c r="B116" s="3" t="n">
        <v>733.9</v>
      </c>
      <c r="C116" s="3" t="n">
        <v>8.88</v>
      </c>
      <c r="D116" s="3" t="n">
        <v>2.6</v>
      </c>
      <c r="E116" s="3" t="n">
        <v>-3.2</v>
      </c>
      <c r="F116" s="3" t="n">
        <v>193.91</v>
      </c>
      <c r="G116" s="3" t="n">
        <v>78.21</v>
      </c>
      <c r="H116" s="3" t="n">
        <v>-5.336</v>
      </c>
      <c r="I116" s="3" t="n">
        <v>-2.008</v>
      </c>
      <c r="J116" s="3" t="n">
        <f aca="false">H116*-1</f>
        <v>5.336</v>
      </c>
      <c r="K116" s="3" t="n">
        <f aca="false">I116*-1</f>
        <v>2.008</v>
      </c>
      <c r="L116" s="3" t="n">
        <f aca="false">(J116+K116)/2</f>
        <v>3.672</v>
      </c>
      <c r="M116" s="3" t="n">
        <f aca="false">(J116-K116)/2</f>
        <v>1.664</v>
      </c>
      <c r="N116" s="3" t="n">
        <f aca="false">POWER((J116+K116),2)/(8*(J116+K116))</f>
        <v>0.918</v>
      </c>
      <c r="O116" s="3" t="n">
        <f aca="false">(7-L116)/(2*M116)</f>
        <v>1</v>
      </c>
      <c r="P116" s="3"/>
    </row>
    <row r="117" customFormat="false" ht="15" hidden="false" customHeight="false" outlineLevel="0" collapsed="false">
      <c r="A117" s="3" t="s">
        <v>131</v>
      </c>
      <c r="B117" s="3" t="n">
        <v>303.35</v>
      </c>
      <c r="C117" s="3" t="n">
        <v>7.6</v>
      </c>
      <c r="D117" s="3" t="n">
        <v>0.98</v>
      </c>
      <c r="E117" s="3" t="n">
        <v>-1.7</v>
      </c>
      <c r="F117" s="3" t="n">
        <v>62.3</v>
      </c>
      <c r="G117" s="3" t="n">
        <v>31.41</v>
      </c>
      <c r="H117" s="3" t="n">
        <v>-5.181</v>
      </c>
      <c r="I117" s="3" t="n">
        <v>-1.876</v>
      </c>
      <c r="J117" s="3" t="n">
        <f aca="false">H117*-1</f>
        <v>5.181</v>
      </c>
      <c r="K117" s="3" t="n">
        <f aca="false">I117*-1</f>
        <v>1.876</v>
      </c>
      <c r="L117" s="3" t="n">
        <f aca="false">(J117+K117)/2</f>
        <v>3.5285</v>
      </c>
      <c r="M117" s="3" t="n">
        <f aca="false">(J117-K117)/2</f>
        <v>1.6525</v>
      </c>
      <c r="N117" s="3" t="n">
        <f aca="false">POWER((J117+K117),2)/(8*(J117+K117))</f>
        <v>0.882125</v>
      </c>
      <c r="O117" s="3" t="n">
        <f aca="false">(7-L117)/(2*M117)</f>
        <v>1.05037821482602</v>
      </c>
      <c r="P117" s="3" t="n">
        <v>86</v>
      </c>
    </row>
    <row r="118" customFormat="false" ht="15" hidden="false" customHeight="false" outlineLevel="0" collapsed="false">
      <c r="A118" s="4" t="s">
        <v>132</v>
      </c>
      <c r="B118" s="3" t="n">
        <v>332.35</v>
      </c>
      <c r="C118" s="3" t="n">
        <v>6.95</v>
      </c>
      <c r="D118" s="3" t="n">
        <v>-2.3</v>
      </c>
      <c r="E118" s="3" t="n">
        <v>-0.35</v>
      </c>
      <c r="F118" s="3" t="n">
        <v>130</v>
      </c>
      <c r="G118" s="3" t="n">
        <v>33.39</v>
      </c>
      <c r="H118" s="3" t="n">
        <v>-5.158</v>
      </c>
      <c r="I118" s="3" t="n">
        <v>-1.917</v>
      </c>
      <c r="J118" s="3" t="n">
        <f aca="false">H118*-1</f>
        <v>5.158</v>
      </c>
      <c r="K118" s="3" t="n">
        <f aca="false">I118*-1</f>
        <v>1.917</v>
      </c>
      <c r="L118" s="3" t="n">
        <f aca="false">(J118+K118)/2</f>
        <v>3.5375</v>
      </c>
      <c r="M118" s="3" t="n">
        <f aca="false">(J118-K118)/2</f>
        <v>1.6205</v>
      </c>
      <c r="N118" s="3" t="n">
        <f aca="false">POWER((J118+K118),2)/(8*(J118+K118))</f>
        <v>0.884375</v>
      </c>
      <c r="O118" s="3" t="n">
        <f aca="false">(7-L118)/(2*M118)</f>
        <v>1.06834310398025</v>
      </c>
      <c r="P118" s="3"/>
    </row>
    <row r="119" customFormat="false" ht="15" hidden="false" customHeight="false" outlineLevel="0" collapsed="false">
      <c r="A119" s="3" t="s">
        <v>133</v>
      </c>
      <c r="B119" s="3" t="s">
        <v>134</v>
      </c>
      <c r="C119" s="3" t="n">
        <v>10.7</v>
      </c>
      <c r="D119" s="3" t="n">
        <v>3.67</v>
      </c>
      <c r="E119" s="3" t="n">
        <v>-4.3</v>
      </c>
      <c r="F119" s="3" t="s">
        <v>135</v>
      </c>
      <c r="G119" s="3" t="n">
        <v>34.53</v>
      </c>
      <c r="H119" s="3" t="n">
        <v>-5.573</v>
      </c>
      <c r="I119" s="3" t="n">
        <v>-1.306</v>
      </c>
      <c r="J119" s="3" t="n">
        <f aca="false">H119*-1</f>
        <v>5.573</v>
      </c>
      <c r="K119" s="3" t="n">
        <f aca="false">I119*-1</f>
        <v>1.306</v>
      </c>
      <c r="L119" s="3" t="n">
        <f aca="false">(J119+K119)/2</f>
        <v>3.4395</v>
      </c>
      <c r="M119" s="3" t="n">
        <f aca="false">(J119-K119)/2</f>
        <v>2.1335</v>
      </c>
      <c r="N119" s="3" t="n">
        <f aca="false">POWER((J119+K119),2)/(8*(J119+K119))</f>
        <v>0.859875</v>
      </c>
      <c r="O119" s="3" t="n">
        <f aca="false">(7-L119)/(2*M119)</f>
        <v>0.83442699789079</v>
      </c>
      <c r="P119" s="3"/>
    </row>
    <row r="120" customFormat="false" ht="15" hidden="false" customHeight="false" outlineLevel="0" collapsed="false">
      <c r="A120" s="4" t="s">
        <v>136</v>
      </c>
      <c r="B120" s="3" t="n">
        <v>204.31</v>
      </c>
      <c r="C120" s="3" t="n">
        <v>9.55</v>
      </c>
      <c r="D120" s="3" t="n">
        <v>-0.3</v>
      </c>
      <c r="E120" s="3" t="n">
        <v>-1.4</v>
      </c>
      <c r="F120" s="3" t="n">
        <v>64.5</v>
      </c>
      <c r="G120" s="3" t="n">
        <v>24.47</v>
      </c>
      <c r="H120" s="3" t="n">
        <v>-5.922</v>
      </c>
      <c r="I120" s="3" t="n">
        <v>5.882</v>
      </c>
      <c r="J120" s="3" t="n">
        <f aca="false">H120*-1</f>
        <v>5.922</v>
      </c>
      <c r="K120" s="3" t="n">
        <f aca="false">I120*-1</f>
        <v>-5.882</v>
      </c>
      <c r="L120" s="3" t="n">
        <f aca="false">(J120+K120)/2</f>
        <v>0.02</v>
      </c>
      <c r="M120" s="3" t="n">
        <f aca="false">(J120-K120)/2</f>
        <v>5.902</v>
      </c>
      <c r="N120" s="3" t="n">
        <f aca="false">POWER((J120+K120),2)/(8*(J120+K120))</f>
        <v>0.005</v>
      </c>
      <c r="O120" s="3" t="n">
        <f aca="false">(7-L120)/(2*M120)</f>
        <v>0.591324974584887</v>
      </c>
      <c r="P120" s="3"/>
    </row>
    <row r="121" customFormat="false" ht="15" hidden="false" customHeight="false" outlineLevel="0" collapsed="false">
      <c r="A121" s="4" t="s">
        <v>137</v>
      </c>
      <c r="B121" s="3" t="n">
        <v>61.08</v>
      </c>
      <c r="C121" s="3" t="n">
        <v>9.5</v>
      </c>
      <c r="D121" s="3" t="n">
        <v>-1.31</v>
      </c>
      <c r="E121" s="3" t="n">
        <v>1.14</v>
      </c>
      <c r="F121" s="3" t="n">
        <v>46.2</v>
      </c>
      <c r="G121" s="3" t="n">
        <v>6.63</v>
      </c>
      <c r="H121" s="3" t="n">
        <v>-5.957</v>
      </c>
      <c r="I121" s="3" t="n">
        <v>6.913</v>
      </c>
      <c r="J121" s="3" t="n">
        <f aca="false">H121*-1</f>
        <v>5.957</v>
      </c>
      <c r="K121" s="3" t="n">
        <f aca="false">I121*-1</f>
        <v>-6.913</v>
      </c>
      <c r="L121" s="3" t="n">
        <f aca="false">(J121+K121)/2</f>
        <v>-0.478</v>
      </c>
      <c r="M121" s="3" t="n">
        <f aca="false">(J121-K121)/2</f>
        <v>6.435</v>
      </c>
      <c r="N121" s="3" t="n">
        <f aca="false">POWER((J121+K121),2)/(8*(J121+K121))</f>
        <v>-0.1195</v>
      </c>
      <c r="O121" s="3" t="n">
        <f aca="false">(7-L121)/(2*M121)</f>
        <v>0.581041181041181</v>
      </c>
      <c r="P121" s="3"/>
    </row>
    <row r="122" customFormat="false" ht="15" hidden="false" customHeight="false" outlineLevel="0" collapsed="false">
      <c r="A122" s="4" t="s">
        <v>138</v>
      </c>
      <c r="B122" s="3" t="n">
        <v>45.08</v>
      </c>
      <c r="C122" s="3" t="n">
        <v>10.7</v>
      </c>
      <c r="D122" s="3" t="n">
        <v>-0.13</v>
      </c>
      <c r="E122" s="3" t="n">
        <v>0.9</v>
      </c>
      <c r="F122" s="3" t="n">
        <v>26</v>
      </c>
      <c r="G122" s="3" t="n">
        <v>5.75</v>
      </c>
      <c r="H122" s="3" t="n">
        <v>-6.042</v>
      </c>
      <c r="I122" s="3" t="n">
        <v>7.222</v>
      </c>
      <c r="J122" s="3" t="n">
        <f aca="false">H122*-1</f>
        <v>6.042</v>
      </c>
      <c r="K122" s="3" t="n">
        <f aca="false">I122*-1</f>
        <v>-7.222</v>
      </c>
      <c r="L122" s="3" t="n">
        <f aca="false">(J122+K122)/2</f>
        <v>-0.59</v>
      </c>
      <c r="M122" s="3" t="n">
        <f aca="false">(J122-K122)/2</f>
        <v>6.632</v>
      </c>
      <c r="N122" s="3" t="n">
        <f aca="false">POWER((J122+K122),2)/(8*(J122+K122))</f>
        <v>-0.1475</v>
      </c>
      <c r="O122" s="3" t="n">
        <f aca="false">(7-L122)/(2*M122)</f>
        <v>0.572225572979493</v>
      </c>
      <c r="P122" s="3" t="n">
        <v>96.4</v>
      </c>
    </row>
    <row r="123" customFormat="false" ht="15" hidden="false" customHeight="false" outlineLevel="0" collapsed="false">
      <c r="A123" s="4" t="s">
        <v>139</v>
      </c>
      <c r="B123" s="3" t="s">
        <v>140</v>
      </c>
      <c r="C123" s="3" t="n">
        <v>7.7</v>
      </c>
      <c r="D123" s="3" t="n">
        <v>4.46</v>
      </c>
      <c r="E123" s="3" t="n">
        <v>-3.2</v>
      </c>
      <c r="F123" s="3" t="s">
        <v>141</v>
      </c>
      <c r="G123" s="3" t="n">
        <v>33.47</v>
      </c>
      <c r="H123" s="3" t="n">
        <v>-5.382</v>
      </c>
      <c r="I123" s="3" t="n">
        <v>-1.42</v>
      </c>
      <c r="J123" s="3" t="n">
        <f aca="false">H123*-1</f>
        <v>5.382</v>
      </c>
      <c r="K123" s="3" t="n">
        <f aca="false">I123*-1</f>
        <v>1.42</v>
      </c>
      <c r="L123" s="3" t="n">
        <f aca="false">(J123+K123)/2</f>
        <v>3.401</v>
      </c>
      <c r="M123" s="3" t="n">
        <f aca="false">(J123-K123)/2</f>
        <v>1.981</v>
      </c>
      <c r="N123" s="3" t="n">
        <f aca="false">POWER((J123+K123),2)/(8*(J123+K123))</f>
        <v>0.85025</v>
      </c>
      <c r="O123" s="3" t="n">
        <f aca="false">(7-L123)/(2*M123)</f>
        <v>0.908379606259465</v>
      </c>
      <c r="P123" s="3"/>
    </row>
    <row r="124" customFormat="false" ht="15" hidden="false" customHeight="false" outlineLevel="0" collapsed="false">
      <c r="A124" s="4" t="s">
        <v>142</v>
      </c>
      <c r="B124" s="3" t="n">
        <v>261.36</v>
      </c>
      <c r="C124" s="3" t="n">
        <v>8.69</v>
      </c>
      <c r="D124" s="3" t="n">
        <v>2.8</v>
      </c>
      <c r="E124" s="3" t="n">
        <v>-2.7</v>
      </c>
      <c r="F124" s="3" t="n">
        <v>29.5</v>
      </c>
      <c r="G124" s="3" t="n">
        <v>29.92</v>
      </c>
      <c r="H124" s="3" t="n">
        <v>-5.082</v>
      </c>
      <c r="I124" s="3" t="n">
        <v>-1.524</v>
      </c>
      <c r="J124" s="3" t="n">
        <f aca="false">H124*-1</f>
        <v>5.082</v>
      </c>
      <c r="K124" s="3" t="n">
        <f aca="false">I124*-1</f>
        <v>1.524</v>
      </c>
      <c r="L124" s="3" t="n">
        <f aca="false">(J124+K124)/2</f>
        <v>3.303</v>
      </c>
      <c r="M124" s="3" t="n">
        <f aca="false">(J124-K124)/2</f>
        <v>1.779</v>
      </c>
      <c r="N124" s="3" t="n">
        <f aca="false">POWER((J124+K124),2)/(8*(J124+K124))</f>
        <v>0.82575</v>
      </c>
      <c r="O124" s="3" t="n">
        <f aca="false">(7-L124)/(2*M124)</f>
        <v>1.03906689151209</v>
      </c>
      <c r="P124" s="3"/>
    </row>
    <row r="125" customFormat="false" ht="15" hidden="false" customHeight="false" outlineLevel="0" collapsed="false">
      <c r="A125" s="3" t="s">
        <v>143</v>
      </c>
      <c r="B125" s="3" t="n">
        <v>258.3</v>
      </c>
      <c r="C125" s="3" t="n">
        <v>8.1</v>
      </c>
      <c r="D125" s="3" t="n">
        <v>2.01</v>
      </c>
      <c r="E125" s="3" t="n">
        <v>-3.81</v>
      </c>
      <c r="F125" s="3" t="n">
        <v>82.28</v>
      </c>
      <c r="G125" s="3" t="n">
        <v>25.27</v>
      </c>
      <c r="H125" s="3" t="n">
        <v>-6.384</v>
      </c>
      <c r="I125" s="3" t="n">
        <v>-3.101</v>
      </c>
      <c r="J125" s="3" t="n">
        <f aca="false">H125*-1</f>
        <v>6.384</v>
      </c>
      <c r="K125" s="3" t="n">
        <f aca="false">I125*-1</f>
        <v>3.101</v>
      </c>
      <c r="L125" s="3" t="n">
        <f aca="false">(J125+K125)/2</f>
        <v>4.7425</v>
      </c>
      <c r="M125" s="3" t="n">
        <f aca="false">(J125-K125)/2</f>
        <v>1.6415</v>
      </c>
      <c r="N125" s="3" t="n">
        <f aca="false">POWER((J125+K125),2)/(8*(J125+K125))</f>
        <v>1.185625</v>
      </c>
      <c r="O125" s="3" t="n">
        <f aca="false">(7-L125)/(2*M125)</f>
        <v>0.687633262260128</v>
      </c>
      <c r="P125" s="3"/>
    </row>
    <row r="126" customFormat="false" ht="15" hidden="false" customHeight="false" outlineLevel="0" collapsed="false">
      <c r="A126" s="3" t="s">
        <v>144</v>
      </c>
      <c r="B126" s="3" t="n">
        <v>179.22</v>
      </c>
      <c r="C126" s="3" t="n">
        <v>2.2</v>
      </c>
      <c r="D126" s="3" t="n">
        <v>1.58</v>
      </c>
      <c r="E126" s="3" t="n">
        <v>-2.37</v>
      </c>
      <c r="F126" s="3" t="n">
        <v>38.33</v>
      </c>
      <c r="G126" s="3" t="n">
        <v>19.82</v>
      </c>
      <c r="H126" s="3" t="n">
        <v>-5.294</v>
      </c>
      <c r="I126" s="3" t="n">
        <v>-1.523</v>
      </c>
      <c r="J126" s="3" t="n">
        <f aca="false">H126*-1</f>
        <v>5.294</v>
      </c>
      <c r="K126" s="3" t="n">
        <f aca="false">I126*-1</f>
        <v>1.523</v>
      </c>
      <c r="L126" s="3" t="n">
        <f aca="false">(J126+K126)/2</f>
        <v>3.4085</v>
      </c>
      <c r="M126" s="3" t="n">
        <f aca="false">(J126-K126)/2</f>
        <v>1.8855</v>
      </c>
      <c r="N126" s="3" t="n">
        <f aca="false">POWER((J126+K126),2)/(8*(J126+K126))</f>
        <v>0.852125</v>
      </c>
      <c r="O126" s="3" t="n">
        <f aca="false">(7-L126)/(2*M126)</f>
        <v>0.95239989392734</v>
      </c>
      <c r="P126" s="3"/>
    </row>
    <row r="127" customFormat="false" ht="15" hidden="false" customHeight="false" outlineLevel="0" collapsed="false">
      <c r="A127" s="4" t="s">
        <v>145</v>
      </c>
      <c r="B127" s="3" t="n">
        <v>321.5</v>
      </c>
      <c r="C127" s="3" t="n">
        <v>8.5</v>
      </c>
      <c r="D127" s="3" t="n">
        <v>4.08</v>
      </c>
      <c r="E127" s="3" t="n">
        <v>-4.6</v>
      </c>
      <c r="F127" s="3" t="n">
        <v>23.47</v>
      </c>
      <c r="G127" s="3" t="n">
        <v>37.92</v>
      </c>
      <c r="H127" s="3" t="n">
        <v>-5.153</v>
      </c>
      <c r="I127" s="3" t="n">
        <v>-1.424</v>
      </c>
      <c r="J127" s="3" t="n">
        <f aca="false">H127*-1</f>
        <v>5.153</v>
      </c>
      <c r="K127" s="3" t="n">
        <f aca="false">I127*-1</f>
        <v>1.424</v>
      </c>
      <c r="L127" s="3" t="n">
        <f aca="false">(J127+K127)/2</f>
        <v>3.2885</v>
      </c>
      <c r="M127" s="3" t="n">
        <f aca="false">(J127-K127)/2</f>
        <v>1.8645</v>
      </c>
      <c r="N127" s="3" t="n">
        <f aca="false">POWER((J127+K127),2)/(8*(J127+K127))</f>
        <v>0.822125</v>
      </c>
      <c r="O127" s="3" t="n">
        <f aca="false">(7-L127)/(2*M127)</f>
        <v>0.995307052829177</v>
      </c>
      <c r="P127" s="3"/>
    </row>
    <row r="128" customFormat="false" ht="15" hidden="false" customHeight="false" outlineLevel="0" collapsed="false">
      <c r="A128" s="6" t="s">
        <v>146</v>
      </c>
      <c r="B128" s="3" t="n">
        <v>191.27</v>
      </c>
      <c r="C128" s="3" t="n">
        <v>7.6</v>
      </c>
      <c r="D128" s="3" t="n">
        <v>2.17</v>
      </c>
      <c r="E128" s="3" t="n">
        <v>-1.9</v>
      </c>
      <c r="F128" s="3" t="n">
        <v>12.47</v>
      </c>
      <c r="G128" s="3" t="n">
        <v>22.18</v>
      </c>
      <c r="H128" s="3" t="n">
        <v>-5.333</v>
      </c>
      <c r="I128" s="3" t="n">
        <v>-1.42</v>
      </c>
      <c r="J128" s="3" t="n">
        <f aca="false">H128*-1</f>
        <v>5.333</v>
      </c>
      <c r="K128" s="3" t="n">
        <f aca="false">I128*-1</f>
        <v>1.42</v>
      </c>
      <c r="L128" s="3" t="n">
        <f aca="false">(J128+K128)/2</f>
        <v>3.3765</v>
      </c>
      <c r="M128" s="3" t="n">
        <f aca="false">(J128-K128)/2</f>
        <v>1.9565</v>
      </c>
      <c r="N128" s="3" t="n">
        <f aca="false">POWER((J128+K128),2)/(8*(J128+K128))</f>
        <v>0.844125</v>
      </c>
      <c r="O128" s="3" t="n">
        <f aca="false">(7-L128)/(2*M128)</f>
        <v>0.926015844620496</v>
      </c>
      <c r="P128" s="3"/>
    </row>
    <row r="129" customFormat="false" ht="15" hidden="false" customHeight="false" outlineLevel="0" collapsed="false">
      <c r="A129" s="4" t="s">
        <v>147</v>
      </c>
      <c r="B129" s="3" t="n">
        <v>364.4</v>
      </c>
      <c r="C129" s="3" t="n">
        <v>2.7</v>
      </c>
      <c r="D129" s="3" t="n">
        <v>1.33</v>
      </c>
      <c r="E129" s="3" t="n">
        <v>-3</v>
      </c>
      <c r="F129" s="3" t="n">
        <v>95.94</v>
      </c>
      <c r="G129" s="3" t="n">
        <v>36.74</v>
      </c>
      <c r="H129" s="3" t="n">
        <v>-5.996</v>
      </c>
      <c r="I129" s="3" t="n">
        <v>-1.884</v>
      </c>
      <c r="J129" s="3" t="n">
        <f aca="false">H129*-1</f>
        <v>5.996</v>
      </c>
      <c r="K129" s="3" t="n">
        <f aca="false">I129*-1</f>
        <v>1.884</v>
      </c>
      <c r="L129" s="3" t="n">
        <f aca="false">(J129+K129)/2</f>
        <v>3.94</v>
      </c>
      <c r="M129" s="3" t="n">
        <f aca="false">(J129-K129)/2</f>
        <v>2.056</v>
      </c>
      <c r="N129" s="3" t="n">
        <f aca="false">POWER((J129+K129),2)/(8*(J129+K129))</f>
        <v>0.985</v>
      </c>
      <c r="O129" s="3" t="n">
        <f aca="false">(7-L129)/(2*M129)</f>
        <v>0.744163424124513</v>
      </c>
      <c r="P129" s="3"/>
    </row>
    <row r="130" customFormat="false" ht="15" hidden="false" customHeight="false" outlineLevel="0" collapsed="false">
      <c r="A130" s="3" t="s">
        <v>148</v>
      </c>
      <c r="B130" s="3" t="n">
        <v>205.26</v>
      </c>
      <c r="C130" s="3" t="n">
        <v>11.8</v>
      </c>
      <c r="D130" s="3" t="n">
        <v>-0.83</v>
      </c>
      <c r="E130" s="3" t="n">
        <v>-3</v>
      </c>
      <c r="F130" s="3" t="n">
        <v>97.78</v>
      </c>
      <c r="G130" s="3" t="n">
        <v>22.14</v>
      </c>
      <c r="H130" s="3" t="n">
        <v>-5.109</v>
      </c>
      <c r="I130" s="3" t="n">
        <v>-1.197</v>
      </c>
      <c r="J130" s="3" t="n">
        <f aca="false">H130*-1</f>
        <v>5.109</v>
      </c>
      <c r="K130" s="3" t="n">
        <f aca="false">I130*-1</f>
        <v>1.197</v>
      </c>
      <c r="L130" s="3" t="n">
        <f aca="false">(J130+K130)/2</f>
        <v>3.153</v>
      </c>
      <c r="M130" s="3" t="n">
        <f aca="false">(J130-K130)/2</f>
        <v>1.956</v>
      </c>
      <c r="N130" s="3" t="n">
        <f aca="false">POWER((J130+K130),2)/(8*(J130+K130))</f>
        <v>0.78825</v>
      </c>
      <c r="O130" s="3" t="n">
        <f aca="false">(7-L130)/(2*M130)</f>
        <v>0.98338445807771</v>
      </c>
      <c r="P130" s="3"/>
    </row>
    <row r="131" customFormat="false" ht="15" hidden="false" customHeight="false" outlineLevel="0" collapsed="false">
      <c r="A131" s="3" t="s">
        <v>149</v>
      </c>
      <c r="B131" s="3" t="n">
        <v>308.4</v>
      </c>
      <c r="C131" s="3" t="n">
        <v>4.4</v>
      </c>
      <c r="D131" s="3" t="n">
        <v>3.16</v>
      </c>
      <c r="E131" s="3" t="n">
        <v>-3.81</v>
      </c>
      <c r="F131" s="3" t="n">
        <v>40.62</v>
      </c>
      <c r="G131" s="3" t="n">
        <v>34.15</v>
      </c>
      <c r="H131" s="3" t="n">
        <v>-5.769</v>
      </c>
      <c r="I131" s="3" t="n">
        <v>-1.9</v>
      </c>
      <c r="J131" s="3" t="n">
        <f aca="false">H131*-1</f>
        <v>5.769</v>
      </c>
      <c r="K131" s="3" t="n">
        <f aca="false">I131*-1</f>
        <v>1.9</v>
      </c>
      <c r="L131" s="3" t="n">
        <f aca="false">(J131+K131)/2</f>
        <v>3.8345</v>
      </c>
      <c r="M131" s="3" t="n">
        <f aca="false">(J131-K131)/2</f>
        <v>1.9345</v>
      </c>
      <c r="N131" s="3" t="n">
        <f aca="false">POWER((J131+K131),2)/(8*(J131+K131))</f>
        <v>0.958625</v>
      </c>
      <c r="O131" s="3" t="n">
        <f aca="false">(7-L131)/(2*M131)</f>
        <v>0.818170069785474</v>
      </c>
      <c r="P131" s="3"/>
    </row>
    <row r="132" customFormat="false" ht="15" hidden="false" customHeight="false" outlineLevel="0" collapsed="false">
      <c r="A132" s="4" t="s">
        <v>150</v>
      </c>
      <c r="B132" s="3" t="n">
        <v>167.2</v>
      </c>
      <c r="C132" s="3" t="n">
        <v>8.97</v>
      </c>
      <c r="D132" s="3" t="n">
        <v>-0.31</v>
      </c>
      <c r="E132" s="3" t="n">
        <v>-0.88</v>
      </c>
      <c r="F132" s="3" t="n">
        <v>52.49</v>
      </c>
      <c r="G132" s="3" t="n">
        <v>18.2</v>
      </c>
      <c r="H132" s="3" t="n">
        <v>-5.812</v>
      </c>
      <c r="I132" s="3" t="n">
        <v>-1.381</v>
      </c>
      <c r="J132" s="3" t="n">
        <f aca="false">H132*-1</f>
        <v>5.812</v>
      </c>
      <c r="K132" s="3" t="n">
        <f aca="false">I132*-1</f>
        <v>1.381</v>
      </c>
      <c r="L132" s="3" t="n">
        <f aca="false">(J132+K132)/2</f>
        <v>3.5965</v>
      </c>
      <c r="M132" s="3" t="n">
        <f aca="false">(J132-K132)/2</f>
        <v>2.2155</v>
      </c>
      <c r="N132" s="3" t="n">
        <f aca="false">POWER((J132+K132),2)/(8*(J132+K132))</f>
        <v>0.899125</v>
      </c>
      <c r="O132" s="3" t="n">
        <f aca="false">(7-L132)/(2*M132)</f>
        <v>0.768111035883548</v>
      </c>
      <c r="P132" s="3" t="n">
        <v>88</v>
      </c>
    </row>
    <row r="133" customFormat="false" ht="15" hidden="false" customHeight="false" outlineLevel="0" collapsed="false">
      <c r="A133" s="4" t="s">
        <v>151</v>
      </c>
      <c r="B133" s="3" t="n">
        <v>121.18</v>
      </c>
      <c r="C133" s="3" t="n">
        <v>9.8</v>
      </c>
      <c r="D133" s="3" t="n">
        <v>1.41</v>
      </c>
      <c r="E133" s="3" t="n">
        <v>-1.7</v>
      </c>
      <c r="F133" s="3" t="n">
        <v>26.02</v>
      </c>
      <c r="G133" s="3" t="n">
        <v>14.35</v>
      </c>
      <c r="H133" s="3" t="n">
        <v>-6.132</v>
      </c>
      <c r="I133" s="3" t="n">
        <v>-1.393</v>
      </c>
      <c r="J133" s="3" t="n">
        <f aca="false">H133*-1</f>
        <v>6.132</v>
      </c>
      <c r="K133" s="3" t="n">
        <f aca="false">I133*-1</f>
        <v>1.393</v>
      </c>
      <c r="L133" s="3" t="n">
        <f aca="false">(J133+K133)/2</f>
        <v>3.7625</v>
      </c>
      <c r="M133" s="3" t="n">
        <f aca="false">(J133-K133)/2</f>
        <v>2.3695</v>
      </c>
      <c r="N133" s="3" t="n">
        <f aca="false">POWER((J133+K133),2)/(8*(J133+K133))</f>
        <v>0.940625</v>
      </c>
      <c r="O133" s="3" t="n">
        <f aca="false">(7-L133)/(2*M133)</f>
        <v>0.683161004431315</v>
      </c>
      <c r="P133" s="3"/>
    </row>
    <row r="134" customFormat="false" ht="15" hidden="false" customHeight="false" outlineLevel="0" collapsed="false">
      <c r="A134" s="3" t="s">
        <v>152</v>
      </c>
      <c r="B134" s="3" t="n">
        <v>151.21</v>
      </c>
      <c r="C134" s="3" t="n">
        <v>9.4</v>
      </c>
      <c r="D134" s="3" t="n">
        <v>0.67</v>
      </c>
      <c r="E134" s="3" t="n">
        <v>-0.87</v>
      </c>
      <c r="F134" s="3" t="n">
        <v>46.25</v>
      </c>
      <c r="G134" s="3" t="n">
        <v>16.89</v>
      </c>
      <c r="H134" s="3" t="n">
        <v>-6.154</v>
      </c>
      <c r="I134" s="3" t="n">
        <v>-1.388</v>
      </c>
      <c r="J134" s="3" t="n">
        <f aca="false">H134*-1</f>
        <v>6.154</v>
      </c>
      <c r="K134" s="3" t="n">
        <f aca="false">I134*-1</f>
        <v>1.388</v>
      </c>
      <c r="L134" s="3" t="n">
        <f aca="false">(J134+K134)/2</f>
        <v>3.771</v>
      </c>
      <c r="M134" s="3" t="n">
        <f aca="false">(J134-K134)/2</f>
        <v>2.383</v>
      </c>
      <c r="N134" s="3" t="n">
        <f aca="false">POWER((J134+K134),2)/(8*(J134+K134))</f>
        <v>0.94275</v>
      </c>
      <c r="O134" s="3" t="n">
        <f aca="false">(7-L134)/(2*M134)</f>
        <v>0.677507343684431</v>
      </c>
      <c r="P134" s="3"/>
    </row>
    <row r="135" customFormat="false" ht="15" hidden="false" customHeight="false" outlineLevel="0" collapsed="false">
      <c r="A135" s="4" t="s">
        <v>153</v>
      </c>
      <c r="B135" s="3" t="n">
        <v>255.35</v>
      </c>
      <c r="C135" s="3" t="n">
        <v>9.1</v>
      </c>
      <c r="D135" s="3" t="n">
        <v>3.51</v>
      </c>
      <c r="E135" s="3" t="n">
        <v>-3.8</v>
      </c>
      <c r="F135" s="3" t="n">
        <v>12.47</v>
      </c>
      <c r="G135" s="3" t="n">
        <v>29.99</v>
      </c>
      <c r="H135" s="3" t="n">
        <v>-5.284</v>
      </c>
      <c r="I135" s="3" t="n">
        <v>-1.549</v>
      </c>
      <c r="J135" s="3" t="n">
        <f aca="false">H135*-1</f>
        <v>5.284</v>
      </c>
      <c r="K135" s="3" t="n">
        <f aca="false">I135*-1</f>
        <v>1.549</v>
      </c>
      <c r="L135" s="3" t="n">
        <f aca="false">(J135+K135)/2</f>
        <v>3.4165</v>
      </c>
      <c r="M135" s="3" t="n">
        <f aca="false">(J135-K135)/2</f>
        <v>1.8675</v>
      </c>
      <c r="N135" s="3" t="n">
        <f aca="false">POWER((J135+K135),2)/(8*(J135+K135))</f>
        <v>0.854125</v>
      </c>
      <c r="O135" s="3" t="n">
        <f aca="false">(7-L135)/(2*M135)</f>
        <v>0.959437751004016</v>
      </c>
      <c r="P135" s="3"/>
    </row>
    <row r="136" customFormat="false" ht="15" hidden="false" customHeight="false" outlineLevel="0" collapsed="false">
      <c r="A136" s="4" t="s">
        <v>154</v>
      </c>
      <c r="B136" s="3" t="n">
        <v>261.4</v>
      </c>
      <c r="C136" s="3" t="n">
        <v>8.3</v>
      </c>
      <c r="D136" s="3" t="n">
        <v>3.62</v>
      </c>
      <c r="E136" s="3" t="n">
        <v>-4</v>
      </c>
      <c r="F136" s="3" t="n">
        <v>3.24</v>
      </c>
      <c r="G136" s="3" t="n">
        <v>31.13</v>
      </c>
      <c r="H136" s="3" t="n">
        <v>-5.232</v>
      </c>
      <c r="I136" s="3" t="n">
        <v>-1.947</v>
      </c>
      <c r="J136" s="3" t="n">
        <f aca="false">H136*-1</f>
        <v>5.232</v>
      </c>
      <c r="K136" s="3" t="n">
        <f aca="false">I136*-1</f>
        <v>1.947</v>
      </c>
      <c r="L136" s="3" t="n">
        <f aca="false">(J136+K136)/2</f>
        <v>3.5895</v>
      </c>
      <c r="M136" s="3" t="n">
        <f aca="false">(J136-K136)/2</f>
        <v>1.6425</v>
      </c>
      <c r="N136" s="3" t="n">
        <f aca="false">POWER((J136+K136),2)/(8*(J136+K136))</f>
        <v>0.897375</v>
      </c>
      <c r="O136" s="3" t="n">
        <f aca="false">(7-L136)/(2*M136)</f>
        <v>1.03820395738204</v>
      </c>
      <c r="P136" s="3"/>
    </row>
    <row r="137" customFormat="false" ht="15" hidden="false" customHeight="false" outlineLevel="0" collapsed="false">
      <c r="A137" s="4" t="s">
        <v>155</v>
      </c>
      <c r="B137" s="3" t="n">
        <v>214.26</v>
      </c>
      <c r="C137" s="3" t="n">
        <v>5.9</v>
      </c>
      <c r="D137" s="3" t="s">
        <v>156</v>
      </c>
      <c r="E137" s="3" t="s">
        <v>157</v>
      </c>
      <c r="F137" s="3" t="n">
        <v>45.15</v>
      </c>
      <c r="G137" s="3" t="s">
        <v>158</v>
      </c>
      <c r="H137" s="3" t="n">
        <v>-5.657</v>
      </c>
      <c r="I137" s="3" t="n">
        <v>-1.602</v>
      </c>
      <c r="J137" s="3" t="n">
        <f aca="false">H137*-1</f>
        <v>5.657</v>
      </c>
      <c r="K137" s="3" t="n">
        <f aca="false">I137*-1</f>
        <v>1.602</v>
      </c>
      <c r="L137" s="3" t="n">
        <f aca="false">(J137+K137)/2</f>
        <v>3.6295</v>
      </c>
      <c r="M137" s="3" t="n">
        <f aca="false">(J137-K137)/2</f>
        <v>2.0275</v>
      </c>
      <c r="N137" s="3" t="n">
        <f aca="false">POWER((J137+K137),2)/(8*(J137+K137))</f>
        <v>0.907375</v>
      </c>
      <c r="O137" s="3" t="n">
        <f aca="false">(7-L137)/(2*M137)</f>
        <v>0.831196054254007</v>
      </c>
      <c r="P137" s="3"/>
    </row>
    <row r="138" customFormat="false" ht="15" hidden="false" customHeight="false" outlineLevel="0" collapsed="false">
      <c r="A138" s="4" t="s">
        <v>159</v>
      </c>
      <c r="B138" s="3" t="n">
        <v>240.34</v>
      </c>
      <c r="C138" s="3" t="n">
        <v>9.3</v>
      </c>
      <c r="D138" s="3" t="n">
        <v>2.98</v>
      </c>
      <c r="E138" s="3" t="n">
        <v>-2.8</v>
      </c>
      <c r="F138" s="3" t="n">
        <v>16.13</v>
      </c>
      <c r="G138" s="3" t="n">
        <v>28.41</v>
      </c>
      <c r="H138" s="3" t="n">
        <v>-5.183</v>
      </c>
      <c r="I138" s="3" t="n">
        <v>-1.723</v>
      </c>
      <c r="J138" s="3" t="n">
        <f aca="false">H138*-1</f>
        <v>5.183</v>
      </c>
      <c r="K138" s="3" t="n">
        <f aca="false">I138*-1</f>
        <v>1.723</v>
      </c>
      <c r="L138" s="3" t="n">
        <f aca="false">(J138+K138)/2</f>
        <v>3.453</v>
      </c>
      <c r="M138" s="3" t="n">
        <f aca="false">(J138-K138)/2</f>
        <v>1.73</v>
      </c>
      <c r="N138" s="3" t="n">
        <f aca="false">POWER((J138+K138),2)/(8*(J138+K138))</f>
        <v>0.86325</v>
      </c>
      <c r="O138" s="3" t="n">
        <f aca="false">(7-L138)/(2*M138)</f>
        <v>1.02514450867052</v>
      </c>
      <c r="P138" s="3" t="n">
        <v>98</v>
      </c>
    </row>
    <row r="139" customFormat="false" ht="15" hidden="false" customHeight="false" outlineLevel="0" collapsed="false">
      <c r="A139" s="4" t="s">
        <v>160</v>
      </c>
      <c r="B139" s="3" t="n">
        <v>252.27</v>
      </c>
      <c r="C139" s="3" t="n">
        <v>8.3</v>
      </c>
      <c r="D139" s="3" t="n">
        <v>2.47</v>
      </c>
      <c r="E139" s="3" t="n">
        <v>-3.6</v>
      </c>
      <c r="F139" s="3" t="n">
        <v>58.2</v>
      </c>
      <c r="G139" s="3" t="n">
        <v>58.2</v>
      </c>
      <c r="H139" s="3" t="n">
        <v>-6.445</v>
      </c>
      <c r="I139" s="3" t="n">
        <v>-2.016</v>
      </c>
      <c r="J139" s="3" t="n">
        <f aca="false">H139*-1</f>
        <v>6.445</v>
      </c>
      <c r="K139" s="3" t="n">
        <f aca="false">I139*-1</f>
        <v>2.016</v>
      </c>
      <c r="L139" s="3" t="n">
        <f aca="false">(J139+K139)/2</f>
        <v>4.2305</v>
      </c>
      <c r="M139" s="3" t="n">
        <f aca="false">(J139-K139)/2</f>
        <v>2.2145</v>
      </c>
      <c r="N139" s="3" t="n">
        <f aca="false">POWER((J139+K139),2)/(8*(J139+K139))</f>
        <v>1.057625</v>
      </c>
      <c r="O139" s="3" t="n">
        <f aca="false">(7-L139)/(2*M139)</f>
        <v>0.625310453827049</v>
      </c>
      <c r="P139" s="3" t="n">
        <v>89.4</v>
      </c>
    </row>
    <row r="140" customFormat="false" ht="15" hidden="false" customHeight="false" outlineLevel="0" collapsed="false">
      <c r="A140" s="4" t="s">
        <v>161</v>
      </c>
      <c r="B140" s="3" t="n">
        <v>177.24</v>
      </c>
      <c r="C140" s="3" t="n">
        <v>8.5</v>
      </c>
      <c r="D140" s="3" t="n">
        <v>1.79</v>
      </c>
      <c r="E140" s="3" t="n">
        <v>-1.9</v>
      </c>
      <c r="F140" s="3" t="n">
        <v>21.26</v>
      </c>
      <c r="G140" s="3" t="n">
        <v>20.1</v>
      </c>
      <c r="H140" s="3" t="n">
        <v>-5.56</v>
      </c>
      <c r="I140" s="3" t="n">
        <v>-1.398</v>
      </c>
      <c r="J140" s="3" t="n">
        <f aca="false">H140*-1</f>
        <v>5.56</v>
      </c>
      <c r="K140" s="3" t="n">
        <f aca="false">I140*-1</f>
        <v>1.398</v>
      </c>
      <c r="L140" s="3" t="n">
        <f aca="false">(J140+K140)/2</f>
        <v>3.479</v>
      </c>
      <c r="M140" s="3" t="n">
        <f aca="false">(J140-K140)/2</f>
        <v>2.081</v>
      </c>
      <c r="N140" s="3" t="n">
        <f aca="false">POWER((J140+K140),2)/(8*(J140+K140))</f>
        <v>0.86975</v>
      </c>
      <c r="O140" s="3" t="n">
        <f aca="false">(7-L140)/(2*M140)</f>
        <v>0.845987506006728</v>
      </c>
      <c r="P140" s="3"/>
    </row>
    <row r="141" customFormat="false" ht="15" hidden="false" customHeight="false" outlineLevel="0" collapsed="false">
      <c r="A141" s="4" t="s">
        <v>162</v>
      </c>
      <c r="B141" s="3" t="n">
        <v>232.23</v>
      </c>
      <c r="C141" s="3" t="n">
        <v>7.5</v>
      </c>
      <c r="D141" s="3" t="n">
        <v>1.47</v>
      </c>
      <c r="E141" s="3" t="n">
        <v>-2.9</v>
      </c>
      <c r="F141" s="3" t="n">
        <v>75.27</v>
      </c>
      <c r="G141" s="3" t="n">
        <v>22.62</v>
      </c>
      <c r="H141" s="3" t="n">
        <v>-6.72</v>
      </c>
      <c r="I141" s="3" t="n">
        <v>-2.502</v>
      </c>
      <c r="J141" s="3" t="n">
        <f aca="false">H141*-1</f>
        <v>6.72</v>
      </c>
      <c r="K141" s="3" t="n">
        <f aca="false">I141*-1</f>
        <v>2.502</v>
      </c>
      <c r="L141" s="3" t="n">
        <f aca="false">(J141+K141)/2</f>
        <v>4.611</v>
      </c>
      <c r="M141" s="3" t="n">
        <f aca="false">(J141-K141)/2</f>
        <v>2.109</v>
      </c>
      <c r="N141" s="3" t="n">
        <f aca="false">POWER((J141+K141),2)/(8*(J141+K141))</f>
        <v>1.15275</v>
      </c>
      <c r="O141" s="3" t="n">
        <f aca="false">(7-L141)/(2*M141)</f>
        <v>0.56638217164533</v>
      </c>
      <c r="P141" s="3" t="n">
        <v>95</v>
      </c>
    </row>
    <row r="142" customFormat="false" ht="15" hidden="false" customHeight="false" outlineLevel="0" collapsed="false">
      <c r="A142" s="3" t="s">
        <v>162</v>
      </c>
      <c r="B142" s="3" t="n">
        <v>232.23</v>
      </c>
      <c r="C142" s="3" t="n">
        <v>7.5</v>
      </c>
      <c r="D142" s="3" t="n">
        <v>1.47</v>
      </c>
      <c r="E142" s="3" t="n">
        <v>-2.9</v>
      </c>
      <c r="F142" s="3" t="n">
        <v>75.27</v>
      </c>
      <c r="G142" s="3" t="n">
        <v>22.62</v>
      </c>
      <c r="H142" s="3" t="n">
        <v>-6.72</v>
      </c>
      <c r="I142" s="3" t="n">
        <v>-2.502</v>
      </c>
      <c r="J142" s="3" t="n">
        <f aca="false">H142*-1</f>
        <v>6.72</v>
      </c>
      <c r="K142" s="3" t="n">
        <f aca="false">I142*-1</f>
        <v>2.502</v>
      </c>
      <c r="L142" s="3" t="n">
        <f aca="false">(J142+K142)/2</f>
        <v>4.611</v>
      </c>
      <c r="M142" s="3" t="n">
        <f aca="false">(J142-K142)/2</f>
        <v>2.109</v>
      </c>
      <c r="N142" s="3" t="n">
        <f aca="false">POWER((J142+K142),2)/(8*(J142+K142))</f>
        <v>1.15275</v>
      </c>
      <c r="O142" s="3" t="n">
        <f aca="false">(7-L142)/(2*M142)</f>
        <v>0.56638217164533</v>
      </c>
      <c r="P142" s="3" t="n">
        <v>95</v>
      </c>
    </row>
    <row r="143" customFormat="false" ht="15" hidden="false" customHeight="false" outlineLevel="0" collapsed="false">
      <c r="A143" s="4" t="s">
        <v>163</v>
      </c>
      <c r="B143" s="3" t="n">
        <v>318.3</v>
      </c>
      <c r="C143" s="3" t="n">
        <v>9.7</v>
      </c>
      <c r="D143" s="3" t="n">
        <v>2.41</v>
      </c>
      <c r="E143" s="3" t="n">
        <v>-4.5</v>
      </c>
      <c r="F143" s="3" t="n">
        <v>66.76</v>
      </c>
      <c r="G143" s="3" t="n">
        <v>32.65</v>
      </c>
      <c r="H143" s="3" t="n">
        <v>-6.067</v>
      </c>
      <c r="I143" s="3" t="n">
        <v>-2.601</v>
      </c>
      <c r="J143" s="3" t="n">
        <f aca="false">H143*-1</f>
        <v>6.067</v>
      </c>
      <c r="K143" s="3" t="n">
        <f aca="false">I143*-1</f>
        <v>2.601</v>
      </c>
      <c r="L143" s="3" t="n">
        <f aca="false">(J143+K143)/2</f>
        <v>4.334</v>
      </c>
      <c r="M143" s="3" t="n">
        <f aca="false">(J143-K143)/2</f>
        <v>1.733</v>
      </c>
      <c r="N143" s="3" t="n">
        <f aca="false">POWER((J143+K143),2)/(8*(J143+K143))</f>
        <v>1.0835</v>
      </c>
      <c r="O143" s="3" t="n">
        <f aca="false">(7-L143)/(2*M143)</f>
        <v>0.769186381996538</v>
      </c>
      <c r="P143" s="3" t="n">
        <v>84.67</v>
      </c>
    </row>
    <row r="144" customFormat="false" ht="15" hidden="false" customHeight="false" outlineLevel="0" collapsed="false">
      <c r="A144" s="4" t="s">
        <v>164</v>
      </c>
      <c r="B144" s="3" t="n">
        <v>242.27</v>
      </c>
      <c r="C144" s="3" t="n">
        <v>4.5</v>
      </c>
      <c r="D144" s="3" t="n">
        <v>3.65</v>
      </c>
      <c r="E144" s="3" t="n">
        <v>-3.5</v>
      </c>
      <c r="F144" s="3" t="n">
        <v>46.53</v>
      </c>
      <c r="G144" s="3" t="n">
        <v>25.3</v>
      </c>
      <c r="H144" s="3" t="n">
        <v>-5.942</v>
      </c>
      <c r="I144" s="3" t="n">
        <v>-1.819</v>
      </c>
      <c r="J144" s="3" t="n">
        <f aca="false">H144*-1</f>
        <v>5.942</v>
      </c>
      <c r="K144" s="3" t="n">
        <f aca="false">I144*-1</f>
        <v>1.819</v>
      </c>
      <c r="L144" s="3" t="n">
        <f aca="false">(J144+K144)/2</f>
        <v>3.8805</v>
      </c>
      <c r="M144" s="3" t="n">
        <f aca="false">(J144-K144)/2</f>
        <v>2.0615</v>
      </c>
      <c r="N144" s="3" t="n">
        <f aca="false">POWER((J144+K144),2)/(8*(J144+K144))</f>
        <v>0.970125</v>
      </c>
      <c r="O144" s="3" t="n">
        <f aca="false">(7-L144)/(2*M144)</f>
        <v>0.756609265098229</v>
      </c>
      <c r="P144" s="3"/>
    </row>
    <row r="145" customFormat="false" ht="15" hidden="false" customHeight="false" outlineLevel="0" collapsed="false">
      <c r="A145" s="4" t="s">
        <v>165</v>
      </c>
      <c r="B145" s="3"/>
      <c r="C145" s="3" t="n">
        <v>10.1</v>
      </c>
      <c r="D145" s="3" t="n">
        <v>2.08</v>
      </c>
      <c r="E145" s="3" t="n">
        <v>-2.3</v>
      </c>
      <c r="F145" s="3" t="n">
        <v>26.02</v>
      </c>
      <c r="G145" s="3" t="n">
        <v>17.87</v>
      </c>
      <c r="H145" s="3" t="n">
        <v>-6.029</v>
      </c>
      <c r="I145" s="3" t="n">
        <v>-1.381</v>
      </c>
      <c r="J145" s="3" t="n">
        <f aca="false">H145*-1</f>
        <v>6.029</v>
      </c>
      <c r="K145" s="3" t="n">
        <f aca="false">I145*-1</f>
        <v>1.381</v>
      </c>
      <c r="L145" s="3" t="n">
        <f aca="false">(J145+K145)/2</f>
        <v>3.705</v>
      </c>
      <c r="M145" s="3" t="n">
        <f aca="false">(J145-K145)/2</f>
        <v>2.324</v>
      </c>
      <c r="N145" s="3" t="n">
        <f aca="false">POWER((J145+K145),2)/(8*(J145+K145))</f>
        <v>0.92625</v>
      </c>
      <c r="O145" s="3" t="n">
        <f aca="false">(7-L145)/(2*M145)</f>
        <v>0.708907056798623</v>
      </c>
      <c r="P145" s="3"/>
    </row>
    <row r="146" customFormat="false" ht="15" hidden="false" customHeight="false" outlineLevel="0" collapsed="false">
      <c r="A146" s="4" t="s">
        <v>166</v>
      </c>
      <c r="B146" s="3" t="n">
        <v>166.22</v>
      </c>
      <c r="C146" s="3" t="n">
        <v>6.9</v>
      </c>
      <c r="D146" s="3" t="n">
        <v>1.25</v>
      </c>
      <c r="E146" s="3" t="n">
        <v>-1.4</v>
      </c>
      <c r="F146" s="3" t="n">
        <v>47.28</v>
      </c>
      <c r="G146" s="3" t="n">
        <v>18.67</v>
      </c>
      <c r="H146" s="3" t="n">
        <v>-5.695</v>
      </c>
      <c r="I146" s="3" t="n">
        <v>-1.413</v>
      </c>
      <c r="J146" s="3" t="n">
        <f aca="false">H146*-1</f>
        <v>5.695</v>
      </c>
      <c r="K146" s="3" t="n">
        <f aca="false">I146*-1</f>
        <v>1.413</v>
      </c>
      <c r="L146" s="3" t="n">
        <f aca="false">(J146+K146)/2</f>
        <v>3.554</v>
      </c>
      <c r="M146" s="3" t="n">
        <f aca="false">(J146-K146)/2</f>
        <v>2.141</v>
      </c>
      <c r="N146" s="3" t="n">
        <f aca="false">POWER((J146+K146),2)/(8*(J146+K146))</f>
        <v>0.8885</v>
      </c>
      <c r="O146" s="3" t="n">
        <f aca="false">(7-L146)/(2*M146)</f>
        <v>0.804764128911723</v>
      </c>
      <c r="P146" s="3"/>
    </row>
    <row r="147" customFormat="false" ht="15" hidden="false" customHeight="false" outlineLevel="0" collapsed="false">
      <c r="A147" s="4" t="s">
        <v>167</v>
      </c>
      <c r="B147" s="3" t="n">
        <v>281.35</v>
      </c>
      <c r="C147" s="3" t="n">
        <v>7.7</v>
      </c>
      <c r="D147" s="3" t="n">
        <v>2.52</v>
      </c>
      <c r="E147" s="3" t="n">
        <v>-3</v>
      </c>
      <c r="F147" s="3" t="n">
        <v>47.86</v>
      </c>
      <c r="G147" s="3" t="n">
        <v>31.37</v>
      </c>
      <c r="H147" s="3" t="n">
        <v>-5.158</v>
      </c>
      <c r="I147" s="3" t="n">
        <v>-1.662</v>
      </c>
      <c r="J147" s="3" t="n">
        <f aca="false">H147*-1</f>
        <v>5.158</v>
      </c>
      <c r="K147" s="3" t="n">
        <f aca="false">I147*-1</f>
        <v>1.662</v>
      </c>
      <c r="L147" s="3" t="n">
        <f aca="false">(J147+K147)/2</f>
        <v>3.41</v>
      </c>
      <c r="M147" s="3" t="n">
        <f aca="false">(J147-K147)/2</f>
        <v>1.748</v>
      </c>
      <c r="N147" s="3" t="n">
        <f aca="false">POWER((J147+K147),2)/(8*(J147+K147))</f>
        <v>0.8525</v>
      </c>
      <c r="O147" s="3" t="n">
        <f aca="false">(7-L147)/(2*M147)</f>
        <v>1.02688787185355</v>
      </c>
      <c r="P147" s="3"/>
    </row>
    <row r="148" customFormat="false" ht="15" hidden="false" customHeight="false" outlineLevel="0" collapsed="false">
      <c r="A148" s="3" t="s">
        <v>168</v>
      </c>
      <c r="B148" s="3" t="n">
        <v>790</v>
      </c>
      <c r="C148" s="3" t="n">
        <v>9.96</v>
      </c>
      <c r="D148" s="3" t="n">
        <v>4.95</v>
      </c>
      <c r="E148" s="3" t="n">
        <v>-5</v>
      </c>
      <c r="F148" s="3" t="n">
        <v>189.36</v>
      </c>
      <c r="G148" s="3" t="n">
        <v>86.08</v>
      </c>
      <c r="H148" s="3" t="n">
        <v>-5.841</v>
      </c>
      <c r="I148" s="3" t="n">
        <v>-3.259</v>
      </c>
      <c r="J148" s="3" t="n">
        <f aca="false">H148*-1</f>
        <v>5.841</v>
      </c>
      <c r="K148" s="3" t="n">
        <f aca="false">I148*-1</f>
        <v>3.259</v>
      </c>
      <c r="L148" s="3" t="n">
        <f aca="false">(J148+K148)/2</f>
        <v>4.55</v>
      </c>
      <c r="M148" s="3" t="n">
        <f aca="false">(J148-K148)/2</f>
        <v>1.291</v>
      </c>
      <c r="N148" s="3" t="n">
        <f aca="false">POWER((J148+K148),2)/(8*(J148+K148))</f>
        <v>1.1375</v>
      </c>
      <c r="O148" s="3" t="n">
        <f aca="false">(7-L148)/(2*M148)</f>
        <v>0.948876839659179</v>
      </c>
      <c r="P148" s="3"/>
    </row>
    <row r="149" customFormat="false" ht="15" hidden="false" customHeight="false" outlineLevel="0" collapsed="false">
      <c r="A149" s="3" t="s">
        <v>169</v>
      </c>
      <c r="B149" s="3" t="n">
        <v>477.6</v>
      </c>
      <c r="C149" s="3" t="n">
        <v>8.2</v>
      </c>
      <c r="D149" s="3" t="n">
        <v>-3.1</v>
      </c>
      <c r="E149" s="3" t="n">
        <v>-1.6</v>
      </c>
      <c r="F149" s="3" t="n">
        <v>199.73</v>
      </c>
      <c r="G149" s="3" t="n">
        <v>51.92</v>
      </c>
      <c r="H149" s="3" t="n">
        <v>-5.503</v>
      </c>
      <c r="I149" s="3" t="n">
        <v>4.859</v>
      </c>
      <c r="J149" s="3" t="n">
        <f aca="false">H149*-1</f>
        <v>5.503</v>
      </c>
      <c r="K149" s="3" t="n">
        <f aca="false">I149*-1</f>
        <v>-4.859</v>
      </c>
      <c r="L149" s="3" t="n">
        <f aca="false">(J149+K149)/2</f>
        <v>0.322</v>
      </c>
      <c r="M149" s="3" t="n">
        <f aca="false">(J149-K149)/2</f>
        <v>5.181</v>
      </c>
      <c r="N149" s="3" t="n">
        <f aca="false">POWER((J149+K149),2)/(8*(J149+K149))</f>
        <v>0.0805</v>
      </c>
      <c r="O149" s="3" t="n">
        <f aca="false">(7-L149)/(2*M149)</f>
        <v>0.644470179502027</v>
      </c>
      <c r="P149" s="3" t="n">
        <v>84.65</v>
      </c>
    </row>
    <row r="150" customFormat="false" ht="15" hidden="false" customHeight="false" outlineLevel="0" collapsed="false">
      <c r="A150" s="3" t="s">
        <v>170</v>
      </c>
      <c r="B150" s="3" t="s">
        <v>171</v>
      </c>
      <c r="C150" s="3" t="n">
        <v>3.6</v>
      </c>
      <c r="D150" s="3" t="n">
        <v>-3.4</v>
      </c>
      <c r="E150" s="3" t="n">
        <v>-0.09</v>
      </c>
      <c r="F150" s="3" t="n">
        <v>138.45</v>
      </c>
      <c r="G150" s="3" t="n">
        <v>138.45</v>
      </c>
      <c r="H150" s="3" t="n">
        <v>-6.756</v>
      </c>
      <c r="I150" s="3" t="n">
        <v>-1.177</v>
      </c>
      <c r="J150" s="3" t="n">
        <f aca="false">H150*-1</f>
        <v>6.756</v>
      </c>
      <c r="K150" s="3" t="n">
        <f aca="false">I150*-1</f>
        <v>1.177</v>
      </c>
      <c r="L150" s="3" t="n">
        <f aca="false">(J150+K150)/2</f>
        <v>3.9665</v>
      </c>
      <c r="M150" s="3" t="n">
        <f aca="false">(J150-K150)/2</f>
        <v>2.7895</v>
      </c>
      <c r="N150" s="3" t="n">
        <f aca="false">POWER((J150+K150),2)/(8*(J150+K150))</f>
        <v>0.991625</v>
      </c>
      <c r="O150" s="3" t="n">
        <f aca="false">(7-L150)/(2*M150)</f>
        <v>0.543735436458147</v>
      </c>
      <c r="P150" s="3"/>
    </row>
    <row r="151" customFormat="false" ht="15" hidden="false" customHeight="false" outlineLevel="0" collapsed="false">
      <c r="A151" s="3" t="s">
        <v>172</v>
      </c>
      <c r="B151" s="3" t="n">
        <v>194.14</v>
      </c>
      <c r="C151" s="3" t="n">
        <v>3.2</v>
      </c>
      <c r="D151" s="3" t="n">
        <v>-2.57</v>
      </c>
      <c r="E151" s="3" t="n">
        <v>0.18</v>
      </c>
      <c r="F151" s="3" t="n">
        <v>127.45</v>
      </c>
      <c r="G151" s="3" t="n">
        <v>16.32</v>
      </c>
      <c r="H151" s="3" t="n">
        <v>-6.441</v>
      </c>
      <c r="I151" s="3" t="n">
        <v>-1.125</v>
      </c>
      <c r="J151" s="3" t="n">
        <f aca="false">H151*-1</f>
        <v>6.441</v>
      </c>
      <c r="K151" s="3" t="n">
        <f aca="false">I151*-1</f>
        <v>1.125</v>
      </c>
      <c r="L151" s="3" t="n">
        <f aca="false">(J151+K151)/2</f>
        <v>3.783</v>
      </c>
      <c r="M151" s="3" t="n">
        <f aca="false">(J151-K151)/2</f>
        <v>2.658</v>
      </c>
      <c r="N151" s="3" t="n">
        <f aca="false">POWER((J151+K151),2)/(8*(J151+K151))</f>
        <v>0.94575</v>
      </c>
      <c r="O151" s="3" t="n">
        <f aca="false">(7-L151)/(2*M151)</f>
        <v>0.60515425131678</v>
      </c>
      <c r="P151" s="3"/>
    </row>
    <row r="152" customFormat="false" ht="15" hidden="false" customHeight="false" outlineLevel="0" collapsed="false">
      <c r="A152" s="4" t="s">
        <v>173</v>
      </c>
      <c r="B152" s="3" t="n">
        <v>217.26</v>
      </c>
      <c r="C152" s="3" t="n">
        <v>11.8</v>
      </c>
      <c r="D152" s="3" t="n">
        <v>1.9</v>
      </c>
      <c r="E152" s="3" t="n">
        <v>-2.34</v>
      </c>
      <c r="F152" s="3" t="n">
        <v>46.17</v>
      </c>
      <c r="G152" s="3" t="n">
        <v>23.15</v>
      </c>
      <c r="H152" s="3" t="n">
        <v>-6.448</v>
      </c>
      <c r="I152" s="3" t="n">
        <v>-2.006</v>
      </c>
      <c r="J152" s="3" t="n">
        <f aca="false">H152*-1</f>
        <v>6.448</v>
      </c>
      <c r="K152" s="3" t="n">
        <f aca="false">I152*-1</f>
        <v>2.006</v>
      </c>
      <c r="L152" s="3" t="n">
        <f aca="false">(J152+K152)/2</f>
        <v>4.227</v>
      </c>
      <c r="M152" s="3" t="n">
        <f aca="false">(J152-K152)/2</f>
        <v>2.221</v>
      </c>
      <c r="N152" s="3" t="n">
        <f aca="false">POWER((J152+K152),2)/(8*(J152+K152))</f>
        <v>1.05675</v>
      </c>
      <c r="O152" s="3" t="n">
        <f aca="false">(7-L152)/(2*M152)</f>
        <v>0.624268347591175</v>
      </c>
      <c r="P152" s="3"/>
    </row>
    <row r="153" customFormat="false" ht="15" hidden="false" customHeight="false" outlineLevel="0" collapsed="false">
      <c r="A153" s="4" t="s">
        <v>174</v>
      </c>
      <c r="B153" s="3" t="n">
        <v>198.31</v>
      </c>
      <c r="C153" s="3" t="n">
        <v>11.9</v>
      </c>
      <c r="D153" s="3" t="n">
        <v>0.74</v>
      </c>
      <c r="E153" s="3" t="n">
        <v>-2</v>
      </c>
      <c r="F153" s="3" t="n">
        <v>67.64</v>
      </c>
      <c r="G153" s="3" t="n">
        <v>23.67</v>
      </c>
      <c r="H153" s="3" t="n">
        <v>-4.67</v>
      </c>
      <c r="I153" s="3" t="n">
        <v>0.519</v>
      </c>
      <c r="J153" s="3" t="n">
        <f aca="false">H153*-1</f>
        <v>4.67</v>
      </c>
      <c r="K153" s="3" t="n">
        <f aca="false">I153*-1</f>
        <v>-0.519</v>
      </c>
      <c r="L153" s="3" t="n">
        <f aca="false">(J153+K153)/2</f>
        <v>2.0755</v>
      </c>
      <c r="M153" s="3" t="n">
        <f aca="false">(J153-K153)/2</f>
        <v>2.5945</v>
      </c>
      <c r="N153" s="3" t="n">
        <f aca="false">POWER((J153+K153),2)/(8*(J153+K153))</f>
        <v>0.518875</v>
      </c>
      <c r="O153" s="3" t="n">
        <f aca="false">(7-L153)/(2*M153)</f>
        <v>0.949026787434959</v>
      </c>
      <c r="P153" s="3"/>
    </row>
    <row r="154" customFormat="false" ht="15" hidden="false" customHeight="false" outlineLevel="0" collapsed="false">
      <c r="A154" s="4" t="s">
        <v>175</v>
      </c>
      <c r="B154" s="3" t="n">
        <v>207.23</v>
      </c>
      <c r="C154" s="3" t="n">
        <v>12.3</v>
      </c>
      <c r="D154" s="3" t="n">
        <v>0.42</v>
      </c>
      <c r="E154" s="3" t="n">
        <v>-2.2</v>
      </c>
      <c r="F154" s="3" t="n">
        <v>80.36</v>
      </c>
      <c r="G154" s="3" t="n">
        <v>21.58</v>
      </c>
      <c r="H154" s="3" t="n">
        <v>-5.332</v>
      </c>
      <c r="I154" s="3" t="n">
        <v>-1.212</v>
      </c>
      <c r="J154" s="3" t="n">
        <f aca="false">H154*-1</f>
        <v>5.332</v>
      </c>
      <c r="K154" s="3" t="n">
        <f aca="false">I154*-1</f>
        <v>1.212</v>
      </c>
      <c r="L154" s="3" t="n">
        <f aca="false">(J154+K154)/2</f>
        <v>3.272</v>
      </c>
      <c r="M154" s="3" t="n">
        <f aca="false">(J154-K154)/2</f>
        <v>2.06</v>
      </c>
      <c r="N154" s="3" t="n">
        <f aca="false">POWER((J154+K154),2)/(8*(J154+K154))</f>
        <v>0.818</v>
      </c>
      <c r="O154" s="3" t="n">
        <f aca="false">(7-L154)/(2*M154)</f>
        <v>0.904854368932039</v>
      </c>
      <c r="P154" s="3"/>
    </row>
    <row r="155" customFormat="false" ht="15" hidden="false" customHeight="false" outlineLevel="0" collapsed="false">
      <c r="A155" s="3" t="s">
        <v>176</v>
      </c>
      <c r="B155" s="3" t="n">
        <v>369.4</v>
      </c>
      <c r="C155" s="3" t="n">
        <v>7.8</v>
      </c>
      <c r="D155" s="3" t="s">
        <v>177</v>
      </c>
      <c r="E155" s="3" t="n">
        <v>3.1</v>
      </c>
      <c r="F155" s="3" t="n">
        <v>65.07</v>
      </c>
      <c r="G155" s="3" t="n">
        <v>65.07</v>
      </c>
      <c r="H155" s="3" t="n">
        <v>-5.348</v>
      </c>
      <c r="I155" s="3" t="n">
        <v>-1.528</v>
      </c>
      <c r="J155" s="3" t="n">
        <f aca="false">H155*-1</f>
        <v>5.348</v>
      </c>
      <c r="K155" s="3" t="n">
        <f aca="false">I155*-1</f>
        <v>1.528</v>
      </c>
      <c r="L155" s="3" t="n">
        <f aca="false">(J155+K155)/2</f>
        <v>3.438</v>
      </c>
      <c r="M155" s="3" t="n">
        <f aca="false">(J155-K155)/2</f>
        <v>1.91</v>
      </c>
      <c r="N155" s="3" t="n">
        <f aca="false">POWER((J155+K155),2)/(8*(J155+K155))</f>
        <v>0.8595</v>
      </c>
      <c r="O155" s="3" t="n">
        <f aca="false">(7-L155)/(2*M155)</f>
        <v>0.932460732984293</v>
      </c>
      <c r="P155" s="3"/>
    </row>
    <row r="156" customFormat="false" ht="15" hidden="false" customHeight="false" outlineLevel="0" collapsed="false">
      <c r="A156" s="4" t="s">
        <v>178</v>
      </c>
      <c r="B156" s="3" t="n">
        <v>261.36</v>
      </c>
      <c r="C156" s="3" t="n">
        <v>9.1</v>
      </c>
      <c r="D156" s="3" t="n">
        <v>3.9</v>
      </c>
      <c r="E156" s="3" t="n">
        <v>-4.4</v>
      </c>
      <c r="F156" s="3" t="n">
        <v>38.33</v>
      </c>
      <c r="G156" s="3" t="n">
        <v>30.29</v>
      </c>
      <c r="H156" s="3" t="n">
        <v>-5.515</v>
      </c>
      <c r="I156" s="3" t="n">
        <v>-2.531</v>
      </c>
      <c r="J156" s="3" t="n">
        <f aca="false">H156*-1</f>
        <v>5.515</v>
      </c>
      <c r="K156" s="3" t="n">
        <f aca="false">I156*-1</f>
        <v>2.531</v>
      </c>
      <c r="L156" s="3" t="n">
        <f aca="false">(J156+K156)/2</f>
        <v>4.023</v>
      </c>
      <c r="M156" s="3" t="n">
        <f aca="false">(J156-K156)/2</f>
        <v>1.492</v>
      </c>
      <c r="N156" s="3" t="n">
        <f aca="false">POWER((J156+K156),2)/(8*(J156+K156))</f>
        <v>1.00575</v>
      </c>
      <c r="O156" s="3" t="n">
        <f aca="false">(7-L156)/(2*M156)</f>
        <v>0.997654155495979</v>
      </c>
      <c r="P156" s="3"/>
    </row>
    <row r="157" customFormat="false" ht="15" hidden="false" customHeight="false" outlineLevel="0" collapsed="false">
      <c r="A157" s="4" t="s">
        <v>179</v>
      </c>
      <c r="B157" s="3" t="n">
        <v>236.27</v>
      </c>
      <c r="C157" s="3" t="n">
        <v>8.3</v>
      </c>
      <c r="D157" s="3" t="n">
        <v>1.98</v>
      </c>
      <c r="E157" s="3" t="n">
        <v>-2.74</v>
      </c>
      <c r="F157" s="3" t="n">
        <v>66.48</v>
      </c>
      <c r="G157" s="3" t="n">
        <v>66.48</v>
      </c>
      <c r="H157" s="3" t="n">
        <v>-6.321</v>
      </c>
      <c r="I157" s="3" t="n">
        <v>-2.29</v>
      </c>
      <c r="J157" s="3" t="n">
        <f aca="false">H157*-1</f>
        <v>6.321</v>
      </c>
      <c r="K157" s="3" t="n">
        <f aca="false">I157*-1</f>
        <v>2.29</v>
      </c>
      <c r="L157" s="3" t="n">
        <f aca="false">(J157+K157)/2</f>
        <v>4.3055</v>
      </c>
      <c r="M157" s="3" t="n">
        <f aca="false">(J157-K157)/2</f>
        <v>2.0155</v>
      </c>
      <c r="N157" s="3" t="n">
        <f aca="false">POWER((J157+K157),2)/(8*(J157+K157))</f>
        <v>1.076375</v>
      </c>
      <c r="O157" s="3" t="n">
        <f aca="false">(7-L157)/(2*M157)</f>
        <v>0.668444554701067</v>
      </c>
      <c r="P157" s="3"/>
    </row>
    <row r="158" customFormat="false" ht="15" hidden="false" customHeight="false" outlineLevel="0" collapsed="false">
      <c r="A158" s="4" t="s">
        <v>180</v>
      </c>
      <c r="B158" s="3" t="n">
        <v>299.4</v>
      </c>
      <c r="C158" s="3" t="n">
        <v>8.9</v>
      </c>
      <c r="D158" s="3" t="n">
        <v>1.96</v>
      </c>
      <c r="E158" s="3" t="n">
        <v>-2.6</v>
      </c>
      <c r="F158" s="3" t="n">
        <v>38.77</v>
      </c>
      <c r="G158" s="3" t="n">
        <v>32.05</v>
      </c>
      <c r="H158" s="3" t="n">
        <v>-5.316</v>
      </c>
      <c r="I158" s="3" t="n">
        <v>-1.586</v>
      </c>
      <c r="J158" s="3" t="n">
        <f aca="false">H158*-1</f>
        <v>5.316</v>
      </c>
      <c r="K158" s="3" t="n">
        <f aca="false">I158*-1</f>
        <v>1.586</v>
      </c>
      <c r="L158" s="3" t="n">
        <f aca="false">(J158+K158)/2</f>
        <v>3.451</v>
      </c>
      <c r="M158" s="3" t="n">
        <f aca="false">(J158-K158)/2</f>
        <v>1.865</v>
      </c>
      <c r="N158" s="3" t="n">
        <f aca="false">POWER((J158+K158),2)/(8*(J158+K158))</f>
        <v>0.86275</v>
      </c>
      <c r="O158" s="3" t="n">
        <f aca="false">(7-L158)/(2*M158)</f>
        <v>0.951474530831099</v>
      </c>
      <c r="P158" s="3"/>
    </row>
    <row r="159" customFormat="false" ht="15" hidden="false" customHeight="false" outlineLevel="0" collapsed="false">
      <c r="A159" s="4" t="s">
        <v>181</v>
      </c>
      <c r="B159" s="3" t="n">
        <v>362.5</v>
      </c>
      <c r="C159" s="3" t="n">
        <v>12.59</v>
      </c>
      <c r="D159" s="3" t="n">
        <v>1.61</v>
      </c>
      <c r="E159" s="3" t="n">
        <v>-2.97</v>
      </c>
      <c r="F159" s="3" t="n">
        <v>94.83</v>
      </c>
      <c r="G159" s="3" t="n">
        <v>39.45</v>
      </c>
      <c r="H159" s="3" t="n">
        <v>-5.803</v>
      </c>
      <c r="I159" s="3" t="n">
        <v>-2.575</v>
      </c>
      <c r="J159" s="3" t="n">
        <f aca="false">H159*-1</f>
        <v>5.803</v>
      </c>
      <c r="K159" s="3" t="n">
        <f aca="false">I159*-1</f>
        <v>2.575</v>
      </c>
      <c r="L159" s="3" t="n">
        <f aca="false">(J159+K159)/2</f>
        <v>4.189</v>
      </c>
      <c r="M159" s="3" t="n">
        <f aca="false">(J159-K159)/2</f>
        <v>1.614</v>
      </c>
      <c r="N159" s="3" t="n">
        <f aca="false">POWER((J159+K159),2)/(8*(J159+K159))</f>
        <v>1.04725</v>
      </c>
      <c r="O159" s="3" t="n">
        <f aca="false">(7-L159)/(2*M159)</f>
        <v>0.870817843866171</v>
      </c>
      <c r="P159" s="3"/>
    </row>
    <row r="160" customFormat="false" ht="15" hidden="false" customHeight="false" outlineLevel="0" collapsed="false">
      <c r="A160" s="3" t="s">
        <v>182</v>
      </c>
      <c r="B160" s="3" t="n">
        <v>285.34</v>
      </c>
      <c r="C160" s="3" t="n">
        <v>8.15</v>
      </c>
      <c r="D160" s="3" t="n">
        <v>1.62</v>
      </c>
      <c r="E160" s="3" t="n">
        <v>-1.8</v>
      </c>
      <c r="F160" s="3" t="n">
        <v>49.77</v>
      </c>
      <c r="G160" s="3" t="n">
        <v>30.02</v>
      </c>
      <c r="H160" s="3" t="n">
        <v>-5.315</v>
      </c>
      <c r="I160" s="3" t="n">
        <v>-1.487</v>
      </c>
      <c r="J160" s="3" t="n">
        <f aca="false">H160*-1</f>
        <v>5.315</v>
      </c>
      <c r="K160" s="3" t="n">
        <f aca="false">I160*-1</f>
        <v>1.487</v>
      </c>
      <c r="L160" s="3" t="n">
        <f aca="false">(J160+K160)/2</f>
        <v>3.401</v>
      </c>
      <c r="M160" s="3" t="n">
        <f aca="false">(J160-K160)/2</f>
        <v>1.914</v>
      </c>
      <c r="N160" s="3" t="n">
        <f aca="false">POWER((J160+K160),2)/(8*(J160+K160))</f>
        <v>0.85025</v>
      </c>
      <c r="O160" s="3" t="n">
        <f aca="false">(7-L160)/(2*M160)</f>
        <v>0.9401776384535</v>
      </c>
      <c r="P160" s="3"/>
    </row>
    <row r="161" customFormat="false" ht="15" hidden="false" customHeight="false" outlineLevel="0" collapsed="false">
      <c r="A161" s="3" t="s">
        <v>183</v>
      </c>
      <c r="B161" s="3" t="n">
        <v>111.1451</v>
      </c>
      <c r="C161" s="3" t="n">
        <v>14.46</v>
      </c>
      <c r="D161" s="3" t="n">
        <v>-0.7</v>
      </c>
      <c r="E161" s="3" t="n">
        <v>0.18</v>
      </c>
      <c r="F161" s="3" t="n">
        <v>54.7</v>
      </c>
      <c r="G161" s="3" t="n">
        <v>12.08</v>
      </c>
      <c r="H161" s="3" t="n">
        <v>-5.549</v>
      </c>
      <c r="I161" s="3" t="n">
        <v>-0.315</v>
      </c>
      <c r="J161" s="3" t="n">
        <f aca="false">H161*-1</f>
        <v>5.549</v>
      </c>
      <c r="K161" s="3" t="n">
        <f aca="false">I161*-1</f>
        <v>0.315</v>
      </c>
      <c r="L161" s="3" t="n">
        <f aca="false">(J161+K161)/2</f>
        <v>2.932</v>
      </c>
      <c r="M161" s="3" t="n">
        <f aca="false">(J161-K161)/2</f>
        <v>2.617</v>
      </c>
      <c r="N161" s="3" t="n">
        <f aca="false">POWER((J161+K161),2)/(8*(J161+K161))</f>
        <v>0.733</v>
      </c>
      <c r="O161" s="3" t="n">
        <f aca="false">(7-L161)/(2*M161)</f>
        <v>0.777225831104318</v>
      </c>
      <c r="P161" s="3" t="n">
        <v>95.6</v>
      </c>
    </row>
    <row r="162" customFormat="false" ht="15" hidden="false" customHeight="false" outlineLevel="0" collapsed="false">
      <c r="A162" s="4" t="s">
        <v>184</v>
      </c>
      <c r="B162" s="3" t="n">
        <v>206.28</v>
      </c>
      <c r="C162" s="3" t="n">
        <v>5.2</v>
      </c>
      <c r="D162" s="3" t="n">
        <v>3.97</v>
      </c>
      <c r="E162" s="3" t="n">
        <v>-3.5</v>
      </c>
      <c r="F162" s="3" t="n">
        <v>37.3</v>
      </c>
      <c r="G162" s="3" t="n">
        <v>23.76</v>
      </c>
      <c r="H162" s="3" t="n">
        <v>-6.284</v>
      </c>
      <c r="I162" s="3" t="n">
        <v>-1.57</v>
      </c>
      <c r="J162" s="3" t="n">
        <f aca="false">H162*-1</f>
        <v>6.284</v>
      </c>
      <c r="K162" s="3" t="n">
        <f aca="false">I162*-1</f>
        <v>1.57</v>
      </c>
      <c r="L162" s="3" t="n">
        <f aca="false">(J162+K162)/2</f>
        <v>3.927</v>
      </c>
      <c r="M162" s="3" t="n">
        <f aca="false">(J162-K162)/2</f>
        <v>2.357</v>
      </c>
      <c r="N162" s="3" t="n">
        <f aca="false">POWER((J162+K162),2)/(8*(J162+K162))</f>
        <v>0.98175</v>
      </c>
      <c r="O162" s="3" t="n">
        <f aca="false">(7-L162)/(2*M162)</f>
        <v>0.65188799321171</v>
      </c>
      <c r="P162" s="3"/>
    </row>
    <row r="163" customFormat="false" ht="15" hidden="false" customHeight="false" outlineLevel="0" collapsed="false">
      <c r="A163" s="4" t="s">
        <v>185</v>
      </c>
      <c r="B163" s="3" t="n">
        <v>68.08</v>
      </c>
      <c r="C163" s="3" t="n">
        <v>7</v>
      </c>
      <c r="D163" s="3" t="n">
        <v>-0.08</v>
      </c>
      <c r="E163" s="3" t="n">
        <v>0.9</v>
      </c>
      <c r="F163" s="3" t="n">
        <v>28.68</v>
      </c>
      <c r="G163" s="3" t="n">
        <v>6.56</v>
      </c>
      <c r="H163" s="3" t="n">
        <v>-5.805</v>
      </c>
      <c r="I163" s="3" t="n">
        <v>-0.375</v>
      </c>
      <c r="J163" s="3" t="n">
        <f aca="false">H163*-1</f>
        <v>5.805</v>
      </c>
      <c r="K163" s="3" t="n">
        <f aca="false">I163*-1</f>
        <v>0.375</v>
      </c>
      <c r="L163" s="3" t="n">
        <f aca="false">(J163+K163)/2</f>
        <v>3.09</v>
      </c>
      <c r="M163" s="3" t="n">
        <f aca="false">(J163-K163)/2</f>
        <v>2.715</v>
      </c>
      <c r="N163" s="3" t="n">
        <f aca="false">POWER((J163+K163),2)/(8*(J163+K163))</f>
        <v>0.7725</v>
      </c>
      <c r="O163" s="3" t="n">
        <f aca="false">(7-L163)/(2*M163)</f>
        <v>0.720073664825046</v>
      </c>
      <c r="P163" s="3" t="n">
        <v>89</v>
      </c>
    </row>
    <row r="164" customFormat="false" ht="15" hidden="false" customHeight="false" outlineLevel="0" collapsed="false">
      <c r="A164" s="3" t="s">
        <v>185</v>
      </c>
      <c r="B164" s="3" t="n">
        <v>68.08</v>
      </c>
      <c r="C164" s="3" t="n">
        <v>7</v>
      </c>
      <c r="D164" s="3" t="n">
        <v>-0.08</v>
      </c>
      <c r="E164" s="3" t="n">
        <v>0.9</v>
      </c>
      <c r="F164" s="3" t="n">
        <v>28.68</v>
      </c>
      <c r="G164" s="3" t="n">
        <v>6.56</v>
      </c>
      <c r="H164" s="3" t="n">
        <v>-5.805</v>
      </c>
      <c r="I164" s="3" t="n">
        <v>-0.375</v>
      </c>
      <c r="J164" s="3" t="n">
        <f aca="false">H164*-1</f>
        <v>5.805</v>
      </c>
      <c r="K164" s="3" t="n">
        <f aca="false">I164*-1</f>
        <v>0.375</v>
      </c>
      <c r="L164" s="3" t="n">
        <f aca="false">(J164+K164)/2</f>
        <v>3.09</v>
      </c>
      <c r="M164" s="3" t="n">
        <f aca="false">(J164-K164)/2</f>
        <v>2.715</v>
      </c>
      <c r="N164" s="3" t="n">
        <f aca="false">POWER((J164+K164),2)/(8*(J164+K164))</f>
        <v>0.7725</v>
      </c>
      <c r="O164" s="3" t="n">
        <f aca="false">(7-L164)/(2*M164)</f>
        <v>0.720073664825046</v>
      </c>
      <c r="P164" s="3" t="n">
        <v>89</v>
      </c>
    </row>
    <row r="165" customFormat="false" ht="15" hidden="false" customHeight="false" outlineLevel="0" collapsed="false">
      <c r="A165" s="4" t="s">
        <v>186</v>
      </c>
      <c r="B165" s="3" t="n">
        <v>280.4</v>
      </c>
      <c r="C165" s="3" t="n">
        <v>9.5</v>
      </c>
      <c r="D165" s="3" t="n">
        <v>4.8</v>
      </c>
      <c r="E165" s="3" t="n">
        <v>-3.6</v>
      </c>
      <c r="F165" s="3" t="n">
        <v>6.48</v>
      </c>
      <c r="G165" s="3" t="n">
        <v>33.39</v>
      </c>
      <c r="H165" s="3" t="n">
        <v>-4.886</v>
      </c>
      <c r="I165" s="3" t="n">
        <v>-1.443</v>
      </c>
      <c r="J165" s="3" t="n">
        <f aca="false">H165*-1</f>
        <v>4.886</v>
      </c>
      <c r="K165" s="3" t="n">
        <f aca="false">I165*-1</f>
        <v>1.443</v>
      </c>
      <c r="L165" s="3" t="n">
        <f aca="false">(J165+K165)/2</f>
        <v>3.1645</v>
      </c>
      <c r="M165" s="3" t="n">
        <f aca="false">(J165-K165)/2</f>
        <v>1.7215</v>
      </c>
      <c r="N165" s="3" t="n">
        <f aca="false">POWER((J165+K165),2)/(8*(J165+K165))</f>
        <v>0.791125</v>
      </c>
      <c r="O165" s="3" t="n">
        <f aca="false">(7-L165)/(2*M165)</f>
        <v>1.11399941911124</v>
      </c>
      <c r="P165" s="3"/>
    </row>
    <row r="166" customFormat="false" ht="15" hidden="false" customHeight="false" outlineLevel="0" collapsed="false">
      <c r="A166" s="4" t="s">
        <v>187</v>
      </c>
      <c r="B166" s="3" t="n">
        <v>281.3</v>
      </c>
      <c r="C166" s="3" t="n">
        <v>5.8</v>
      </c>
      <c r="D166" s="3" t="n">
        <v>2.86</v>
      </c>
      <c r="E166" s="3" t="n">
        <v>-3.3</v>
      </c>
      <c r="F166" s="3" t="n">
        <v>57.61</v>
      </c>
      <c r="G166" s="3" t="n">
        <v>30.24</v>
      </c>
      <c r="H166" s="3" t="n">
        <v>-5.758</v>
      </c>
      <c r="I166" s="3" t="n">
        <v>-2.669</v>
      </c>
      <c r="J166" s="3" t="n">
        <f aca="false">H166*-1</f>
        <v>5.758</v>
      </c>
      <c r="K166" s="3" t="n">
        <f aca="false">I166*-1</f>
        <v>2.669</v>
      </c>
      <c r="L166" s="3" t="n">
        <f aca="false">(J166+K166)/2</f>
        <v>4.2135</v>
      </c>
      <c r="M166" s="3" t="n">
        <f aca="false">(J166-K166)/2</f>
        <v>1.5445</v>
      </c>
      <c r="N166" s="3" t="n">
        <f aca="false">POWER((J166+K166),2)/(8*(J166+K166))</f>
        <v>1.053375</v>
      </c>
      <c r="O166" s="3" t="n">
        <f aca="false">(7-L166)/(2*M166)</f>
        <v>0.90207186791842</v>
      </c>
      <c r="P166" s="3"/>
    </row>
    <row r="167" customFormat="false" ht="15" hidden="false" customHeight="false" outlineLevel="0" collapsed="false">
      <c r="A167" s="4" t="s">
        <v>188</v>
      </c>
      <c r="B167" s="3" t="n">
        <v>347.5</v>
      </c>
      <c r="C167" s="3" t="n">
        <v>7.7</v>
      </c>
      <c r="D167" s="3" t="n">
        <v>3.19</v>
      </c>
      <c r="E167" s="3" t="n">
        <v>-4.6</v>
      </c>
      <c r="F167" s="3" t="n">
        <v>48.13</v>
      </c>
      <c r="G167" s="3" t="n">
        <v>40.72</v>
      </c>
      <c r="H167" s="3" t="n">
        <v>-5.138</v>
      </c>
      <c r="I167" s="3" t="n">
        <v>-2.114</v>
      </c>
      <c r="J167" s="3" t="n">
        <f aca="false">H167*-1</f>
        <v>5.138</v>
      </c>
      <c r="K167" s="3" t="n">
        <f aca="false">I167*-1</f>
        <v>2.114</v>
      </c>
      <c r="L167" s="3" t="n">
        <f aca="false">(J167+K167)/2</f>
        <v>3.626</v>
      </c>
      <c r="M167" s="3" t="n">
        <f aca="false">(J167-K167)/2</f>
        <v>1.512</v>
      </c>
      <c r="N167" s="3" t="n">
        <f aca="false">POWER((J167+K167),2)/(8*(J167+K167))</f>
        <v>0.9065</v>
      </c>
      <c r="O167" s="3" t="n">
        <f aca="false">(7-L167)/(2*M167)</f>
        <v>1.11574074074074</v>
      </c>
      <c r="P167" s="3"/>
    </row>
    <row r="168" customFormat="false" ht="15" hidden="false" customHeight="false" outlineLevel="0" collapsed="false">
      <c r="A168" s="4" t="s">
        <v>189</v>
      </c>
      <c r="B168" s="3" t="n">
        <v>231.25</v>
      </c>
      <c r="C168" s="3" t="n">
        <v>10.4</v>
      </c>
      <c r="D168" s="3" t="n">
        <v>1.43</v>
      </c>
      <c r="E168" s="3" t="n">
        <v>-3</v>
      </c>
      <c r="F168" s="3" t="n">
        <v>67.16</v>
      </c>
      <c r="G168" s="3" t="n">
        <v>24.51</v>
      </c>
      <c r="H168" s="3" t="n">
        <v>-5.76</v>
      </c>
      <c r="I168" s="3" t="n">
        <v>-2.18</v>
      </c>
      <c r="J168" s="3" t="n">
        <f aca="false">H168*-1</f>
        <v>5.76</v>
      </c>
      <c r="K168" s="3" t="n">
        <f aca="false">I168*-1</f>
        <v>2.18</v>
      </c>
      <c r="L168" s="3" t="n">
        <f aca="false">(J168+K168)/2</f>
        <v>3.97</v>
      </c>
      <c r="M168" s="3" t="n">
        <f aca="false">(J168-K168)/2</f>
        <v>1.79</v>
      </c>
      <c r="N168" s="3" t="n">
        <f aca="false">POWER((J168+K168),2)/(8*(J168+K168))</f>
        <v>0.9925</v>
      </c>
      <c r="O168" s="3" t="n">
        <f aca="false">(7-L168)/(2*M168)</f>
        <v>0.846368715083799</v>
      </c>
      <c r="P168" s="3"/>
    </row>
    <row r="169" customFormat="false" ht="15" hidden="false" customHeight="false" outlineLevel="0" collapsed="false">
      <c r="A169" s="3" t="s">
        <v>190</v>
      </c>
      <c r="B169" s="3" t="n">
        <v>137.14</v>
      </c>
      <c r="C169" s="3" t="n">
        <v>1.82</v>
      </c>
      <c r="D169" s="3" t="n">
        <v>-0.7</v>
      </c>
      <c r="E169" s="3" t="n">
        <v>0.01</v>
      </c>
      <c r="F169" s="3" t="n">
        <v>68.01</v>
      </c>
      <c r="G169" s="3" t="n">
        <v>13.21</v>
      </c>
      <c r="H169" s="3" t="n">
        <v>-6.088</v>
      </c>
      <c r="I169" s="3" t="n">
        <v>-2.67</v>
      </c>
      <c r="J169" s="3" t="n">
        <f aca="false">H169*-1</f>
        <v>6.088</v>
      </c>
      <c r="K169" s="3" t="n">
        <f aca="false">I169*-1</f>
        <v>2.67</v>
      </c>
      <c r="L169" s="3" t="n">
        <f aca="false">(J169+K169)/2</f>
        <v>4.379</v>
      </c>
      <c r="M169" s="3" t="n">
        <f aca="false">(J169-K169)/2</f>
        <v>1.709</v>
      </c>
      <c r="N169" s="3" t="n">
        <f aca="false">POWER((J169+K169),2)/(8*(J169+K169))</f>
        <v>1.09475</v>
      </c>
      <c r="O169" s="3" t="n">
        <f aca="false">(7-L169)/(2*M169)</f>
        <v>0.766822703335284</v>
      </c>
      <c r="P169" s="3" t="n">
        <v>75.4</v>
      </c>
    </row>
    <row r="170" customFormat="false" ht="15" hidden="false" customHeight="false" outlineLevel="0" collapsed="false">
      <c r="A170" s="3" t="s">
        <v>191</v>
      </c>
      <c r="B170" s="3" t="s">
        <v>192</v>
      </c>
      <c r="C170" s="3" t="n">
        <v>9.81</v>
      </c>
      <c r="D170" s="3" t="n">
        <v>1.4</v>
      </c>
      <c r="E170" s="3" t="n">
        <v>-1.6</v>
      </c>
      <c r="F170" s="3" t="n">
        <v>72.72</v>
      </c>
      <c r="G170" s="3" t="n">
        <v>23.04</v>
      </c>
      <c r="H170" s="3" t="n">
        <v>-5.468</v>
      </c>
      <c r="I170" s="3" t="n">
        <v>-1.325</v>
      </c>
      <c r="J170" s="3" t="n">
        <f aca="false">H170*-1</f>
        <v>5.468</v>
      </c>
      <c r="K170" s="3" t="n">
        <f aca="false">I170*-1</f>
        <v>1.325</v>
      </c>
      <c r="L170" s="3" t="n">
        <f aca="false">(J170+K170)/2</f>
        <v>3.3965</v>
      </c>
      <c r="M170" s="3" t="n">
        <f aca="false">(J170-K170)/2</f>
        <v>2.0715</v>
      </c>
      <c r="N170" s="3" t="n">
        <f aca="false">POWER((J170+K170),2)/(8*(J170+K170))</f>
        <v>0.849125</v>
      </c>
      <c r="O170" s="3" t="n">
        <f aca="false">(7-L170)/(2*M170)</f>
        <v>0.869780352401641</v>
      </c>
      <c r="P170" s="3"/>
    </row>
    <row r="171" customFormat="false" ht="15" hidden="false" customHeight="false" outlineLevel="0" collapsed="false">
      <c r="A171" s="3" t="s">
        <v>193</v>
      </c>
      <c r="B171" s="3" t="s">
        <v>194</v>
      </c>
      <c r="C171" s="3" t="n">
        <v>9.65</v>
      </c>
      <c r="D171" s="3" t="n">
        <v>2.56</v>
      </c>
      <c r="E171" s="3" t="n">
        <v>-3.8</v>
      </c>
      <c r="F171" s="3" t="n">
        <v>-3.8</v>
      </c>
      <c r="G171" s="3" t="n">
        <v>34.12</v>
      </c>
      <c r="H171" s="3" t="n">
        <v>-5.771</v>
      </c>
      <c r="I171" s="3" t="n">
        <v>-1.512</v>
      </c>
      <c r="J171" s="3" t="n">
        <f aca="false">H171*-1</f>
        <v>5.771</v>
      </c>
      <c r="K171" s="3" t="n">
        <f aca="false">I171*-1</f>
        <v>1.512</v>
      </c>
      <c r="L171" s="3" t="n">
        <f aca="false">(J171+K171)/2</f>
        <v>3.6415</v>
      </c>
      <c r="M171" s="3" t="n">
        <f aca="false">(J171-K171)/2</f>
        <v>2.1295</v>
      </c>
      <c r="N171" s="3" t="n">
        <f aca="false">POWER((J171+K171),2)/(8*(J171+K171))</f>
        <v>0.910375</v>
      </c>
      <c r="O171" s="3" t="n">
        <f aca="false">(7-L171)/(2*M171)</f>
        <v>0.78856539093684</v>
      </c>
      <c r="P171" s="3"/>
    </row>
    <row r="172" customFormat="false" ht="15" hidden="false" customHeight="false" outlineLevel="0" collapsed="false">
      <c r="A172" s="4" t="s">
        <v>195</v>
      </c>
      <c r="B172" s="3" t="n">
        <v>484.5</v>
      </c>
      <c r="C172" s="3" t="n">
        <v>7.2</v>
      </c>
      <c r="D172" s="3" t="n">
        <v>-7.1</v>
      </c>
      <c r="E172" s="3" t="n">
        <v>-0.72</v>
      </c>
      <c r="F172" s="3" t="n">
        <v>282.61</v>
      </c>
      <c r="G172" s="3" t="n">
        <v>47.57</v>
      </c>
      <c r="H172" s="3" t="n">
        <v>-5.852</v>
      </c>
      <c r="I172" s="3" t="n">
        <v>4.514</v>
      </c>
      <c r="J172" s="3" t="n">
        <f aca="false">H172*-1</f>
        <v>5.852</v>
      </c>
      <c r="K172" s="3" t="n">
        <f aca="false">I172*-1</f>
        <v>-4.514</v>
      </c>
      <c r="L172" s="3" t="n">
        <f aca="false">(J172+K172)/2</f>
        <v>0.669</v>
      </c>
      <c r="M172" s="3" t="n">
        <f aca="false">(J172-K172)/2</f>
        <v>5.183</v>
      </c>
      <c r="N172" s="3" t="n">
        <f aca="false">POWER((J172+K172),2)/(8*(J172+K172))</f>
        <v>0.16725</v>
      </c>
      <c r="O172" s="3" t="n">
        <f aca="false">(7-L172)/(2*M172)</f>
        <v>0.610746671811692</v>
      </c>
      <c r="P172" s="3" t="n">
        <v>90.96</v>
      </c>
    </row>
    <row r="173" customFormat="false" ht="15" hidden="false" customHeight="false" outlineLevel="0" collapsed="false">
      <c r="A173" s="4" t="s">
        <v>196</v>
      </c>
      <c r="B173" s="3" t="n">
        <v>197.19</v>
      </c>
      <c r="C173" s="3" t="n">
        <v>2.32</v>
      </c>
      <c r="D173" s="3" t="n">
        <v>0.05</v>
      </c>
      <c r="E173" s="3" t="n">
        <v>-1.8</v>
      </c>
      <c r="F173" s="3" t="n">
        <v>103.78</v>
      </c>
      <c r="G173" s="3" t="n">
        <v>18.91</v>
      </c>
      <c r="H173" s="3" t="n">
        <v>-5.861</v>
      </c>
      <c r="I173" s="3" t="n">
        <v>-1.714</v>
      </c>
      <c r="J173" s="3" t="n">
        <f aca="false">H173*-1</f>
        <v>5.861</v>
      </c>
      <c r="K173" s="3" t="n">
        <f aca="false">I173*-1</f>
        <v>1.714</v>
      </c>
      <c r="L173" s="3" t="n">
        <f aca="false">(J173+K173)/2</f>
        <v>3.7875</v>
      </c>
      <c r="M173" s="3" t="n">
        <f aca="false">(J173-K173)/2</f>
        <v>2.0735</v>
      </c>
      <c r="N173" s="3" t="n">
        <f aca="false">POWER((J173+K173),2)/(8*(J173+K173))</f>
        <v>0.946875</v>
      </c>
      <c r="O173" s="3" t="n">
        <f aca="false">(7-L173)/(2*M173)</f>
        <v>0.774656378104654</v>
      </c>
      <c r="P173" s="3"/>
    </row>
    <row r="174" customFormat="false" ht="15" hidden="false" customHeight="false" outlineLevel="0" collapsed="false">
      <c r="A174" s="4" t="s">
        <v>197</v>
      </c>
      <c r="B174" s="3" t="n">
        <v>328.5</v>
      </c>
      <c r="C174" s="3" t="n">
        <v>9.2</v>
      </c>
      <c r="D174" s="3" t="n">
        <v>4.68</v>
      </c>
      <c r="E174" s="3" t="n">
        <v>-4.8</v>
      </c>
      <c r="F174" s="3" t="n">
        <v>15.71</v>
      </c>
      <c r="G174" s="3" t="n">
        <v>36.77</v>
      </c>
      <c r="H174" s="3" t="n">
        <v>-4.659</v>
      </c>
      <c r="I174" s="3" t="n">
        <v>-1.484</v>
      </c>
      <c r="J174" s="3" t="n">
        <f aca="false">H174*-1</f>
        <v>4.659</v>
      </c>
      <c r="K174" s="3" t="n">
        <f aca="false">I174*-1</f>
        <v>1.484</v>
      </c>
      <c r="L174" s="3" t="n">
        <f aca="false">(J174+K174)/2</f>
        <v>3.0715</v>
      </c>
      <c r="M174" s="3" t="n">
        <f aca="false">(J174-K174)/2</f>
        <v>1.5875</v>
      </c>
      <c r="N174" s="3" t="n">
        <f aca="false">POWER((J174+K174),2)/(8*(J174+K174))</f>
        <v>0.767875</v>
      </c>
      <c r="O174" s="3" t="n">
        <f aca="false">(7-L174)/(2*M174)</f>
        <v>1.23732283464567</v>
      </c>
      <c r="P174" s="3"/>
    </row>
    <row r="175" customFormat="false" ht="15" hidden="false" customHeight="false" outlineLevel="0" collapsed="false">
      <c r="A175" s="3" t="s">
        <v>198</v>
      </c>
      <c r="B175" s="3" t="n">
        <v>257.37</v>
      </c>
      <c r="C175" s="3" t="n">
        <v>8.9</v>
      </c>
      <c r="D175" s="3" t="n">
        <v>2.9</v>
      </c>
      <c r="E175" s="3" t="n">
        <v>-3.2</v>
      </c>
      <c r="F175" s="3" t="n">
        <v>23.47</v>
      </c>
      <c r="G175" s="3" t="n">
        <v>29.84</v>
      </c>
      <c r="H175" s="3" t="n">
        <v>-5.007</v>
      </c>
      <c r="I175" s="3" t="n">
        <v>-1.357</v>
      </c>
      <c r="J175" s="3" t="n">
        <f aca="false">H175*-1</f>
        <v>5.007</v>
      </c>
      <c r="K175" s="3" t="n">
        <f aca="false">I175*-1</f>
        <v>1.357</v>
      </c>
      <c r="L175" s="3" t="n">
        <f aca="false">(J175+K175)/2</f>
        <v>3.182</v>
      </c>
      <c r="M175" s="3" t="n">
        <f aca="false">(J175-K175)/2</f>
        <v>1.825</v>
      </c>
      <c r="N175" s="3" t="n">
        <f aca="false">POWER((J175+K175),2)/(8*(J175+K175))</f>
        <v>0.7955</v>
      </c>
      <c r="O175" s="3" t="n">
        <f aca="false">(7-L175)/(2*M175)</f>
        <v>1.04602739726027</v>
      </c>
      <c r="P175" s="3"/>
    </row>
    <row r="176" customFormat="false" ht="15" hidden="false" customHeight="false" outlineLevel="0" collapsed="false">
      <c r="A176" s="3" t="s">
        <v>199</v>
      </c>
      <c r="B176" s="3" t="n">
        <v>234.3373</v>
      </c>
      <c r="C176" s="3" t="n">
        <v>7.9</v>
      </c>
      <c r="D176" s="3" t="n">
        <v>2.44</v>
      </c>
      <c r="E176" s="3" t="n">
        <v>-1.76</v>
      </c>
      <c r="F176" s="3" t="n">
        <v>32.34</v>
      </c>
      <c r="G176" s="3" t="n">
        <v>27.77</v>
      </c>
      <c r="H176" s="3" t="n">
        <v>-5.554</v>
      </c>
      <c r="I176" s="3" t="n">
        <v>-1.441</v>
      </c>
      <c r="J176" s="3" t="n">
        <f aca="false">H176*-1</f>
        <v>5.554</v>
      </c>
      <c r="K176" s="3" t="n">
        <f aca="false">I176*-1</f>
        <v>1.441</v>
      </c>
      <c r="L176" s="3" t="n">
        <f aca="false">(J176+K176)/2</f>
        <v>3.4975</v>
      </c>
      <c r="M176" s="3" t="n">
        <f aca="false">(J176-K176)/2</f>
        <v>2.0565</v>
      </c>
      <c r="N176" s="3" t="n">
        <f aca="false">POWER((J176+K176),2)/(8*(J176+K176))</f>
        <v>0.874375</v>
      </c>
      <c r="O176" s="3" t="n">
        <f aca="false">(7-L176)/(2*M176)</f>
        <v>0.851568198395332</v>
      </c>
      <c r="P176" s="3"/>
    </row>
    <row r="177" customFormat="false" ht="15" hidden="false" customHeight="false" outlineLevel="0" collapsed="false">
      <c r="A177" s="3" t="s">
        <v>200</v>
      </c>
      <c r="B177" s="3" t="n">
        <v>406.5</v>
      </c>
      <c r="C177" s="3" t="n">
        <v>7.5</v>
      </c>
      <c r="D177" s="3" t="n">
        <v>-0.32</v>
      </c>
      <c r="E177" s="3" t="n">
        <v>-1.1</v>
      </c>
      <c r="F177" s="3" t="n">
        <v>122.49</v>
      </c>
      <c r="G177" s="3" t="n">
        <v>43.72</v>
      </c>
      <c r="H177" s="3" t="n">
        <v>-5.41</v>
      </c>
      <c r="I177" s="3" t="n">
        <v>-0.556</v>
      </c>
      <c r="J177" s="3" t="n">
        <f aca="false">H177*-1</f>
        <v>5.41</v>
      </c>
      <c r="K177" s="3" t="n">
        <f aca="false">I177*-1</f>
        <v>0.556</v>
      </c>
      <c r="L177" s="3" t="n">
        <f aca="false">(J177+K177)/2</f>
        <v>2.983</v>
      </c>
      <c r="M177" s="3" t="n">
        <f aca="false">(J177-K177)/2</f>
        <v>2.427</v>
      </c>
      <c r="N177" s="3" t="n">
        <f aca="false">POWER((J177+K177),2)/(8*(J177+K177))</f>
        <v>0.74575</v>
      </c>
      <c r="O177" s="3" t="n">
        <f aca="false">(7-L177)/(2*M177)</f>
        <v>0.827564894932015</v>
      </c>
      <c r="P177" s="3"/>
    </row>
    <row r="178" customFormat="false" ht="15" hidden="false" customHeight="false" outlineLevel="0" collapsed="false">
      <c r="A178" s="3" t="s">
        <v>201</v>
      </c>
      <c r="B178" s="3" t="n">
        <v>167.29</v>
      </c>
      <c r="C178" s="3" t="n">
        <v>11.2</v>
      </c>
      <c r="D178" s="3" t="n">
        <v>2.37</v>
      </c>
      <c r="E178" s="3" t="n">
        <v>-3.1</v>
      </c>
      <c r="F178" s="3" t="n">
        <v>12.03</v>
      </c>
      <c r="G178" s="3" t="n">
        <v>20.74</v>
      </c>
      <c r="H178" s="3" t="n">
        <v>-5.424</v>
      </c>
      <c r="I178" s="3" t="n">
        <v>5.057</v>
      </c>
      <c r="J178" s="3" t="n">
        <f aca="false">H178*-1</f>
        <v>5.424</v>
      </c>
      <c r="K178" s="3" t="n">
        <f aca="false">I178*-1</f>
        <v>-5.057</v>
      </c>
      <c r="L178" s="3" t="n">
        <f aca="false">(J178+K178)/2</f>
        <v>0.1835</v>
      </c>
      <c r="M178" s="3" t="n">
        <f aca="false">(J178-K178)/2</f>
        <v>5.2405</v>
      </c>
      <c r="N178" s="3" t="n">
        <f aca="false">POWER((J178+K178),2)/(8*(J178+K178))</f>
        <v>0.045875</v>
      </c>
      <c r="O178" s="3" t="n">
        <f aca="false">(7-L178)/(2*M178)</f>
        <v>0.650367331361511</v>
      </c>
      <c r="P178" s="3"/>
    </row>
    <row r="179" customFormat="false" ht="15" hidden="false" customHeight="false" outlineLevel="0" collapsed="false">
      <c r="A179" s="3" t="s">
        <v>202</v>
      </c>
      <c r="B179" s="3" t="n">
        <v>241.28</v>
      </c>
      <c r="C179" s="3" t="n">
        <v>4.3</v>
      </c>
      <c r="D179" s="3" t="n">
        <v>5.12</v>
      </c>
      <c r="E179" s="3" t="n">
        <v>-3.78</v>
      </c>
      <c r="F179" s="3" t="n">
        <v>49.33</v>
      </c>
      <c r="G179" s="3" t="n">
        <v>49.33</v>
      </c>
      <c r="H179" s="3" t="n">
        <v>-5.44</v>
      </c>
      <c r="I179" s="3" t="n">
        <v>-2.483</v>
      </c>
      <c r="J179" s="3" t="n">
        <f aca="false">H179*-1</f>
        <v>5.44</v>
      </c>
      <c r="K179" s="3" t="n">
        <f aca="false">I179*-1</f>
        <v>2.483</v>
      </c>
      <c r="L179" s="3" t="n">
        <f aca="false">(J179+K179)/2</f>
        <v>3.9615</v>
      </c>
      <c r="M179" s="3" t="n">
        <f aca="false">(J179-K179)/2</f>
        <v>1.4785</v>
      </c>
      <c r="N179" s="3" t="n">
        <f aca="false">POWER((J179+K179),2)/(8*(J179+K179))</f>
        <v>0.990375</v>
      </c>
      <c r="O179" s="3" t="n">
        <f aca="false">(7-L179)/(2*M179)</f>
        <v>1.02756171795739</v>
      </c>
      <c r="P179" s="3" t="n">
        <v>95</v>
      </c>
    </row>
    <row r="180" customFormat="false" ht="15" hidden="false" customHeight="false" outlineLevel="0" collapsed="false">
      <c r="A180" s="3" t="s">
        <v>203</v>
      </c>
      <c r="B180" s="3" t="n">
        <v>163.26</v>
      </c>
      <c r="C180" s="3" t="n">
        <v>10.3</v>
      </c>
      <c r="D180" s="3" t="n">
        <v>2.52</v>
      </c>
      <c r="E180" s="3" t="n">
        <v>-2.6</v>
      </c>
      <c r="F180" s="3" t="n">
        <v>12.03</v>
      </c>
      <c r="G180" s="3" t="n">
        <v>19.79</v>
      </c>
      <c r="H180" s="3" t="n">
        <v>-5.584</v>
      </c>
      <c r="I180" s="3" t="n">
        <v>-1.366</v>
      </c>
      <c r="J180" s="3" t="n">
        <f aca="false">H180*-1</f>
        <v>5.584</v>
      </c>
      <c r="K180" s="3" t="n">
        <f aca="false">I180*-1</f>
        <v>1.366</v>
      </c>
      <c r="L180" s="3" t="n">
        <f aca="false">(J180+K180)/2</f>
        <v>3.475</v>
      </c>
      <c r="M180" s="3" t="n">
        <f aca="false">(J180-K180)/2</f>
        <v>2.109</v>
      </c>
      <c r="N180" s="3" t="n">
        <f aca="false">POWER((J180+K180),2)/(8*(J180+K180))</f>
        <v>0.86875</v>
      </c>
      <c r="O180" s="3" t="n">
        <f aca="false">(7-L180)/(2*M180)</f>
        <v>0.835704125177809</v>
      </c>
      <c r="P180" s="3"/>
    </row>
    <row r="181" customFormat="false" ht="15" hidden="false" customHeight="false" outlineLevel="0" collapsed="false">
      <c r="A181" s="4" t="s">
        <v>204</v>
      </c>
      <c r="B181" s="3" t="n">
        <v>247.33</v>
      </c>
      <c r="C181" s="3" t="n">
        <v>8.7</v>
      </c>
      <c r="D181" s="3" t="n">
        <v>2.72</v>
      </c>
      <c r="E181" s="3" t="n">
        <v>-1.89</v>
      </c>
      <c r="F181" s="3" t="n">
        <v>29.54</v>
      </c>
      <c r="G181" s="3" t="n">
        <v>28.09</v>
      </c>
      <c r="H181" s="3" t="n">
        <v>-5.245</v>
      </c>
      <c r="I181" s="3" t="n">
        <v>-1.577</v>
      </c>
      <c r="J181" s="3" t="n">
        <f aca="false">H181*-1</f>
        <v>5.245</v>
      </c>
      <c r="K181" s="3" t="n">
        <f aca="false">I181*-1</f>
        <v>1.577</v>
      </c>
      <c r="L181" s="3" t="n">
        <f aca="false">(J181+K181)/2</f>
        <v>3.411</v>
      </c>
      <c r="M181" s="3" t="n">
        <f aca="false">(J181-K181)/2</f>
        <v>1.834</v>
      </c>
      <c r="N181" s="3" t="n">
        <f aca="false">POWER((J181+K181),2)/(8*(J181+K181))</f>
        <v>0.85275</v>
      </c>
      <c r="O181" s="3" t="n">
        <f aca="false">(7-L181)/(2*M181)</f>
        <v>0.978462377317339</v>
      </c>
      <c r="P181" s="3"/>
    </row>
    <row r="182" customFormat="false" ht="15" hidden="false" customHeight="false" outlineLevel="0" collapsed="false">
      <c r="A182" s="3" t="s">
        <v>205</v>
      </c>
      <c r="B182" s="3" t="n">
        <v>246.35</v>
      </c>
      <c r="C182" s="3" t="n">
        <v>7.6</v>
      </c>
      <c r="D182" s="3" t="n">
        <v>1.95</v>
      </c>
      <c r="E182" s="3" t="n">
        <v>-1.55</v>
      </c>
      <c r="F182" s="3" t="n">
        <v>32.34</v>
      </c>
      <c r="G182" s="3" t="n">
        <v>28.61</v>
      </c>
      <c r="H182" s="3" t="n">
        <v>-5.562</v>
      </c>
      <c r="I182" s="3" t="n">
        <v>-1.456</v>
      </c>
      <c r="J182" s="3" t="n">
        <f aca="false">H182*-1</f>
        <v>5.562</v>
      </c>
      <c r="K182" s="3" t="n">
        <f aca="false">I182*-1</f>
        <v>1.456</v>
      </c>
      <c r="L182" s="3" t="n">
        <f aca="false">(J182+K182)/2</f>
        <v>3.509</v>
      </c>
      <c r="M182" s="3" t="n">
        <f aca="false">(J182-K182)/2</f>
        <v>2.053</v>
      </c>
      <c r="N182" s="3" t="n">
        <f aca="false">POWER((J182+K182),2)/(8*(J182+K182))</f>
        <v>0.87725</v>
      </c>
      <c r="O182" s="3" t="n">
        <f aca="false">(7-L182)/(2*M182)</f>
        <v>0.85021919142718</v>
      </c>
      <c r="P182" s="3"/>
    </row>
    <row r="183" customFormat="false" ht="15" hidden="false" customHeight="false" outlineLevel="0" collapsed="false">
      <c r="A183" s="4" t="s">
        <v>206</v>
      </c>
      <c r="B183" s="3" t="n">
        <v>152.18</v>
      </c>
      <c r="C183" s="3" t="n">
        <v>7.8</v>
      </c>
      <c r="D183" s="3" t="n">
        <v>0.01</v>
      </c>
      <c r="E183" s="3" t="n">
        <v>-2.3</v>
      </c>
      <c r="F183" s="3" t="n">
        <v>53.07</v>
      </c>
      <c r="G183" s="3" t="n">
        <v>14.04</v>
      </c>
      <c r="H183" s="3" t="n">
        <v>-5.031</v>
      </c>
      <c r="I183" s="3" t="n">
        <v>-2.833</v>
      </c>
      <c r="J183" s="3" t="n">
        <f aca="false">H183*-1</f>
        <v>5.031</v>
      </c>
      <c r="K183" s="3" t="n">
        <f aca="false">I183*-1</f>
        <v>2.833</v>
      </c>
      <c r="L183" s="3" t="n">
        <f aca="false">(J183+K183)/2</f>
        <v>3.932</v>
      </c>
      <c r="M183" s="3" t="n">
        <f aca="false">(J183-K183)/2</f>
        <v>1.099</v>
      </c>
      <c r="N183" s="3" t="n">
        <f aca="false">POWER((J183+K183),2)/(8*(J183+K183))</f>
        <v>0.983</v>
      </c>
      <c r="O183" s="3" t="n">
        <f aca="false">(7-L183)/(2*M183)</f>
        <v>1.3958143767061</v>
      </c>
      <c r="P183" s="3"/>
    </row>
    <row r="184" customFormat="false" ht="15" hidden="false" customHeight="false" outlineLevel="0" collapsed="false">
      <c r="A184" s="4" t="s">
        <v>207</v>
      </c>
      <c r="B184" s="3" t="n">
        <v>211.26</v>
      </c>
      <c r="C184" s="3" t="n">
        <v>8.84</v>
      </c>
      <c r="D184" s="3" t="n">
        <v>0.21</v>
      </c>
      <c r="E184" s="3" t="n">
        <v>-1.5</v>
      </c>
      <c r="F184" s="3" t="n">
        <v>72.72</v>
      </c>
      <c r="G184" s="3" t="n">
        <v>23.12</v>
      </c>
      <c r="H184" s="3" t="n">
        <v>-5.724</v>
      </c>
      <c r="I184" s="3" t="n">
        <v>-1.274</v>
      </c>
      <c r="J184" s="3" t="n">
        <f aca="false">H184*-1</f>
        <v>5.724</v>
      </c>
      <c r="K184" s="3" t="n">
        <f aca="false">I184*-1</f>
        <v>1.274</v>
      </c>
      <c r="L184" s="3" t="n">
        <f aca="false">(J184+K184)/2</f>
        <v>3.499</v>
      </c>
      <c r="M184" s="3" t="n">
        <f aca="false">(J184-K184)/2</f>
        <v>2.225</v>
      </c>
      <c r="N184" s="3" t="n">
        <f aca="false">POWER((J184+K184),2)/(8*(J184+K184))</f>
        <v>0.87475</v>
      </c>
      <c r="O184" s="3" t="n">
        <f aca="false">(7-L184)/(2*M184)</f>
        <v>0.786741573033708</v>
      </c>
      <c r="P184" s="3"/>
    </row>
    <row r="185" customFormat="false" ht="15" hidden="false" customHeight="false" outlineLevel="0" collapsed="false">
      <c r="A185" s="3" t="s">
        <v>208</v>
      </c>
      <c r="B185" s="3" t="n">
        <v>309.4</v>
      </c>
      <c r="C185" s="3" t="n">
        <v>8.3</v>
      </c>
      <c r="D185" s="3" t="n">
        <v>3.93</v>
      </c>
      <c r="E185" s="3" t="n">
        <v>-4.7</v>
      </c>
      <c r="F185" s="3" t="n">
        <v>20.31</v>
      </c>
      <c r="G185" s="3" t="n">
        <v>36.29</v>
      </c>
      <c r="H185" s="3" t="n">
        <v>-4.983</v>
      </c>
      <c r="I185" s="3" t="n">
        <v>-1.79</v>
      </c>
      <c r="J185" s="3" t="n">
        <f aca="false">H185*-1</f>
        <v>4.983</v>
      </c>
      <c r="K185" s="3" t="n">
        <f aca="false">I185*-1</f>
        <v>1.79</v>
      </c>
      <c r="L185" s="3" t="n">
        <f aca="false">(J185+K185)/2</f>
        <v>3.3865</v>
      </c>
      <c r="M185" s="3" t="n">
        <f aca="false">(J185-K185)/2</f>
        <v>1.5965</v>
      </c>
      <c r="N185" s="3" t="n">
        <f aca="false">POWER((J185+K185),2)/(8*(J185+K185))</f>
        <v>0.846625</v>
      </c>
      <c r="O185" s="3" t="n">
        <f aca="false">(7-L185)/(2*M185)</f>
        <v>1.13169433134983</v>
      </c>
      <c r="P185" s="3"/>
    </row>
    <row r="186" customFormat="false" ht="15" hidden="false" customHeight="false" outlineLevel="0" collapsed="false">
      <c r="A186" s="4" t="s">
        <v>209</v>
      </c>
      <c r="B186" s="3" t="n">
        <v>149.23</v>
      </c>
      <c r="C186" s="3" t="n">
        <v>9.5</v>
      </c>
      <c r="D186" s="3" t="n">
        <v>2.07</v>
      </c>
      <c r="E186" s="3" t="n">
        <v>-2.2</v>
      </c>
      <c r="F186" s="3" t="n">
        <v>12.03</v>
      </c>
      <c r="G186" s="3" t="n">
        <v>18.04</v>
      </c>
      <c r="H186" s="3" t="n">
        <v>-5.605</v>
      </c>
      <c r="I186" s="3" t="n">
        <v>-1.37</v>
      </c>
      <c r="J186" s="3" t="n">
        <f aca="false">H186*-1</f>
        <v>5.605</v>
      </c>
      <c r="K186" s="3" t="n">
        <f aca="false">I186*-1</f>
        <v>1.37</v>
      </c>
      <c r="L186" s="3" t="n">
        <f aca="false">(J186+K186)/2</f>
        <v>3.4875</v>
      </c>
      <c r="M186" s="3" t="n">
        <f aca="false">(J186-K186)/2</f>
        <v>2.1175</v>
      </c>
      <c r="N186" s="3" t="n">
        <f aca="false">POWER((J186+K186),2)/(8*(J186+K186))</f>
        <v>0.871875</v>
      </c>
      <c r="O186" s="3" t="n">
        <f aca="false">(7-L186)/(2*M186)</f>
        <v>0.82939787485242</v>
      </c>
      <c r="P186" s="3"/>
    </row>
    <row r="187" customFormat="false" ht="15" hidden="false" customHeight="false" outlineLevel="0" collapsed="false">
      <c r="A187" s="4" t="s">
        <v>210</v>
      </c>
      <c r="B187" s="3" t="n">
        <v>261.39</v>
      </c>
      <c r="C187" s="3" t="n">
        <v>8.85</v>
      </c>
      <c r="D187" s="3" t="n">
        <v>2.87</v>
      </c>
      <c r="E187" s="3" t="n">
        <v>-2.64</v>
      </c>
      <c r="F187" s="3" t="n">
        <v>19.37</v>
      </c>
      <c r="G187" s="3" t="n">
        <v>29.54</v>
      </c>
      <c r="H187" s="3" t="n">
        <v>-5.076</v>
      </c>
      <c r="I187" s="3" t="n">
        <v>-1.696</v>
      </c>
      <c r="J187" s="3" t="n">
        <f aca="false">H187*-1</f>
        <v>5.076</v>
      </c>
      <c r="K187" s="3" t="n">
        <f aca="false">I187*-1</f>
        <v>1.696</v>
      </c>
      <c r="L187" s="3" t="n">
        <f aca="false">(J187+K187)/2</f>
        <v>3.386</v>
      </c>
      <c r="M187" s="3" t="n">
        <f aca="false">(J187-K187)/2</f>
        <v>1.69</v>
      </c>
      <c r="N187" s="3" t="n">
        <f aca="false">POWER((J187+K187),2)/(8*(J187+K187))</f>
        <v>0.8465</v>
      </c>
      <c r="O187" s="3" t="n">
        <f aca="false">(7-L187)/(2*M187)</f>
        <v>1.06923076923077</v>
      </c>
      <c r="P187" s="3"/>
    </row>
    <row r="188" customFormat="false" ht="15" hidden="false" customHeight="false" outlineLevel="0" collapsed="false">
      <c r="A188" s="3" t="s">
        <v>211</v>
      </c>
      <c r="B188" s="3" t="n">
        <v>250.29</v>
      </c>
      <c r="C188" s="3" t="n">
        <v>2.5</v>
      </c>
      <c r="D188" s="3" t="n">
        <v>3.17</v>
      </c>
      <c r="E188" s="3" t="n">
        <v>-3.8</v>
      </c>
      <c r="F188" s="3" t="n">
        <v>32.67</v>
      </c>
      <c r="G188" s="3" t="n">
        <v>27.32</v>
      </c>
      <c r="H188" s="3" t="n">
        <v>-5.894</v>
      </c>
      <c r="I188" s="3" t="n">
        <v>-2.207</v>
      </c>
      <c r="J188" s="3" t="n">
        <f aca="false">H188*-1</f>
        <v>5.894</v>
      </c>
      <c r="K188" s="3" t="n">
        <f aca="false">I188*-1</f>
        <v>2.207</v>
      </c>
      <c r="L188" s="3" t="n">
        <f aca="false">(J188+K188)/2</f>
        <v>4.0505</v>
      </c>
      <c r="M188" s="3" t="n">
        <f aca="false">(J188-K188)/2</f>
        <v>1.8435</v>
      </c>
      <c r="N188" s="3" t="n">
        <f aca="false">POWER((J188+K188),2)/(8*(J188+K188))</f>
        <v>1.012625</v>
      </c>
      <c r="O188" s="3" t="n">
        <f aca="false">(7-L188)/(2*M188)</f>
        <v>0.799972877678329</v>
      </c>
      <c r="P188" s="3"/>
    </row>
    <row r="189" customFormat="false" ht="15" hidden="false" customHeight="false" outlineLevel="0" collapsed="false">
      <c r="A189" s="4" t="s">
        <v>212</v>
      </c>
      <c r="B189" s="3" t="n">
        <v>198.22</v>
      </c>
      <c r="C189" s="3" t="n">
        <v>8.2</v>
      </c>
      <c r="D189" s="3" t="n">
        <v>1.15</v>
      </c>
      <c r="E189" s="3" t="n">
        <v>1.15</v>
      </c>
      <c r="F189" s="3" t="n">
        <v>1.15</v>
      </c>
      <c r="G189" s="3" t="n">
        <v>19.6</v>
      </c>
      <c r="H189" s="3" t="n">
        <v>-6.581</v>
      </c>
      <c r="I189" s="3" t="n">
        <v>-2.33</v>
      </c>
      <c r="J189" s="3" t="n">
        <f aca="false">H189*-1</f>
        <v>6.581</v>
      </c>
      <c r="K189" s="3" t="n">
        <f aca="false">I189*-1</f>
        <v>2.33</v>
      </c>
      <c r="L189" s="3" t="n">
        <f aca="false">(J189+K189)/2</f>
        <v>4.4555</v>
      </c>
      <c r="M189" s="3" t="n">
        <f aca="false">(J189-K189)/2</f>
        <v>2.1255</v>
      </c>
      <c r="N189" s="3" t="n">
        <f aca="false">POWER((J189+K189),2)/(8*(J189+K189))</f>
        <v>1.113875</v>
      </c>
      <c r="O189" s="3" t="n">
        <f aca="false">(7-L189)/(2*M189)</f>
        <v>0.598565043519172</v>
      </c>
      <c r="P189" s="3"/>
    </row>
    <row r="190" customFormat="false" ht="15" hidden="false" customHeight="false" outlineLevel="0" collapsed="false">
      <c r="A190" s="4" t="s">
        <v>213</v>
      </c>
      <c r="B190" s="3" t="n">
        <v>236.3</v>
      </c>
      <c r="C190" s="3" t="n">
        <v>7.3</v>
      </c>
      <c r="D190" s="3" t="n">
        <v>0.13</v>
      </c>
      <c r="E190" s="3" t="n">
        <v>-1.83</v>
      </c>
      <c r="F190" s="3" t="n">
        <v>105.19</v>
      </c>
      <c r="G190" s="3" t="n">
        <v>20.99</v>
      </c>
      <c r="H190" s="3" t="n">
        <v>-6.393</v>
      </c>
      <c r="I190" s="3" t="n">
        <v>-3.206</v>
      </c>
      <c r="J190" s="3" t="n">
        <f aca="false">H190*-1</f>
        <v>6.393</v>
      </c>
      <c r="K190" s="3" t="n">
        <f aca="false">I190*-1</f>
        <v>3.206</v>
      </c>
      <c r="L190" s="3" t="n">
        <f aca="false">(J190+K190)/2</f>
        <v>4.7995</v>
      </c>
      <c r="M190" s="3" t="n">
        <f aca="false">(J190-K190)/2</f>
        <v>1.5935</v>
      </c>
      <c r="N190" s="3" t="n">
        <f aca="false">POWER((J190+K190),2)/(8*(J190+K190))</f>
        <v>1.199875</v>
      </c>
      <c r="O190" s="3" t="n">
        <f aca="false">(7-L190)/(2*M190)</f>
        <v>0.690461248823345</v>
      </c>
      <c r="P190" s="3"/>
    </row>
    <row r="191" customFormat="false" ht="30.75" hidden="false" customHeight="false" outlineLevel="0" collapsed="false">
      <c r="A191" s="4" t="s">
        <v>214</v>
      </c>
      <c r="B191" s="3" t="n">
        <v>140.19</v>
      </c>
      <c r="C191" s="3" t="n">
        <v>4.9</v>
      </c>
      <c r="D191" s="3" t="n">
        <v>0.39</v>
      </c>
      <c r="E191" s="3" t="n">
        <v>0.74</v>
      </c>
      <c r="F191" s="3" t="n">
        <v>12.96</v>
      </c>
      <c r="G191" s="3" t="n">
        <v>14.25</v>
      </c>
      <c r="H191" s="3" t="n">
        <v>-5.338</v>
      </c>
      <c r="I191" s="3" t="n">
        <v>6.799</v>
      </c>
      <c r="J191" s="3" t="n">
        <f aca="false">H191*-1</f>
        <v>5.338</v>
      </c>
      <c r="K191" s="3" t="n">
        <f aca="false">I191*-1</f>
        <v>-6.799</v>
      </c>
      <c r="L191" s="3" t="n">
        <f aca="false">(J191+K191)/2</f>
        <v>-0.7305</v>
      </c>
      <c r="M191" s="3" t="n">
        <f aca="false">(J191-K191)/2</f>
        <v>6.0685</v>
      </c>
      <c r="N191" s="3" t="n">
        <f aca="false">POWER((J191+K191),2)/(8*(J191+K191))</f>
        <v>-0.182625</v>
      </c>
      <c r="O191" s="3" t="n">
        <f aca="false">(7-L191)/(2*M191)</f>
        <v>0.636936640026366</v>
      </c>
      <c r="P191" s="3"/>
    </row>
    <row r="192" customFormat="false" ht="15" hidden="false" customHeight="false" outlineLevel="0" collapsed="false">
      <c r="A192" s="4" t="s">
        <v>215</v>
      </c>
      <c r="B192" s="3" t="n">
        <v>380.4</v>
      </c>
      <c r="C192" s="3" t="n">
        <v>2.8</v>
      </c>
      <c r="D192" s="3" t="n">
        <v>1.22</v>
      </c>
      <c r="E192" s="3" t="n">
        <v>-3.1</v>
      </c>
      <c r="F192" s="3" t="n">
        <v>105.17</v>
      </c>
      <c r="G192" s="3" t="n">
        <v>37.27</v>
      </c>
      <c r="H192" s="3" t="n">
        <v>-5.975</v>
      </c>
      <c r="I192" s="3" t="n">
        <v>-2.147</v>
      </c>
      <c r="J192" s="3" t="n">
        <f aca="false">H192*-1</f>
        <v>5.975</v>
      </c>
      <c r="K192" s="3" t="n">
        <f aca="false">I192*-1</f>
        <v>2.147</v>
      </c>
      <c r="L192" s="3" t="n">
        <f aca="false">(J192+K192)/2</f>
        <v>4.061</v>
      </c>
      <c r="M192" s="3" t="n">
        <f aca="false">(J192-K192)/2</f>
        <v>1.914</v>
      </c>
      <c r="N192" s="3" t="n">
        <f aca="false">POWER((J192+K192),2)/(8*(J192+K192))</f>
        <v>1.01525</v>
      </c>
      <c r="O192" s="3" t="n">
        <f aca="false">(7-L192)/(2*M192)</f>
        <v>0.767763845350052</v>
      </c>
      <c r="P192" s="3"/>
    </row>
    <row r="193" customFormat="false" ht="15" hidden="false" customHeight="false" outlineLevel="0" collapsed="false">
      <c r="A193" s="4" t="s">
        <v>216</v>
      </c>
      <c r="B193" s="3" t="n">
        <v>233.31</v>
      </c>
      <c r="C193" s="3" t="n">
        <v>8.8</v>
      </c>
      <c r="D193" s="3" t="n">
        <v>2.25</v>
      </c>
      <c r="E193" s="3" t="n">
        <v>-3.1</v>
      </c>
      <c r="F193" s="3" t="n">
        <v>38.33</v>
      </c>
      <c r="G193" s="3" t="n">
        <v>26.21</v>
      </c>
      <c r="H193" s="3" t="n">
        <v>-5.613</v>
      </c>
      <c r="I193" s="3" t="n">
        <v>-1.624</v>
      </c>
      <c r="J193" s="3" t="n">
        <f aca="false">H193*-1</f>
        <v>5.613</v>
      </c>
      <c r="K193" s="3" t="n">
        <f aca="false">I193*-1</f>
        <v>1.624</v>
      </c>
      <c r="L193" s="3" t="n">
        <f aca="false">(J193+K193)/2</f>
        <v>3.6185</v>
      </c>
      <c r="M193" s="3" t="n">
        <f aca="false">(J193-K193)/2</f>
        <v>1.9945</v>
      </c>
      <c r="N193" s="3" t="n">
        <f aca="false">POWER((J193+K193),2)/(8*(J193+K193))</f>
        <v>0.904625</v>
      </c>
      <c r="O193" s="3" t="n">
        <f aca="false">(7-L193)/(2*M193)</f>
        <v>0.847706192028077</v>
      </c>
      <c r="P193" s="3"/>
    </row>
    <row r="194" customFormat="false" ht="15" hidden="false" customHeight="false" outlineLevel="0" collapsed="false">
      <c r="A194" s="4" t="s">
        <v>217</v>
      </c>
      <c r="B194" s="3" t="n">
        <v>183.25</v>
      </c>
      <c r="C194" s="3" t="n">
        <v>12</v>
      </c>
      <c r="D194" s="3" t="n">
        <v>0.78</v>
      </c>
      <c r="E194" s="3" t="n">
        <v>-1.2</v>
      </c>
      <c r="F194" s="3" t="n">
        <v>46.17</v>
      </c>
      <c r="G194" s="3" t="n">
        <v>19.95</v>
      </c>
      <c r="H194" s="3" t="n">
        <v>-5.92</v>
      </c>
      <c r="I194" s="3" t="n">
        <v>-1.605</v>
      </c>
      <c r="J194" s="3" t="n">
        <f aca="false">H194*-1</f>
        <v>5.92</v>
      </c>
      <c r="K194" s="3" t="n">
        <f aca="false">I194*-1</f>
        <v>1.605</v>
      </c>
      <c r="L194" s="3" t="n">
        <f aca="false">(J194+K194)/2</f>
        <v>3.7625</v>
      </c>
      <c r="M194" s="3" t="n">
        <f aca="false">(J194-K194)/2</f>
        <v>2.1575</v>
      </c>
      <c r="N194" s="3" t="n">
        <f aca="false">POWER((J194+K194),2)/(8*(J194+K194))</f>
        <v>0.940625</v>
      </c>
      <c r="O194" s="3" t="n">
        <f aca="false">(7-L194)/(2*M194)</f>
        <v>0.750289687137891</v>
      </c>
      <c r="P194" s="3"/>
    </row>
    <row r="195" customFormat="false" ht="15" hidden="false" customHeight="false" outlineLevel="0" collapsed="false">
      <c r="A195" s="3" t="s">
        <v>218</v>
      </c>
      <c r="B195" s="3" t="n">
        <v>353.5</v>
      </c>
      <c r="C195" s="3" t="n">
        <v>6.6</v>
      </c>
      <c r="D195" s="3" t="n">
        <v>1.82</v>
      </c>
      <c r="E195" s="3" t="n">
        <v>-3.2</v>
      </c>
      <c r="F195" s="3" t="n">
        <v>57.5</v>
      </c>
      <c r="G195" s="3" t="n">
        <v>40.41</v>
      </c>
      <c r="H195" s="3" t="n">
        <v>-5.311</v>
      </c>
      <c r="I195" s="3" t="n">
        <v>-2.295</v>
      </c>
      <c r="J195" s="3" t="n">
        <f aca="false">H195*-1</f>
        <v>5.311</v>
      </c>
      <c r="K195" s="3" t="n">
        <f aca="false">I195*-1</f>
        <v>2.295</v>
      </c>
      <c r="L195" s="3" t="n">
        <f aca="false">(J195+K195)/2</f>
        <v>3.803</v>
      </c>
      <c r="M195" s="3" t="n">
        <f aca="false">(J195-K195)/2</f>
        <v>1.508</v>
      </c>
      <c r="N195" s="3" t="n">
        <f aca="false">POWER((J195+K195),2)/(8*(J195+K195))</f>
        <v>0.95075</v>
      </c>
      <c r="O195" s="3" t="n">
        <f aca="false">(7-L195)/(2*M195)</f>
        <v>1.06001326259947</v>
      </c>
      <c r="P195" s="3"/>
    </row>
    <row r="196" customFormat="false" ht="15" hidden="false" customHeight="false" outlineLevel="0" collapsed="false">
      <c r="A196" s="3" t="s">
        <v>219</v>
      </c>
      <c r="B196" s="3" t="n">
        <v>267.36</v>
      </c>
      <c r="C196" s="3" t="n">
        <v>9.7</v>
      </c>
      <c r="D196" s="3" t="n">
        <v>2.15</v>
      </c>
      <c r="E196" s="3" t="n">
        <v>-2.8</v>
      </c>
      <c r="F196" s="3" t="n">
        <v>50.72</v>
      </c>
      <c r="G196" s="3" t="n">
        <v>31.9</v>
      </c>
      <c r="H196" s="3" t="n">
        <v>-5.584</v>
      </c>
      <c r="I196" s="3" t="n">
        <v>-1.571</v>
      </c>
      <c r="J196" s="3" t="n">
        <f aca="false">H196*-1</f>
        <v>5.584</v>
      </c>
      <c r="K196" s="3" t="n">
        <f aca="false">I196*-1</f>
        <v>1.571</v>
      </c>
      <c r="L196" s="3" t="n">
        <f aca="false">(J196+K196)/2</f>
        <v>3.5775</v>
      </c>
      <c r="M196" s="3" t="n">
        <f aca="false">(J196-K196)/2</f>
        <v>2.0065</v>
      </c>
      <c r="N196" s="3" t="n">
        <f aca="false">POWER((J196+K196),2)/(8*(J196+K196))</f>
        <v>0.894375</v>
      </c>
      <c r="O196" s="3" t="n">
        <f aca="false">(7-L196)/(2*M196)</f>
        <v>0.85285322701221</v>
      </c>
      <c r="P196" s="3" t="n">
        <v>94</v>
      </c>
    </row>
    <row r="197" customFormat="false" ht="15" hidden="false" customHeight="false" outlineLevel="0" collapsed="false">
      <c r="A197" s="3" t="s">
        <v>220</v>
      </c>
      <c r="B197" s="3" t="n">
        <v>454.4</v>
      </c>
      <c r="C197" s="3" t="n">
        <v>4.7</v>
      </c>
      <c r="D197" s="3" t="n">
        <v>-0.24</v>
      </c>
      <c r="E197" s="3" t="n">
        <v>-3.4</v>
      </c>
      <c r="F197" s="3" t="n">
        <v>210.54</v>
      </c>
      <c r="G197" s="3" t="n">
        <v>44.54</v>
      </c>
      <c r="H197" s="3" t="n">
        <v>-5.381</v>
      </c>
      <c r="I197" s="3" t="n">
        <v>-2.885</v>
      </c>
      <c r="J197" s="3" t="n">
        <f aca="false">H197*-1</f>
        <v>5.381</v>
      </c>
      <c r="K197" s="3" t="n">
        <f aca="false">I197*-1</f>
        <v>2.885</v>
      </c>
      <c r="L197" s="3" t="n">
        <f aca="false">(J197+K197)/2</f>
        <v>4.133</v>
      </c>
      <c r="M197" s="3" t="n">
        <f aca="false">(J197-K197)/2</f>
        <v>1.248</v>
      </c>
      <c r="N197" s="3" t="n">
        <f aca="false">POWER((J197+K197),2)/(8*(J197+K197))</f>
        <v>1.03325</v>
      </c>
      <c r="O197" s="3" t="n">
        <f aca="false">(7-L197)/(2*M197)</f>
        <v>1.14863782051282</v>
      </c>
      <c r="P197" s="3"/>
    </row>
    <row r="198" customFormat="false" ht="15" hidden="false" customHeight="false" outlineLevel="0" collapsed="false">
      <c r="A198" s="3" t="s">
        <v>221</v>
      </c>
      <c r="B198" s="3" t="n">
        <v>211.26</v>
      </c>
      <c r="C198" s="3" t="n">
        <v>9.2</v>
      </c>
      <c r="D198" s="3" t="n">
        <v>0.57</v>
      </c>
      <c r="E198" s="3" t="n">
        <v>-1.4</v>
      </c>
      <c r="F198" s="3" t="n">
        <v>64.71</v>
      </c>
      <c r="G198" s="3" t="n">
        <v>22.79</v>
      </c>
      <c r="H198" s="3" t="n">
        <v>-5.06</v>
      </c>
      <c r="I198" s="3" t="n">
        <v>-1.317</v>
      </c>
      <c r="J198" s="3" t="n">
        <f aca="false">H198*-1</f>
        <v>5.06</v>
      </c>
      <c r="K198" s="3" t="n">
        <f aca="false">I198*-1</f>
        <v>1.317</v>
      </c>
      <c r="L198" s="3" t="n">
        <f aca="false">(J198+K198)/2</f>
        <v>3.1885</v>
      </c>
      <c r="M198" s="3" t="n">
        <f aca="false">(J198-K198)/2</f>
        <v>1.8715</v>
      </c>
      <c r="N198" s="3" t="n">
        <f aca="false">POWER((J198+K198),2)/(8*(J198+K198))</f>
        <v>0.797125</v>
      </c>
      <c r="O198" s="3" t="n">
        <f aca="false">(7-L198)/(2*M198)</f>
        <v>1.01830082821266</v>
      </c>
      <c r="P198" s="3"/>
    </row>
    <row r="199" customFormat="false" ht="15" hidden="false" customHeight="false" outlineLevel="0" collapsed="false">
      <c r="A199" s="3" t="s">
        <v>222</v>
      </c>
      <c r="B199" s="3" t="n">
        <v>171.15</v>
      </c>
      <c r="C199" s="3" t="n">
        <v>2.6</v>
      </c>
      <c r="D199" s="3" t="n">
        <v>-0.02</v>
      </c>
      <c r="E199" s="3" t="n">
        <v>-1.5</v>
      </c>
      <c r="F199" s="3" t="n">
        <v>83.87</v>
      </c>
      <c r="G199" s="3" t="n">
        <v>15.82</v>
      </c>
      <c r="H199" s="3" t="n">
        <v>-6.859</v>
      </c>
      <c r="I199" s="3" t="n">
        <v>-3.285</v>
      </c>
      <c r="J199" s="3"/>
      <c r="K199" s="3"/>
      <c r="L199" s="3"/>
      <c r="M199" s="3"/>
      <c r="N199" s="3" t="n">
        <v>1.268</v>
      </c>
      <c r="O199" s="3" t="n">
        <v>0.539</v>
      </c>
      <c r="P199" s="3" t="n">
        <v>80</v>
      </c>
    </row>
    <row r="200" customFormat="false" ht="15" hidden="false" customHeight="false" outlineLevel="0" collapsed="false">
      <c r="A200" s="4" t="s">
        <v>222</v>
      </c>
      <c r="B200" s="3" t="n">
        <v>171.15</v>
      </c>
      <c r="C200" s="3" t="n">
        <v>2.6</v>
      </c>
      <c r="D200" s="3" t="n">
        <v>-0.02</v>
      </c>
      <c r="E200" s="3" t="n">
        <v>-1.5</v>
      </c>
      <c r="F200" s="3" t="n">
        <v>83.87</v>
      </c>
      <c r="G200" s="3" t="n">
        <v>15.82</v>
      </c>
      <c r="H200" s="3" t="n">
        <v>-6.69</v>
      </c>
      <c r="I200" s="3" t="n">
        <v>-3.179</v>
      </c>
      <c r="J200" s="3" t="n">
        <f aca="false">H200*-1</f>
        <v>6.69</v>
      </c>
      <c r="K200" s="3" t="n">
        <f aca="false">I200*-1</f>
        <v>3.179</v>
      </c>
      <c r="L200" s="3" t="n">
        <f aca="false">(J200+K200)/2</f>
        <v>4.9345</v>
      </c>
      <c r="M200" s="3" t="n">
        <f aca="false">(J200-K200)/2</f>
        <v>1.7555</v>
      </c>
      <c r="N200" s="3" t="n">
        <f aca="false">POWER((J200+K200),2)/(8*(J200+K200))</f>
        <v>1.233625</v>
      </c>
      <c r="O200" s="3" t="n">
        <f aca="false">(7-L200)/(2*M200)</f>
        <v>0.588293933352321</v>
      </c>
      <c r="P200" s="3" t="n">
        <v>80</v>
      </c>
    </row>
    <row r="201" customFormat="false" ht="15" hidden="false" customHeight="false" outlineLevel="0" collapsed="false">
      <c r="A201" s="4" t="s">
        <v>223</v>
      </c>
      <c r="B201" s="3" t="n">
        <v>457.5</v>
      </c>
      <c r="C201" s="3" t="n">
        <v>2.3</v>
      </c>
      <c r="D201" s="3" t="n">
        <v>-3.3</v>
      </c>
      <c r="E201" s="3" t="n">
        <v>-2.2</v>
      </c>
      <c r="F201" s="3" t="n">
        <v>164.63</v>
      </c>
      <c r="G201" s="3" t="n">
        <v>45.9</v>
      </c>
      <c r="H201" s="3" t="n">
        <v>-5.324</v>
      </c>
      <c r="I201" s="3" t="n">
        <v>-3.42</v>
      </c>
      <c r="J201" s="3" t="n">
        <f aca="false">H201*-1</f>
        <v>5.324</v>
      </c>
      <c r="K201" s="3" t="n">
        <f aca="false">I201*-1</f>
        <v>3.42</v>
      </c>
      <c r="L201" s="3" t="n">
        <f aca="false">(J201+K201)/2</f>
        <v>4.372</v>
      </c>
      <c r="M201" s="3" t="n">
        <f aca="false">(J201-K201)/2</f>
        <v>0.952</v>
      </c>
      <c r="N201" s="3" t="n">
        <f aca="false">POWER((J201+K201),2)/(8*(J201+K201))</f>
        <v>1.093</v>
      </c>
      <c r="O201" s="3" t="n">
        <f aca="false">(7-L201)/(2*M201)</f>
        <v>1.38025210084034</v>
      </c>
      <c r="P201" s="3"/>
    </row>
    <row r="202" customFormat="false" ht="15" hidden="false" customHeight="false" outlineLevel="0" collapsed="false">
      <c r="A202" s="4" t="s">
        <v>224</v>
      </c>
      <c r="B202" s="3" t="n">
        <v>276.37</v>
      </c>
      <c r="C202" s="3" t="n">
        <v>6.9</v>
      </c>
      <c r="D202" s="3" t="n">
        <v>2.04</v>
      </c>
      <c r="E202" s="3" t="n">
        <v>-2.8</v>
      </c>
      <c r="F202" s="3" t="n">
        <v>45.33</v>
      </c>
      <c r="G202" s="3" t="n">
        <v>32</v>
      </c>
      <c r="H202" s="3" t="n">
        <v>-5.347</v>
      </c>
      <c r="I202" s="3" t="n">
        <v>-1.571</v>
      </c>
      <c r="J202" s="3" t="n">
        <f aca="false">H202*-1</f>
        <v>5.347</v>
      </c>
      <c r="K202" s="3" t="n">
        <f aca="false">I202*-1</f>
        <v>1.571</v>
      </c>
      <c r="L202" s="3" t="n">
        <f aca="false">(J202+K202)/2</f>
        <v>3.459</v>
      </c>
      <c r="M202" s="3" t="n">
        <f aca="false">(J202-K202)/2</f>
        <v>1.888</v>
      </c>
      <c r="N202" s="3" t="n">
        <f aca="false">POWER((J202+K202),2)/(8*(J202+K202))</f>
        <v>0.86475</v>
      </c>
      <c r="O202" s="3" t="n">
        <f aca="false">(7-L202)/(2*M202)</f>
        <v>0.937764830508474</v>
      </c>
      <c r="P202" s="3"/>
    </row>
    <row r="203" customFormat="false" ht="15" hidden="false" customHeight="false" outlineLevel="0" collapsed="false">
      <c r="A203" s="3" t="s">
        <v>225</v>
      </c>
      <c r="B203" s="3" t="n">
        <v>414.5</v>
      </c>
      <c r="C203" s="3" t="n">
        <v>2.7</v>
      </c>
      <c r="D203" s="3" t="n">
        <v>2.29</v>
      </c>
      <c r="E203" s="3" t="n">
        <v>-4.4</v>
      </c>
      <c r="F203" s="3" t="n">
        <v>95.94</v>
      </c>
      <c r="G203" s="3" t="n">
        <v>42.22</v>
      </c>
      <c r="H203" s="3" t="n">
        <v>-6.083</v>
      </c>
      <c r="I203" s="3" t="n">
        <v>-2.998</v>
      </c>
      <c r="J203" s="3" t="n">
        <f aca="false">H203*-1</f>
        <v>6.083</v>
      </c>
      <c r="K203" s="3" t="n">
        <f aca="false">I203*-1</f>
        <v>2.998</v>
      </c>
      <c r="L203" s="3" t="n">
        <f aca="false">(J203+K203)/2</f>
        <v>4.5405</v>
      </c>
      <c r="M203" s="3" t="n">
        <f aca="false">(J203-K203)/2</f>
        <v>1.5425</v>
      </c>
      <c r="N203" s="3" t="n">
        <f aca="false">POWER((J203+K203),2)/(8*(J203+K203))</f>
        <v>1.135125</v>
      </c>
      <c r="O203" s="3" t="n">
        <f aca="false">(7-L203)/(2*M203)</f>
        <v>0.797244732576985</v>
      </c>
      <c r="P203" s="3"/>
    </row>
    <row r="204" customFormat="false" ht="15" hidden="false" customHeight="false" outlineLevel="0" collapsed="false">
      <c r="A204" s="4" t="s">
        <v>226</v>
      </c>
      <c r="B204" s="3" t="n">
        <v>311.4</v>
      </c>
      <c r="C204" s="3" t="n">
        <v>7.8</v>
      </c>
      <c r="D204" s="3" t="n">
        <v>1.68</v>
      </c>
      <c r="E204" s="3" t="n">
        <v>-2.4</v>
      </c>
      <c r="F204" s="3" t="n">
        <v>52.93</v>
      </c>
      <c r="G204" s="3" t="n">
        <v>33.3</v>
      </c>
      <c r="H204" s="3" t="n">
        <v>-5.346</v>
      </c>
      <c r="I204" s="3" t="n">
        <v>-1.38</v>
      </c>
      <c r="J204" s="3" t="n">
        <f aca="false">H204*-1</f>
        <v>5.346</v>
      </c>
      <c r="K204" s="3" t="n">
        <f aca="false">I204*-1</f>
        <v>1.38</v>
      </c>
      <c r="L204" s="3" t="n">
        <f aca="false">(J204+K204)/2</f>
        <v>3.363</v>
      </c>
      <c r="M204" s="3" t="n">
        <f aca="false">(J204-K204)/2</f>
        <v>1.983</v>
      </c>
      <c r="N204" s="3" t="n">
        <f aca="false">POWER((J204+K204),2)/(8*(J204+K204))</f>
        <v>0.84075</v>
      </c>
      <c r="O204" s="3" t="n">
        <f aca="false">(7-L204)/(2*M204)</f>
        <v>0.917044881492688</v>
      </c>
      <c r="P204" s="3"/>
    </row>
    <row r="205" customFormat="false" ht="15" hidden="false" customHeight="false" outlineLevel="0" collapsed="false">
      <c r="A205" s="4" t="s">
        <v>227</v>
      </c>
      <c r="B205" s="3" t="n">
        <v>327.4</v>
      </c>
      <c r="C205" s="3" t="n">
        <v>7.94</v>
      </c>
      <c r="D205" s="3" t="n">
        <v>1.62</v>
      </c>
      <c r="E205" s="3" t="n">
        <v>-1.8</v>
      </c>
      <c r="F205" s="3" t="n">
        <v>70</v>
      </c>
      <c r="G205" s="3" t="n">
        <v>33.8</v>
      </c>
      <c r="H205" s="3" t="n">
        <v>-5.465</v>
      </c>
      <c r="I205" s="3" t="n">
        <v>-1.717</v>
      </c>
      <c r="J205" s="3" t="n">
        <f aca="false">H205*-1</f>
        <v>5.465</v>
      </c>
      <c r="K205" s="3" t="n">
        <f aca="false">I205*-1</f>
        <v>1.717</v>
      </c>
      <c r="L205" s="3" t="n">
        <f aca="false">(J205+K205)/2</f>
        <v>3.591</v>
      </c>
      <c r="M205" s="3" t="n">
        <f aca="false">(J205-K205)/2</f>
        <v>1.874</v>
      </c>
      <c r="N205" s="3" t="n">
        <f aca="false">POWER((J205+K205),2)/(8*(J205+K205))</f>
        <v>0.89775</v>
      </c>
      <c r="O205" s="3" t="n">
        <f aca="false">(7-L205)/(2*M205)</f>
        <v>0.909551760939168</v>
      </c>
      <c r="P205" s="3"/>
    </row>
    <row r="206" customFormat="false" ht="15" hidden="false" customHeight="false" outlineLevel="0" collapsed="false">
      <c r="A206" s="4" t="s">
        <v>228</v>
      </c>
      <c r="B206" s="3" t="n">
        <v>230.26</v>
      </c>
      <c r="C206" s="3" t="n">
        <v>4.2</v>
      </c>
      <c r="D206" s="3" t="n">
        <v>3.18</v>
      </c>
      <c r="E206" s="3" t="n">
        <v>-4.16</v>
      </c>
      <c r="F206" s="3" t="n">
        <v>46.53</v>
      </c>
      <c r="G206" s="3" t="n">
        <v>24.81</v>
      </c>
      <c r="H206" s="3" t="n">
        <v>-5.645</v>
      </c>
      <c r="I206" s="3" t="n">
        <v>-2.515</v>
      </c>
      <c r="J206" s="3" t="n">
        <f aca="false">H206*-1</f>
        <v>5.645</v>
      </c>
      <c r="K206" s="3" t="n">
        <f aca="false">I206*-1</f>
        <v>2.515</v>
      </c>
      <c r="L206" s="3" t="n">
        <f aca="false">(J206+K206)/2</f>
        <v>4.08</v>
      </c>
      <c r="M206" s="3" t="n">
        <f aca="false">(J206-K206)/2</f>
        <v>1.565</v>
      </c>
      <c r="N206" s="3" t="n">
        <f aca="false">POWER((J206+K206),2)/(8*(J206+K206))</f>
        <v>1.02</v>
      </c>
      <c r="O206" s="3" t="n">
        <f aca="false">(7-L206)/(2*M206)</f>
        <v>0.932907348242812</v>
      </c>
      <c r="P206" s="3" t="n">
        <v>93.14</v>
      </c>
    </row>
    <row r="207" customFormat="false" ht="15" hidden="false" customHeight="false" outlineLevel="0" collapsed="false">
      <c r="A207" s="4" t="s">
        <v>229</v>
      </c>
      <c r="B207" s="3" t="n">
        <v>122.12</v>
      </c>
      <c r="C207" s="3" t="n">
        <v>3.35</v>
      </c>
      <c r="D207" s="3" t="n">
        <v>-0.37</v>
      </c>
      <c r="E207" s="3" t="n">
        <v>0.61</v>
      </c>
      <c r="F207" s="3" t="n">
        <v>55.98</v>
      </c>
      <c r="G207" s="3" t="n">
        <v>11.71</v>
      </c>
      <c r="H207" s="3" t="n">
        <v>-6.091</v>
      </c>
      <c r="I207" s="3" t="n">
        <v>-2.565</v>
      </c>
      <c r="J207" s="3" t="n">
        <f aca="false">H207*-1</f>
        <v>6.091</v>
      </c>
      <c r="K207" s="3" t="n">
        <f aca="false">I207*-1</f>
        <v>2.565</v>
      </c>
      <c r="L207" s="3" t="n">
        <f aca="false">(J207+K207)/2</f>
        <v>4.328</v>
      </c>
      <c r="M207" s="3" t="n">
        <f aca="false">(J207-K207)/2</f>
        <v>1.763</v>
      </c>
      <c r="N207" s="3" t="n">
        <f aca="false">POWER((J207+K207),2)/(8*(J207+K207))</f>
        <v>1.082</v>
      </c>
      <c r="O207" s="3" t="n">
        <f aca="false">(7-L207)/(2*M207)</f>
        <v>0.757799205899036</v>
      </c>
      <c r="P207" s="3" t="n">
        <v>93.6</v>
      </c>
    </row>
    <row r="208" customFormat="false" ht="15" hidden="false" customHeight="false" outlineLevel="0" collapsed="false">
      <c r="A208" s="4" t="s">
        <v>230</v>
      </c>
      <c r="B208" s="3" t="n">
        <v>281.27</v>
      </c>
      <c r="C208" s="3" t="n">
        <v>10.8</v>
      </c>
      <c r="D208" s="3" t="n">
        <v>2.25</v>
      </c>
      <c r="E208" s="3" t="n">
        <v>-3.8</v>
      </c>
      <c r="F208" s="3" t="n">
        <v>87.28</v>
      </c>
      <c r="G208" s="3" t="n">
        <v>27.59</v>
      </c>
      <c r="H208" s="3" t="n">
        <v>-6.638</v>
      </c>
      <c r="I208" s="3" t="n">
        <v>-3.765</v>
      </c>
      <c r="J208" s="3" t="n">
        <f aca="false">H208*-1</f>
        <v>6.638</v>
      </c>
      <c r="K208" s="3" t="n">
        <f aca="false">I208*-1</f>
        <v>3.765</v>
      </c>
      <c r="L208" s="3" t="n">
        <f aca="false">(J208+K208)/2</f>
        <v>5.2015</v>
      </c>
      <c r="M208" s="3" t="n">
        <f aca="false">(J208-K208)/2</f>
        <v>1.4365</v>
      </c>
      <c r="N208" s="3" t="n">
        <f aca="false">POWER((J208+K208),2)/(8*(J208+K208))</f>
        <v>1.300375</v>
      </c>
      <c r="O208" s="3" t="n">
        <f aca="false">(7-L208)/(2*M208)</f>
        <v>0.626000696136443</v>
      </c>
      <c r="P208" s="3"/>
    </row>
    <row r="209" customFormat="false" ht="15" hidden="false" customHeight="false" outlineLevel="0" collapsed="false">
      <c r="A209" s="3" t="s">
        <v>231</v>
      </c>
      <c r="B209" s="3" t="n">
        <v>238.16</v>
      </c>
      <c r="C209" s="3" t="n">
        <v>7.2</v>
      </c>
      <c r="D209" s="3" t="n">
        <v>-0.47</v>
      </c>
      <c r="E209" s="3" t="n">
        <v>-2.8</v>
      </c>
      <c r="F209" s="3" t="n">
        <v>118.05</v>
      </c>
      <c r="G209" s="3" t="n">
        <v>20.49</v>
      </c>
      <c r="H209" s="3" t="n">
        <v>-6.456</v>
      </c>
      <c r="I209" s="3" t="n">
        <v>-3.951</v>
      </c>
      <c r="J209" s="3" t="n">
        <f aca="false">H209*-1</f>
        <v>6.456</v>
      </c>
      <c r="K209" s="3" t="n">
        <f aca="false">I209*-1</f>
        <v>3.951</v>
      </c>
      <c r="L209" s="3" t="n">
        <f aca="false">(J209+K209)/2</f>
        <v>5.2035</v>
      </c>
      <c r="M209" s="3" t="n">
        <f aca="false">(J209-K209)/2</f>
        <v>1.2525</v>
      </c>
      <c r="N209" s="3" t="n">
        <f aca="false">POWER((J209+K209),2)/(8*(J209+K209))</f>
        <v>1.300875</v>
      </c>
      <c r="O209" s="3" t="n">
        <f aca="false">(7-L209)/(2*M209)</f>
        <v>0.717165668662674</v>
      </c>
      <c r="P209" s="3" t="n">
        <v>97.6</v>
      </c>
    </row>
    <row r="210" customFormat="false" ht="15" hidden="false" customHeight="false" outlineLevel="0" collapsed="false">
      <c r="A210" s="4" t="s">
        <v>232</v>
      </c>
      <c r="B210" s="3" t="n">
        <v>612.6</v>
      </c>
      <c r="C210" s="3" t="n">
        <v>4.3</v>
      </c>
      <c r="D210" s="3" t="n">
        <v>3.26</v>
      </c>
      <c r="E210" s="3" t="n">
        <v>-4.8</v>
      </c>
      <c r="F210" s="3" t="n">
        <v>196.1</v>
      </c>
      <c r="G210" s="3" t="n">
        <v>63.97</v>
      </c>
      <c r="H210" s="3" t="n">
        <v>-5.352</v>
      </c>
      <c r="I210" s="3" t="n">
        <v>-2.663</v>
      </c>
      <c r="J210" s="3" t="n">
        <f aca="false">H210*-1</f>
        <v>5.352</v>
      </c>
      <c r="K210" s="3" t="n">
        <f aca="false">I210*-1</f>
        <v>2.663</v>
      </c>
      <c r="L210" s="3" t="n">
        <f aca="false">(J210+K210)/2</f>
        <v>4.0075</v>
      </c>
      <c r="M210" s="3" t="n">
        <f aca="false">(J210-K210)/2</f>
        <v>1.3445</v>
      </c>
      <c r="N210" s="3" t="n">
        <f aca="false">POWER((J210+K210),2)/(8*(J210+K210))</f>
        <v>1.001875</v>
      </c>
      <c r="O210" s="3" t="n">
        <f aca="false">(7-L210)/(2*M210)</f>
        <v>1.11286723689104</v>
      </c>
      <c r="P210" s="3"/>
    </row>
    <row r="211" customFormat="false" ht="15" hidden="false" customHeight="false" outlineLevel="0" collapsed="false">
      <c r="A211" s="3" t="s">
        <v>233</v>
      </c>
      <c r="B211" s="3" t="n">
        <v>269.4</v>
      </c>
      <c r="C211" s="3" t="n">
        <v>8.4</v>
      </c>
      <c r="D211" s="3" t="n">
        <v>3.77</v>
      </c>
      <c r="E211" s="3" t="n">
        <v>-4</v>
      </c>
      <c r="F211" s="3" t="n">
        <v>12.47</v>
      </c>
      <c r="G211" s="3" t="n">
        <v>31.83</v>
      </c>
      <c r="H211" s="3" t="n">
        <v>-5.27</v>
      </c>
      <c r="I211" s="3" t="n">
        <v>-1.598</v>
      </c>
      <c r="J211" s="3" t="n">
        <f aca="false">H211*-1</f>
        <v>5.27</v>
      </c>
      <c r="K211" s="3" t="n">
        <f aca="false">I211*-1</f>
        <v>1.598</v>
      </c>
      <c r="L211" s="3" t="n">
        <f aca="false">(J211+K211)/2</f>
        <v>3.434</v>
      </c>
      <c r="M211" s="3" t="n">
        <f aca="false">(J211-K211)/2</f>
        <v>1.836</v>
      </c>
      <c r="N211" s="3" t="n">
        <f aca="false">POWER((J211+K211),2)/(8*(J211+K211))</f>
        <v>0.8585</v>
      </c>
      <c r="O211" s="3" t="n">
        <f aca="false">(7-L211)/(2*M211)</f>
        <v>0.971132897603486</v>
      </c>
      <c r="P211" s="3" t="n">
        <v>89.75</v>
      </c>
    </row>
    <row r="212" customFormat="false" ht="15" hidden="false" customHeight="false" outlineLevel="0" collapsed="false">
      <c r="A212" s="4" t="s">
        <v>234</v>
      </c>
      <c r="B212" s="3" t="n">
        <v>401.4</v>
      </c>
      <c r="C212" s="3" t="n">
        <v>2.84</v>
      </c>
      <c r="D212" s="3" t="n">
        <v>2.38</v>
      </c>
      <c r="E212" s="3" t="n">
        <v>-3.7</v>
      </c>
      <c r="F212" s="3" t="n">
        <v>112.74</v>
      </c>
      <c r="G212" s="3" t="n">
        <v>39.61</v>
      </c>
      <c r="H212" s="3" t="n">
        <v>-6.328</v>
      </c>
      <c r="I212" s="3" t="n">
        <v>-2.347</v>
      </c>
      <c r="J212" s="3" t="n">
        <f aca="false">H212*-1</f>
        <v>6.328</v>
      </c>
      <c r="K212" s="3" t="n">
        <f aca="false">I212*-1</f>
        <v>2.347</v>
      </c>
      <c r="L212" s="3" t="n">
        <f aca="false">(J212+K212)/2</f>
        <v>4.3375</v>
      </c>
      <c r="M212" s="3" t="n">
        <f aca="false">(J212-K212)/2</f>
        <v>1.9905</v>
      </c>
      <c r="N212" s="3" t="n">
        <f aca="false">POWER((J212+K212),2)/(8*(J212+K212))</f>
        <v>1.084375</v>
      </c>
      <c r="O212" s="3" t="n">
        <f aca="false">(7-L212)/(2*M212)</f>
        <v>0.668801808590806</v>
      </c>
      <c r="P212" s="3" t="n">
        <v>93.1</v>
      </c>
    </row>
    <row r="213" customFormat="false" ht="15" hidden="false" customHeight="false" outlineLevel="0" collapsed="false">
      <c r="A213" s="4" t="s">
        <v>235</v>
      </c>
      <c r="B213" s="3" t="n">
        <v>315.4</v>
      </c>
      <c r="C213" s="3" t="n">
        <v>8.9</v>
      </c>
      <c r="D213" s="3" t="n">
        <v>0.7</v>
      </c>
      <c r="E213" s="3" t="n">
        <v>-1.8</v>
      </c>
      <c r="F213" s="3" t="n">
        <v>59</v>
      </c>
      <c r="G213" s="3" t="n">
        <v>32.79</v>
      </c>
      <c r="H213" s="3" t="n">
        <v>-5.202</v>
      </c>
      <c r="I213" s="3" t="n">
        <v>-1.526</v>
      </c>
      <c r="J213" s="3" t="n">
        <f aca="false">H213*-1</f>
        <v>5.202</v>
      </c>
      <c r="K213" s="3" t="n">
        <f aca="false">I213*-1</f>
        <v>1.526</v>
      </c>
      <c r="L213" s="3" t="n">
        <f aca="false">(J213+K213)/2</f>
        <v>3.364</v>
      </c>
      <c r="M213" s="3" t="n">
        <f aca="false">(J213-K213)/2</f>
        <v>1.838</v>
      </c>
      <c r="N213" s="3" t="n">
        <f aca="false">POWER((J213+K213),2)/(8*(J213+K213))</f>
        <v>0.841</v>
      </c>
      <c r="O213" s="3" t="n">
        <f aca="false">(7-L213)/(2*M213)</f>
        <v>0.989118607181719</v>
      </c>
      <c r="P213" s="3"/>
    </row>
    <row r="214" customFormat="false" ht="15" hidden="false" customHeight="false" outlineLevel="0" collapsed="false">
      <c r="A214" s="4" t="s">
        <v>236</v>
      </c>
      <c r="B214" s="3" t="n">
        <v>324.4</v>
      </c>
      <c r="C214" s="3" t="n">
        <v>-6</v>
      </c>
      <c r="D214" s="3" t="n">
        <v>2.72</v>
      </c>
      <c r="E214" s="3" t="n">
        <v>-3.73</v>
      </c>
      <c r="F214" s="3" t="n">
        <v>60.85</v>
      </c>
      <c r="G214" s="3" t="n">
        <v>35.14</v>
      </c>
      <c r="H214" s="3" t="n">
        <v>-5.569</v>
      </c>
      <c r="I214" s="3" t="n">
        <v>-1.932</v>
      </c>
      <c r="J214" s="3" t="n">
        <f aca="false">H214*-1</f>
        <v>5.569</v>
      </c>
      <c r="K214" s="3" t="n">
        <f aca="false">I214*-1</f>
        <v>1.932</v>
      </c>
      <c r="L214" s="3" t="n">
        <f aca="false">(J214+K214)/2</f>
        <v>3.7505</v>
      </c>
      <c r="M214" s="3" t="n">
        <f aca="false">(J214-K214)/2</f>
        <v>1.8185</v>
      </c>
      <c r="N214" s="3" t="n">
        <f aca="false">POWER((J214+K214),2)/(8*(J214+K214))</f>
        <v>0.937625</v>
      </c>
      <c r="O214" s="3" t="n">
        <f aca="false">(7-L214)/(2*M214)</f>
        <v>0.893456145174594</v>
      </c>
      <c r="P214" s="3"/>
    </row>
    <row r="215" customFormat="false" ht="15" hidden="false" customHeight="false" outlineLevel="0" collapsed="false">
      <c r="A215" s="4" t="s">
        <v>237</v>
      </c>
      <c r="B215" s="3" t="n">
        <v>301.34</v>
      </c>
      <c r="C215" s="3" t="n">
        <v>8.17</v>
      </c>
      <c r="D215" s="3" t="n">
        <v>0.83</v>
      </c>
      <c r="E215" s="3" t="n">
        <v>-1.1</v>
      </c>
      <c r="F215" s="3" t="n">
        <v>70</v>
      </c>
      <c r="G215" s="3" t="n">
        <v>30.77</v>
      </c>
      <c r="H215" s="3" t="n">
        <v>-5.457</v>
      </c>
      <c r="I215" s="3" t="n">
        <v>-1.506</v>
      </c>
      <c r="J215" s="3" t="n">
        <f aca="false">H215*-1</f>
        <v>5.457</v>
      </c>
      <c r="K215" s="3" t="n">
        <f aca="false">I215*-1</f>
        <v>1.506</v>
      </c>
      <c r="L215" s="3" t="n">
        <f aca="false">(J215+K215)/2</f>
        <v>3.4815</v>
      </c>
      <c r="M215" s="3" t="n">
        <f aca="false">(J215-K215)/2</f>
        <v>1.9755</v>
      </c>
      <c r="N215" s="3" t="n">
        <f aca="false">POWER((J215+K215),2)/(8*(J215+K215))</f>
        <v>0.870375</v>
      </c>
      <c r="O215" s="3" t="n">
        <f aca="false">(7-L215)/(2*M215)</f>
        <v>0.89053404201468</v>
      </c>
      <c r="P215" s="3"/>
    </row>
    <row r="216" customFormat="false" ht="15" hidden="false" customHeight="false" outlineLevel="0" collapsed="false">
      <c r="A216" s="3" t="s">
        <v>238</v>
      </c>
      <c r="B216" s="3" t="n">
        <v>152.11</v>
      </c>
      <c r="C216" s="3" t="n">
        <v>7.7</v>
      </c>
      <c r="D216" s="3" t="n">
        <v>-1.7</v>
      </c>
      <c r="E216" s="3" t="n">
        <v>-1.5</v>
      </c>
      <c r="F216" s="3" t="n">
        <v>82.59</v>
      </c>
      <c r="G216" s="3" t="n">
        <v>12.6</v>
      </c>
      <c r="H216" s="3" t="n">
        <v>-6.411</v>
      </c>
      <c r="I216" s="3" t="n">
        <v>-1.824</v>
      </c>
      <c r="J216" s="3" t="n">
        <f aca="false">H216*-1</f>
        <v>6.411</v>
      </c>
      <c r="K216" s="3" t="n">
        <f aca="false">I216*-1</f>
        <v>1.824</v>
      </c>
      <c r="L216" s="3" t="n">
        <f aca="false">(J216+K216)/2</f>
        <v>4.1175</v>
      </c>
      <c r="M216" s="3" t="n">
        <f aca="false">(J216-K216)/2</f>
        <v>2.2935</v>
      </c>
      <c r="N216" s="3" t="n">
        <f aca="false">POWER((J216+K216),2)/(8*(J216+K216))</f>
        <v>1.029375</v>
      </c>
      <c r="O216" s="3" t="n">
        <f aca="false">(7-L216)/(2*M216)</f>
        <v>0.628406365816438</v>
      </c>
      <c r="P216" s="3"/>
    </row>
    <row r="217" customFormat="false" ht="15" hidden="false" customHeight="false" outlineLevel="0" collapsed="false">
      <c r="A217" s="3" t="s">
        <v>239</v>
      </c>
      <c r="B217" s="3" t="n">
        <v>460.4</v>
      </c>
      <c r="C217" s="3" t="n">
        <v>3.27</v>
      </c>
      <c r="D217" s="3" t="n">
        <v>-0.9</v>
      </c>
      <c r="E217" s="3" t="n">
        <v>-3.14</v>
      </c>
      <c r="F217" s="3" t="n">
        <v>201.85</v>
      </c>
      <c r="G217" s="3" t="n">
        <v>43.22</v>
      </c>
      <c r="H217" s="3" t="n">
        <v>-5.319</v>
      </c>
      <c r="I217" s="3" t="n">
        <v>-3.063</v>
      </c>
      <c r="J217" s="3" t="n">
        <f aca="false">H217*-1</f>
        <v>5.319</v>
      </c>
      <c r="K217" s="3" t="n">
        <f aca="false">I217*-1</f>
        <v>3.063</v>
      </c>
      <c r="L217" s="3" t="n">
        <f aca="false">(J217+K217)/2</f>
        <v>4.191</v>
      </c>
      <c r="M217" s="3" t="n">
        <f aca="false">(J217-K217)/2</f>
        <v>1.128</v>
      </c>
      <c r="N217" s="3" t="n">
        <f aca="false">POWER((J217+K217),2)/(8*(J217+K217))</f>
        <v>1.04775</v>
      </c>
      <c r="O217" s="3" t="n">
        <f aca="false">(7-L217)/(2*M217)</f>
        <v>1.24512411347518</v>
      </c>
      <c r="P217" s="3"/>
    </row>
    <row r="218" customFormat="false" ht="15" hidden="false" customHeight="false" outlineLevel="0" collapsed="false">
      <c r="A218" s="3" t="s">
        <v>240</v>
      </c>
      <c r="B218" s="3" t="n">
        <v>339.4</v>
      </c>
      <c r="C218" s="3" t="n">
        <v>5.9</v>
      </c>
      <c r="D218" s="3" t="n">
        <v>3.08</v>
      </c>
      <c r="E218" s="3" t="n">
        <v>-4.4</v>
      </c>
      <c r="F218" s="3" t="n">
        <v>49.81</v>
      </c>
      <c r="G218" s="3" t="n">
        <v>36.57</v>
      </c>
      <c r="H218" s="3" t="n">
        <v>-5.647</v>
      </c>
      <c r="I218" s="3" t="n">
        <v>-2.456</v>
      </c>
      <c r="J218" s="3" t="n">
        <f aca="false">H218*-1</f>
        <v>5.647</v>
      </c>
      <c r="K218" s="3" t="n">
        <f aca="false">I218*-1</f>
        <v>2.456</v>
      </c>
      <c r="L218" s="3" t="n">
        <f aca="false">(J218+K218)/2</f>
        <v>4.0515</v>
      </c>
      <c r="M218" s="3" t="n">
        <f aca="false">(J218-K218)/2</f>
        <v>1.5955</v>
      </c>
      <c r="N218" s="3" t="n">
        <f aca="false">POWER((J218+K218),2)/(8*(J218+K218))</f>
        <v>1.012875</v>
      </c>
      <c r="O218" s="3" t="n">
        <f aca="false">(7-L218)/(2*M218)</f>
        <v>0.924005014102162</v>
      </c>
      <c r="P218" s="3" t="n">
        <v>91</v>
      </c>
    </row>
    <row r="219" customFormat="false" ht="15" hidden="false" customHeight="false" outlineLevel="0" collapsed="false">
      <c r="A219" s="4" t="s">
        <v>241</v>
      </c>
      <c r="B219" s="3" t="n">
        <v>285.4</v>
      </c>
      <c r="C219" s="3" t="n">
        <v>8.88</v>
      </c>
      <c r="D219" s="3" t="n">
        <v>4.64</v>
      </c>
      <c r="E219" s="3" t="n">
        <v>-3.4</v>
      </c>
      <c r="F219" s="3" t="n">
        <v>23.47</v>
      </c>
      <c r="G219" s="3" t="n">
        <v>33.86</v>
      </c>
      <c r="H219" s="3" t="n">
        <v>-5.003</v>
      </c>
      <c r="I219" s="3" t="n">
        <v>-1.343</v>
      </c>
      <c r="J219" s="3" t="n">
        <f aca="false">H219*-1</f>
        <v>5.003</v>
      </c>
      <c r="K219" s="3" t="n">
        <f aca="false">I219*-1</f>
        <v>1.343</v>
      </c>
      <c r="L219" s="3" t="n">
        <f aca="false">(J219+K219)/2</f>
        <v>3.173</v>
      </c>
      <c r="M219" s="3" t="n">
        <f aca="false">(J219-K219)/2</f>
        <v>1.83</v>
      </c>
      <c r="N219" s="3" t="n">
        <f aca="false">POWER((J219+K219),2)/(8*(J219+K219))</f>
        <v>0.79325</v>
      </c>
      <c r="O219" s="3" t="n">
        <f aca="false">(7-L219)/(2*M219)</f>
        <v>1.04562841530055</v>
      </c>
      <c r="P219" s="3"/>
    </row>
    <row r="220" customFormat="false" ht="15" hidden="false" customHeight="false" outlineLevel="0" collapsed="false">
      <c r="A220" s="3" t="s">
        <v>242</v>
      </c>
      <c r="B220" s="3" t="n">
        <v>220.31</v>
      </c>
      <c r="C220" s="3" t="n">
        <v>7.9</v>
      </c>
      <c r="D220" s="3" t="n">
        <v>2.11</v>
      </c>
      <c r="E220" s="3" t="n">
        <v>-2.8</v>
      </c>
      <c r="F220" s="3" t="n">
        <v>41.13</v>
      </c>
      <c r="G220" s="3" t="n">
        <v>25.98</v>
      </c>
      <c r="H220" s="3" t="n">
        <v>-5.665</v>
      </c>
      <c r="I220" s="3" t="n">
        <v>-1.47</v>
      </c>
      <c r="J220" s="3" t="n">
        <f aca="false">H220*-1</f>
        <v>5.665</v>
      </c>
      <c r="K220" s="3" t="n">
        <f aca="false">I220*-1</f>
        <v>1.47</v>
      </c>
      <c r="L220" s="3" t="n">
        <f aca="false">(J220+K220)/2</f>
        <v>3.5675</v>
      </c>
      <c r="M220" s="3" t="n">
        <f aca="false">(J220-K220)/2</f>
        <v>2.0975</v>
      </c>
      <c r="N220" s="3" t="n">
        <f aca="false">POWER((J220+K220),2)/(8*(J220+K220))</f>
        <v>0.891875</v>
      </c>
      <c r="O220" s="3" t="n">
        <f aca="false">(7-L220)/(2*M220)</f>
        <v>0.818235995232419</v>
      </c>
      <c r="P220" s="3"/>
    </row>
    <row r="221" customFormat="false" ht="15" hidden="false" customHeight="false" outlineLevel="0" collapsed="false">
      <c r="A221" s="3" t="s">
        <v>243</v>
      </c>
      <c r="B221" s="3" t="n">
        <v>221.3</v>
      </c>
      <c r="C221" s="3" t="n">
        <v>6.8</v>
      </c>
      <c r="D221" s="3" t="n">
        <v>0.06</v>
      </c>
      <c r="E221" s="3" t="n">
        <v>-3</v>
      </c>
      <c r="F221" s="3" t="n">
        <v>53.16</v>
      </c>
      <c r="G221" s="3" t="n">
        <v>25.88</v>
      </c>
      <c r="H221" s="3" t="n">
        <v>-5.735</v>
      </c>
      <c r="I221" s="3" t="n">
        <v>-2.058</v>
      </c>
      <c r="J221" s="3" t="n">
        <f aca="false">H221*-1</f>
        <v>5.735</v>
      </c>
      <c r="K221" s="3" t="n">
        <f aca="false">I221*-1</f>
        <v>2.058</v>
      </c>
      <c r="L221" s="3" t="n">
        <f aca="false">(J221+K221)/2</f>
        <v>3.8965</v>
      </c>
      <c r="M221" s="3" t="n">
        <f aca="false">(J221-K221)/2</f>
        <v>1.8385</v>
      </c>
      <c r="N221" s="3" t="n">
        <f aca="false">POWER((J221+K221),2)/(8*(J221+K221))</f>
        <v>0.974125</v>
      </c>
      <c r="O221" s="3" t="n">
        <f aca="false">(7-L221)/(2*M221)</f>
        <v>0.844030459613816</v>
      </c>
      <c r="P221" s="3"/>
    </row>
    <row r="222" customFormat="false" ht="15" hidden="false" customHeight="false" outlineLevel="0" collapsed="false">
      <c r="A222" s="4" t="s">
        <v>244</v>
      </c>
      <c r="B222" s="3" t="n">
        <v>284.4</v>
      </c>
      <c r="C222" s="3" t="n">
        <v>9.4</v>
      </c>
      <c r="D222" s="3" t="n">
        <v>4.55</v>
      </c>
      <c r="E222" s="3" t="n">
        <v>-4.3</v>
      </c>
      <c r="F222" s="3" t="n">
        <v>6.48</v>
      </c>
      <c r="G222" s="3" t="n">
        <v>32.74</v>
      </c>
      <c r="H222" s="3" t="n">
        <v>-4.783</v>
      </c>
      <c r="I222" s="3" t="n">
        <v>-1.515</v>
      </c>
      <c r="J222" s="3" t="n">
        <f aca="false">H222*-1</f>
        <v>4.783</v>
      </c>
      <c r="K222" s="3" t="n">
        <f aca="false">I222*-1</f>
        <v>1.515</v>
      </c>
      <c r="L222" s="3" t="n">
        <f aca="false">(J222+K222)/2</f>
        <v>3.149</v>
      </c>
      <c r="M222" s="3" t="n">
        <f aca="false">(J222-K222)/2</f>
        <v>1.634</v>
      </c>
      <c r="N222" s="3" t="n">
        <f aca="false">POWER((J222+K222),2)/(8*(J222+K222))</f>
        <v>0.78725</v>
      </c>
      <c r="O222" s="3" t="n">
        <f aca="false">(7-L222)/(2*M222)</f>
        <v>1.17839657282742</v>
      </c>
      <c r="P222" s="3"/>
    </row>
    <row r="223" customFormat="false" ht="15" hidden="false" customHeight="false" outlineLevel="0" collapsed="false">
      <c r="A223" s="3" t="s">
        <v>245</v>
      </c>
      <c r="B223" s="3" t="n">
        <v>259.34</v>
      </c>
      <c r="C223" s="3" t="n">
        <v>9.5</v>
      </c>
      <c r="D223" s="3" t="n">
        <v>3.48</v>
      </c>
      <c r="E223" s="3" t="n">
        <v>-3.5</v>
      </c>
      <c r="F223" s="3" t="n">
        <v>41.49</v>
      </c>
      <c r="G223" s="3" t="n">
        <v>29.98</v>
      </c>
      <c r="H223" s="3" t="n">
        <v>-5.48</v>
      </c>
      <c r="I223" s="3" t="n">
        <v>-2.261</v>
      </c>
      <c r="J223" s="3" t="n">
        <f aca="false">H223*-1</f>
        <v>5.48</v>
      </c>
      <c r="K223" s="3" t="n">
        <f aca="false">I223*-1</f>
        <v>2.261</v>
      </c>
      <c r="L223" s="3" t="n">
        <f aca="false">(J223+K223)/2</f>
        <v>3.8705</v>
      </c>
      <c r="M223" s="3" t="n">
        <f aca="false">(J223-K223)/2</f>
        <v>1.6095</v>
      </c>
      <c r="N223" s="3" t="n">
        <f aca="false">POWER((J223+K223),2)/(8*(J223+K223))</f>
        <v>0.967625</v>
      </c>
      <c r="O223" s="3" t="n">
        <f aca="false">(7-L223)/(2*M223)</f>
        <v>0.9721963342653</v>
      </c>
      <c r="P223" s="3"/>
    </row>
    <row r="224" customFormat="false" ht="15" hidden="false" customHeight="false" outlineLevel="0" collapsed="false">
      <c r="A224" s="3" t="s">
        <v>246</v>
      </c>
      <c r="B224" s="3" t="n">
        <v>165.23</v>
      </c>
      <c r="C224" s="3" t="n">
        <v>9.9</v>
      </c>
      <c r="D224" s="3" t="n">
        <v>0.89</v>
      </c>
      <c r="E224" s="3" t="n">
        <v>-1.3</v>
      </c>
      <c r="F224" s="3" t="n">
        <v>32.26</v>
      </c>
      <c r="G224" s="3" t="n">
        <v>18.83</v>
      </c>
      <c r="H224" s="3" t="n">
        <v>-5.929</v>
      </c>
      <c r="I224" s="3" t="n">
        <v>-1.379</v>
      </c>
      <c r="J224" s="3" t="n">
        <f aca="false">H224*-1</f>
        <v>5.929</v>
      </c>
      <c r="K224" s="3" t="n">
        <f aca="false">I224*-1</f>
        <v>1.379</v>
      </c>
      <c r="L224" s="3" t="n">
        <f aca="false">(J224+K224)/2</f>
        <v>3.654</v>
      </c>
      <c r="M224" s="3" t="n">
        <f aca="false">(J224-K224)/2</f>
        <v>2.275</v>
      </c>
      <c r="N224" s="3" t="n">
        <f aca="false">POWER((J224+K224),2)/(8*(J224+K224))</f>
        <v>0.9135</v>
      </c>
      <c r="O224" s="3" t="n">
        <f aca="false">(7-L224)/(2*M224)</f>
        <v>0.735384615384615</v>
      </c>
      <c r="P224" s="3"/>
    </row>
    <row r="225" customFormat="false" ht="15" hidden="false" customHeight="false" outlineLevel="0" collapsed="false">
      <c r="A225" s="3" t="s">
        <v>247</v>
      </c>
      <c r="B225" s="3" t="n">
        <v>324.4</v>
      </c>
      <c r="C225" s="3" t="n">
        <v>8.56</v>
      </c>
      <c r="D225" s="3" t="n">
        <v>3.44</v>
      </c>
      <c r="E225" s="3" t="n">
        <v>-3.37</v>
      </c>
      <c r="F225" s="3" t="n">
        <v>45.59</v>
      </c>
      <c r="G225" s="3" t="n">
        <v>35.82</v>
      </c>
      <c r="H225" s="3" t="n">
        <v>-5.553</v>
      </c>
      <c r="I225" s="3" t="n">
        <v>-2.507</v>
      </c>
      <c r="J225" s="3" t="n">
        <f aca="false">H225*-1</f>
        <v>5.553</v>
      </c>
      <c r="K225" s="3" t="n">
        <f aca="false">I225*-1</f>
        <v>2.507</v>
      </c>
      <c r="L225" s="3" t="n">
        <f aca="false">(J225+K225)/2</f>
        <v>4.03</v>
      </c>
      <c r="M225" s="3" t="n">
        <f aca="false">(J225-K225)/2</f>
        <v>1.523</v>
      </c>
      <c r="N225" s="3" t="n">
        <f aca="false">POWER((J225+K225),2)/(8*(J225+K225))</f>
        <v>1.0075</v>
      </c>
      <c r="O225" s="3" t="n">
        <f aca="false">(7-L225)/(2*M225)</f>
        <v>0.975049244911359</v>
      </c>
      <c r="P225" s="3"/>
    </row>
    <row r="226" customFormat="false" ht="15" hidden="false" customHeight="false" outlineLevel="0" collapsed="false">
      <c r="A226" s="4" t="s">
        <v>248</v>
      </c>
      <c r="B226" s="3" t="n">
        <v>608.7</v>
      </c>
      <c r="C226" s="3" t="n">
        <v>6.6</v>
      </c>
      <c r="D226" s="3" t="n">
        <v>3.53</v>
      </c>
      <c r="E226" s="3" t="n">
        <v>-4.7</v>
      </c>
      <c r="F226" s="3" t="n">
        <v>117.78</v>
      </c>
      <c r="G226" s="3" t="n">
        <v>66.06</v>
      </c>
      <c r="H226" s="3" t="n">
        <v>-4.905</v>
      </c>
      <c r="I226" s="3" t="n">
        <v>-2.329</v>
      </c>
      <c r="J226" s="3" t="n">
        <f aca="false">H226*-1</f>
        <v>4.905</v>
      </c>
      <c r="K226" s="3" t="n">
        <f aca="false">I226*-1</f>
        <v>2.329</v>
      </c>
      <c r="L226" s="3" t="n">
        <f aca="false">(J226+K226)/2</f>
        <v>3.617</v>
      </c>
      <c r="M226" s="3" t="n">
        <f aca="false">(J226-K226)/2</f>
        <v>1.288</v>
      </c>
      <c r="N226" s="3" t="n">
        <f aca="false">POWER((J226+K226),2)/(8*(J226+K226))</f>
        <v>0.90425</v>
      </c>
      <c r="O226" s="3" t="n">
        <f aca="false">(7-L226)/(2*M226)</f>
        <v>1.31327639751553</v>
      </c>
      <c r="P226" s="3" t="n">
        <v>94</v>
      </c>
    </row>
    <row r="227" customFormat="false" ht="15" hidden="false" customHeight="false" outlineLevel="0" collapsed="false">
      <c r="A227" s="3" t="s">
        <v>249</v>
      </c>
      <c r="B227" s="3" t="n">
        <v>376.4</v>
      </c>
      <c r="C227" s="3" t="n">
        <v>10.2</v>
      </c>
      <c r="D227" s="3" t="n">
        <v>-1.46</v>
      </c>
      <c r="E227" s="3" t="n">
        <v>-3.68</v>
      </c>
      <c r="F227" s="3" t="n">
        <v>155.05</v>
      </c>
      <c r="G227" s="3" t="n">
        <v>37.5</v>
      </c>
      <c r="H227" s="3" t="n">
        <v>-6.119</v>
      </c>
      <c r="I227" s="3" t="n">
        <v>-4.021</v>
      </c>
      <c r="J227" s="3" t="n">
        <f aca="false">H227*-1</f>
        <v>6.119</v>
      </c>
      <c r="K227" s="3" t="n">
        <f aca="false">I227*-1</f>
        <v>4.021</v>
      </c>
      <c r="L227" s="3" t="n">
        <f aca="false">(J227+K227)/2</f>
        <v>5.07</v>
      </c>
      <c r="M227" s="3" t="n">
        <f aca="false">(J227-K227)/2</f>
        <v>1.049</v>
      </c>
      <c r="N227" s="3" t="n">
        <f aca="false">POWER((J227+K227),2)/(8*(J227+K227))</f>
        <v>1.2675</v>
      </c>
      <c r="O227" s="3" t="n">
        <f aca="false">(7-L227)/(2*M227)</f>
        <v>0.919923736892278</v>
      </c>
      <c r="P227" s="3" t="n">
        <v>83.9</v>
      </c>
    </row>
    <row r="228" customFormat="false" ht="15" hidden="false" customHeight="false" outlineLevel="0" collapsed="false">
      <c r="A228" s="4" t="s">
        <v>250</v>
      </c>
      <c r="B228" s="3" t="n">
        <v>822.9</v>
      </c>
      <c r="C228" s="3" t="n">
        <v>1.7</v>
      </c>
      <c r="D228" s="3" t="n">
        <v>2.77</v>
      </c>
      <c r="E228" s="3" t="n">
        <v>-4.3</v>
      </c>
      <c r="F228" s="3" t="n">
        <v>220.15</v>
      </c>
      <c r="G228" s="3" t="n">
        <v>86.46</v>
      </c>
      <c r="H228" s="3" t="n">
        <v>-4.855</v>
      </c>
      <c r="I228" s="3" t="n">
        <v>-2.808</v>
      </c>
      <c r="J228" s="3" t="n">
        <f aca="false">H228*-1</f>
        <v>4.855</v>
      </c>
      <c r="K228" s="3" t="n">
        <f aca="false">I228*-1</f>
        <v>2.808</v>
      </c>
      <c r="L228" s="3" t="n">
        <f aca="false">(J228+K228)/2</f>
        <v>3.8315</v>
      </c>
      <c r="M228" s="3" t="n">
        <f aca="false">(J228-K228)/2</f>
        <v>1.0235</v>
      </c>
      <c r="N228" s="3" t="n">
        <f aca="false">POWER((J228+K228),2)/(8*(J228+K228))</f>
        <v>0.957875</v>
      </c>
      <c r="O228" s="3" t="n">
        <f aca="false">(7-L228)/(2*M228)</f>
        <v>1.54787493893503</v>
      </c>
      <c r="P228" s="3" t="n">
        <v>94.7</v>
      </c>
    </row>
    <row r="229" customFormat="false" ht="15" hidden="false" customHeight="false" outlineLevel="0" collapsed="false">
      <c r="A229" s="4" t="s">
        <v>251</v>
      </c>
      <c r="B229" s="3" t="n">
        <v>183.19</v>
      </c>
      <c r="C229" s="3" t="n">
        <v>1.6</v>
      </c>
      <c r="D229" s="3" t="n">
        <v>0.45</v>
      </c>
      <c r="E229" s="3" t="n">
        <v>-1.4</v>
      </c>
      <c r="F229" s="3" t="n">
        <v>63.24</v>
      </c>
      <c r="G229" s="3" t="n">
        <v>16.02</v>
      </c>
      <c r="H229" s="3" t="n">
        <v>-7.116</v>
      </c>
      <c r="I229" s="3" t="n">
        <v>-3.929</v>
      </c>
      <c r="J229" s="3" t="n">
        <f aca="false">H229*-1</f>
        <v>7.116</v>
      </c>
      <c r="K229" s="3" t="n">
        <f aca="false">I229*-1</f>
        <v>3.929</v>
      </c>
      <c r="L229" s="3" t="n">
        <f aca="false">(J229+K229)/2</f>
        <v>5.5225</v>
      </c>
      <c r="M229" s="3" t="n">
        <f aca="false">(J229-K229)/2</f>
        <v>1.5935</v>
      </c>
      <c r="N229" s="3" t="n">
        <f aca="false">POWER((J229+K229),2)/(8*(J229+K229))</f>
        <v>1.380625</v>
      </c>
      <c r="O229" s="3" t="n">
        <f aca="false">(7-L229)/(2*M229)</f>
        <v>0.463602133668026</v>
      </c>
      <c r="P229" s="3" t="n">
        <v>83.78</v>
      </c>
    </row>
    <row r="230" customFormat="false" ht="15" hidden="false" customHeight="false" outlineLevel="0" collapsed="false">
      <c r="A230" s="3" t="s">
        <v>252</v>
      </c>
      <c r="B230" s="3" t="n">
        <v>238.28</v>
      </c>
      <c r="C230" s="3" t="n">
        <v>8</v>
      </c>
      <c r="D230" s="3" t="n">
        <v>1.97</v>
      </c>
      <c r="E230" s="3" t="n">
        <v>-2.3</v>
      </c>
      <c r="F230" s="3" t="n">
        <v>75.27</v>
      </c>
      <c r="G230" s="3" t="n">
        <v>24.33</v>
      </c>
      <c r="H230" s="3" t="n">
        <v>-6.666</v>
      </c>
      <c r="I230" s="3" t="n">
        <v>-2.413</v>
      </c>
      <c r="J230" s="3" t="n">
        <f aca="false">H230*-1</f>
        <v>6.666</v>
      </c>
      <c r="K230" s="3" t="n">
        <f aca="false">I230*-1</f>
        <v>2.413</v>
      </c>
      <c r="L230" s="3" t="n">
        <f aca="false">(J230+K230)/2</f>
        <v>4.5395</v>
      </c>
      <c r="M230" s="3" t="n">
        <f aca="false">(J230-K230)/2</f>
        <v>2.1265</v>
      </c>
      <c r="N230" s="3" t="n">
        <f aca="false">POWER((J230+K230),2)/(8*(J230+K230))</f>
        <v>1.134875</v>
      </c>
      <c r="O230" s="3" t="n">
        <f aca="false">(7-L230)/(2*M230)</f>
        <v>0.578532800376205</v>
      </c>
      <c r="P230" s="3"/>
    </row>
    <row r="231" customFormat="false" ht="15" hidden="false" customHeight="false" outlineLevel="0" collapsed="false">
      <c r="A231" s="4" t="s">
        <v>253</v>
      </c>
      <c r="B231" s="3" t="n">
        <v>355.4</v>
      </c>
      <c r="C231" s="3" t="n">
        <v>4.5</v>
      </c>
      <c r="D231" s="3" t="n">
        <v>0.87</v>
      </c>
      <c r="E231" s="3" t="n">
        <v>-3.3</v>
      </c>
      <c r="F231" s="3" t="n">
        <v>125.46</v>
      </c>
      <c r="G231" s="3" t="n">
        <v>33.41</v>
      </c>
      <c r="H231" s="3" t="n">
        <v>-5.973</v>
      </c>
      <c r="I231" s="3" t="n">
        <v>-2.884</v>
      </c>
      <c r="J231" s="3" t="n">
        <f aca="false">H231*-1</f>
        <v>5.973</v>
      </c>
      <c r="K231" s="3" t="n">
        <f aca="false">I231*-1</f>
        <v>2.884</v>
      </c>
      <c r="L231" s="3" t="n">
        <f aca="false">(J231+K231)/2</f>
        <v>4.4285</v>
      </c>
      <c r="M231" s="3" t="n">
        <f aca="false">(J231-K231)/2</f>
        <v>1.5445</v>
      </c>
      <c r="N231" s="3" t="n">
        <f aca="false">POWER((J231+K231),2)/(8*(J231+K231))</f>
        <v>1.107125</v>
      </c>
      <c r="O231" s="3" t="n">
        <f aca="false">(7-L231)/(2*M231)</f>
        <v>0.832470055033992</v>
      </c>
      <c r="P231" s="3"/>
    </row>
    <row r="232" customFormat="false" ht="15" hidden="false" customHeight="false" outlineLevel="0" collapsed="false">
      <c r="A232" s="4" t="s">
        <v>254</v>
      </c>
      <c r="B232" s="3" t="n">
        <v>214.25</v>
      </c>
      <c r="C232" s="3" t="n">
        <v>2.8</v>
      </c>
      <c r="D232" s="3" t="n">
        <v>-0.52</v>
      </c>
      <c r="E232" s="3" t="n">
        <v>-2.4</v>
      </c>
      <c r="F232" s="3" t="n">
        <v>122.06</v>
      </c>
      <c r="G232" s="3" t="n">
        <v>20.38</v>
      </c>
      <c r="H232" s="3" t="n">
        <v>-5.926</v>
      </c>
      <c r="I232" s="3" t="n">
        <v>-2.103</v>
      </c>
      <c r="J232" s="3" t="n">
        <f aca="false">H232*-1</f>
        <v>5.926</v>
      </c>
      <c r="K232" s="3" t="n">
        <f aca="false">I232*-1</f>
        <v>2.103</v>
      </c>
      <c r="L232" s="3" t="n">
        <f aca="false">(J232+K232)/2</f>
        <v>4.0145</v>
      </c>
      <c r="M232" s="3" t="n">
        <f aca="false">(J232-K232)/2</f>
        <v>1.9115</v>
      </c>
      <c r="N232" s="3" t="n">
        <f aca="false">POWER((J232+K232),2)/(8*(J232+K232))</f>
        <v>1.003625</v>
      </c>
      <c r="O232" s="3" t="n">
        <f aca="false">(7-L232)/(2*M232)</f>
        <v>0.780931205859273</v>
      </c>
      <c r="P232" s="3" t="n">
        <v>67.7</v>
      </c>
    </row>
    <row r="233" customFormat="false" ht="15" hidden="false" customHeight="false" outlineLevel="0" collapsed="false">
      <c r="A233" s="3" t="s">
        <v>255</v>
      </c>
      <c r="B233" s="3" t="n">
        <v>264.31</v>
      </c>
      <c r="C233" s="3" t="n">
        <v>7.1</v>
      </c>
      <c r="D233" s="3" t="n">
        <v>0.14</v>
      </c>
      <c r="E233" s="3" t="n">
        <v>-2.9</v>
      </c>
      <c r="F233" s="3" t="n">
        <v>97.97</v>
      </c>
      <c r="G233" s="3" t="n">
        <v>26.51</v>
      </c>
      <c r="H233" s="3" t="n">
        <v>-6.425</v>
      </c>
      <c r="I233" s="3" t="n">
        <v>-2.424</v>
      </c>
      <c r="J233" s="3" t="n">
        <f aca="false">H233*-1</f>
        <v>6.425</v>
      </c>
      <c r="K233" s="3" t="n">
        <f aca="false">I233*-1</f>
        <v>2.424</v>
      </c>
      <c r="L233" s="3" t="n">
        <f aca="false">(J233+K233)/2</f>
        <v>4.4245</v>
      </c>
      <c r="M233" s="3" t="n">
        <f aca="false">(J233-K233)/2</f>
        <v>2.0005</v>
      </c>
      <c r="N233" s="3" t="n">
        <f aca="false">POWER((J233+K233),2)/(8*(J233+K233))</f>
        <v>1.106125</v>
      </c>
      <c r="O233" s="3" t="n">
        <f aca="false">(7-L233)/(2*M233)</f>
        <v>0.64371407148213</v>
      </c>
      <c r="P233" s="3" t="n">
        <v>84.5</v>
      </c>
    </row>
    <row r="234" customFormat="false" ht="15" hidden="false" customHeight="false" outlineLevel="0" collapsed="false">
      <c r="A234" s="4" t="s">
        <v>256</v>
      </c>
      <c r="B234" s="3" t="n">
        <v>280.31</v>
      </c>
      <c r="C234" s="3" t="n">
        <v>6.8</v>
      </c>
      <c r="D234" s="3" t="n">
        <v>0.23</v>
      </c>
      <c r="E234" s="3" t="n">
        <v>-3</v>
      </c>
      <c r="F234" s="3" t="n">
        <v>107.2</v>
      </c>
      <c r="G234" s="3" t="n">
        <v>26.24</v>
      </c>
      <c r="H234" s="3" t="n">
        <v>-5.911</v>
      </c>
      <c r="I234" s="3" t="n">
        <v>-2.381</v>
      </c>
      <c r="J234" s="3" t="n">
        <f aca="false">H234*-1</f>
        <v>5.911</v>
      </c>
      <c r="K234" s="3" t="n">
        <f aca="false">I234*-1</f>
        <v>2.381</v>
      </c>
      <c r="L234" s="3" t="n">
        <f aca="false">(J234+K234)/2</f>
        <v>4.146</v>
      </c>
      <c r="M234" s="3" t="n">
        <f aca="false">(J234-K234)/2</f>
        <v>1.765</v>
      </c>
      <c r="N234" s="3" t="n">
        <f aca="false">POWER((J234+K234),2)/(8*(J234+K234))</f>
        <v>1.0365</v>
      </c>
      <c r="O234" s="3" t="n">
        <f aca="false">(7-L234)/(2*M234)</f>
        <v>0.808498583569405</v>
      </c>
      <c r="P234" s="3"/>
    </row>
    <row r="235" customFormat="false" ht="15" hidden="false" customHeight="false" outlineLevel="0" collapsed="false">
      <c r="A235" s="4" t="s">
        <v>257</v>
      </c>
      <c r="B235" s="3" t="n">
        <v>270.3</v>
      </c>
      <c r="C235" s="3" t="n">
        <v>5.4</v>
      </c>
      <c r="D235" s="3" t="n">
        <v>0.54</v>
      </c>
      <c r="E235" s="3" t="n">
        <v>-2.41</v>
      </c>
      <c r="F235" s="3" t="n">
        <v>97.97</v>
      </c>
      <c r="G235" s="3" t="n">
        <v>26.26</v>
      </c>
      <c r="H235" s="3" t="n">
        <v>-6.191</v>
      </c>
      <c r="I235" s="3" t="n">
        <v>-2.539</v>
      </c>
      <c r="J235" s="3" t="n">
        <f aca="false">H235*-1</f>
        <v>6.191</v>
      </c>
      <c r="K235" s="3" t="n">
        <f aca="false">I235*-1</f>
        <v>2.539</v>
      </c>
      <c r="L235" s="3" t="n">
        <f aca="false">(J235+K235)/2</f>
        <v>4.365</v>
      </c>
      <c r="M235" s="3" t="n">
        <f aca="false">(J235-K235)/2</f>
        <v>1.826</v>
      </c>
      <c r="N235" s="3" t="n">
        <f aca="false">POWER((J235+K235),2)/(8*(J235+K235))</f>
        <v>1.09125</v>
      </c>
      <c r="O235" s="3" t="n">
        <f aca="false">(7-L235)/(2*M235)</f>
        <v>0.721522453450164</v>
      </c>
      <c r="P235" s="3"/>
    </row>
    <row r="236" customFormat="false" ht="15" hidden="false" customHeight="false" outlineLevel="0" collapsed="false">
      <c r="A236" s="4" t="s">
        <v>258</v>
      </c>
      <c r="B236" s="3" t="n">
        <v>253.28</v>
      </c>
      <c r="C236" s="3" t="n">
        <v>5.6</v>
      </c>
      <c r="D236" s="3" t="n">
        <v>0.89</v>
      </c>
      <c r="E236" s="3" t="n">
        <v>2.62</v>
      </c>
      <c r="F236" s="3" t="n">
        <v>98.22</v>
      </c>
      <c r="G236" s="3" t="n">
        <v>24.99</v>
      </c>
      <c r="H236" s="3" t="n">
        <v>-6.175</v>
      </c>
      <c r="I236" s="3" t="n">
        <v>-2.495</v>
      </c>
      <c r="J236" s="3" t="n">
        <f aca="false">H236*-1</f>
        <v>6.175</v>
      </c>
      <c r="K236" s="3" t="n">
        <f aca="false">I236*-1</f>
        <v>2.495</v>
      </c>
      <c r="L236" s="3" t="n">
        <f aca="false">(J236+K236)/2</f>
        <v>4.335</v>
      </c>
      <c r="M236" s="3" t="n">
        <f aca="false">(J236-K236)/2</f>
        <v>1.84</v>
      </c>
      <c r="N236" s="3" t="n">
        <f aca="false">POWER((J236+K236),2)/(8*(J236+K236))</f>
        <v>1.08375</v>
      </c>
      <c r="O236" s="3" t="n">
        <f aca="false">(7-L236)/(2*M236)</f>
        <v>0.724184782608696</v>
      </c>
      <c r="P236" s="3" t="n">
        <v>91.6</v>
      </c>
    </row>
    <row r="237" customFormat="false" ht="15" hidden="false" customHeight="false" outlineLevel="0" collapsed="false">
      <c r="A237" s="3" t="s">
        <v>259</v>
      </c>
      <c r="B237" s="3" t="n">
        <v>172.21</v>
      </c>
      <c r="C237" s="3" t="n">
        <v>10.4</v>
      </c>
      <c r="D237" s="3" t="n">
        <v>-0.62</v>
      </c>
      <c r="E237" s="3" t="n">
        <v>-1.36</v>
      </c>
      <c r="F237" s="3" t="n">
        <v>86.18</v>
      </c>
      <c r="G237" s="3" t="n">
        <v>16.25</v>
      </c>
      <c r="H237" s="3" t="n">
        <v>-6.478</v>
      </c>
      <c r="I237" s="3" t="n">
        <v>-2.445</v>
      </c>
      <c r="J237" s="3" t="n">
        <f aca="false">H237*-1</f>
        <v>6.478</v>
      </c>
      <c r="K237" s="3" t="n">
        <f aca="false">I237*-1</f>
        <v>2.445</v>
      </c>
      <c r="L237" s="3" t="n">
        <f aca="false">(J237+K237)/2</f>
        <v>4.4615</v>
      </c>
      <c r="M237" s="3" t="n">
        <f aca="false">(J237-K237)/2</f>
        <v>2.0165</v>
      </c>
      <c r="N237" s="3" t="n">
        <f aca="false">POWER((J237+K237),2)/(8*(J237+K237))</f>
        <v>1.115375</v>
      </c>
      <c r="O237" s="3" t="n">
        <f aca="false">(7-L237)/(2*M237)</f>
        <v>0.629432184478056</v>
      </c>
      <c r="P237" s="3" t="n">
        <v>93.7</v>
      </c>
    </row>
    <row r="238" customFormat="false" ht="15" hidden="false" customHeight="false" outlineLevel="0" collapsed="false">
      <c r="A238" s="3" t="s">
        <v>260</v>
      </c>
      <c r="B238" s="3" t="n">
        <v>249.29</v>
      </c>
      <c r="C238" s="3" t="n">
        <v>8.4</v>
      </c>
      <c r="D238" s="3" t="n">
        <v>0.35</v>
      </c>
      <c r="E238" s="3" t="n">
        <v>-2.7</v>
      </c>
      <c r="F238" s="3" t="n">
        <v>85.08</v>
      </c>
      <c r="G238" s="3" t="n">
        <v>24.97</v>
      </c>
      <c r="H238" s="3" t="n">
        <v>-6.419</v>
      </c>
      <c r="I238" s="3" t="n">
        <v>-2.478</v>
      </c>
      <c r="J238" s="3" t="n">
        <f aca="false">H238*-1</f>
        <v>6.419</v>
      </c>
      <c r="K238" s="3" t="n">
        <f aca="false">I238*-1</f>
        <v>2.478</v>
      </c>
      <c r="L238" s="3" t="n">
        <f aca="false">(J238+K238)/2</f>
        <v>4.4485</v>
      </c>
      <c r="M238" s="3" t="n">
        <f aca="false">(J238-K238)/2</f>
        <v>1.9705</v>
      </c>
      <c r="N238" s="3" t="n">
        <f aca="false">POWER((J238+K238),2)/(8*(J238+K238))</f>
        <v>1.112125</v>
      </c>
      <c r="O238" s="3" t="n">
        <f aca="false">(7-L238)/(2*M238)</f>
        <v>0.647424511545293</v>
      </c>
      <c r="P238" s="3" t="n">
        <v>76.9</v>
      </c>
    </row>
    <row r="239" customFormat="false" ht="15" hidden="false" customHeight="false" outlineLevel="0" collapsed="false">
      <c r="A239" s="3" t="s">
        <v>261</v>
      </c>
      <c r="B239" s="3" t="n">
        <v>224.26</v>
      </c>
      <c r="C239" s="3" t="n">
        <v>7.8</v>
      </c>
      <c r="D239" s="3" t="n">
        <v>1.47</v>
      </c>
      <c r="E239" s="3" t="n">
        <v>-2</v>
      </c>
      <c r="F239" s="3" t="n">
        <v>75.27</v>
      </c>
      <c r="G239" s="3" t="n">
        <v>22.48</v>
      </c>
      <c r="H239" s="3" t="n">
        <v>-6.706</v>
      </c>
      <c r="I239" s="3" t="n">
        <v>-2.467</v>
      </c>
      <c r="J239" s="3" t="n">
        <f aca="false">H239*-1</f>
        <v>6.706</v>
      </c>
      <c r="K239" s="3" t="n">
        <f aca="false">I239*-1</f>
        <v>2.467</v>
      </c>
      <c r="L239" s="3" t="n">
        <f aca="false">(J239+K239)/2</f>
        <v>4.5865</v>
      </c>
      <c r="M239" s="3" t="n">
        <f aca="false">(J239-K239)/2</f>
        <v>2.1195</v>
      </c>
      <c r="N239" s="3" t="n">
        <f aca="false">POWER((J239+K239),2)/(8*(J239+K239))</f>
        <v>1.146625</v>
      </c>
      <c r="O239" s="3" t="n">
        <f aca="false">(7-L239)/(2*M239)</f>
        <v>0.569355980184006</v>
      </c>
      <c r="P239" s="3"/>
    </row>
    <row r="240" customFormat="false" ht="15" hidden="false" customHeight="false" outlineLevel="0" collapsed="false">
      <c r="A240" s="4" t="s">
        <v>262</v>
      </c>
      <c r="B240" s="3" t="n">
        <v>261.39</v>
      </c>
      <c r="C240" s="3" t="n">
        <v>8.76</v>
      </c>
      <c r="D240" s="3" t="n">
        <v>2.98</v>
      </c>
      <c r="E240" s="3" t="n">
        <v>-2.8</v>
      </c>
      <c r="F240" s="3" t="n">
        <v>19.37</v>
      </c>
      <c r="G240" s="3" t="n">
        <v>29.57</v>
      </c>
      <c r="H240" s="3" t="n">
        <v>-5.03</v>
      </c>
      <c r="I240" s="3" t="n">
        <v>-1.703</v>
      </c>
      <c r="J240" s="3" t="n">
        <f aca="false">H240*-1</f>
        <v>5.03</v>
      </c>
      <c r="K240" s="3" t="n">
        <f aca="false">I240*-1</f>
        <v>1.703</v>
      </c>
      <c r="L240" s="3" t="n">
        <f aca="false">(J240+K240)/2</f>
        <v>3.3665</v>
      </c>
      <c r="M240" s="3" t="n">
        <f aca="false">(J240-K240)/2</f>
        <v>1.6635</v>
      </c>
      <c r="N240" s="3" t="n">
        <f aca="false">POWER((J240+K240),2)/(8*(J240+K240))</f>
        <v>0.841625</v>
      </c>
      <c r="O240" s="3" t="n">
        <f aca="false">(7-L240)/(2*M240)</f>
        <v>1.09212503757139</v>
      </c>
      <c r="P240" s="3"/>
    </row>
    <row r="241" customFormat="false" ht="15" hidden="false" customHeight="false" outlineLevel="0" collapsed="false">
      <c r="A241" s="3" t="s">
        <v>263</v>
      </c>
      <c r="B241" s="3" t="n">
        <v>180.16</v>
      </c>
      <c r="C241" s="3" t="n">
        <v>9.9</v>
      </c>
      <c r="D241" s="3" t="n">
        <v>-0.78</v>
      </c>
      <c r="E241" s="3" t="n">
        <v>-1.4</v>
      </c>
      <c r="F241" s="3" t="n">
        <v>67.23</v>
      </c>
      <c r="G241" s="3" t="n">
        <v>16.85</v>
      </c>
      <c r="H241" s="3" t="n">
        <v>-5.863</v>
      </c>
      <c r="I241" s="3" t="n">
        <v>-2.073</v>
      </c>
      <c r="J241" s="3" t="n">
        <f aca="false">H241*-1</f>
        <v>5.863</v>
      </c>
      <c r="K241" s="3" t="n">
        <f aca="false">I241*-1</f>
        <v>2.073</v>
      </c>
      <c r="L241" s="3" t="n">
        <f aca="false">(J241+K241)/2</f>
        <v>3.968</v>
      </c>
      <c r="M241" s="3" t="n">
        <f aca="false">(J241-K241)/2</f>
        <v>1.895</v>
      </c>
      <c r="N241" s="3" t="n">
        <f aca="false">POWER((J241+K241),2)/(8*(J241+K241))</f>
        <v>0.992</v>
      </c>
      <c r="O241" s="3" t="n">
        <f aca="false">(7-L241)/(2*M241)</f>
        <v>0.8</v>
      </c>
      <c r="P241" s="3" t="n">
        <v>93</v>
      </c>
    </row>
    <row r="242" customFormat="false" ht="15" hidden="false" customHeight="false" outlineLevel="0" collapsed="false">
      <c r="A242" s="3" t="s">
        <v>264</v>
      </c>
      <c r="B242" s="3" t="n">
        <v>180.16</v>
      </c>
      <c r="C242" s="3" t="n">
        <v>8.81</v>
      </c>
      <c r="D242" s="3" t="n">
        <v>-0.02</v>
      </c>
      <c r="E242" s="3" t="n">
        <v>-0.9</v>
      </c>
      <c r="F242" s="3" t="n">
        <v>69.3</v>
      </c>
      <c r="G242" s="3" t="n">
        <v>16.86</v>
      </c>
      <c r="H242" s="3" t="n">
        <v>-5.884</v>
      </c>
      <c r="I242" s="3" t="n">
        <v>-2.084</v>
      </c>
      <c r="J242" s="3" t="n">
        <f aca="false">H242*-1</f>
        <v>5.884</v>
      </c>
      <c r="K242" s="3" t="n">
        <f aca="false">I242*-1</f>
        <v>2.084</v>
      </c>
      <c r="L242" s="3" t="n">
        <f aca="false">(J242+K242)/2</f>
        <v>3.984</v>
      </c>
      <c r="M242" s="3" t="n">
        <f aca="false">(J242-K242)/2</f>
        <v>1.9</v>
      </c>
      <c r="N242" s="3" t="n">
        <f aca="false">POWER((J242+K242),2)/(8*(J242+K242))</f>
        <v>0.996</v>
      </c>
      <c r="O242" s="3" t="n">
        <f aca="false">(7-L242)/(2*M242)</f>
        <v>0.793684210526316</v>
      </c>
      <c r="P242" s="3" t="n">
        <v>90.6</v>
      </c>
    </row>
    <row r="243" customFormat="false" ht="15" hidden="false" customHeight="false" outlineLevel="0" collapsed="false">
      <c r="A243" s="4" t="s">
        <v>265</v>
      </c>
      <c r="B243" s="3" t="n">
        <v>264.36</v>
      </c>
      <c r="C243" s="3" t="n">
        <v>8.5</v>
      </c>
      <c r="D243" s="3" t="n">
        <v>2.79</v>
      </c>
      <c r="E243" s="3" t="n">
        <v>-2.7</v>
      </c>
      <c r="F243" s="3" t="n">
        <v>41.57</v>
      </c>
      <c r="G243" s="3" t="n">
        <v>31.9</v>
      </c>
      <c r="H243" s="3" t="n">
        <v>-5.198</v>
      </c>
      <c r="I243" s="3" t="n">
        <v>-1.886</v>
      </c>
      <c r="J243" s="3" t="n">
        <f aca="false">H243*-1</f>
        <v>5.198</v>
      </c>
      <c r="K243" s="3" t="n">
        <f aca="false">I243*-1</f>
        <v>1.886</v>
      </c>
      <c r="L243" s="3" t="n">
        <f aca="false">(J243+K243)/2</f>
        <v>3.542</v>
      </c>
      <c r="M243" s="3" t="n">
        <f aca="false">(J243-K243)/2</f>
        <v>1.656</v>
      </c>
      <c r="N243" s="3" t="n">
        <f aca="false">POWER((J243+K243),2)/(8*(J243+K243))</f>
        <v>0.8855</v>
      </c>
      <c r="O243" s="3" t="n">
        <f aca="false">(7-L243)/(2*M243)</f>
        <v>1.04408212560386</v>
      </c>
      <c r="P243" s="3"/>
    </row>
    <row r="244" customFormat="false" ht="15" hidden="false" customHeight="false" outlineLevel="0" collapsed="false">
      <c r="A244" s="4" t="s">
        <v>266</v>
      </c>
      <c r="B244" s="3" t="n">
        <v>242.34</v>
      </c>
      <c r="C244" s="3" t="n">
        <v>7.5</v>
      </c>
      <c r="D244" s="3" t="n">
        <v>2.85</v>
      </c>
      <c r="E244" s="3" t="n">
        <v>-3.36</v>
      </c>
      <c r="F244" s="3" t="n">
        <v>58.2</v>
      </c>
      <c r="G244" s="3" t="n">
        <v>25.7</v>
      </c>
      <c r="H244" s="3" t="n">
        <v>-6.133</v>
      </c>
      <c r="I244" s="3" t="n">
        <v>-3.289</v>
      </c>
      <c r="J244" s="3" t="n">
        <f aca="false">H244*-1</f>
        <v>6.133</v>
      </c>
      <c r="K244" s="3" t="n">
        <f aca="false">I244*-1</f>
        <v>3.289</v>
      </c>
      <c r="L244" s="3" t="n">
        <f aca="false">(J244+K244)/2</f>
        <v>4.711</v>
      </c>
      <c r="M244" s="3" t="n">
        <f aca="false">(J244-K244)/2</f>
        <v>1.422</v>
      </c>
      <c r="N244" s="3" t="n">
        <f aca="false">POWER((J244+K244),2)/(8*(J244+K244))</f>
        <v>1.17775</v>
      </c>
      <c r="O244" s="3" t="n">
        <f aca="false">(7-L244)/(2*M244)</f>
        <v>0.804852320675105</v>
      </c>
      <c r="P244" s="3"/>
    </row>
    <row r="245" customFormat="false" ht="15" hidden="false" customHeight="false" outlineLevel="0" collapsed="false">
      <c r="A245" s="3" t="s">
        <v>267</v>
      </c>
      <c r="B245" s="3" t="s">
        <v>268</v>
      </c>
      <c r="C245" s="3" t="n">
        <v>10.7</v>
      </c>
      <c r="D245" s="3" t="n">
        <v>1.26</v>
      </c>
      <c r="E245" s="3" t="n">
        <v>0.13</v>
      </c>
      <c r="F245" s="3" t="n">
        <v>3.24</v>
      </c>
      <c r="G245" s="3" t="n">
        <v>13.48</v>
      </c>
      <c r="H245" s="3" t="n">
        <v>-5.082</v>
      </c>
      <c r="I245" s="3" t="n">
        <v>6.665</v>
      </c>
      <c r="J245" s="3" t="n">
        <f aca="false">H245*-1</f>
        <v>5.082</v>
      </c>
      <c r="K245" s="3" t="n">
        <f aca="false">I245*-1</f>
        <v>-6.665</v>
      </c>
      <c r="L245" s="3" t="n">
        <f aca="false">(J245+K245)/2</f>
        <v>-0.7915</v>
      </c>
      <c r="M245" s="3" t="n">
        <f aca="false">(J245-K245)/2</f>
        <v>5.8735</v>
      </c>
      <c r="N245" s="3" t="n">
        <f aca="false">POWER((J245+K245),2)/(8*(J245+K245))</f>
        <v>-0.197875</v>
      </c>
      <c r="O245" s="3" t="n">
        <f aca="false">(7-L245)/(2*M245)</f>
        <v>0.66327572997361</v>
      </c>
      <c r="P245" s="3"/>
    </row>
    <row r="246" customFormat="false" ht="15" hidden="false" customHeight="false" outlineLevel="0" collapsed="false">
      <c r="A246" s="4" t="s">
        <v>269</v>
      </c>
      <c r="B246" s="3" t="n">
        <v>388.5</v>
      </c>
      <c r="C246" s="3" t="n">
        <v>8.3</v>
      </c>
      <c r="D246" s="3" t="n">
        <v>2.29</v>
      </c>
      <c r="E246" s="3" t="n">
        <v>-4</v>
      </c>
      <c r="F246" s="3" t="n">
        <v>69.26</v>
      </c>
      <c r="G246" s="3" t="n">
        <v>43.19</v>
      </c>
      <c r="H246" s="3" t="n">
        <v>-5.315</v>
      </c>
      <c r="I246" s="3" t="n">
        <v>-1.89</v>
      </c>
      <c r="J246" s="3" t="n">
        <f aca="false">H246*-1</f>
        <v>5.315</v>
      </c>
      <c r="K246" s="3" t="n">
        <f aca="false">I246*-1</f>
        <v>1.89</v>
      </c>
      <c r="L246" s="3" t="n">
        <f aca="false">(J246+K246)/2</f>
        <v>3.6025</v>
      </c>
      <c r="M246" s="3" t="n">
        <f aca="false">(J246-K246)/2</f>
        <v>1.7125</v>
      </c>
      <c r="N246" s="3" t="n">
        <f aca="false">POWER((J246+K246),2)/(8*(J246+K246))</f>
        <v>0.900625</v>
      </c>
      <c r="O246" s="3" t="n">
        <f aca="false">(7-L246)/(2*M246)</f>
        <v>0.991970802919708</v>
      </c>
      <c r="P246" s="3"/>
    </row>
    <row r="247" customFormat="false" ht="15" hidden="false" customHeight="false" outlineLevel="0" collapsed="false">
      <c r="A247" s="4" t="s">
        <v>270</v>
      </c>
      <c r="B247" s="3" t="n">
        <v>290.32</v>
      </c>
      <c r="C247" s="3" t="n">
        <v>7.2</v>
      </c>
      <c r="D247" s="3" t="n">
        <v>0.91</v>
      </c>
      <c r="E247" s="3" t="n">
        <v>-2.86</v>
      </c>
      <c r="F247" s="3" t="n">
        <v>105.51</v>
      </c>
      <c r="G247" s="3" t="n">
        <v>29.71</v>
      </c>
      <c r="H247" s="3" t="n">
        <v>-5.374</v>
      </c>
      <c r="I247" s="3" t="n">
        <v>-1.307</v>
      </c>
      <c r="J247" s="3" t="n">
        <f aca="false">H247*-1</f>
        <v>5.374</v>
      </c>
      <c r="K247" s="3" t="n">
        <f aca="false">I247*-1</f>
        <v>1.307</v>
      </c>
      <c r="L247" s="3" t="n">
        <f aca="false">(J247+K247)/2</f>
        <v>3.3405</v>
      </c>
      <c r="M247" s="3" t="n">
        <f aca="false">(J247-K247)/2</f>
        <v>2.0335</v>
      </c>
      <c r="N247" s="3" t="n">
        <f aca="false">POWER((J247+K247),2)/(8*(J247+K247))</f>
        <v>0.835125</v>
      </c>
      <c r="O247" s="3" t="n">
        <f aca="false">(7-L247)/(2*M247)</f>
        <v>0.899803294811901</v>
      </c>
      <c r="P247" s="3" t="n">
        <v>92</v>
      </c>
    </row>
    <row r="248" customFormat="false" ht="15" hidden="false" customHeight="false" outlineLevel="0" collapsed="false">
      <c r="A248" s="3" t="s">
        <v>270</v>
      </c>
      <c r="B248" s="3" t="n">
        <v>290.32</v>
      </c>
      <c r="C248" s="3" t="n">
        <v>7.2</v>
      </c>
      <c r="D248" s="3" t="n">
        <v>0.91</v>
      </c>
      <c r="E248" s="3" t="n">
        <v>-2.86</v>
      </c>
      <c r="F248" s="3" t="n">
        <v>105.51</v>
      </c>
      <c r="G248" s="3" t="n">
        <v>29.71</v>
      </c>
      <c r="H248" s="3" t="n">
        <v>-5.374</v>
      </c>
      <c r="I248" s="3" t="n">
        <v>-1.307</v>
      </c>
      <c r="J248" s="3" t="n">
        <f aca="false">H248*-1</f>
        <v>5.374</v>
      </c>
      <c r="K248" s="3" t="n">
        <f aca="false">I248*-1</f>
        <v>1.307</v>
      </c>
      <c r="L248" s="3" t="n">
        <f aca="false">(J248+K248)/2</f>
        <v>3.3405</v>
      </c>
      <c r="M248" s="3" t="n">
        <f aca="false">(J248-K248)/2</f>
        <v>2.0335</v>
      </c>
      <c r="N248" s="3" t="n">
        <f aca="false">POWER((J248+K248),2)/(8*(J248+K248))</f>
        <v>0.835125</v>
      </c>
      <c r="O248" s="3" t="n">
        <f aca="false">(7-L248)/(2*M248)</f>
        <v>0.899803294811901</v>
      </c>
      <c r="P248" s="3" t="n">
        <v>92</v>
      </c>
    </row>
    <row r="249" customFormat="false" ht="15" hidden="false" customHeight="false" outlineLevel="0" collapsed="false">
      <c r="A249" s="4" t="s">
        <v>271</v>
      </c>
      <c r="B249" s="3" t="n">
        <v>255.36</v>
      </c>
      <c r="C249" s="3" t="n">
        <v>9</v>
      </c>
      <c r="D249" s="3" t="n">
        <v>3.3</v>
      </c>
      <c r="E249" s="3" t="n">
        <v>-2.64</v>
      </c>
      <c r="F249" s="3" t="n">
        <v>19.37</v>
      </c>
      <c r="G249" s="3" t="n">
        <v>29.86</v>
      </c>
      <c r="H249" s="3" t="n">
        <v>-5.047</v>
      </c>
      <c r="I249" s="3" t="n">
        <v>-1.608</v>
      </c>
      <c r="J249" s="3" t="n">
        <f aca="false">H249*-1</f>
        <v>5.047</v>
      </c>
      <c r="K249" s="3" t="n">
        <f aca="false">I249*-1</f>
        <v>1.608</v>
      </c>
      <c r="L249" s="3" t="n">
        <f aca="false">(J249+K249)/2</f>
        <v>3.3275</v>
      </c>
      <c r="M249" s="3" t="n">
        <f aca="false">(J249-K249)/2</f>
        <v>1.7195</v>
      </c>
      <c r="N249" s="3" t="n">
        <f aca="false">POWER((J249+K249),2)/(8*(J249+K249))</f>
        <v>0.831875</v>
      </c>
      <c r="O249" s="3" t="n">
        <f aca="false">(7-L249)/(2*M249)</f>
        <v>1.06789764466415</v>
      </c>
      <c r="P249" s="3"/>
    </row>
    <row r="250" customFormat="false" ht="15" hidden="false" customHeight="false" outlineLevel="0" collapsed="false">
      <c r="A250" s="3" t="s">
        <v>272</v>
      </c>
      <c r="B250" s="3" t="n">
        <v>121.14</v>
      </c>
      <c r="C250" s="3" t="n">
        <v>8.1</v>
      </c>
      <c r="D250" s="3" t="n">
        <v>-2.7</v>
      </c>
      <c r="E250" s="3" t="n">
        <v>0.76</v>
      </c>
      <c r="F250" s="3" t="n">
        <v>86.71</v>
      </c>
      <c r="G250" s="3" t="n">
        <v>12.02</v>
      </c>
      <c r="H250" s="3" t="n">
        <v>-6.125</v>
      </c>
      <c r="I250" s="3" t="n">
        <v>6.373</v>
      </c>
      <c r="J250" s="3" t="n">
        <f aca="false">H250*-1</f>
        <v>6.125</v>
      </c>
      <c r="K250" s="3" t="n">
        <f aca="false">I250*-1</f>
        <v>-6.373</v>
      </c>
      <c r="L250" s="3" t="n">
        <f aca="false">(J250+K250)/2</f>
        <v>-0.124</v>
      </c>
      <c r="M250" s="3" t="n">
        <f aca="false">(J250-K250)/2</f>
        <v>6.249</v>
      </c>
      <c r="N250" s="3" t="n">
        <f aca="false">POWER((J250+K250),2)/(8*(J250+K250))</f>
        <v>-0.031</v>
      </c>
      <c r="O250" s="3" t="n">
        <f aca="false">(7-L250)/(2*M250)</f>
        <v>0.570011201792287</v>
      </c>
      <c r="P250" s="3"/>
    </row>
    <row r="251" customFormat="false" ht="15" hidden="false" customHeight="false" outlineLevel="0" collapsed="false">
      <c r="A251" s="3" t="s">
        <v>273</v>
      </c>
      <c r="B251" s="3" t="n">
        <v>115.22</v>
      </c>
      <c r="C251" s="3" t="n">
        <v>10.48</v>
      </c>
      <c r="D251" s="3" t="n">
        <v>2</v>
      </c>
      <c r="E251" s="3" t="n">
        <v>-1.5</v>
      </c>
      <c r="F251" s="3" t="n">
        <v>26.02</v>
      </c>
      <c r="G251" s="3" t="n">
        <v>15.63</v>
      </c>
      <c r="H251" s="3" t="n">
        <v>-6.024</v>
      </c>
      <c r="I251" s="3" t="n">
        <v>6.241</v>
      </c>
      <c r="J251" s="3" t="n">
        <f aca="false">H251*-1</f>
        <v>6.024</v>
      </c>
      <c r="K251" s="3" t="n">
        <f aca="false">I251*-1</f>
        <v>-6.241</v>
      </c>
      <c r="L251" s="3" t="n">
        <f aca="false">(J251+K251)/2</f>
        <v>-0.1085</v>
      </c>
      <c r="M251" s="3" t="n">
        <f aca="false">(J251-K251)/2</f>
        <v>6.1325</v>
      </c>
      <c r="N251" s="3" t="n">
        <f aca="false">POWER((J251+K251),2)/(8*(J251+K251))</f>
        <v>-0.0271249999999999</v>
      </c>
      <c r="O251" s="3" t="n">
        <f aca="false">(7-L251)/(2*M251)</f>
        <v>0.579576029351814</v>
      </c>
      <c r="P251" s="3"/>
    </row>
    <row r="252" customFormat="false" ht="15" hidden="false" customHeight="false" outlineLevel="0" collapsed="false">
      <c r="A252" s="4" t="s">
        <v>274</v>
      </c>
      <c r="B252" s="3" t="n">
        <v>60.056</v>
      </c>
      <c r="C252" s="3" t="n">
        <v>0.2</v>
      </c>
      <c r="D252" s="3" t="n">
        <v>-2.11</v>
      </c>
      <c r="E252" s="3" t="n">
        <v>0.96</v>
      </c>
      <c r="F252" s="3" t="n">
        <v>69.11</v>
      </c>
      <c r="G252" s="3" t="n">
        <v>5.1</v>
      </c>
      <c r="H252" s="3" t="n">
        <v>-6.05</v>
      </c>
      <c r="I252" s="3" t="n">
        <v>0.332</v>
      </c>
      <c r="J252" s="3" t="n">
        <f aca="false">H252*-1</f>
        <v>6.05</v>
      </c>
      <c r="K252" s="3" t="n">
        <f aca="false">I252*-1</f>
        <v>-0.332</v>
      </c>
      <c r="L252" s="3" t="n">
        <f aca="false">(J252+K252)/2</f>
        <v>2.859</v>
      </c>
      <c r="M252" s="3" t="n">
        <f aca="false">(J252-K252)/2</f>
        <v>3.191</v>
      </c>
      <c r="N252" s="3" t="n">
        <f aca="false">POWER((J252+K252),2)/(8*(J252+K252))</f>
        <v>0.71475</v>
      </c>
      <c r="O252" s="3" t="n">
        <f aca="false">(7-L252)/(2*M252)</f>
        <v>0.648856157944218</v>
      </c>
      <c r="P252" s="3" t="n">
        <v>94.06</v>
      </c>
    </row>
    <row r="253" customFormat="false" ht="15" hidden="false" customHeight="false" outlineLevel="0" collapsed="false">
      <c r="A253" s="4" t="s">
        <v>275</v>
      </c>
      <c r="B253" s="3" t="n">
        <v>224.26</v>
      </c>
      <c r="C253" s="3" t="n">
        <v>8</v>
      </c>
      <c r="D253" s="3" t="n">
        <v>1.49</v>
      </c>
      <c r="E253" s="3" t="n">
        <v>-2.6</v>
      </c>
      <c r="F253" s="3" t="n">
        <v>75.27</v>
      </c>
      <c r="G253" s="3" t="n">
        <v>22.77</v>
      </c>
      <c r="H253" s="3" t="n">
        <v>-6.429</v>
      </c>
      <c r="I253" s="3" t="n">
        <v>-2.347</v>
      </c>
      <c r="J253" s="3" t="n">
        <f aca="false">H253*-1</f>
        <v>6.429</v>
      </c>
      <c r="K253" s="3" t="n">
        <f aca="false">I253*-1</f>
        <v>2.347</v>
      </c>
      <c r="L253" s="3" t="n">
        <f aca="false">(J253+K253)/2</f>
        <v>4.388</v>
      </c>
      <c r="M253" s="3" t="n">
        <f aca="false">(J253-K253)/2</f>
        <v>2.041</v>
      </c>
      <c r="N253" s="3" t="n">
        <f aca="false">POWER((J253+K253),2)/(8*(J253+K253))</f>
        <v>1.097</v>
      </c>
      <c r="O253" s="3" t="n">
        <f aca="false">(7-L253)/(2*M253)</f>
        <v>0.639882410583047</v>
      </c>
      <c r="P253" s="3"/>
    </row>
    <row r="254" customFormat="false" ht="15" hidden="false" customHeight="false" outlineLevel="0" collapsed="false">
      <c r="A254" s="3" t="s">
        <v>276</v>
      </c>
      <c r="B254" s="3" t="n">
        <v>825</v>
      </c>
      <c r="C254" s="3" t="n">
        <v>5</v>
      </c>
      <c r="D254" s="3" t="n">
        <v>2.82</v>
      </c>
      <c r="E254" s="3" t="n">
        <v>-4.4</v>
      </c>
      <c r="F254" s="3" t="n">
        <v>171.17</v>
      </c>
      <c r="G254" s="3" t="n">
        <v>88.32</v>
      </c>
      <c r="H254" s="3" t="n">
        <v>-4.885</v>
      </c>
      <c r="I254" s="3" t="n">
        <v>-2.076</v>
      </c>
      <c r="J254" s="3" t="n">
        <f aca="false">H254*-1</f>
        <v>4.885</v>
      </c>
      <c r="K254" s="3" t="n">
        <f aca="false">I254*-1</f>
        <v>2.076</v>
      </c>
      <c r="L254" s="3" t="n">
        <f aca="false">(J254+K254)/2</f>
        <v>3.4805</v>
      </c>
      <c r="M254" s="3" t="n">
        <f aca="false">(J254-K254)/2</f>
        <v>1.4045</v>
      </c>
      <c r="N254" s="3" t="n">
        <f aca="false">POWER((J254+K254),2)/(8*(J254+K254))</f>
        <v>0.870125</v>
      </c>
      <c r="O254" s="3" t="n">
        <f aca="false">(7-L254)/(2*M254)</f>
        <v>1.25293698825205</v>
      </c>
      <c r="P254" s="3"/>
    </row>
    <row r="255" customFormat="false" ht="15" hidden="false" customHeight="false" outlineLevel="0" collapsed="false">
      <c r="A255" s="4" t="s">
        <v>277</v>
      </c>
      <c r="B255" s="3" t="s">
        <v>278</v>
      </c>
      <c r="C255" s="3" t="n">
        <v>10.3</v>
      </c>
      <c r="D255" s="3" t="n">
        <v>-11</v>
      </c>
      <c r="E255" s="3" t="n">
        <v>-2.8</v>
      </c>
      <c r="F255" s="3" t="n">
        <v>390.36</v>
      </c>
      <c r="G255" s="3" t="n">
        <v>66.95</v>
      </c>
      <c r="H255" s="3" t="n">
        <v>-5.505</v>
      </c>
      <c r="I255" s="3" t="n">
        <v>-2.252</v>
      </c>
      <c r="J255" s="3" t="n">
        <f aca="false">H255*-1</f>
        <v>5.505</v>
      </c>
      <c r="K255" s="3" t="n">
        <f aca="false">I255*-1</f>
        <v>2.252</v>
      </c>
      <c r="L255" s="3" t="n">
        <f aca="false">(J255+K255)/2</f>
        <v>3.8785</v>
      </c>
      <c r="M255" s="3" t="n">
        <f aca="false">(J255-K255)/2</f>
        <v>1.6265</v>
      </c>
      <c r="N255" s="3" t="n">
        <f aca="false">POWER((J255+K255),2)/(8*(J255+K255))</f>
        <v>0.969625</v>
      </c>
      <c r="O255" s="3" t="n">
        <f aca="false">(7-L255)/(2*M255)</f>
        <v>0.959575776206579</v>
      </c>
      <c r="P255" s="3"/>
    </row>
    <row r="256" customFormat="false" ht="15" hidden="false" customHeight="false" outlineLevel="0" collapsed="false">
      <c r="A256" s="4" t="s">
        <v>279</v>
      </c>
      <c r="B256" s="3" t="n">
        <v>308.3</v>
      </c>
      <c r="C256" s="3" t="n">
        <v>5.1</v>
      </c>
      <c r="D256" s="3" t="n">
        <v>2.7</v>
      </c>
      <c r="E256" s="3" t="n">
        <v>-3.89</v>
      </c>
      <c r="F256" s="3" t="n">
        <v>63.6</v>
      </c>
      <c r="G256" s="3" t="n">
        <v>31.93</v>
      </c>
      <c r="H256" s="3" t="n">
        <v>-6.042</v>
      </c>
      <c r="I256" s="3" t="n">
        <v>-2.842</v>
      </c>
      <c r="J256" s="3" t="n">
        <f aca="false">H256*-1</f>
        <v>6.042</v>
      </c>
      <c r="K256" s="3" t="n">
        <f aca="false">I256*-1</f>
        <v>2.842</v>
      </c>
      <c r="L256" s="3" t="n">
        <f aca="false">(J256+K256)/2</f>
        <v>4.442</v>
      </c>
      <c r="M256" s="3" t="n">
        <f aca="false">(J256-K256)/2</f>
        <v>1.6</v>
      </c>
      <c r="N256" s="3" t="n">
        <f aca="false">POWER((J256+K256),2)/(8*(J256+K256))</f>
        <v>1.1105</v>
      </c>
      <c r="O256" s="3" t="n">
        <f aca="false">(7-L256)/(2*M256)</f>
        <v>0.799375</v>
      </c>
      <c r="P256" s="3" t="n">
        <v>93.484</v>
      </c>
    </row>
    <row r="257" customFormat="false" ht="15" hidden="false" customHeight="false" outlineLevel="0" collapsed="false">
      <c r="A257" s="4" t="s">
        <v>280</v>
      </c>
      <c r="B257" s="3" t="n">
        <v>141.17</v>
      </c>
      <c r="C257" s="3" t="n">
        <v>141.17</v>
      </c>
      <c r="D257" s="3" t="n">
        <v>0.38</v>
      </c>
      <c r="E257" s="3" t="n">
        <v>-0.15</v>
      </c>
      <c r="F257" s="3" t="n">
        <v>46.17</v>
      </c>
      <c r="G257" s="3" t="n">
        <v>14.45</v>
      </c>
      <c r="H257" s="3" t="n">
        <v>-6.403</v>
      </c>
      <c r="I257" s="3" t="n">
        <v>-1.847</v>
      </c>
      <c r="J257" s="3" t="n">
        <f aca="false">H257*-1</f>
        <v>6.403</v>
      </c>
      <c r="K257" s="3" t="n">
        <f aca="false">I257*-1</f>
        <v>1.847</v>
      </c>
      <c r="L257" s="3" t="n">
        <f aca="false">(J257+K257)/2</f>
        <v>4.125</v>
      </c>
      <c r="M257" s="3" t="n">
        <f aca="false">(J257-K257)/2</f>
        <v>2.278</v>
      </c>
      <c r="N257" s="3" t="n">
        <f aca="false">POWER((J257+K257),2)/(8*(J257+K257))</f>
        <v>1.03125</v>
      </c>
      <c r="O257" s="3" t="n">
        <f aca="false">(7-L257)/(2*M257)</f>
        <v>0.631035996488148</v>
      </c>
      <c r="P257" s="3"/>
    </row>
    <row r="258" customFormat="false" ht="15" hidden="false" customHeight="false" outlineLevel="0" collapsed="false">
      <c r="A258" s="4" t="s">
        <v>281</v>
      </c>
      <c r="B258" s="3" t="n">
        <v>75.07</v>
      </c>
      <c r="C258" s="3" t="n">
        <v>75.07</v>
      </c>
      <c r="D258" s="3" t="n">
        <v>-3.21</v>
      </c>
      <c r="E258" s="3" t="n">
        <v>0.87</v>
      </c>
      <c r="F258" s="3" t="n">
        <v>63.32</v>
      </c>
      <c r="G258" s="3" t="n">
        <v>6.65</v>
      </c>
      <c r="H258" s="3" t="n">
        <v>-6.339</v>
      </c>
      <c r="I258" s="3" t="n">
        <v>-0.773</v>
      </c>
      <c r="J258" s="3" t="n">
        <f aca="false">H258*-1</f>
        <v>6.339</v>
      </c>
      <c r="K258" s="3" t="n">
        <f aca="false">I258*-1</f>
        <v>0.773</v>
      </c>
      <c r="L258" s="3" t="n">
        <f aca="false">(J258+K258)/2</f>
        <v>3.556</v>
      </c>
      <c r="M258" s="3" t="n">
        <f aca="false">(J258-K258)/2</f>
        <v>2.783</v>
      </c>
      <c r="N258" s="3" t="n">
        <f aca="false">POWER((J258+K258),2)/(8*(J258+K258))</f>
        <v>0.889</v>
      </c>
      <c r="O258" s="3" t="n">
        <f aca="false">(7-L258)/(2*M258)</f>
        <v>0.618756737333812</v>
      </c>
      <c r="P258" s="3" t="n">
        <v>80</v>
      </c>
    </row>
    <row r="259" customFormat="false" ht="15" hidden="false" customHeight="false" outlineLevel="0" collapsed="false">
      <c r="A259" s="3" t="s">
        <v>282</v>
      </c>
      <c r="B259" s="3" t="n">
        <v>339.6</v>
      </c>
      <c r="C259" s="3" t="n">
        <v>339.6</v>
      </c>
      <c r="D259" s="3" t="n">
        <v>5.74</v>
      </c>
      <c r="E259" s="3" t="n">
        <v>4.8</v>
      </c>
      <c r="F259" s="3" t="n">
        <v>32.5</v>
      </c>
      <c r="G259" s="3" t="n">
        <v>107.4</v>
      </c>
      <c r="H259" s="3" t="n">
        <v>-4.945</v>
      </c>
      <c r="I259" s="3" t="n">
        <v>5.854</v>
      </c>
      <c r="J259" s="3" t="n">
        <f aca="false">H259*-1</f>
        <v>4.945</v>
      </c>
      <c r="K259" s="3" t="n">
        <f aca="false">I259*-1</f>
        <v>-5.854</v>
      </c>
      <c r="L259" s="3" t="n">
        <f aca="false">(J259+K259)/2</f>
        <v>-0.4545</v>
      </c>
      <c r="M259" s="3" t="n">
        <f aca="false">(J259-K259)/2</f>
        <v>5.3995</v>
      </c>
      <c r="N259" s="3" t="n">
        <f aca="false">POWER((J259+K259),2)/(8*(J259+K259))</f>
        <v>-0.113625</v>
      </c>
      <c r="O259" s="3" t="n">
        <f aca="false">(7-L259)/(2*M259)</f>
        <v>0.690295397722011</v>
      </c>
      <c r="P259" s="3"/>
    </row>
    <row r="260" customFormat="false" ht="15" hidden="false" customHeight="false" outlineLevel="0" collapsed="false">
      <c r="A260" s="4" t="s">
        <v>283</v>
      </c>
      <c r="B260" s="3" t="n">
        <v>442.4</v>
      </c>
      <c r="C260" s="3" t="n">
        <v>2.21</v>
      </c>
      <c r="D260" s="3" t="n">
        <v>-3.5</v>
      </c>
      <c r="E260" s="3" t="n">
        <v>-2.6</v>
      </c>
      <c r="F260" s="3" t="n">
        <v>181.62</v>
      </c>
      <c r="G260" s="3" t="n">
        <v>41.95</v>
      </c>
      <c r="H260" s="3" t="n">
        <v>-5.089</v>
      </c>
      <c r="I260" s="3" t="n">
        <v>-3.714</v>
      </c>
      <c r="J260" s="3" t="n">
        <f aca="false">H260*-1</f>
        <v>5.089</v>
      </c>
      <c r="K260" s="3" t="n">
        <f aca="false">I260*-1</f>
        <v>3.714</v>
      </c>
      <c r="L260" s="3" t="n">
        <f aca="false">(J260+K260)/2</f>
        <v>4.4015</v>
      </c>
      <c r="M260" s="3" t="n">
        <f aca="false">(J260-K260)/2</f>
        <v>0.6875</v>
      </c>
      <c r="N260" s="3" t="n">
        <f aca="false">POWER((J260+K260),2)/(8*(J260+K260))</f>
        <v>1.100375</v>
      </c>
      <c r="O260" s="3" t="n">
        <f aca="false">(7-L260)/(2*M260)</f>
        <v>1.88981818181818</v>
      </c>
      <c r="P260" s="3"/>
    </row>
    <row r="261" customFormat="false" ht="15" hidden="false" customHeight="false" outlineLevel="0" collapsed="false">
      <c r="A261" s="3" t="s">
        <v>284</v>
      </c>
      <c r="B261" s="3" t="n">
        <v>250.28</v>
      </c>
      <c r="C261" s="3" t="n">
        <v>6.5</v>
      </c>
      <c r="D261" s="3" t="n">
        <v>-0.09</v>
      </c>
      <c r="E261" s="3" t="n">
        <v>-3.51</v>
      </c>
      <c r="F261" s="3" t="n">
        <v>97.97</v>
      </c>
      <c r="G261" s="3" t="n">
        <v>24.39</v>
      </c>
      <c r="H261" s="3" t="n">
        <v>-4.165</v>
      </c>
      <c r="I261" s="3" t="n">
        <v>-2.126</v>
      </c>
      <c r="J261" s="3" t="n">
        <f aca="false">H261*-1</f>
        <v>4.165</v>
      </c>
      <c r="K261" s="3" t="n">
        <f aca="false">I261*-1</f>
        <v>2.126</v>
      </c>
      <c r="L261" s="3" t="n">
        <f aca="false">(J261+K261)/2</f>
        <v>3.1455</v>
      </c>
      <c r="M261" s="3" t="n">
        <f aca="false">(J261-K261)/2</f>
        <v>1.0195</v>
      </c>
      <c r="N261" s="3" t="n">
        <f aca="false">POWER((J261+K261),2)/(8*(J261+K261))</f>
        <v>0.786375</v>
      </c>
      <c r="O261" s="3" t="n">
        <f aca="false">(7-L261)/(2*M261)</f>
        <v>1.89038744482589</v>
      </c>
      <c r="P261" s="3" t="n">
        <v>94</v>
      </c>
    </row>
  </sheetData>
  <hyperlinks>
    <hyperlink ref="A128" r:id="rId1" display="Phendimetrazin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1" ySplit="0" topLeftCell="Z1" activePane="topRight" state="frozen"/>
      <selection pane="topLeft" activeCell="A1" activeCellId="0" sqref="A1"/>
      <selection pane="topRight" activeCell="Z5" activeCellId="0" sqref="Z5"/>
    </sheetView>
  </sheetViews>
  <sheetFormatPr defaultColWidth="11.453125" defaultRowHeight="19.5" zeroHeight="false" outlineLevelRow="0" outlineLevelCol="0"/>
  <cols>
    <col collapsed="false" customWidth="true" hidden="false" outlineLevel="0" max="1" min="1" style="7" width="22.63"/>
    <col collapsed="false" customWidth="true" hidden="false" outlineLevel="0" max="2" min="2" style="7" width="99.64"/>
    <col collapsed="false" customWidth="true" hidden="false" outlineLevel="0" max="3" min="3" style="7" width="255.63"/>
    <col collapsed="false" customWidth="true" hidden="false" outlineLevel="0" max="5" min="4" style="7" width="20.72"/>
    <col collapsed="false" customWidth="true" hidden="false" outlineLevel="0" max="9" min="6" style="7" width="3.82"/>
    <col collapsed="false" customWidth="true" hidden="false" outlineLevel="0" max="11" min="10" style="7" width="2.82"/>
    <col collapsed="false" customWidth="true" hidden="false" outlineLevel="0" max="12" min="12" style="7" width="22.55"/>
    <col collapsed="false" customWidth="true" hidden="false" outlineLevel="0" max="13" min="13" style="7" width="15.54"/>
    <col collapsed="false" customWidth="true" hidden="false" outlineLevel="0" max="14" min="14" style="7" width="36.27"/>
    <col collapsed="false" customWidth="true" hidden="false" outlineLevel="0" max="15" min="15" style="7" width="9.18"/>
    <col collapsed="false" customWidth="true" hidden="false" outlineLevel="0" max="16" min="16" style="7" width="8.54"/>
    <col collapsed="false" customWidth="true" hidden="false" outlineLevel="0" max="17" min="17" style="7" width="11.54"/>
    <col collapsed="false" customWidth="true" hidden="false" outlineLevel="0" max="18" min="18" style="7" width="28.54"/>
    <col collapsed="false" customWidth="true" hidden="false" outlineLevel="0" max="19" min="19" style="7" width="21.45"/>
    <col collapsed="false" customWidth="true" hidden="false" outlineLevel="0" max="20" min="20" style="7" width="31.81"/>
    <col collapsed="false" customWidth="true" hidden="false" outlineLevel="0" max="21" min="21" style="7" width="28.45"/>
    <col collapsed="false" customWidth="true" hidden="false" outlineLevel="0" max="22" min="22" style="7" width="16.27"/>
    <col collapsed="false" customWidth="true" hidden="false" outlineLevel="0" max="23" min="23" style="7" width="14"/>
    <col collapsed="false" customWidth="true" hidden="false" outlineLevel="0" max="24" min="24" style="7" width="13.45"/>
    <col collapsed="false" customWidth="true" hidden="false" outlineLevel="0" max="25" min="25" style="7" width="28.45"/>
    <col collapsed="false" customWidth="true" hidden="false" outlineLevel="0" max="26" min="26" style="7" width="27.54"/>
    <col collapsed="false" customWidth="true" hidden="false" outlineLevel="0" max="27" min="27" style="7" width="26.72"/>
    <col collapsed="false" customWidth="true" hidden="false" outlineLevel="0" max="28" min="28" style="7" width="18.45"/>
    <col collapsed="false" customWidth="true" hidden="false" outlineLevel="0" max="29" min="29" style="7" width="24"/>
    <col collapsed="false" customWidth="true" hidden="false" outlineLevel="0" max="30" min="30" style="7" width="15.83"/>
    <col collapsed="false" customWidth="true" hidden="false" outlineLevel="0" max="31" min="31" style="7" width="13"/>
    <col collapsed="false" customWidth="true" hidden="false" outlineLevel="0" max="32" min="32" style="7" width="15.83"/>
    <col collapsed="false" customWidth="false" hidden="false" outlineLevel="0" max="1024" min="33" style="7" width="11.45"/>
  </cols>
  <sheetData>
    <row r="1" customFormat="false" ht="19.5" hidden="false" customHeight="true" outlineLevel="0" collapsed="false">
      <c r="A1" s="8" t="s">
        <v>0</v>
      </c>
      <c r="B1" s="8" t="s">
        <v>285</v>
      </c>
      <c r="C1" s="8" t="s">
        <v>286</v>
      </c>
      <c r="D1" s="8" t="s">
        <v>287</v>
      </c>
      <c r="E1" s="8" t="s">
        <v>288</v>
      </c>
      <c r="F1" s="8" t="s">
        <v>289</v>
      </c>
      <c r="G1" s="8" t="s">
        <v>290</v>
      </c>
      <c r="H1" s="8" t="s">
        <v>291</v>
      </c>
      <c r="I1" s="8" t="s">
        <v>292</v>
      </c>
      <c r="J1" s="8" t="s">
        <v>293</v>
      </c>
      <c r="K1" s="8" t="s">
        <v>294</v>
      </c>
      <c r="L1" s="9" t="s">
        <v>295</v>
      </c>
      <c r="M1" s="8" t="s">
        <v>296</v>
      </c>
      <c r="N1" s="8" t="s">
        <v>297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298</v>
      </c>
      <c r="U1" s="8" t="s">
        <v>299</v>
      </c>
      <c r="V1" s="8" t="s">
        <v>300</v>
      </c>
      <c r="W1" s="8" t="s">
        <v>7</v>
      </c>
      <c r="X1" s="8" t="s">
        <v>8</v>
      </c>
      <c r="Y1" s="8" t="s">
        <v>301</v>
      </c>
      <c r="Z1" s="8" t="s">
        <v>302</v>
      </c>
      <c r="AA1" s="8" t="s">
        <v>11</v>
      </c>
      <c r="AB1" s="8" t="s">
        <v>12</v>
      </c>
      <c r="AC1" s="8" t="s">
        <v>13</v>
      </c>
      <c r="AD1" s="8" t="s">
        <v>303</v>
      </c>
      <c r="AE1" s="8" t="s">
        <v>304</v>
      </c>
      <c r="AF1" s="10" t="s">
        <v>305</v>
      </c>
    </row>
    <row r="2" customFormat="false" ht="19.5" hidden="false" customHeight="true" outlineLevel="0" collapsed="false">
      <c r="A2" s="11" t="s">
        <v>16</v>
      </c>
      <c r="B2" s="12" t="s">
        <v>306</v>
      </c>
      <c r="C2" s="11" t="s">
        <v>307</v>
      </c>
      <c r="D2" s="11" t="s">
        <v>308</v>
      </c>
      <c r="E2" s="11" t="s">
        <v>309</v>
      </c>
      <c r="F2" s="11" t="n">
        <v>8</v>
      </c>
      <c r="G2" s="11" t="n">
        <v>10</v>
      </c>
      <c r="H2" s="11" t="n">
        <v>4</v>
      </c>
      <c r="I2" s="11" t="n">
        <v>2</v>
      </c>
      <c r="J2" s="11" t="n">
        <v>0</v>
      </c>
      <c r="K2" s="11" t="n">
        <v>0</v>
      </c>
      <c r="L2" s="11" t="s">
        <v>310</v>
      </c>
      <c r="M2" s="11" t="s">
        <v>311</v>
      </c>
      <c r="N2" s="11" t="n">
        <v>194.19</v>
      </c>
      <c r="O2" s="11" t="n">
        <v>14</v>
      </c>
      <c r="P2" s="11" t="n">
        <v>-0.07</v>
      </c>
      <c r="Q2" s="11" t="n">
        <v>-0.97</v>
      </c>
      <c r="R2" s="11" t="n">
        <v>58.44</v>
      </c>
      <c r="S2" s="11" t="s">
        <v>17</v>
      </c>
      <c r="T2" s="11" t="n">
        <v>3</v>
      </c>
      <c r="U2" s="11" t="n">
        <v>0</v>
      </c>
      <c r="V2" s="11" t="n">
        <v>-6.235</v>
      </c>
      <c r="W2" s="11" t="n">
        <v>-5.769</v>
      </c>
      <c r="X2" s="11" t="n">
        <v>-1.977</v>
      </c>
      <c r="Y2" s="11" t="n">
        <f aca="false">W2*-1</f>
        <v>5.769</v>
      </c>
      <c r="Z2" s="11" t="n">
        <f aca="false">X2*-1</f>
        <v>1.977</v>
      </c>
      <c r="AA2" s="11" t="n">
        <f aca="false">(Y2+Z2)/2</f>
        <v>3.873</v>
      </c>
      <c r="AB2" s="11" t="n">
        <f aca="false">(Y2-Z2)/2</f>
        <v>1.896</v>
      </c>
      <c r="AC2" s="11" t="n">
        <f aca="false">POWER((Y2+Z2),2)/(8*(Y2+Z2))</f>
        <v>0.96825</v>
      </c>
      <c r="AD2" s="11" t="n">
        <f aca="false">(7-AA2)/(2*AB2)</f>
        <v>0.824630801687764</v>
      </c>
      <c r="AE2" s="11" t="n">
        <v>92</v>
      </c>
      <c r="AF2" s="11" t="n">
        <f aca="false">812.17478*W2+ 33.1669*AD2 + 823.463*X2 + 6579.008*AC2 + 0.5287*O2</f>
        <v>91.4540865164985</v>
      </c>
    </row>
    <row r="3" customFormat="false" ht="19.5" hidden="false" customHeight="true" outlineLevel="0" collapsed="false">
      <c r="A3" s="11" t="s">
        <v>18</v>
      </c>
      <c r="B3" s="12" t="s">
        <v>312</v>
      </c>
      <c r="C3" s="11" t="s">
        <v>313</v>
      </c>
      <c r="D3" s="11" t="s">
        <v>314</v>
      </c>
      <c r="E3" s="12" t="s">
        <v>315</v>
      </c>
      <c r="F3" s="11" t="n">
        <v>19</v>
      </c>
      <c r="G3" s="11" t="n">
        <v>15</v>
      </c>
      <c r="H3" s="11" t="n">
        <v>1</v>
      </c>
      <c r="I3" s="11" t="n">
        <v>6</v>
      </c>
      <c r="J3" s="11" t="n">
        <v>0</v>
      </c>
      <c r="K3" s="11" t="n">
        <v>0</v>
      </c>
      <c r="L3" s="11" t="s">
        <v>316</v>
      </c>
      <c r="M3" s="11" t="s">
        <v>317</v>
      </c>
      <c r="N3" s="11" t="n">
        <v>353.3</v>
      </c>
      <c r="O3" s="11" t="n">
        <v>4.7</v>
      </c>
      <c r="P3" s="11" t="n">
        <v>1.98</v>
      </c>
      <c r="Q3" s="11" t="n">
        <v>-4.5</v>
      </c>
      <c r="R3" s="11" t="n">
        <v>109.42</v>
      </c>
      <c r="S3" s="11" t="n">
        <v>34.35</v>
      </c>
      <c r="T3" s="11" t="n">
        <v>66</v>
      </c>
      <c r="U3" s="13" t="n">
        <v>1</v>
      </c>
      <c r="V3" s="11" t="n">
        <v>-6.589</v>
      </c>
      <c r="W3" s="11" t="n">
        <v>-6.399</v>
      </c>
      <c r="X3" s="11" t="n">
        <v>-3.522</v>
      </c>
      <c r="Y3" s="11" t="n">
        <f aca="false">W3*-1</f>
        <v>6.399</v>
      </c>
      <c r="Z3" s="11" t="n">
        <f aca="false">X3*-1</f>
        <v>3.522</v>
      </c>
      <c r="AA3" s="11" t="n">
        <f aca="false">(Y3+Z3)/2</f>
        <v>4.9605</v>
      </c>
      <c r="AB3" s="11" t="n">
        <f aca="false">(Y3-Z3)/2</f>
        <v>1.4385</v>
      </c>
      <c r="AC3" s="11" t="n">
        <f aca="false">POWER((Y3+Z3),2)/(8*(Y3+Z3))</f>
        <v>1.240125</v>
      </c>
      <c r="AD3" s="11" t="n">
        <f aca="false">(7-AA3)/(2*AB3)</f>
        <v>0.708898157803267</v>
      </c>
      <c r="AE3" s="11"/>
      <c r="AF3" s="11" t="n">
        <f aca="false">812.17478*W3+ 33.1669*AD3 + 823.463*X3 + 6579.008*AC3 + 0.5287*O3</f>
        <v>87.4460370900454</v>
      </c>
    </row>
    <row r="4" customFormat="false" ht="19.5" hidden="false" customHeight="true" outlineLevel="0" collapsed="false">
      <c r="A4" s="14" t="s">
        <v>19</v>
      </c>
      <c r="B4" s="12" t="s">
        <v>318</v>
      </c>
      <c r="C4" s="14" t="s">
        <v>319</v>
      </c>
      <c r="D4" s="11" t="s">
        <v>320</v>
      </c>
      <c r="E4" s="11" t="s">
        <v>321</v>
      </c>
      <c r="F4" s="11" t="n">
        <v>8</v>
      </c>
      <c r="G4" s="11" t="n">
        <v>9</v>
      </c>
      <c r="H4" s="11" t="n">
        <v>1</v>
      </c>
      <c r="I4" s="11" t="n">
        <v>2</v>
      </c>
      <c r="J4" s="11" t="n">
        <v>0</v>
      </c>
      <c r="K4" s="11" t="n">
        <v>0</v>
      </c>
      <c r="L4" s="11" t="s">
        <v>322</v>
      </c>
      <c r="M4" s="11" t="s">
        <v>323</v>
      </c>
      <c r="N4" s="11" t="n">
        <v>151.16</v>
      </c>
      <c r="O4" s="11" t="n">
        <v>9.9</v>
      </c>
      <c r="P4" s="11" t="n">
        <v>0.91</v>
      </c>
      <c r="Q4" s="11" t="n">
        <v>-1.6</v>
      </c>
      <c r="R4" s="11" t="n">
        <v>49.33</v>
      </c>
      <c r="S4" s="11" t="n">
        <v>15.52</v>
      </c>
      <c r="T4" s="11" t="n">
        <v>2</v>
      </c>
      <c r="U4" s="11" t="n">
        <v>2</v>
      </c>
      <c r="V4" s="11" t="n">
        <v>-6.116</v>
      </c>
      <c r="W4" s="11" t="n">
        <v>-5.494</v>
      </c>
      <c r="X4" s="11" t="n">
        <v>-1.646</v>
      </c>
      <c r="Y4" s="11" t="n">
        <f aca="false">W4*-1</f>
        <v>5.494</v>
      </c>
      <c r="Z4" s="11" t="n">
        <f aca="false">X4*-1</f>
        <v>1.646</v>
      </c>
      <c r="AA4" s="11" t="n">
        <f aca="false">(Y4+Z4)/2</f>
        <v>3.57</v>
      </c>
      <c r="AB4" s="11" t="n">
        <f aca="false">(Y4-Z4)/2</f>
        <v>1.924</v>
      </c>
      <c r="AC4" s="11" t="n">
        <f aca="false">POWER((Y4+Z4),2)/(8*(Y4+Z4))</f>
        <v>0.8925</v>
      </c>
      <c r="AD4" s="11" t="n">
        <f aca="false">(7-AA4)/(2*AB4)</f>
        <v>0.891372141372142</v>
      </c>
      <c r="AE4" s="11" t="n">
        <v>85.8</v>
      </c>
      <c r="AF4" s="11" t="n">
        <f aca="false">812.17478*W4+ 33.1669*AD4 + 823.463*X4 + 6579.008*AC4 + 0.5287*O4</f>
        <v>89.0544813556755</v>
      </c>
    </row>
    <row r="5" customFormat="false" ht="19.5" hidden="false" customHeight="true" outlineLevel="0" collapsed="false">
      <c r="A5" s="11" t="s">
        <v>20</v>
      </c>
      <c r="B5" s="12" t="s">
        <v>324</v>
      </c>
      <c r="C5" s="14" t="s">
        <v>325</v>
      </c>
      <c r="D5" s="11" t="s">
        <v>326</v>
      </c>
      <c r="E5" s="11" t="s">
        <v>327</v>
      </c>
      <c r="F5" s="11" t="n">
        <v>4</v>
      </c>
      <c r="G5" s="11" t="n">
        <v>6</v>
      </c>
      <c r="H5" s="11" t="n">
        <v>4</v>
      </c>
      <c r="I5" s="11" t="n">
        <v>3</v>
      </c>
      <c r="J5" s="11" t="n">
        <v>2</v>
      </c>
      <c r="K5" s="11" t="n">
        <v>0</v>
      </c>
      <c r="L5" s="11" t="s">
        <v>328</v>
      </c>
      <c r="M5" s="11" t="s">
        <v>329</v>
      </c>
      <c r="N5" s="11" t="n">
        <v>222.3</v>
      </c>
      <c r="O5" s="11" t="n">
        <v>8.8</v>
      </c>
      <c r="P5" s="11" t="n">
        <v>-0.26</v>
      </c>
      <c r="Q5" s="11" t="n">
        <v>-2.36</v>
      </c>
      <c r="R5" s="11" t="n">
        <v>115.04</v>
      </c>
      <c r="S5" s="11" t="n">
        <v>19.16</v>
      </c>
      <c r="T5" s="11" t="n">
        <v>5</v>
      </c>
      <c r="U5" s="11" t="n">
        <v>2</v>
      </c>
      <c r="V5" s="11" t="n">
        <v>-7.045</v>
      </c>
      <c r="W5" s="11" t="n">
        <v>-7.01</v>
      </c>
      <c r="X5" s="11" t="n">
        <v>-3.358</v>
      </c>
      <c r="Y5" s="11" t="n">
        <f aca="false">W5*-1</f>
        <v>7.01</v>
      </c>
      <c r="Z5" s="11" t="n">
        <f aca="false">X5*-1</f>
        <v>3.358</v>
      </c>
      <c r="AA5" s="11" t="n">
        <f aca="false">(Y5+Z5)/2</f>
        <v>5.184</v>
      </c>
      <c r="AB5" s="11" t="n">
        <f aca="false">(Y5-Z5)/2</f>
        <v>1.826</v>
      </c>
      <c r="AC5" s="11" t="n">
        <f aca="false">POWER((Y5+Z5),2)/(8*(Y5+Z5))</f>
        <v>1.296</v>
      </c>
      <c r="AD5" s="11" t="n">
        <f aca="false">(7-AA5)/(2*AB5)</f>
        <v>0.497261774370208</v>
      </c>
      <c r="AE5" s="11" t="n">
        <v>93</v>
      </c>
      <c r="AF5" s="11" t="n">
        <f aca="false">812.17478*W5+ 33.1669*AD5 + 823.463*X5 + 6579.008*AC5 + 0.5287*O5</f>
        <v>89.0055977443585</v>
      </c>
    </row>
    <row r="6" customFormat="false" ht="19.5" hidden="false" customHeight="true" outlineLevel="0" collapsed="false">
      <c r="A6" s="11" t="s">
        <v>21</v>
      </c>
      <c r="B6" s="12" t="s">
        <v>330</v>
      </c>
      <c r="C6" s="11" t="s">
        <v>331</v>
      </c>
      <c r="D6" s="11" t="s">
        <v>332</v>
      </c>
      <c r="E6" s="11" t="s">
        <v>333</v>
      </c>
      <c r="F6" s="11" t="n">
        <v>2</v>
      </c>
      <c r="G6" s="11" t="n">
        <v>4</v>
      </c>
      <c r="H6" s="11" t="n">
        <v>2</v>
      </c>
      <c r="I6" s="11" t="n">
        <v>0</v>
      </c>
      <c r="J6" s="11" t="n">
        <v>0</v>
      </c>
      <c r="K6" s="11" t="n">
        <v>0</v>
      </c>
      <c r="L6" s="11" t="s">
        <v>334</v>
      </c>
      <c r="M6" s="11" t="s">
        <v>335</v>
      </c>
      <c r="N6" s="11" t="n">
        <v>60.05</v>
      </c>
      <c r="O6" s="11" t="n">
        <v>4.8</v>
      </c>
      <c r="P6" s="11" t="n">
        <v>-0.17</v>
      </c>
      <c r="Q6" s="11" t="n">
        <v>1.22</v>
      </c>
      <c r="R6" s="11" t="n">
        <v>37.3</v>
      </c>
      <c r="S6" s="11" t="n">
        <v>5.34</v>
      </c>
      <c r="T6" s="11" t="n">
        <v>2</v>
      </c>
      <c r="U6" s="11" t="n">
        <v>1</v>
      </c>
      <c r="V6" s="11" t="n">
        <v>-8.101</v>
      </c>
      <c r="W6" s="11" t="n">
        <v>-6.816</v>
      </c>
      <c r="X6" s="11" t="n">
        <v>-1.07</v>
      </c>
      <c r="Y6" s="11" t="n">
        <f aca="false">W6*-1</f>
        <v>6.816</v>
      </c>
      <c r="Z6" s="11" t="n">
        <f aca="false">X6*-1</f>
        <v>1.07</v>
      </c>
      <c r="AA6" s="11" t="n">
        <f aca="false">(Y6+Z6)/2</f>
        <v>3.943</v>
      </c>
      <c r="AB6" s="11" t="n">
        <f aca="false">(Y6-Z6)/2</f>
        <v>2.873</v>
      </c>
      <c r="AC6" s="11" t="n">
        <f aca="false">POWER((Y6+Z6),2)/(8*(Y6+Z6))</f>
        <v>0.98575</v>
      </c>
      <c r="AD6" s="11" t="n">
        <f aca="false">(7-AA6)/(2*AB6)</f>
        <v>0.532022276366168</v>
      </c>
      <c r="AE6" s="11" t="n">
        <v>92</v>
      </c>
      <c r="AF6" s="11" t="n">
        <f aca="false">812.17478*W6+ 33.1669*AD6 + 823.463*X6 + 6579.008*AC6 + 0.5287*O6</f>
        <v>88.5517151580087</v>
      </c>
    </row>
    <row r="7" customFormat="false" ht="19.5" hidden="false" customHeight="true" outlineLevel="0" collapsed="false">
      <c r="A7" s="11" t="s">
        <v>22</v>
      </c>
      <c r="B7" s="12" t="s">
        <v>336</v>
      </c>
      <c r="C7" s="11" t="s">
        <v>337</v>
      </c>
      <c r="D7" s="11" t="s">
        <v>338</v>
      </c>
      <c r="E7" s="11" t="s">
        <v>339</v>
      </c>
      <c r="F7" s="11" t="n">
        <v>19</v>
      </c>
      <c r="G7" s="11" t="n">
        <v>22</v>
      </c>
      <c r="H7" s="11" t="n">
        <v>2</v>
      </c>
      <c r="I7" s="11" t="n">
        <v>1</v>
      </c>
      <c r="J7" s="11" t="n">
        <v>1</v>
      </c>
      <c r="K7" s="11" t="n">
        <v>0</v>
      </c>
      <c r="L7" s="11" t="s">
        <v>340</v>
      </c>
      <c r="M7" s="11" t="s">
        <v>341</v>
      </c>
      <c r="N7" s="11" t="n">
        <v>326.5</v>
      </c>
      <c r="O7" s="11" t="n">
        <v>9.3</v>
      </c>
      <c r="P7" s="11" t="n">
        <v>4.3</v>
      </c>
      <c r="Q7" s="11" t="n">
        <v>-4.5</v>
      </c>
      <c r="R7" s="11" t="n">
        <v>25.2</v>
      </c>
      <c r="S7" s="11" t="n">
        <v>37.17</v>
      </c>
      <c r="T7" s="11" t="n">
        <v>3</v>
      </c>
      <c r="U7" s="11" t="n">
        <v>0</v>
      </c>
      <c r="V7" s="11" t="n">
        <v>-5.389</v>
      </c>
      <c r="W7" s="11" t="n">
        <v>-4.924</v>
      </c>
      <c r="X7" s="11" t="n">
        <v>-2.529</v>
      </c>
      <c r="Y7" s="11" t="n">
        <f aca="false">W7*-1</f>
        <v>4.924</v>
      </c>
      <c r="Z7" s="11" t="n">
        <f aca="false">X7*-1</f>
        <v>2.529</v>
      </c>
      <c r="AA7" s="11" t="n">
        <f aca="false">(Y7+Z7)/2</f>
        <v>3.7265</v>
      </c>
      <c r="AB7" s="11" t="n">
        <f aca="false">(Y7-Z7)/2</f>
        <v>1.1975</v>
      </c>
      <c r="AC7" s="11" t="n">
        <f aca="false">POWER((Y7+Z7),2)/(8*(Y7+Z7))</f>
        <v>0.931625</v>
      </c>
      <c r="AD7" s="11" t="n">
        <f aca="false">(7-AA7)/(2*AB7)</f>
        <v>1.36680584551148</v>
      </c>
      <c r="AE7" s="11"/>
      <c r="AF7" s="11" t="n">
        <f aca="false">812.17478*W7+ 33.1669*AD7 + 823.463*X7 + 6579.008*AC7 + 0.5287*O7</f>
        <v>97.7314070774938</v>
      </c>
    </row>
    <row r="8" customFormat="false" ht="19.5" hidden="false" customHeight="true" outlineLevel="0" collapsed="false">
      <c r="A8" s="11" t="s">
        <v>23</v>
      </c>
      <c r="B8" s="12" t="s">
        <v>342</v>
      </c>
      <c r="C8" s="11" t="s">
        <v>343</v>
      </c>
      <c r="D8" s="11" t="s">
        <v>344</v>
      </c>
      <c r="E8" s="11" t="s">
        <v>345</v>
      </c>
      <c r="F8" s="11" t="n">
        <v>23</v>
      </c>
      <c r="G8" s="11" t="n">
        <v>31</v>
      </c>
      <c r="H8" s="11" t="n">
        <v>1</v>
      </c>
      <c r="I8" s="11" t="n">
        <v>2</v>
      </c>
      <c r="J8" s="11" t="n">
        <v>0</v>
      </c>
      <c r="K8" s="11" t="n">
        <v>0</v>
      </c>
      <c r="L8" s="11" t="s">
        <v>346</v>
      </c>
      <c r="M8" s="11" t="s">
        <v>347</v>
      </c>
      <c r="N8" s="11" t="n">
        <v>353.5</v>
      </c>
      <c r="O8" s="11" t="n">
        <v>9.87</v>
      </c>
      <c r="P8" s="11" t="n">
        <v>4.27</v>
      </c>
      <c r="Q8" s="11" t="n">
        <v>-5.3</v>
      </c>
      <c r="R8" s="11" t="n">
        <v>29.54</v>
      </c>
      <c r="S8" s="11" t="n">
        <v>40.82</v>
      </c>
      <c r="T8" s="11" t="n">
        <v>2</v>
      </c>
      <c r="U8" s="11" t="n">
        <v>0</v>
      </c>
      <c r="V8" s="11" t="n">
        <v>-6.333</v>
      </c>
      <c r="W8" s="11" t="n">
        <v>-5.163</v>
      </c>
      <c r="X8" s="11" t="n">
        <v>-1.485</v>
      </c>
      <c r="Y8" s="11" t="n">
        <f aca="false">W8*-1</f>
        <v>5.163</v>
      </c>
      <c r="Z8" s="11" t="n">
        <f aca="false">X8*-1</f>
        <v>1.485</v>
      </c>
      <c r="AA8" s="11" t="n">
        <f aca="false">(Y8+Z8)/2</f>
        <v>3.324</v>
      </c>
      <c r="AB8" s="11" t="n">
        <f aca="false">(Y8-Z8)/2</f>
        <v>1.839</v>
      </c>
      <c r="AC8" s="11" t="n">
        <f aca="false">POWER((Y8+Z8),2)/(8*(Y8+Z8))</f>
        <v>0.831</v>
      </c>
      <c r="AD8" s="11" t="n">
        <f aca="false">(7-AA8)/(2*AB8)</f>
        <v>0.999456226209897</v>
      </c>
      <c r="AE8" s="11"/>
      <c r="AF8" s="11" t="n">
        <f aca="false">812.17478*W8+ 33.1669*AD8 + 823.463*X8 + 6579.008*AC8 + 0.5287*O8</f>
        <v>89.4218375690798</v>
      </c>
    </row>
    <row r="9" customFormat="false" ht="19.5" hidden="false" customHeight="true" outlineLevel="0" collapsed="false">
      <c r="A9" s="11" t="s">
        <v>24</v>
      </c>
      <c r="B9" s="12" t="s">
        <v>348</v>
      </c>
      <c r="C9" s="14" t="s">
        <v>349</v>
      </c>
      <c r="D9" s="11" t="s">
        <v>350</v>
      </c>
      <c r="E9" s="11" t="s">
        <v>351</v>
      </c>
      <c r="F9" s="11" t="n">
        <v>17</v>
      </c>
      <c r="G9" s="11" t="n">
        <v>25</v>
      </c>
      <c r="H9" s="11" t="n">
        <v>1</v>
      </c>
      <c r="I9" s="11" t="n">
        <v>2</v>
      </c>
      <c r="J9" s="11" t="n">
        <v>0</v>
      </c>
      <c r="K9" s="11" t="n">
        <v>0</v>
      </c>
      <c r="L9" s="14" t="s">
        <v>352</v>
      </c>
      <c r="M9" s="11" t="s">
        <v>353</v>
      </c>
      <c r="N9" s="11" t="n">
        <v>275.4</v>
      </c>
      <c r="O9" s="11" t="n">
        <v>9.1</v>
      </c>
      <c r="P9" s="11" t="n">
        <v>3.46</v>
      </c>
      <c r="Q9" s="11" t="n">
        <v>-3.1</v>
      </c>
      <c r="R9" s="11" t="n">
        <v>29.54</v>
      </c>
      <c r="S9" s="11" t="n">
        <v>31.7</v>
      </c>
      <c r="T9" s="11" t="n">
        <v>2</v>
      </c>
      <c r="U9" s="11" t="n">
        <v>0</v>
      </c>
      <c r="V9" s="11" t="n">
        <v>-6.175</v>
      </c>
      <c r="W9" s="11" t="n">
        <v>-5.284</v>
      </c>
      <c r="X9" s="11" t="n">
        <v>-1.511</v>
      </c>
      <c r="Y9" s="11" t="n">
        <f aca="false">W9*-1</f>
        <v>5.284</v>
      </c>
      <c r="Z9" s="11" t="n">
        <f aca="false">X9*-1</f>
        <v>1.511</v>
      </c>
      <c r="AA9" s="11" t="n">
        <f aca="false">(Y9+Z9)/2</f>
        <v>3.3975</v>
      </c>
      <c r="AB9" s="11" t="n">
        <f aca="false">(Y9-Z9)/2</f>
        <v>1.8865</v>
      </c>
      <c r="AC9" s="11" t="n">
        <f aca="false">POWER((Y9+Z9),2)/(8*(Y9+Z9))</f>
        <v>0.849375</v>
      </c>
      <c r="AD9" s="11" t="n">
        <f aca="false">(7-AA9)/(2*AB9)</f>
        <v>0.954810495626822</v>
      </c>
      <c r="AE9" s="11"/>
      <c r="AF9" s="11" t="n">
        <f aca="false">812.17478*W9+ 33.1669*AD9 + 823.463*X9 + 6579.008*AC9 + 0.5287*O9</f>
        <v>88.7400637074043</v>
      </c>
    </row>
    <row r="10" customFormat="false" ht="19.5" hidden="false" customHeight="true" outlineLevel="0" collapsed="false">
      <c r="A10" s="11" t="s">
        <v>25</v>
      </c>
      <c r="B10" s="12" t="s">
        <v>354</v>
      </c>
      <c r="C10" s="14" t="s">
        <v>355</v>
      </c>
      <c r="D10" s="14" t="s">
        <v>356</v>
      </c>
      <c r="E10" s="11" t="s">
        <v>357</v>
      </c>
      <c r="F10" s="11" t="n">
        <v>16</v>
      </c>
      <c r="G10" s="11" t="n">
        <v>23</v>
      </c>
      <c r="H10" s="11" t="n">
        <v>1</v>
      </c>
      <c r="I10" s="11" t="n">
        <v>2</v>
      </c>
      <c r="J10" s="11" t="n">
        <v>0</v>
      </c>
      <c r="K10" s="11" t="n">
        <v>0</v>
      </c>
      <c r="L10" s="14" t="s">
        <v>358</v>
      </c>
      <c r="M10" s="11" t="s">
        <v>359</v>
      </c>
      <c r="N10" s="11" t="n">
        <v>261.36</v>
      </c>
      <c r="O10" s="11" t="n">
        <v>8.7</v>
      </c>
      <c r="P10" s="11" t="n">
        <v>3.24</v>
      </c>
      <c r="Q10" s="11" t="n">
        <v>-2.7</v>
      </c>
      <c r="R10" s="11" t="n">
        <v>29.54</v>
      </c>
      <c r="S10" s="11" t="n">
        <v>29.83</v>
      </c>
      <c r="T10" s="11" t="n">
        <v>2</v>
      </c>
      <c r="U10" s="11" t="n">
        <v>0</v>
      </c>
      <c r="V10" s="11" t="n">
        <v>-6.166</v>
      </c>
      <c r="W10" s="11" t="n">
        <v>-5.302</v>
      </c>
      <c r="X10" s="11" t="n">
        <v>-1.501</v>
      </c>
      <c r="Y10" s="11" t="n">
        <f aca="false">W10*-1</f>
        <v>5.302</v>
      </c>
      <c r="Z10" s="11" t="n">
        <f aca="false">X10*-1</f>
        <v>1.501</v>
      </c>
      <c r="AA10" s="11" t="n">
        <f aca="false">(Y10+Z10)/2</f>
        <v>3.4015</v>
      </c>
      <c r="AB10" s="11" t="n">
        <f aca="false">(Y10-Z10)/2</f>
        <v>1.9005</v>
      </c>
      <c r="AC10" s="11" t="n">
        <f aca="false">POWER((Y10+Z10),2)/(8*(Y10+Z10))</f>
        <v>0.850375</v>
      </c>
      <c r="AD10" s="11" t="n">
        <f aca="false">(7-AA10)/(2*AB10)</f>
        <v>0.94672454617206</v>
      </c>
      <c r="AE10" s="11"/>
      <c r="AF10" s="11" t="n">
        <f aca="false">812.17478*W10+ 33.1669*AD10 + 823.463*X10 + 6579.008*AC10 + 0.5287*O10</f>
        <v>88.4548897904315</v>
      </c>
    </row>
    <row r="11" customFormat="false" ht="19.5" hidden="false" customHeight="true" outlineLevel="0" collapsed="false">
      <c r="A11" s="11" t="s">
        <v>26</v>
      </c>
      <c r="B11" s="12" t="s">
        <v>360</v>
      </c>
      <c r="C11" s="11" t="s">
        <v>361</v>
      </c>
      <c r="D11" s="11" t="s">
        <v>362</v>
      </c>
      <c r="E11" s="11" t="s">
        <v>363</v>
      </c>
      <c r="F11" s="11" t="n">
        <v>15</v>
      </c>
      <c r="G11" s="11" t="n">
        <v>23</v>
      </c>
      <c r="H11" s="11" t="n">
        <v>1</v>
      </c>
      <c r="I11" s="11" t="n">
        <v>2</v>
      </c>
      <c r="J11" s="11" t="n">
        <v>0</v>
      </c>
      <c r="K11" s="11" t="n">
        <v>0</v>
      </c>
      <c r="L11" s="11" t="s">
        <v>364</v>
      </c>
      <c r="M11" s="11" t="s">
        <v>365</v>
      </c>
      <c r="N11" s="11" t="n">
        <v>249.35</v>
      </c>
      <c r="O11" s="11" t="n">
        <v>9.6</v>
      </c>
      <c r="P11" s="11" t="n">
        <v>3.1</v>
      </c>
      <c r="Q11" s="11" t="n">
        <v>-3.1</v>
      </c>
      <c r="R11" s="11" t="n">
        <v>41.49</v>
      </c>
      <c r="S11" s="11" t="n">
        <v>29.38</v>
      </c>
      <c r="T11" s="11" t="n">
        <v>2</v>
      </c>
      <c r="U11" s="11" t="n">
        <v>3</v>
      </c>
      <c r="V11" s="11" t="n">
        <v>-6.035</v>
      </c>
      <c r="W11" s="11" t="n">
        <v>-5.694</v>
      </c>
      <c r="X11" s="11" t="n">
        <v>-1.455</v>
      </c>
      <c r="Y11" s="11" t="n">
        <f aca="false">W11*-1</f>
        <v>5.694</v>
      </c>
      <c r="Z11" s="11" t="n">
        <f aca="false">X11*-1</f>
        <v>1.455</v>
      </c>
      <c r="AA11" s="11" t="n">
        <f aca="false">(Y11+Z11)/2</f>
        <v>3.5745</v>
      </c>
      <c r="AB11" s="11" t="n">
        <f aca="false">(Y11-Z11)/2</f>
        <v>2.1195</v>
      </c>
      <c r="AC11" s="11" t="n">
        <f aca="false">POWER((Y11+Z11),2)/(8*(Y11+Z11))</f>
        <v>0.893625</v>
      </c>
      <c r="AD11" s="11" t="n">
        <f aca="false">(7-AA11)/(2*AB11)</f>
        <v>0.808091531021467</v>
      </c>
      <c r="AE11" s="11"/>
      <c r="AF11" s="11" t="n">
        <f aca="false">812.17478*W11+ 33.1669*AD11 + 823.463*X11 + 6579.008*AC11 + 0.5287*O11</f>
        <v>88.3815726802346</v>
      </c>
    </row>
    <row r="12" customFormat="false" ht="19.5" hidden="false" customHeight="true" outlineLevel="0" collapsed="false">
      <c r="A12" s="11" t="s">
        <v>27</v>
      </c>
      <c r="B12" s="12" t="s">
        <v>366</v>
      </c>
      <c r="C12" s="11" t="s">
        <v>367</v>
      </c>
      <c r="D12" s="11" t="s">
        <v>368</v>
      </c>
      <c r="E12" s="11" t="s">
        <v>369</v>
      </c>
      <c r="F12" s="11" t="n">
        <v>10</v>
      </c>
      <c r="G12" s="11" t="n">
        <v>17</v>
      </c>
      <c r="H12" s="11" t="n">
        <v>1</v>
      </c>
      <c r="I12" s="11" t="n">
        <v>0</v>
      </c>
      <c r="J12" s="11" t="n">
        <v>0</v>
      </c>
      <c r="K12" s="11" t="n">
        <v>0</v>
      </c>
      <c r="L12" s="11" t="s">
        <v>370</v>
      </c>
      <c r="M12" s="11"/>
      <c r="N12" s="11" t="n">
        <v>151.25</v>
      </c>
      <c r="O12" s="11" t="n">
        <v>10.8</v>
      </c>
      <c r="P12" s="11" t="n">
        <v>2.44</v>
      </c>
      <c r="Q12" s="11" t="n">
        <v>-3.2</v>
      </c>
      <c r="R12" s="11" t="n">
        <v>26.02</v>
      </c>
      <c r="S12" s="11" t="n">
        <v>17.92</v>
      </c>
      <c r="T12" s="11" t="n">
        <v>1</v>
      </c>
      <c r="U12" s="11" t="n">
        <v>1</v>
      </c>
      <c r="V12" s="11" t="n">
        <v>-6.749</v>
      </c>
      <c r="W12" s="11" t="n">
        <v>-5.969</v>
      </c>
      <c r="X12" s="11" t="n">
        <v>5.844</v>
      </c>
      <c r="Y12" s="11" t="n">
        <f aca="false">W12*-1</f>
        <v>5.969</v>
      </c>
      <c r="Z12" s="11" t="n">
        <f aca="false">X12*-1</f>
        <v>-5.844</v>
      </c>
      <c r="AA12" s="11" t="n">
        <f aca="false">(Y12+Z12)/2</f>
        <v>0.0625</v>
      </c>
      <c r="AB12" s="11" t="n">
        <f aca="false">(Y12-Z12)/2</f>
        <v>5.9065</v>
      </c>
      <c r="AC12" s="11" t="n">
        <f aca="false">POWER((Y12+Z12),2)/(8*(Y12+Z12))</f>
        <v>0.015625</v>
      </c>
      <c r="AD12" s="11" t="n">
        <f aca="false">(7-AA12)/(2*AB12)</f>
        <v>0.587276729027343</v>
      </c>
      <c r="AE12" s="11"/>
      <c r="AF12" s="11" t="n">
        <f aca="false">812.17478*W12+ 33.1669*AD12 + 823.463*X12 + 6579.008*AC12 + 0.5287*O12</f>
        <v>92.4316187239768</v>
      </c>
    </row>
    <row r="13" customFormat="false" ht="19.5" hidden="false" customHeight="true" outlineLevel="0" collapsed="false">
      <c r="A13" s="11" t="s">
        <v>28</v>
      </c>
      <c r="B13" s="12" t="s">
        <v>371</v>
      </c>
      <c r="C13" s="11" t="s">
        <v>372</v>
      </c>
      <c r="D13" s="11" t="s">
        <v>373</v>
      </c>
      <c r="E13" s="11" t="s">
        <v>374</v>
      </c>
      <c r="F13" s="11" t="n">
        <v>7</v>
      </c>
      <c r="G13" s="11" t="n">
        <v>7</v>
      </c>
      <c r="H13" s="11" t="n">
        <v>1</v>
      </c>
      <c r="I13" s="11" t="n">
        <v>2</v>
      </c>
      <c r="J13" s="11" t="n">
        <v>0</v>
      </c>
      <c r="K13" s="11" t="n">
        <v>0</v>
      </c>
      <c r="L13" s="11" t="s">
        <v>375</v>
      </c>
      <c r="M13" s="14" t="s">
        <v>376</v>
      </c>
      <c r="N13" s="11" t="s">
        <v>29</v>
      </c>
      <c r="O13" s="11" t="n">
        <v>3.38</v>
      </c>
      <c r="P13" s="11" t="n">
        <v>0.83</v>
      </c>
      <c r="Q13" s="11" t="n">
        <v>-0.4</v>
      </c>
      <c r="R13" s="11" t="n">
        <v>63.32</v>
      </c>
      <c r="S13" s="11" t="n">
        <v>13.44</v>
      </c>
      <c r="T13" s="11" t="n">
        <v>3</v>
      </c>
      <c r="U13" s="11" t="n">
        <v>2</v>
      </c>
      <c r="V13" s="11" t="n">
        <v>-6.315</v>
      </c>
      <c r="W13" s="11" t="n">
        <v>-5.922</v>
      </c>
      <c r="X13" s="11" t="n">
        <v>-2.122</v>
      </c>
      <c r="Y13" s="11" t="n">
        <f aca="false">W13*-1</f>
        <v>5.922</v>
      </c>
      <c r="Z13" s="11" t="n">
        <f aca="false">X13*-1</f>
        <v>2.122</v>
      </c>
      <c r="AA13" s="11" t="n">
        <f aca="false">(Y13+Z13)/2</f>
        <v>4.022</v>
      </c>
      <c r="AB13" s="11" t="n">
        <f aca="false">(Y13-Z13)/2</f>
        <v>1.9</v>
      </c>
      <c r="AC13" s="11" t="n">
        <f aca="false">POWER((Y13+Z13),2)/(8*(Y13+Z13))</f>
        <v>1.0055</v>
      </c>
      <c r="AD13" s="11" t="n">
        <f aca="false">(7-AA13)/(2*AB13)</f>
        <v>0.783684210526316</v>
      </c>
      <c r="AE13" s="11" t="n">
        <v>80</v>
      </c>
      <c r="AF13" s="11" t="n">
        <f aca="false">812.17478*W13+ 33.1669*AD13 + 823.463*X13 + 6579.008*AC13 + 0.5287*O13</f>
        <v>85.8843926821059</v>
      </c>
    </row>
    <row r="14" customFormat="false" ht="19.5" hidden="false" customHeight="true" outlineLevel="0" collapsed="false">
      <c r="A14" s="11" t="s">
        <v>30</v>
      </c>
      <c r="B14" s="12" t="s">
        <v>377</v>
      </c>
      <c r="C14" s="11" t="s">
        <v>378</v>
      </c>
      <c r="D14" s="11" t="s">
        <v>379</v>
      </c>
      <c r="E14" s="11" t="s">
        <v>380</v>
      </c>
      <c r="F14" s="11" t="n">
        <v>6</v>
      </c>
      <c r="G14" s="11" t="n">
        <v>13</v>
      </c>
      <c r="H14" s="11" t="n">
        <v>1</v>
      </c>
      <c r="I14" s="11" t="n">
        <v>2</v>
      </c>
      <c r="J14" s="11" t="n">
        <v>0</v>
      </c>
      <c r="K14" s="11" t="n">
        <v>0</v>
      </c>
      <c r="L14" s="11" t="s">
        <v>381</v>
      </c>
      <c r="M14" s="11" t="s">
        <v>382</v>
      </c>
      <c r="N14" s="11" t="n">
        <v>131.17</v>
      </c>
      <c r="O14" s="11" t="n">
        <v>4.43</v>
      </c>
      <c r="P14" s="11" t="n">
        <v>-2.95</v>
      </c>
      <c r="Q14" s="11" t="n">
        <v>-0.46</v>
      </c>
      <c r="R14" s="11" t="n">
        <v>63.32</v>
      </c>
      <c r="S14" s="11" t="n">
        <v>14.71</v>
      </c>
      <c r="T14" s="11" t="n">
        <v>3</v>
      </c>
      <c r="U14" s="11" t="n">
        <v>2</v>
      </c>
      <c r="V14" s="11" t="n">
        <v>-6.941</v>
      </c>
      <c r="W14" s="11" t="n">
        <v>-6.178</v>
      </c>
      <c r="X14" s="11" t="n">
        <v>-0.508</v>
      </c>
      <c r="Y14" s="11" t="n">
        <f aca="false">W14*-1</f>
        <v>6.178</v>
      </c>
      <c r="Z14" s="11" t="n">
        <f aca="false">X14*-1</f>
        <v>0.508</v>
      </c>
      <c r="AA14" s="11" t="n">
        <f aca="false">(Y14+Z14)/2</f>
        <v>3.343</v>
      </c>
      <c r="AB14" s="11" t="n">
        <f aca="false">(Y14-Z14)/2</f>
        <v>2.835</v>
      </c>
      <c r="AC14" s="11" t="n">
        <f aca="false">POWER((Y14+Z14),2)/(8*(Y14+Z14))</f>
        <v>0.83575</v>
      </c>
      <c r="AD14" s="11" t="n">
        <f aca="false">(7-AA14)/(2*AB14)</f>
        <v>0.644973544973545</v>
      </c>
      <c r="AE14" s="11"/>
      <c r="AF14" s="11" t="n">
        <f aca="false">812.17478*W14+ 33.1669*AD14 + 823.463*X14 + 6579.008*AC14 + 0.5287*O14</f>
        <v>86.2048552287824</v>
      </c>
    </row>
    <row r="15" customFormat="false" ht="19.5" hidden="false" customHeight="true" outlineLevel="0" collapsed="false">
      <c r="A15" s="11" t="s">
        <v>31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 t="n">
        <v>420.43</v>
      </c>
      <c r="O15" s="11" t="n">
        <v>5</v>
      </c>
      <c r="P15" s="11" t="n">
        <v>-3.03</v>
      </c>
      <c r="Q15" s="11" t="n">
        <v>-0.9</v>
      </c>
      <c r="R15" s="11" t="n">
        <v>69.3</v>
      </c>
      <c r="S15" s="11" t="n">
        <v>16.86</v>
      </c>
      <c r="T15" s="11"/>
      <c r="U15" s="11"/>
      <c r="V15" s="11"/>
      <c r="W15" s="11" t="n">
        <v>-5.746</v>
      </c>
      <c r="X15" s="11" t="n">
        <v>-1.671</v>
      </c>
      <c r="Y15" s="11"/>
      <c r="Z15" s="11"/>
      <c r="AA15" s="11"/>
      <c r="AB15" s="11"/>
      <c r="AC15" s="11" t="n">
        <v>0.927</v>
      </c>
      <c r="AD15" s="11" t="n">
        <v>0.808</v>
      </c>
      <c r="AE15" s="11" t="n">
        <v>87</v>
      </c>
      <c r="AF15" s="11" t="n">
        <f aca="false">812.17478*W15+ 33.1669*AD15 + 823.463*X15 + 6579.008*AC15 + 0.5287*O15</f>
        <v>85.4198123199993</v>
      </c>
    </row>
    <row r="16" customFormat="false" ht="19.5" hidden="false" customHeight="true" outlineLevel="0" collapsed="false">
      <c r="A16" s="11" t="s">
        <v>31</v>
      </c>
      <c r="B16" s="12" t="s">
        <v>383</v>
      </c>
      <c r="C16" s="11" t="s">
        <v>384</v>
      </c>
      <c r="D16" s="11" t="s">
        <v>385</v>
      </c>
      <c r="E16" s="11" t="s">
        <v>386</v>
      </c>
      <c r="F16" s="11" t="n">
        <v>16</v>
      </c>
      <c r="G16" s="11" t="n">
        <v>24</v>
      </c>
      <c r="H16" s="11" t="n">
        <v>10</v>
      </c>
      <c r="I16" s="11" t="n">
        <v>4</v>
      </c>
      <c r="J16" s="11" t="n">
        <v>0</v>
      </c>
      <c r="K16" s="11" t="n">
        <v>0</v>
      </c>
      <c r="L16" s="14" t="s">
        <v>387</v>
      </c>
      <c r="M16" s="14" t="s">
        <v>388</v>
      </c>
      <c r="N16" s="11" t="n">
        <v>420.43</v>
      </c>
      <c r="O16" s="11" t="n">
        <v>5</v>
      </c>
      <c r="P16" s="11" t="n">
        <v>-3.03</v>
      </c>
      <c r="Q16" s="11" t="n">
        <v>-0.9</v>
      </c>
      <c r="R16" s="11" t="n">
        <v>69.3</v>
      </c>
      <c r="S16" s="11" t="n">
        <v>16.86</v>
      </c>
      <c r="T16" s="11" t="n">
        <v>3</v>
      </c>
      <c r="U16" s="11" t="n">
        <v>1</v>
      </c>
      <c r="V16" s="11" t="n">
        <v>-5.91</v>
      </c>
      <c r="W16" s="11" t="n">
        <v>-5.869</v>
      </c>
      <c r="X16" s="11" t="n">
        <v>-2.115</v>
      </c>
      <c r="Y16" s="11" t="n">
        <f aca="false">W16*-1</f>
        <v>5.869</v>
      </c>
      <c r="Z16" s="11" t="n">
        <f aca="false">X16*-1</f>
        <v>2.115</v>
      </c>
      <c r="AA16" s="11" t="n">
        <f aca="false">(Y16+Z16)/2</f>
        <v>3.992</v>
      </c>
      <c r="AB16" s="11" t="n">
        <f aca="false">(Y16-Z16)/2</f>
        <v>1.877</v>
      </c>
      <c r="AC16" s="11" t="n">
        <f aca="false">POWER((Y16+Z16),2)/(8*(Y16+Z16))</f>
        <v>0.998</v>
      </c>
      <c r="AD16" s="11" t="n">
        <f aca="false">(7-AA16)/(2*AB16)</f>
        <v>0.80127863612147</v>
      </c>
      <c r="AE16" s="11" t="n">
        <v>87</v>
      </c>
      <c r="AF16" s="11" t="n">
        <f aca="false">812.17478*W16+ 33.1669*AD16 + 823.463*X16 + 6579.008*AC16 + 0.5287*O16</f>
        <v>86.7913835763764</v>
      </c>
    </row>
    <row r="17" customFormat="false" ht="19.5" hidden="false" customHeight="true" outlineLevel="0" collapsed="false">
      <c r="A17" s="11" t="s">
        <v>32</v>
      </c>
      <c r="B17" s="12" t="s">
        <v>389</v>
      </c>
      <c r="C17" s="11" t="s">
        <v>390</v>
      </c>
      <c r="D17" s="11" t="s">
        <v>391</v>
      </c>
      <c r="E17" s="11" t="s">
        <v>392</v>
      </c>
      <c r="F17" s="11" t="n">
        <v>8</v>
      </c>
      <c r="G17" s="11" t="n">
        <v>10</v>
      </c>
      <c r="H17" s="11" t="n">
        <v>2</v>
      </c>
      <c r="I17" s="11" t="n">
        <v>3</v>
      </c>
      <c r="J17" s="11" t="n">
        <v>0</v>
      </c>
      <c r="K17" s="11" t="n">
        <v>0</v>
      </c>
      <c r="L17" s="11" t="s">
        <v>393</v>
      </c>
      <c r="M17" s="11" t="s">
        <v>394</v>
      </c>
      <c r="N17" s="11" t="n">
        <v>194.19</v>
      </c>
      <c r="O17" s="11" t="n">
        <v>3.64</v>
      </c>
      <c r="P17" s="11" t="n">
        <v>-0.89</v>
      </c>
      <c r="Q17" s="11" t="n">
        <v>-1.8</v>
      </c>
      <c r="R17" s="11" t="n">
        <v>92.42</v>
      </c>
      <c r="S17" s="11" t="n">
        <v>19.13</v>
      </c>
      <c r="T17" s="11" t="n">
        <v>4</v>
      </c>
      <c r="U17" s="11" t="n">
        <v>3</v>
      </c>
      <c r="V17" s="11" t="n">
        <v>-6.202</v>
      </c>
      <c r="W17" s="11" t="n">
        <v>-6.037</v>
      </c>
      <c r="X17" s="11" t="n">
        <v>-2.391</v>
      </c>
      <c r="Y17" s="11" t="n">
        <f aca="false">W17*-1</f>
        <v>6.037</v>
      </c>
      <c r="Z17" s="11" t="n">
        <f aca="false">X17*-1</f>
        <v>2.391</v>
      </c>
      <c r="AA17" s="11" t="n">
        <f aca="false">(Y17+Z17)/2</f>
        <v>4.214</v>
      </c>
      <c r="AB17" s="11" t="n">
        <f aca="false">(Y17-Z17)/2</f>
        <v>1.823</v>
      </c>
      <c r="AC17" s="11" t="n">
        <f aca="false">POWER((Y17+Z17),2)/(8*(Y17+Z17))</f>
        <v>1.0535</v>
      </c>
      <c r="AD17" s="11" t="n">
        <f aca="false">(7-AA17)/(2*AB17)</f>
        <v>0.764125068568294</v>
      </c>
      <c r="AE17" s="11"/>
      <c r="AF17" s="11" t="n">
        <f aca="false">812.17478*W17+ 33.1669*AD17 + 823.463*X17 + 6579.008*AC17 + 0.5287*O17</f>
        <v>86.2538758766985</v>
      </c>
    </row>
    <row r="18" customFormat="false" ht="19.5" hidden="false" customHeight="true" outlineLevel="0" collapsed="false">
      <c r="A18" s="11" t="s">
        <v>33</v>
      </c>
      <c r="B18" s="12" t="s">
        <v>395</v>
      </c>
      <c r="C18" s="11" t="s">
        <v>396</v>
      </c>
      <c r="D18" s="11" t="s">
        <v>397</v>
      </c>
      <c r="E18" s="11" t="s">
        <v>398</v>
      </c>
      <c r="F18" s="11" t="n">
        <v>19</v>
      </c>
      <c r="G18" s="11" t="n">
        <v>20</v>
      </c>
      <c r="H18" s="11" t="n">
        <v>8</v>
      </c>
      <c r="I18" s="11" t="n">
        <v>5</v>
      </c>
      <c r="J18" s="11" t="n">
        <v>0</v>
      </c>
      <c r="K18" s="11" t="n">
        <v>0</v>
      </c>
      <c r="L18" s="11" t="s">
        <v>399</v>
      </c>
      <c r="M18" s="11" t="s">
        <v>400</v>
      </c>
      <c r="N18" s="11" t="s">
        <v>34</v>
      </c>
      <c r="O18" s="11" t="n">
        <v>5.5</v>
      </c>
      <c r="P18" s="11" t="n">
        <v>0.25</v>
      </c>
      <c r="Q18" s="11" t="n">
        <v>-3.6</v>
      </c>
      <c r="R18" s="11" t="n">
        <v>219.33</v>
      </c>
      <c r="S18" s="11" t="n">
        <v>44.13</v>
      </c>
      <c r="T18" s="11" t="n">
        <v>12</v>
      </c>
      <c r="U18" s="11" t="n">
        <v>6</v>
      </c>
      <c r="V18" s="11" t="n">
        <v>-5.879</v>
      </c>
      <c r="W18" s="11" t="n">
        <v>-5.663</v>
      </c>
      <c r="X18" s="11" t="n">
        <v>-2.923</v>
      </c>
      <c r="Y18" s="11" t="n">
        <f aca="false">W18*-1</f>
        <v>5.663</v>
      </c>
      <c r="Z18" s="11" t="n">
        <f aca="false">X18*-1</f>
        <v>2.923</v>
      </c>
      <c r="AA18" s="11" t="n">
        <f aca="false">(Y18+Z18)/2</f>
        <v>4.293</v>
      </c>
      <c r="AB18" s="11" t="n">
        <f aca="false">(Y18-Z18)/2</f>
        <v>1.37</v>
      </c>
      <c r="AC18" s="11" t="n">
        <f aca="false">POWER((Y18+Z18),2)/(8*(Y18+Z18))</f>
        <v>1.07325</v>
      </c>
      <c r="AD18" s="11" t="n">
        <f aca="false">(7-AA18)/(2*AB18)</f>
        <v>0.987956204379562</v>
      </c>
      <c r="AE18" s="11"/>
      <c r="AF18" s="11" t="n">
        <f aca="false">812.17478*W18+ 33.1669*AD18 + 823.463*X18 + 6579.008*AC18 + 0.5287*O18</f>
        <v>90.2675024950363</v>
      </c>
    </row>
    <row r="19" customFormat="false" ht="19.5" hidden="false" customHeight="true" outlineLevel="0" collapsed="false">
      <c r="A19" s="11" t="s">
        <v>35</v>
      </c>
      <c r="B19" s="12" t="s">
        <v>401</v>
      </c>
      <c r="C19" s="11" t="s">
        <v>402</v>
      </c>
      <c r="D19" s="11" t="s">
        <v>403</v>
      </c>
      <c r="E19" s="11" t="s">
        <v>404</v>
      </c>
      <c r="F19" s="11" t="n">
        <v>7</v>
      </c>
      <c r="G19" s="11" t="n">
        <v>7</v>
      </c>
      <c r="H19" s="11" t="n">
        <v>1</v>
      </c>
      <c r="I19" s="11" t="n">
        <v>3</v>
      </c>
      <c r="J19" s="11" t="n">
        <v>0</v>
      </c>
      <c r="K19" s="11" t="n">
        <v>0</v>
      </c>
      <c r="L19" s="11" t="s">
        <v>405</v>
      </c>
      <c r="M19" s="14" t="s">
        <v>406</v>
      </c>
      <c r="N19" s="11" t="n">
        <v>153.14</v>
      </c>
      <c r="O19" s="11" t="n">
        <v>2.05</v>
      </c>
      <c r="P19" s="11" t="n">
        <v>0.89</v>
      </c>
      <c r="Q19" s="11" t="n">
        <v>-1.1</v>
      </c>
      <c r="R19" s="11" t="n">
        <v>83.55</v>
      </c>
      <c r="S19" s="11" t="n">
        <v>14.29</v>
      </c>
      <c r="T19" s="11" t="n">
        <v>4</v>
      </c>
      <c r="U19" s="11" t="n">
        <v>3</v>
      </c>
      <c r="V19" s="11" t="n">
        <v>-6.06</v>
      </c>
      <c r="W19" s="11" t="n">
        <v>-5.978</v>
      </c>
      <c r="X19" s="11" t="n">
        <v>-2.062</v>
      </c>
      <c r="Y19" s="11" t="n">
        <f aca="false">W19*-1</f>
        <v>5.978</v>
      </c>
      <c r="Z19" s="11" t="n">
        <f aca="false">X19*-1</f>
        <v>2.062</v>
      </c>
      <c r="AA19" s="11" t="n">
        <f aca="false">(Y19+Z19)/2</f>
        <v>4.02</v>
      </c>
      <c r="AB19" s="11" t="n">
        <f aca="false">(Y19-Z19)/2</f>
        <v>1.958</v>
      </c>
      <c r="AC19" s="11" t="n">
        <f aca="false">POWER((Y19+Z19),2)/(8*(Y19+Z19))</f>
        <v>1.005</v>
      </c>
      <c r="AD19" s="11" t="n">
        <f aca="false">(7-AA19)/(2*AB19)</f>
        <v>0.760980592441267</v>
      </c>
      <c r="AE19" s="11"/>
      <c r="AF19" s="11" t="n">
        <f aca="false">812.17478*W19+ 33.1669*AD19 + 823.463*X19 + 6579.008*AC19 + 0.5287*O19</f>
        <v>85.0647013714393</v>
      </c>
    </row>
    <row r="20" customFormat="false" ht="19.5" hidden="false" customHeight="true" outlineLevel="0" collapsed="false">
      <c r="A20" s="11" t="s">
        <v>36</v>
      </c>
      <c r="B20" s="12" t="s">
        <v>407</v>
      </c>
      <c r="C20" s="15" t="s">
        <v>408</v>
      </c>
      <c r="D20" s="11" t="s">
        <v>409</v>
      </c>
      <c r="E20" s="11" t="s">
        <v>410</v>
      </c>
      <c r="F20" s="11" t="n">
        <v>20</v>
      </c>
      <c r="G20" s="11" t="n">
        <v>23</v>
      </c>
      <c r="H20" s="11" t="n">
        <v>1</v>
      </c>
      <c r="I20" s="11" t="n">
        <v>0</v>
      </c>
      <c r="J20" s="11" t="n">
        <v>0</v>
      </c>
      <c r="K20" s="11" t="n">
        <v>0</v>
      </c>
      <c r="L20" s="11" t="s">
        <v>411</v>
      </c>
      <c r="M20" s="14" t="s">
        <v>412</v>
      </c>
      <c r="N20" s="11" t="n">
        <v>277.4</v>
      </c>
      <c r="O20" s="11" t="n">
        <v>9.4</v>
      </c>
      <c r="P20" s="11" t="n">
        <v>4.92</v>
      </c>
      <c r="Q20" s="11" t="n">
        <v>-4.39</v>
      </c>
      <c r="R20" s="11" t="n">
        <v>3.24</v>
      </c>
      <c r="S20" s="11" t="n">
        <v>33.74</v>
      </c>
      <c r="T20" s="11" t="n">
        <v>1</v>
      </c>
      <c r="U20" s="11" t="n">
        <v>0</v>
      </c>
      <c r="V20" s="11" t="n">
        <v>-5.992</v>
      </c>
      <c r="W20" s="11" t="n">
        <v>-5.211</v>
      </c>
      <c r="X20" s="11" t="n">
        <v>-1.887</v>
      </c>
      <c r="Y20" s="11" t="n">
        <f aca="false">W20*-1</f>
        <v>5.211</v>
      </c>
      <c r="Z20" s="11" t="n">
        <f aca="false">X20*-1</f>
        <v>1.887</v>
      </c>
      <c r="AA20" s="11" t="n">
        <f aca="false">(Y20+Z20)/2</f>
        <v>3.549</v>
      </c>
      <c r="AB20" s="11" t="n">
        <f aca="false">(Y20-Z20)/2</f>
        <v>1.662</v>
      </c>
      <c r="AC20" s="11" t="n">
        <f aca="false">POWER((Y20+Z20),2)/(8*(Y20+Z20))</f>
        <v>0.88725</v>
      </c>
      <c r="AD20" s="11" t="n">
        <f aca="false">(7-AA20)/(2*AB20)</f>
        <v>1.03820697954272</v>
      </c>
      <c r="AE20" s="11" t="n">
        <v>94</v>
      </c>
      <c r="AF20" s="11" t="n">
        <f aca="false">812.17478*W20+ 33.1669*AD20 + 823.463*X20 + 6579.008*AC20 + 0.5287*O20</f>
        <v>90.5112754897951</v>
      </c>
    </row>
    <row r="21" customFormat="false" ht="19.5" hidden="false" customHeight="true" outlineLevel="0" collapsed="false">
      <c r="A21" s="11" t="s">
        <v>37</v>
      </c>
      <c r="B21" s="12" t="s">
        <v>413</v>
      </c>
      <c r="C21" s="11" t="s">
        <v>414</v>
      </c>
      <c r="D21" s="11" t="s">
        <v>415</v>
      </c>
      <c r="E21" s="11" t="s">
        <v>416</v>
      </c>
      <c r="F21" s="11" t="n">
        <v>11</v>
      </c>
      <c r="G21" s="11" t="n">
        <v>18</v>
      </c>
      <c r="H21" s="11" t="n">
        <v>2</v>
      </c>
      <c r="I21" s="11" t="n">
        <v>3</v>
      </c>
      <c r="J21" s="11" t="n">
        <v>0</v>
      </c>
      <c r="K21" s="11" t="n">
        <v>0</v>
      </c>
      <c r="L21" s="11" t="s">
        <v>417</v>
      </c>
      <c r="M21" s="11" t="s">
        <v>418</v>
      </c>
      <c r="N21" s="11" t="n">
        <v>226.27</v>
      </c>
      <c r="O21" s="11" t="n">
        <v>8</v>
      </c>
      <c r="P21" s="11" t="n">
        <v>2.07</v>
      </c>
      <c r="Q21" s="11" t="n">
        <v>-2.57</v>
      </c>
      <c r="R21" s="11" t="n">
        <v>75.27</v>
      </c>
      <c r="S21" s="11" t="n">
        <v>23.45</v>
      </c>
      <c r="T21" s="11" t="n">
        <v>3</v>
      </c>
      <c r="U21" s="11" t="n">
        <v>2</v>
      </c>
      <c r="V21" s="11" t="n">
        <v>-7.058</v>
      </c>
      <c r="W21" s="11" t="n">
        <v>-6.679</v>
      </c>
      <c r="X21" s="11" t="n">
        <v>-2.413</v>
      </c>
      <c r="Y21" s="11" t="n">
        <f aca="false">W21*-1</f>
        <v>6.679</v>
      </c>
      <c r="Z21" s="11" t="n">
        <f aca="false">X21*-1</f>
        <v>2.413</v>
      </c>
      <c r="AA21" s="11" t="n">
        <f aca="false">(Y21+Z21)/2</f>
        <v>4.546</v>
      </c>
      <c r="AB21" s="11" t="n">
        <f aca="false">(Y21-Z21)/2</f>
        <v>2.133</v>
      </c>
      <c r="AC21" s="11" t="n">
        <f aca="false">POWER((Y21+Z21),2)/(8*(Y21+Z21))</f>
        <v>1.1365</v>
      </c>
      <c r="AD21" s="11" t="n">
        <f aca="false">(7-AA21)/(2*AB21)</f>
        <v>0.575246132208157</v>
      </c>
      <c r="AE21" s="11"/>
      <c r="AF21" s="11" t="n">
        <f aca="false">812.17478*W21+ 33.1669*AD21 + 823.463*X21 + 6579.008*AC21 + 0.5287*O21</f>
        <v>88.8197483223343</v>
      </c>
    </row>
    <row r="22" customFormat="false" ht="19.5" hidden="false" customHeight="true" outlineLevel="0" collapsed="false">
      <c r="A22" s="11" t="s">
        <v>38</v>
      </c>
      <c r="B22" s="12" t="s">
        <v>413</v>
      </c>
      <c r="C22" s="11" t="s">
        <v>419</v>
      </c>
      <c r="D22" s="14" t="s">
        <v>420</v>
      </c>
      <c r="E22" s="11" t="s">
        <v>421</v>
      </c>
      <c r="F22" s="11" t="n">
        <v>16</v>
      </c>
      <c r="G22" s="11" t="n">
        <v>19</v>
      </c>
      <c r="H22" s="11" t="n">
        <v>3</v>
      </c>
      <c r="I22" s="11" t="n">
        <v>5</v>
      </c>
      <c r="J22" s="11" t="n">
        <v>1</v>
      </c>
      <c r="K22" s="11" t="n">
        <v>0</v>
      </c>
      <c r="L22" s="14" t="s">
        <v>422</v>
      </c>
      <c r="M22" s="11" t="s">
        <v>423</v>
      </c>
      <c r="N22" s="11" t="n">
        <v>365.4</v>
      </c>
      <c r="O22" s="11" t="n">
        <v>2.4</v>
      </c>
      <c r="P22" s="11" t="n">
        <v>0.87</v>
      </c>
      <c r="Q22" s="11" t="n">
        <v>-2.6</v>
      </c>
      <c r="R22" s="11" t="n">
        <v>132.96</v>
      </c>
      <c r="S22" s="11" t="n">
        <v>35.52</v>
      </c>
      <c r="T22" s="11" t="n">
        <v>6</v>
      </c>
      <c r="U22" s="11" t="n">
        <v>4</v>
      </c>
      <c r="V22" s="11" t="n">
        <v>-6.097</v>
      </c>
      <c r="W22" s="11" t="n">
        <v>-5.999</v>
      </c>
      <c r="X22" s="11" t="n">
        <v>-1.885</v>
      </c>
      <c r="Y22" s="11" t="n">
        <f aca="false">W22*-1</f>
        <v>5.999</v>
      </c>
      <c r="Z22" s="11" t="n">
        <f aca="false">X22*-1</f>
        <v>1.885</v>
      </c>
      <c r="AA22" s="11" t="n">
        <f aca="false">(Y22+Z22)/2</f>
        <v>3.942</v>
      </c>
      <c r="AB22" s="11" t="n">
        <f aca="false">(Y22-Z22)/2</f>
        <v>2.057</v>
      </c>
      <c r="AC22" s="11" t="n">
        <f aca="false">POWER((Y22+Z22),2)/(8*(Y22+Z22))</f>
        <v>0.9855</v>
      </c>
      <c r="AD22" s="11" t="n">
        <f aca="false">(7-AA22)/(2*AB22)</f>
        <v>0.74331550802139</v>
      </c>
      <c r="AE22" s="11" t="n">
        <v>94.47</v>
      </c>
      <c r="AF22" s="11" t="n">
        <f aca="false">812.17478*W22+ 33.1669*AD22 + 823.463*X22 + 6579.008*AC22 + 0.5287*O22</f>
        <v>85.0704749029932</v>
      </c>
    </row>
    <row r="23" customFormat="false" ht="19.5" hidden="false" customHeight="true" outlineLevel="0" collapsed="false">
      <c r="A23" s="11" t="s">
        <v>39</v>
      </c>
      <c r="B23" s="12" t="s">
        <v>424</v>
      </c>
      <c r="C23" s="11" t="s">
        <v>425</v>
      </c>
      <c r="D23" s="11" t="s">
        <v>426</v>
      </c>
      <c r="E23" s="11" t="s">
        <v>427</v>
      </c>
      <c r="F23" s="11" t="n">
        <v>16</v>
      </c>
      <c r="G23" s="11" t="n">
        <v>19</v>
      </c>
      <c r="H23" s="11" t="n">
        <v>3</v>
      </c>
      <c r="I23" s="11" t="n">
        <v>4</v>
      </c>
      <c r="J23" s="11" t="n">
        <v>1</v>
      </c>
      <c r="K23" s="11" t="n">
        <v>0</v>
      </c>
      <c r="L23" s="14" t="s">
        <v>428</v>
      </c>
      <c r="M23" s="11" t="s">
        <v>429</v>
      </c>
      <c r="N23" s="11" t="n">
        <v>349.4</v>
      </c>
      <c r="O23" s="11" t="n">
        <v>2.7</v>
      </c>
      <c r="P23" s="11" t="n">
        <v>1.35</v>
      </c>
      <c r="Q23" s="11" t="n">
        <v>-2.8</v>
      </c>
      <c r="R23" s="11" t="n">
        <v>112.73</v>
      </c>
      <c r="S23" s="11" t="n">
        <v>34.54</v>
      </c>
      <c r="T23" s="11" t="n">
        <v>5</v>
      </c>
      <c r="U23" s="11" t="n">
        <v>3</v>
      </c>
      <c r="V23" s="11" t="n">
        <v>-6.534</v>
      </c>
      <c r="W23" s="11" t="n">
        <v>-6.158</v>
      </c>
      <c r="X23" s="11" t="n">
        <v>-1.973</v>
      </c>
      <c r="Y23" s="11" t="n">
        <f aca="false">W23*-1</f>
        <v>6.158</v>
      </c>
      <c r="Z23" s="11" t="n">
        <f aca="false">X23*-1</f>
        <v>1.973</v>
      </c>
      <c r="AA23" s="11" t="n">
        <f aca="false">(Y23+Z23)/2</f>
        <v>4.0655</v>
      </c>
      <c r="AB23" s="11" t="n">
        <f aca="false">(Y23-Z23)/2</f>
        <v>2.0925</v>
      </c>
      <c r="AC23" s="11" t="n">
        <f aca="false">POWER((Y23+Z23),2)/(8*(Y23+Z23))</f>
        <v>1.016375</v>
      </c>
      <c r="AD23" s="11" t="n">
        <f aca="false">(7-AA23)/(2*AB23)</f>
        <v>0.701194743130227</v>
      </c>
      <c r="AE23" s="11" t="n">
        <v>92.8</v>
      </c>
      <c r="AF23" s="11" t="n">
        <f aca="false">812.17478*W23+ 33.1669*AD23 + 823.463*X23 + 6579.008*AC23 + 0.5287*O23</f>
        <v>85.358407685926</v>
      </c>
    </row>
    <row r="24" customFormat="false" ht="19.5" hidden="false" customHeight="true" outlineLevel="0" collapsed="false">
      <c r="A24" s="11" t="s">
        <v>40</v>
      </c>
      <c r="B24" s="12" t="s">
        <v>430</v>
      </c>
      <c r="C24" s="14" t="s">
        <v>431</v>
      </c>
      <c r="D24" s="11" t="s">
        <v>432</v>
      </c>
      <c r="E24" s="11" t="s">
        <v>433</v>
      </c>
      <c r="F24" s="11" t="n">
        <v>9</v>
      </c>
      <c r="G24" s="11" t="n">
        <v>13</v>
      </c>
      <c r="H24" s="11" t="n">
        <v>1</v>
      </c>
      <c r="I24" s="11" t="n">
        <v>0</v>
      </c>
      <c r="J24" s="11" t="n">
        <v>0</v>
      </c>
      <c r="K24" s="11" t="n">
        <v>0</v>
      </c>
      <c r="L24" s="11" t="s">
        <v>434</v>
      </c>
      <c r="M24" s="14" t="s">
        <v>435</v>
      </c>
      <c r="N24" s="11" t="n">
        <v>135.21</v>
      </c>
      <c r="O24" s="11" t="n">
        <v>9.8</v>
      </c>
      <c r="P24" s="11" t="n">
        <v>1.8</v>
      </c>
      <c r="Q24" s="11" t="n">
        <v>-1.9</v>
      </c>
      <c r="R24" s="11" t="n">
        <v>26.02</v>
      </c>
      <c r="S24" s="11" t="n">
        <v>16.17</v>
      </c>
      <c r="T24" s="11" t="n">
        <v>1</v>
      </c>
      <c r="U24" s="11" t="n">
        <v>1</v>
      </c>
      <c r="V24" s="11" t="n">
        <v>-6.474</v>
      </c>
      <c r="W24" s="11" t="n">
        <v>-6.185</v>
      </c>
      <c r="X24" s="11" t="n">
        <v>-1.386</v>
      </c>
      <c r="Y24" s="11" t="n">
        <f aca="false">W24*-1</f>
        <v>6.185</v>
      </c>
      <c r="Z24" s="11" t="n">
        <f aca="false">X24*-1</f>
        <v>1.386</v>
      </c>
      <c r="AA24" s="11" t="n">
        <f aca="false">(Y24+Z24)/2</f>
        <v>3.7855</v>
      </c>
      <c r="AB24" s="11" t="n">
        <f aca="false">(Y24-Z24)/2</f>
        <v>2.3995</v>
      </c>
      <c r="AC24" s="11" t="n">
        <f aca="false">POWER((Y24+Z24),2)/(8*(Y24+Z24))</f>
        <v>0.946375</v>
      </c>
      <c r="AD24" s="11" t="n">
        <f aca="false">(7-AA24)/(2*AB24)</f>
        <v>0.669827047301521</v>
      </c>
      <c r="AE24" s="11"/>
      <c r="AF24" s="11" t="n">
        <f aca="false">812.17478*W24+ 33.1669*AD24 + 823.463*X24 + 6579.008*AC24 + 0.5287*O24</f>
        <v>88.9853103951443</v>
      </c>
    </row>
    <row r="25" customFormat="false" ht="19.5" hidden="false" customHeight="true" outlineLevel="0" collapsed="false">
      <c r="A25" s="14" t="s">
        <v>41</v>
      </c>
      <c r="B25" s="12" t="s">
        <v>436</v>
      </c>
      <c r="C25" s="14" t="s">
        <v>437</v>
      </c>
      <c r="D25" s="11" t="s">
        <v>438</v>
      </c>
      <c r="E25" s="11" t="s">
        <v>439</v>
      </c>
      <c r="F25" s="11" t="n">
        <v>47</v>
      </c>
      <c r="G25" s="11" t="n">
        <v>73</v>
      </c>
      <c r="H25" s="11" t="n">
        <v>1</v>
      </c>
      <c r="I25" s="11" t="n">
        <v>17</v>
      </c>
      <c r="J25" s="11" t="n">
        <v>0</v>
      </c>
      <c r="K25" s="11" t="n">
        <v>0</v>
      </c>
      <c r="L25" s="11" t="s">
        <v>440</v>
      </c>
      <c r="M25" s="11" t="s">
        <v>441</v>
      </c>
      <c r="N25" s="11" t="n">
        <v>924.1</v>
      </c>
      <c r="O25" s="11" t="n">
        <v>3.58</v>
      </c>
      <c r="P25" s="11" t="n">
        <v>0.8</v>
      </c>
      <c r="Q25" s="11" t="n">
        <v>-4</v>
      </c>
      <c r="R25" s="11" t="n">
        <v>319.61</v>
      </c>
      <c r="S25" s="11" t="n">
        <v>99.45</v>
      </c>
      <c r="T25" s="11" t="n">
        <v>17</v>
      </c>
      <c r="U25" s="11" t="n">
        <v>12</v>
      </c>
      <c r="V25" s="11" t="n">
        <v>-5.792</v>
      </c>
      <c r="W25" s="11" t="n">
        <v>-5.274</v>
      </c>
      <c r="X25" s="11" t="n">
        <v>-3.29</v>
      </c>
      <c r="Y25" s="11" t="n">
        <f aca="false">W25*-1</f>
        <v>5.274</v>
      </c>
      <c r="Z25" s="11" t="n">
        <f aca="false">X25*-1</f>
        <v>3.29</v>
      </c>
      <c r="AA25" s="11" t="n">
        <f aca="false">(Y25+Z25)/2</f>
        <v>4.282</v>
      </c>
      <c r="AB25" s="11" t="n">
        <f aca="false">(Y25-Z25)/2</f>
        <v>0.992</v>
      </c>
      <c r="AC25" s="11" t="n">
        <f aca="false">POWER((Y25+Z25),2)/(8*(Y25+Z25))</f>
        <v>1.0705</v>
      </c>
      <c r="AD25" s="11" t="n">
        <f aca="false">(7-AA25)/(2*AB25)</f>
        <v>1.36995967741935</v>
      </c>
      <c r="AE25" s="11"/>
      <c r="AF25" s="11" t="n">
        <f aca="false">812.17478*W25+ 33.1669*AD25 + 823.463*X25 + 6579.008*AC25 + 0.5287*O25</f>
        <v>97.5550659050009</v>
      </c>
    </row>
    <row r="26" customFormat="false" ht="19.5" hidden="false" customHeight="true" outlineLevel="0" collapsed="false">
      <c r="A26" s="11" t="s">
        <v>42</v>
      </c>
      <c r="B26" s="12" t="s">
        <v>442</v>
      </c>
      <c r="C26" s="11" t="s">
        <v>443</v>
      </c>
      <c r="D26" s="11" t="s">
        <v>444</v>
      </c>
      <c r="E26" s="11" t="s">
        <v>445</v>
      </c>
      <c r="F26" s="11" t="n">
        <v>22</v>
      </c>
      <c r="G26" s="11" t="n">
        <v>28</v>
      </c>
      <c r="H26" s="11" t="n">
        <v>2</v>
      </c>
      <c r="I26" s="11" t="n">
        <v>2</v>
      </c>
      <c r="J26" s="11" t="n">
        <v>0</v>
      </c>
      <c r="K26" s="11" t="n">
        <v>0</v>
      </c>
      <c r="L26" s="11" t="s">
        <v>446</v>
      </c>
      <c r="M26" s="14" t="s">
        <v>447</v>
      </c>
      <c r="N26" s="11" t="n">
        <v>352.5</v>
      </c>
      <c r="O26" s="11" t="n">
        <v>8.88</v>
      </c>
      <c r="P26" s="11" t="n">
        <v>3.7</v>
      </c>
      <c r="Q26" s="11" t="n">
        <v>-4.5</v>
      </c>
      <c r="R26" s="11" t="n">
        <v>55.56</v>
      </c>
      <c r="S26" s="11" t="n">
        <v>40.98</v>
      </c>
      <c r="T26" s="11" t="n">
        <v>3</v>
      </c>
      <c r="U26" s="11" t="n">
        <v>1</v>
      </c>
      <c r="V26" s="11" t="n">
        <v>-5.361</v>
      </c>
      <c r="W26" s="11" t="n">
        <v>-5.109</v>
      </c>
      <c r="X26" s="11" t="n">
        <v>-1.551</v>
      </c>
      <c r="Y26" s="11" t="n">
        <f aca="false">W26*-1</f>
        <v>5.109</v>
      </c>
      <c r="Z26" s="11" t="n">
        <f aca="false">X26*-1</f>
        <v>1.551</v>
      </c>
      <c r="AA26" s="11" t="n">
        <f aca="false">(Y26+Z26)/2</f>
        <v>3.33</v>
      </c>
      <c r="AB26" s="11" t="n">
        <f aca="false">(Y26-Z26)/2</f>
        <v>1.779</v>
      </c>
      <c r="AC26" s="11" t="n">
        <f aca="false">POWER((Y26+Z26),2)/(8*(Y26+Z26))</f>
        <v>0.8325</v>
      </c>
      <c r="AD26" s="11" t="n">
        <f aca="false">(7-AA26)/(2*AB26)</f>
        <v>1.03147835862844</v>
      </c>
      <c r="AE26" s="11"/>
      <c r="AF26" s="11" t="n">
        <f aca="false">812.17478*W26+ 33.1669*AD26 + 823.463*X26 + 6579.008*AC26 + 0.5287*O26</f>
        <v>89.3378915527937</v>
      </c>
    </row>
    <row r="27" customFormat="false" ht="19.5" hidden="false" customHeight="true" outlineLevel="0" collapsed="false">
      <c r="A27" s="11" t="s">
        <v>43</v>
      </c>
      <c r="B27" s="12" t="s">
        <v>448</v>
      </c>
      <c r="C27" s="11" t="s">
        <v>449</v>
      </c>
      <c r="D27" s="11" t="s">
        <v>450</v>
      </c>
      <c r="E27" s="14" t="s">
        <v>451</v>
      </c>
      <c r="F27" s="11" t="n">
        <v>16</v>
      </c>
      <c r="G27" s="11" t="n">
        <v>12</v>
      </c>
      <c r="H27" s="11" t="n">
        <v>0</v>
      </c>
      <c r="I27" s="11" t="n">
        <v>3</v>
      </c>
      <c r="J27" s="11" t="n">
        <v>0</v>
      </c>
      <c r="K27" s="11" t="n">
        <v>0</v>
      </c>
      <c r="L27" s="11" t="s">
        <v>452</v>
      </c>
      <c r="M27" s="14" t="s">
        <v>453</v>
      </c>
      <c r="N27" s="11" t="n">
        <v>252.26</v>
      </c>
      <c r="O27" s="11" t="n">
        <v>4.1</v>
      </c>
      <c r="P27" s="11" t="n">
        <v>2.88</v>
      </c>
      <c r="Q27" s="11" t="n">
        <v>-4.3</v>
      </c>
      <c r="R27" s="11" t="n">
        <v>43.37</v>
      </c>
      <c r="S27" s="11" t="n">
        <v>26.3</v>
      </c>
      <c r="T27" s="11" t="n">
        <v>3</v>
      </c>
      <c r="U27" s="11" t="n">
        <v>0</v>
      </c>
      <c r="V27" s="11" t="n">
        <v>-6.26</v>
      </c>
      <c r="W27" s="11" t="n">
        <v>-5.604</v>
      </c>
      <c r="X27" s="11" t="n">
        <v>-3.344</v>
      </c>
      <c r="Y27" s="11" t="n">
        <f aca="false">W27*-1</f>
        <v>5.604</v>
      </c>
      <c r="Z27" s="11" t="n">
        <f aca="false">X27*-1</f>
        <v>3.344</v>
      </c>
      <c r="AA27" s="11" t="n">
        <f aca="false">(Y27+Z27)/2</f>
        <v>4.474</v>
      </c>
      <c r="AB27" s="11" t="n">
        <f aca="false">(Y27-Z27)/2</f>
        <v>1.13</v>
      </c>
      <c r="AC27" s="11" t="n">
        <f aca="false">POWER((Y27+Z27),2)/(8*(Y27+Z27))</f>
        <v>1.1185</v>
      </c>
      <c r="AD27" s="11" t="n">
        <f aca="false">(7-AA27)/(2*AB27)</f>
        <v>1.11769911504425</v>
      </c>
      <c r="AE27" s="11"/>
      <c r="AF27" s="11" t="n">
        <f aca="false">812.17478*W27+ 33.1669*AD27 + 823.463*X27 + 6579.008*AC27 + 0.5287*O27</f>
        <v>92.7709936587609</v>
      </c>
    </row>
    <row r="28" customFormat="false" ht="19.5" hidden="false" customHeight="true" outlineLevel="0" collapsed="false">
      <c r="A28" s="11" t="s">
        <v>44</v>
      </c>
      <c r="B28" s="12" t="s">
        <v>454</v>
      </c>
      <c r="C28" s="11" t="s">
        <v>455</v>
      </c>
      <c r="D28" s="11" t="s">
        <v>456</v>
      </c>
      <c r="E28" s="11" t="s">
        <v>457</v>
      </c>
      <c r="F28" s="11" t="n">
        <v>17</v>
      </c>
      <c r="G28" s="11" t="n">
        <v>19</v>
      </c>
      <c r="H28" s="11" t="n">
        <v>3</v>
      </c>
      <c r="I28" s="11" t="n">
        <v>0</v>
      </c>
      <c r="J28" s="11" t="n">
        <v>0</v>
      </c>
      <c r="K28" s="11" t="n">
        <v>0</v>
      </c>
      <c r="L28" s="11" t="s">
        <v>458</v>
      </c>
      <c r="M28" s="14" t="s">
        <v>459</v>
      </c>
      <c r="N28" s="11" t="n">
        <v>265.35</v>
      </c>
      <c r="O28" s="11" t="n">
        <v>10</v>
      </c>
      <c r="P28" s="11" t="n">
        <v>3.22</v>
      </c>
      <c r="Q28" s="11" t="n">
        <v>-3.4</v>
      </c>
      <c r="R28" s="11" t="n">
        <v>27.63</v>
      </c>
      <c r="S28" s="11" t="n">
        <v>30.11</v>
      </c>
      <c r="T28" s="11" t="n">
        <v>3</v>
      </c>
      <c r="U28" s="11" t="n">
        <v>1</v>
      </c>
      <c r="V28" s="11" t="n">
        <v>-5.335</v>
      </c>
      <c r="W28" s="11" t="n">
        <v>-5.223</v>
      </c>
      <c r="X28" s="11" t="n">
        <v>-1.648</v>
      </c>
      <c r="Y28" s="11" t="n">
        <f aca="false">W28*-1</f>
        <v>5.223</v>
      </c>
      <c r="Z28" s="11" t="n">
        <f aca="false">X28*-1</f>
        <v>1.648</v>
      </c>
      <c r="AA28" s="11" t="n">
        <f aca="false">(Y28+Z28)/2</f>
        <v>3.4355</v>
      </c>
      <c r="AB28" s="11" t="n">
        <f aca="false">(Y28-Z28)/2</f>
        <v>1.7875</v>
      </c>
      <c r="AC28" s="11" t="n">
        <f aca="false">POWER((Y28+Z28),2)/(8*(Y28+Z28))</f>
        <v>0.858875</v>
      </c>
      <c r="AD28" s="11" t="n">
        <f aca="false">(7-AA28)/(2*AB28)</f>
        <v>0.997062937062937</v>
      </c>
      <c r="AE28" s="11"/>
      <c r="AF28" s="11" t="n">
        <f aca="false">812.17478*W28+ 33.1669*AD28 + 823.463*X28 + 6579.008*AC28 + 0.5287*O28</f>
        <v>89.846082787272</v>
      </c>
    </row>
    <row r="29" customFormat="false" ht="19.5" hidden="false" customHeight="true" outlineLevel="0" collapsed="false">
      <c r="A29" s="11" t="s">
        <v>45</v>
      </c>
      <c r="B29" s="12" t="s">
        <v>460</v>
      </c>
      <c r="C29" s="11" t="s">
        <v>461</v>
      </c>
      <c r="D29" s="11" t="s">
        <v>462</v>
      </c>
      <c r="E29" s="11" t="s">
        <v>463</v>
      </c>
      <c r="F29" s="11" t="n">
        <v>11</v>
      </c>
      <c r="G29" s="11" t="n">
        <v>13</v>
      </c>
      <c r="H29" s="11" t="n">
        <v>2</v>
      </c>
      <c r="I29" s="11" t="n">
        <v>1</v>
      </c>
      <c r="J29" s="11" t="n">
        <v>0</v>
      </c>
      <c r="K29" s="11" t="n">
        <v>0</v>
      </c>
      <c r="L29" s="11" t="s">
        <v>464</v>
      </c>
      <c r="M29" s="14" t="s">
        <v>465</v>
      </c>
      <c r="N29" s="11" t="n">
        <v>188.33</v>
      </c>
      <c r="O29" s="11" t="n">
        <v>2.2</v>
      </c>
      <c r="P29" s="11" t="n">
        <v>0.38</v>
      </c>
      <c r="Q29" s="11" t="n">
        <v>-0.6</v>
      </c>
      <c r="R29" s="11" t="n">
        <v>23.55</v>
      </c>
      <c r="S29" s="11" t="n">
        <v>20.4</v>
      </c>
      <c r="T29" s="11" t="n">
        <v>2</v>
      </c>
      <c r="U29" s="11" t="n">
        <v>0</v>
      </c>
      <c r="V29" s="11" t="n">
        <v>-5.635</v>
      </c>
      <c r="W29" s="11" t="n">
        <v>-5.313</v>
      </c>
      <c r="X29" s="11" t="n">
        <v>-1.894</v>
      </c>
      <c r="Y29" s="11" t="n">
        <f aca="false">W29*-1</f>
        <v>5.313</v>
      </c>
      <c r="Z29" s="11" t="n">
        <f aca="false">X29*-1</f>
        <v>1.894</v>
      </c>
      <c r="AA29" s="11" t="n">
        <f aca="false">(Y29+Z29)/2</f>
        <v>3.6035</v>
      </c>
      <c r="AB29" s="11" t="n">
        <f aca="false">(Y29-Z29)/2</f>
        <v>1.7095</v>
      </c>
      <c r="AC29" s="11" t="n">
        <f aca="false">POWER((Y29+Z29),2)/(8*(Y29+Z29))</f>
        <v>0.900875</v>
      </c>
      <c r="AD29" s="11" t="n">
        <f aca="false">(7-AA29)/(2*AB29)</f>
        <v>0.993419128400117</v>
      </c>
      <c r="AE29" s="11" t="n">
        <v>95.7</v>
      </c>
      <c r="AF29" s="11" t="n">
        <f aca="false">812.17478*W29+ 33.1669*AD29 + 823.463*X29 + 6579.008*AC29 + 0.5287*O29</f>
        <v>86.2520767497339</v>
      </c>
    </row>
    <row r="30" customFormat="false" ht="19.5" hidden="false" customHeight="true" outlineLevel="0" collapsed="false">
      <c r="A30" s="11" t="s">
        <v>46</v>
      </c>
      <c r="B30" s="12" t="s">
        <v>466</v>
      </c>
      <c r="C30" s="11" t="s">
        <v>467</v>
      </c>
      <c r="D30" s="11" t="s">
        <v>468</v>
      </c>
      <c r="E30" s="11" t="s">
        <v>469</v>
      </c>
      <c r="F30" s="11" t="n">
        <v>17</v>
      </c>
      <c r="G30" s="11" t="n">
        <v>17</v>
      </c>
      <c r="H30" s="11" t="n">
        <v>1</v>
      </c>
      <c r="I30" s="11" t="n">
        <v>2</v>
      </c>
      <c r="J30" s="11" t="n">
        <v>0</v>
      </c>
      <c r="K30" s="11" t="n">
        <v>0</v>
      </c>
      <c r="L30" s="14" t="s">
        <v>470</v>
      </c>
      <c r="M30" s="11" t="s">
        <v>471</v>
      </c>
      <c r="N30" s="11" t="n">
        <v>267.32</v>
      </c>
      <c r="O30" s="11" t="n">
        <v>7</v>
      </c>
      <c r="P30" s="11" t="n">
        <v>3.1</v>
      </c>
      <c r="Q30" s="11" t="n">
        <v>-2.7</v>
      </c>
      <c r="R30" s="11" t="n">
        <v>43.7</v>
      </c>
      <c r="S30" s="11" t="n">
        <v>29.7</v>
      </c>
      <c r="T30" s="11" t="n">
        <v>3</v>
      </c>
      <c r="U30" s="11" t="n">
        <v>2</v>
      </c>
      <c r="V30" s="11" t="n">
        <v>-5.519</v>
      </c>
      <c r="W30" s="11" t="n">
        <v>-5.239</v>
      </c>
      <c r="X30" s="11" t="n">
        <v>-2.01</v>
      </c>
      <c r="Y30" s="11" t="n">
        <f aca="false">W30*-1</f>
        <v>5.239</v>
      </c>
      <c r="Z30" s="11" t="n">
        <f aca="false">X30*-1</f>
        <v>2.01</v>
      </c>
      <c r="AA30" s="11" t="n">
        <f aca="false">(Y30+Z30)/2</f>
        <v>3.6245</v>
      </c>
      <c r="AB30" s="11" t="n">
        <f aca="false">(Y30-Z30)/2</f>
        <v>1.6145</v>
      </c>
      <c r="AC30" s="11" t="n">
        <f aca="false">POWER((Y30+Z30),2)/(8*(Y30+Z30))</f>
        <v>0.906125</v>
      </c>
      <c r="AD30" s="11" t="n">
        <f aca="false">(7-AA30)/(2*AB30)</f>
        <v>1.04537008361722</v>
      </c>
      <c r="AE30" s="11"/>
      <c r="AF30" s="11" t="n">
        <f aca="false">812.17478*W30+ 33.1669*AD30 + 823.463*X30 + 6579.008*AC30 + 0.5287*O30</f>
        <v>89.6319066063235</v>
      </c>
    </row>
    <row r="31" customFormat="false" ht="19.5" hidden="false" customHeight="true" outlineLevel="0" collapsed="false">
      <c r="A31" s="11" t="s">
        <v>47</v>
      </c>
      <c r="B31" s="12" t="s">
        <v>472</v>
      </c>
      <c r="C31" s="14" t="s">
        <v>473</v>
      </c>
      <c r="D31" s="11" t="s">
        <v>474</v>
      </c>
      <c r="E31" s="11" t="s">
        <v>475</v>
      </c>
      <c r="F31" s="11" t="n">
        <v>10</v>
      </c>
      <c r="G31" s="11" t="n">
        <v>14</v>
      </c>
      <c r="H31" s="11" t="n">
        <v>2</v>
      </c>
      <c r="I31" s="11" t="n">
        <v>3</v>
      </c>
      <c r="J31" s="11" t="n">
        <v>0</v>
      </c>
      <c r="K31" s="11" t="n">
        <v>0</v>
      </c>
      <c r="L31" s="11" t="s">
        <v>476</v>
      </c>
      <c r="M31" s="14" t="s">
        <v>477</v>
      </c>
      <c r="N31" s="11" t="n">
        <v>210.23</v>
      </c>
      <c r="O31" s="11" t="n">
        <v>7.8</v>
      </c>
      <c r="P31" s="11" t="n">
        <v>1.15</v>
      </c>
      <c r="Q31" s="11" t="n">
        <v>-1.6</v>
      </c>
      <c r="R31" s="11" t="n">
        <v>75.27</v>
      </c>
      <c r="S31" s="11" t="n">
        <v>20.5</v>
      </c>
      <c r="T31" s="11" t="n">
        <v>3</v>
      </c>
      <c r="U31" s="11" t="n">
        <v>2</v>
      </c>
      <c r="V31" s="11" t="n">
        <v>-6.951</v>
      </c>
      <c r="W31" s="11" t="n">
        <v>-6.689</v>
      </c>
      <c r="X31" s="11" t="n">
        <v>-2.459</v>
      </c>
      <c r="Y31" s="11" t="n">
        <f aca="false">W31*-1</f>
        <v>6.689</v>
      </c>
      <c r="Z31" s="11" t="n">
        <f aca="false">X31*-1</f>
        <v>2.459</v>
      </c>
      <c r="AA31" s="11" t="n">
        <f aca="false">(Y31+Z31)/2</f>
        <v>4.574</v>
      </c>
      <c r="AB31" s="11" t="n">
        <f aca="false">(Y31-Z31)/2</f>
        <v>2.115</v>
      </c>
      <c r="AC31" s="11" t="n">
        <f aca="false">POWER((Y31+Z31),2)/(8*(Y31+Z31))</f>
        <v>1.1435</v>
      </c>
      <c r="AD31" s="11" t="n">
        <f aca="false">(7-AA31)/(2*AB31)</f>
        <v>0.573522458628842</v>
      </c>
      <c r="AE31" s="11"/>
      <c r="AF31" s="11" t="n">
        <f aca="false">812.17478*W31+ 33.1669*AD31 + 823.463*X31 + 6579.008*AC31 + 0.5287*O31</f>
        <v>88.7088496130967</v>
      </c>
    </row>
    <row r="32" customFormat="false" ht="19.5" hidden="false" customHeight="true" outlineLevel="0" collapsed="false">
      <c r="A32" s="11" t="s">
        <v>48</v>
      </c>
      <c r="B32" s="12" t="s">
        <v>478</v>
      </c>
      <c r="C32" s="11" t="s">
        <v>479</v>
      </c>
      <c r="D32" s="11" t="s">
        <v>480</v>
      </c>
      <c r="E32" s="11" t="s">
        <v>481</v>
      </c>
      <c r="F32" s="11" t="n">
        <v>8</v>
      </c>
      <c r="G32" s="11" t="n">
        <v>13</v>
      </c>
      <c r="H32" s="11" t="n">
        <v>1</v>
      </c>
      <c r="I32" s="11" t="n">
        <v>2</v>
      </c>
      <c r="J32" s="11" t="n">
        <v>0</v>
      </c>
      <c r="K32" s="11" t="n">
        <v>0</v>
      </c>
      <c r="L32" s="11" t="s">
        <v>482</v>
      </c>
      <c r="M32" s="14" t="s">
        <v>483</v>
      </c>
      <c r="N32" s="11" t="n">
        <v>155.19</v>
      </c>
      <c r="O32" s="11" t="n">
        <v>7.6</v>
      </c>
      <c r="P32" s="11" t="n">
        <v>0.35</v>
      </c>
      <c r="Q32" s="11" t="n">
        <v>0.81</v>
      </c>
      <c r="R32" s="11" t="n">
        <v>29.54</v>
      </c>
      <c r="S32" s="11" t="n">
        <v>17.1</v>
      </c>
      <c r="T32" s="11" t="n">
        <v>2</v>
      </c>
      <c r="U32" s="11" t="n">
        <v>0</v>
      </c>
      <c r="V32" s="11" t="n">
        <v>-6.32</v>
      </c>
      <c r="W32" s="11" t="n">
        <v>-5.358</v>
      </c>
      <c r="X32" s="11" t="n">
        <v>-2.302</v>
      </c>
      <c r="Y32" s="11" t="n">
        <f aca="false">W32*-1</f>
        <v>5.358</v>
      </c>
      <c r="Z32" s="11" t="n">
        <f aca="false">X32*-1</f>
        <v>2.302</v>
      </c>
      <c r="AA32" s="11" t="n">
        <f aca="false">(Y32+Z32)/2</f>
        <v>3.83</v>
      </c>
      <c r="AB32" s="11" t="n">
        <f aca="false">(Y32-Z32)/2</f>
        <v>1.528</v>
      </c>
      <c r="AC32" s="11" t="n">
        <f aca="false">POWER((Y32+Z32),2)/(8*(Y32+Z32))</f>
        <v>0.9575</v>
      </c>
      <c r="AD32" s="11" t="n">
        <f aca="false">(7-AA32)/(2*AB32)</f>
        <v>1.03730366492147</v>
      </c>
      <c r="AE32" s="11" t="n">
        <v>96.97</v>
      </c>
      <c r="AF32" s="11" t="n">
        <f aca="false">812.17478*W32+ 33.1669*AD32 + 823.463*X32 + 6579.008*AC32 + 0.5287*O32</f>
        <v>90.5781296840835</v>
      </c>
    </row>
    <row r="33" customFormat="false" ht="19.5" hidden="false" customHeight="true" outlineLevel="0" collapsed="false">
      <c r="A33" s="14" t="s">
        <v>49</v>
      </c>
      <c r="B33" s="12" t="s">
        <v>484</v>
      </c>
      <c r="C33" s="11" t="s">
        <v>485</v>
      </c>
      <c r="D33" s="11" t="s">
        <v>486</v>
      </c>
      <c r="E33" s="11" t="s">
        <v>487</v>
      </c>
      <c r="F33" s="11" t="n">
        <v>6</v>
      </c>
      <c r="G33" s="11" t="n">
        <v>8</v>
      </c>
      <c r="H33" s="11" t="n">
        <v>0</v>
      </c>
      <c r="I33" s="11" t="n">
        <v>6</v>
      </c>
      <c r="J33" s="11" t="n">
        <v>0</v>
      </c>
      <c r="K33" s="11" t="n">
        <v>0</v>
      </c>
      <c r="L33" s="14" t="s">
        <v>488</v>
      </c>
      <c r="M33" s="14" t="s">
        <v>489</v>
      </c>
      <c r="N33" s="11" t="n">
        <v>176.12</v>
      </c>
      <c r="O33" s="11" t="n">
        <v>4.7</v>
      </c>
      <c r="P33" s="11" t="n">
        <v>-1.85</v>
      </c>
      <c r="Q33" s="11" t="n">
        <v>0.14</v>
      </c>
      <c r="R33" s="11" t="n">
        <v>107.22</v>
      </c>
      <c r="S33" s="11" t="n">
        <v>14.93</v>
      </c>
      <c r="T33" s="11" t="n">
        <v>5</v>
      </c>
      <c r="U33" s="11" t="n">
        <v>4</v>
      </c>
      <c r="V33" s="11" t="n">
        <v>-6.409</v>
      </c>
      <c r="W33" s="11" t="n">
        <v>-5.9</v>
      </c>
      <c r="X33" s="11" t="n">
        <v>-2.042</v>
      </c>
      <c r="Y33" s="11" t="n">
        <f aca="false">W33*-1</f>
        <v>5.9</v>
      </c>
      <c r="Z33" s="11" t="n">
        <f aca="false">X33*-1</f>
        <v>2.042</v>
      </c>
      <c r="AA33" s="11" t="n">
        <f aca="false">(Y33+Z33)/2</f>
        <v>3.971</v>
      </c>
      <c r="AB33" s="11" t="n">
        <f aca="false">(Y33-Z33)/2</f>
        <v>1.929</v>
      </c>
      <c r="AC33" s="11" t="n">
        <f aca="false">POWER((Y33+Z33),2)/(8*(Y33+Z33))</f>
        <v>0.99275</v>
      </c>
      <c r="AD33" s="11" t="n">
        <f aca="false">(7-AA33)/(2*AB33)</f>
        <v>0.785121824779679</v>
      </c>
      <c r="AE33" s="11" t="n">
        <v>82.9</v>
      </c>
      <c r="AF33" s="11" t="n">
        <f aca="false">812.17478*W33+ 33.1669*AD33 + 823.463*X33 + 6579.008*AC33 + 0.5287*O33</f>
        <v>86.4924910502853</v>
      </c>
    </row>
    <row r="34" customFormat="false" ht="19.5" hidden="false" customHeight="true" outlineLevel="0" collapsed="false">
      <c r="A34" s="11" t="s">
        <v>49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 t="n">
        <v>176.12</v>
      </c>
      <c r="O34" s="11" t="n">
        <v>4.7</v>
      </c>
      <c r="P34" s="11" t="n">
        <v>-1.85</v>
      </c>
      <c r="Q34" s="11" t="n">
        <v>0.14</v>
      </c>
      <c r="R34" s="11" t="n">
        <v>107.22</v>
      </c>
      <c r="S34" s="11" t="n">
        <v>14.93</v>
      </c>
      <c r="T34" s="11"/>
      <c r="U34" s="11"/>
      <c r="V34" s="11" t="n">
        <v>-6.409</v>
      </c>
      <c r="W34" s="11" t="n">
        <v>-5.9</v>
      </c>
      <c r="X34" s="11" t="n">
        <v>-2.042</v>
      </c>
      <c r="Y34" s="11" t="n">
        <f aca="false">W34*-1</f>
        <v>5.9</v>
      </c>
      <c r="Z34" s="11" t="n">
        <f aca="false">X34*-1</f>
        <v>2.042</v>
      </c>
      <c r="AA34" s="11" t="n">
        <f aca="false">(Y34+Z34)/2</f>
        <v>3.971</v>
      </c>
      <c r="AB34" s="11" t="n">
        <f aca="false">(Y34-Z34)/2</f>
        <v>1.929</v>
      </c>
      <c r="AC34" s="11" t="n">
        <f aca="false">POWER((Y34+Z34),2)/(8*(Y34+Z34))</f>
        <v>0.99275</v>
      </c>
      <c r="AD34" s="11" t="n">
        <f aca="false">(7-AA34)/(2*AB34)</f>
        <v>0.785121824779679</v>
      </c>
      <c r="AE34" s="11" t="n">
        <v>82.9</v>
      </c>
      <c r="AF34" s="11" t="n">
        <f aca="false">812.17478*W34+ 33.1669*AD34 + 823.463*X34 + 6579.008*AC34 + 0.5287*O34</f>
        <v>86.4924910502853</v>
      </c>
    </row>
    <row r="35" customFormat="false" ht="19.5" hidden="false" customHeight="true" outlineLevel="0" collapsed="false">
      <c r="A35" s="11" t="s">
        <v>50</v>
      </c>
      <c r="B35" s="12" t="s">
        <v>490</v>
      </c>
      <c r="C35" s="11" t="s">
        <v>491</v>
      </c>
      <c r="D35" s="11" t="s">
        <v>492</v>
      </c>
      <c r="E35" s="14" t="s">
        <v>493</v>
      </c>
      <c r="F35" s="11" t="n">
        <v>8</v>
      </c>
      <c r="G35" s="11" t="n">
        <v>8</v>
      </c>
      <c r="H35" s="11" t="n">
        <v>0</v>
      </c>
      <c r="I35" s="11" t="n">
        <v>4</v>
      </c>
      <c r="J35" s="11" t="n">
        <v>0</v>
      </c>
      <c r="K35" s="11" t="n">
        <v>0</v>
      </c>
      <c r="L35" s="14" t="s">
        <v>494</v>
      </c>
      <c r="M35" s="14" t="s">
        <v>495</v>
      </c>
      <c r="N35" s="11" t="n">
        <v>180.16</v>
      </c>
      <c r="O35" s="11" t="n">
        <v>3.5</v>
      </c>
      <c r="P35" s="11" t="n">
        <v>1.8</v>
      </c>
      <c r="Q35" s="11" t="n">
        <v>-2.1</v>
      </c>
      <c r="R35" s="11" t="n">
        <v>63.6</v>
      </c>
      <c r="S35" s="11" t="n">
        <v>17.1</v>
      </c>
      <c r="T35" s="11" t="n">
        <v>3</v>
      </c>
      <c r="U35" s="11" t="n">
        <v>1</v>
      </c>
      <c r="V35" s="11" t="n">
        <v>-6.654</v>
      </c>
      <c r="W35" s="11" t="n">
        <v>-6.587</v>
      </c>
      <c r="X35" s="11" t="n">
        <v>-2.796</v>
      </c>
      <c r="Y35" s="11" t="n">
        <f aca="false">W35*-1</f>
        <v>6.587</v>
      </c>
      <c r="Z35" s="11" t="n">
        <f aca="false">X35*-1</f>
        <v>2.796</v>
      </c>
      <c r="AA35" s="11" t="n">
        <f aca="false">(Y35+Z35)/2</f>
        <v>4.6915</v>
      </c>
      <c r="AB35" s="11" t="n">
        <f aca="false">(Y35-Z35)/2</f>
        <v>1.8955</v>
      </c>
      <c r="AC35" s="11" t="n">
        <f aca="false">POWER((Y35+Z35),2)/(8*(Y35+Z35))</f>
        <v>1.172875</v>
      </c>
      <c r="AD35" s="11" t="n">
        <f aca="false">(7-AA35)/(2*AB35)</f>
        <v>0.608942231601161</v>
      </c>
      <c r="AE35" s="11" t="n">
        <v>77.91</v>
      </c>
      <c r="AF35" s="11" t="n">
        <f aca="false">812.17478*W35+ 33.1669*AD35 + 823.463*X35 + 6579.008*AC35 + 0.5287*O35</f>
        <v>86.2033602412913</v>
      </c>
    </row>
    <row r="36" customFormat="false" ht="19.5" hidden="false" customHeight="true" outlineLevel="0" collapsed="false">
      <c r="A36" s="11" t="s">
        <v>50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 t="n">
        <v>180.16</v>
      </c>
      <c r="O36" s="11" t="n">
        <v>3.5</v>
      </c>
      <c r="P36" s="11" t="n">
        <v>1.8</v>
      </c>
      <c r="Q36" s="11" t="n">
        <v>-2.1</v>
      </c>
      <c r="R36" s="11" t="n">
        <v>63.6</v>
      </c>
      <c r="S36" s="11" t="n">
        <v>17.1</v>
      </c>
      <c r="T36" s="11"/>
      <c r="U36" s="11"/>
      <c r="V36" s="11" t="n">
        <v>-6.654</v>
      </c>
      <c r="W36" s="11" t="n">
        <v>-6.587</v>
      </c>
      <c r="X36" s="11" t="n">
        <v>-2.796</v>
      </c>
      <c r="Y36" s="11" t="n">
        <f aca="false">W36*-1</f>
        <v>6.587</v>
      </c>
      <c r="Z36" s="11" t="n">
        <f aca="false">X36*-1</f>
        <v>2.796</v>
      </c>
      <c r="AA36" s="11" t="n">
        <f aca="false">(Y36+Z36)/2</f>
        <v>4.6915</v>
      </c>
      <c r="AB36" s="11" t="n">
        <f aca="false">(Y36-Z36)/2</f>
        <v>1.8955</v>
      </c>
      <c r="AC36" s="11" t="n">
        <f aca="false">POWER((Y36+Z36),2)/(8*(Y36+Z36))</f>
        <v>1.172875</v>
      </c>
      <c r="AD36" s="11" t="n">
        <f aca="false">(7-AA36)/(2*AB36)</f>
        <v>0.608942231601161</v>
      </c>
      <c r="AE36" s="11" t="n">
        <v>77.91</v>
      </c>
      <c r="AF36" s="11" t="n">
        <f aca="false">812.17478*W36+ 33.1669*AD36 + 823.463*X36 + 6579.008*AC36 + 0.5287*O36</f>
        <v>86.2033602412913</v>
      </c>
    </row>
    <row r="37" customFormat="false" ht="19.5" hidden="false" customHeight="true" outlineLevel="0" collapsed="false">
      <c r="A37" s="11" t="s">
        <v>51</v>
      </c>
      <c r="B37" s="12" t="s">
        <v>496</v>
      </c>
      <c r="C37" s="14" t="s">
        <v>497</v>
      </c>
      <c r="D37" s="11" t="s">
        <v>498</v>
      </c>
      <c r="E37" s="11" t="s">
        <v>499</v>
      </c>
      <c r="F37" s="11" t="n">
        <v>17</v>
      </c>
      <c r="G37" s="11" t="n">
        <v>23</v>
      </c>
      <c r="H37" s="11" t="n">
        <v>1</v>
      </c>
      <c r="I37" s="11" t="n">
        <v>3</v>
      </c>
      <c r="J37" s="11" t="n">
        <v>0</v>
      </c>
      <c r="K37" s="11" t="n">
        <v>0</v>
      </c>
      <c r="L37" s="11" t="s">
        <v>500</v>
      </c>
      <c r="M37" s="11" t="s">
        <v>501</v>
      </c>
      <c r="N37" s="11" t="n">
        <v>289.4</v>
      </c>
      <c r="O37" s="11" t="n">
        <v>9.7</v>
      </c>
      <c r="P37" s="11" t="n">
        <v>1.83</v>
      </c>
      <c r="Q37" s="11" t="n">
        <v>-2.12</v>
      </c>
      <c r="R37" s="11" t="n">
        <v>49.77</v>
      </c>
      <c r="S37" s="11" t="n">
        <v>31.28</v>
      </c>
      <c r="T37" s="11" t="n">
        <v>3</v>
      </c>
      <c r="U37" s="11" t="n">
        <v>1</v>
      </c>
      <c r="V37" s="11" t="n">
        <v>-6.329</v>
      </c>
      <c r="W37" s="11" t="n">
        <v>-5.466</v>
      </c>
      <c r="X37" s="11" t="n">
        <v>-1.712</v>
      </c>
      <c r="Y37" s="11" t="n">
        <f aca="false">W37*-1</f>
        <v>5.466</v>
      </c>
      <c r="Z37" s="11" t="n">
        <f aca="false">X37*-1</f>
        <v>1.712</v>
      </c>
      <c r="AA37" s="11" t="n">
        <f aca="false">(Y37+Z37)/2</f>
        <v>3.589</v>
      </c>
      <c r="AB37" s="11" t="n">
        <f aca="false">(Y37-Z37)/2</f>
        <v>1.877</v>
      </c>
      <c r="AC37" s="11" t="n">
        <f aca="false">POWER((Y37+Z37),2)/(8*(Y37+Z37))</f>
        <v>0.89725</v>
      </c>
      <c r="AD37" s="11" t="n">
        <f aca="false">(7-AA37)/(2*AB37)</f>
        <v>0.908630793819925</v>
      </c>
      <c r="AE37" s="11" t="n">
        <v>92</v>
      </c>
      <c r="AF37" s="11" t="n">
        <f aca="false">812.17478*W37+ 33.1669*AD37 + 823.463*X37 + 6579.008*AC37 + 0.5287*O37</f>
        <v>89.1637811955444</v>
      </c>
    </row>
    <row r="38" customFormat="false" ht="19.5" hidden="false" customHeight="true" outlineLevel="0" collapsed="false">
      <c r="A38" s="11" t="s">
        <v>52</v>
      </c>
      <c r="B38" s="12" t="s">
        <v>502</v>
      </c>
      <c r="C38" s="11" t="s">
        <v>503</v>
      </c>
      <c r="D38" s="11" t="s">
        <v>504</v>
      </c>
      <c r="E38" s="14" t="s">
        <v>505</v>
      </c>
      <c r="F38" s="11" t="n">
        <v>8</v>
      </c>
      <c r="G38" s="11" t="n">
        <v>12</v>
      </c>
      <c r="H38" s="11" t="n">
        <v>2</v>
      </c>
      <c r="I38" s="11" t="n">
        <v>3</v>
      </c>
      <c r="J38" s="11" t="n">
        <v>0</v>
      </c>
      <c r="K38" s="11" t="n">
        <v>0</v>
      </c>
      <c r="L38" s="11" t="s">
        <v>506</v>
      </c>
      <c r="M38" s="11" t="s">
        <v>507</v>
      </c>
      <c r="N38" s="11" t="n">
        <v>184.19</v>
      </c>
      <c r="O38" s="11" t="n">
        <v>7.8</v>
      </c>
      <c r="P38" s="11" t="n">
        <v>0.65</v>
      </c>
      <c r="Q38" s="11" t="n">
        <v>-1.37</v>
      </c>
      <c r="R38" s="11" t="n">
        <v>75.27</v>
      </c>
      <c r="S38" s="11" t="n">
        <v>17.59</v>
      </c>
      <c r="T38" s="11" t="n">
        <v>3</v>
      </c>
      <c r="U38" s="11" t="n">
        <v>2</v>
      </c>
      <c r="V38" s="11" t="n">
        <v>-7.083</v>
      </c>
      <c r="W38" s="11" t="n">
        <v>-6.699</v>
      </c>
      <c r="X38" s="11" t="n">
        <v>-2.427</v>
      </c>
      <c r="Y38" s="11" t="n">
        <f aca="false">W38*-1</f>
        <v>6.699</v>
      </c>
      <c r="Z38" s="11" t="n">
        <f aca="false">X38*-1</f>
        <v>2.427</v>
      </c>
      <c r="AA38" s="11" t="n">
        <f aca="false">(Y38+Z38)/2</f>
        <v>4.563</v>
      </c>
      <c r="AB38" s="11" t="n">
        <f aca="false">(Y38-Z38)/2</f>
        <v>2.136</v>
      </c>
      <c r="AC38" s="11" t="n">
        <f aca="false">POWER((Y38+Z38),2)/(8*(Y38+Z38))</f>
        <v>1.14075</v>
      </c>
      <c r="AD38" s="11" t="n">
        <f aca="false">(7-AA38)/(2*AB38)</f>
        <v>0.570458801498127</v>
      </c>
      <c r="AE38" s="11"/>
      <c r="AF38" s="11" t="n">
        <f aca="false">812.17478*W38+ 33.1669*AD38 + 823.463*X38 + 6579.008*AC38 + 0.5287*O38</f>
        <v>88.7440338034078</v>
      </c>
    </row>
    <row r="39" customFormat="false" ht="19.5" hidden="false" customHeight="true" outlineLevel="0" collapsed="false">
      <c r="A39" s="11" t="s">
        <v>53</v>
      </c>
      <c r="B39" s="12" t="s">
        <v>508</v>
      </c>
      <c r="C39" s="11" t="s">
        <v>509</v>
      </c>
      <c r="D39" s="11" t="s">
        <v>510</v>
      </c>
      <c r="E39" s="16" t="s">
        <v>511</v>
      </c>
      <c r="F39" s="11" t="n">
        <v>4</v>
      </c>
      <c r="G39" s="11" t="n">
        <v>4</v>
      </c>
      <c r="H39" s="11" t="n">
        <v>2</v>
      </c>
      <c r="I39" s="11" t="n">
        <v>3</v>
      </c>
      <c r="J39" s="11" t="n">
        <v>0</v>
      </c>
      <c r="K39" s="11" t="n">
        <v>0</v>
      </c>
      <c r="L39" s="11" t="s">
        <v>512</v>
      </c>
      <c r="M39" s="14" t="s">
        <v>513</v>
      </c>
      <c r="N39" s="11" t="n">
        <v>128.08</v>
      </c>
      <c r="O39" s="11" t="n">
        <v>4</v>
      </c>
      <c r="P39" s="11" t="n">
        <v>-1.47</v>
      </c>
      <c r="Q39" s="11" t="n">
        <v>-1.5</v>
      </c>
      <c r="R39" s="11" t="n">
        <v>82.25</v>
      </c>
      <c r="S39" s="11" t="n">
        <v>10.28</v>
      </c>
      <c r="T39" s="11" t="n">
        <v>5</v>
      </c>
      <c r="U39" s="11" t="n">
        <v>3</v>
      </c>
      <c r="V39" s="11" t="n">
        <v>-7.482</v>
      </c>
      <c r="W39" s="11" t="n">
        <v>-6.967</v>
      </c>
      <c r="X39" s="11" t="n">
        <v>-2.652</v>
      </c>
      <c r="Y39" s="11" t="n">
        <f aca="false">W39*-1</f>
        <v>6.967</v>
      </c>
      <c r="Z39" s="11" t="n">
        <f aca="false">X39*-1</f>
        <v>2.652</v>
      </c>
      <c r="AA39" s="11" t="n">
        <f aca="false">(Y39+Z39)/2</f>
        <v>4.8095</v>
      </c>
      <c r="AB39" s="11" t="n">
        <f aca="false">(Y39-Z39)/2</f>
        <v>2.1575</v>
      </c>
      <c r="AC39" s="11" t="n">
        <f aca="false">POWER((Y39+Z39),2)/(8*(Y39+Z39))</f>
        <v>1.202375</v>
      </c>
      <c r="AD39" s="11" t="n">
        <f aca="false">(7-AA39)/(2*AB39)</f>
        <v>0.507647740440325</v>
      </c>
      <c r="AE39" s="11" t="n">
        <v>97.7</v>
      </c>
      <c r="AF39" s="11" t="n">
        <f aca="false">812.17478*W39+ 33.1669*AD39 + 823.463*X39 + 6579.008*AC39 + 0.5287*O39</f>
        <v>87.1410775824094</v>
      </c>
    </row>
    <row r="40" customFormat="false" ht="19.5" hidden="false" customHeight="true" outlineLevel="0" collapsed="false">
      <c r="A40" s="11" t="s">
        <v>54</v>
      </c>
      <c r="B40" s="12" t="s">
        <v>514</v>
      </c>
      <c r="C40" s="11" t="s">
        <v>515</v>
      </c>
      <c r="D40" s="11" t="s">
        <v>516</v>
      </c>
      <c r="E40" s="11" t="s">
        <v>481</v>
      </c>
      <c r="F40" s="11" t="n">
        <v>8</v>
      </c>
      <c r="G40" s="11" t="n">
        <v>13</v>
      </c>
      <c r="H40" s="11" t="n">
        <v>1</v>
      </c>
      <c r="I40" s="11" t="n">
        <v>2</v>
      </c>
      <c r="J40" s="11" t="n">
        <v>0</v>
      </c>
      <c r="K40" s="11" t="n">
        <v>0</v>
      </c>
      <c r="L40" s="11" t="s">
        <v>517</v>
      </c>
      <c r="M40" s="11" t="s">
        <v>518</v>
      </c>
      <c r="N40" s="11" t="n">
        <v>155.19</v>
      </c>
      <c r="O40" s="11" t="n">
        <v>11.2</v>
      </c>
      <c r="P40" s="11" t="n">
        <v>0.44</v>
      </c>
      <c r="Q40" s="11" t="n">
        <v>-0.79</v>
      </c>
      <c r="R40" s="11" t="n">
        <v>46.17</v>
      </c>
      <c r="S40" s="11" t="n">
        <v>16.22</v>
      </c>
      <c r="T40" s="11" t="n">
        <v>2</v>
      </c>
      <c r="U40" s="11" t="n">
        <v>1</v>
      </c>
      <c r="V40" s="11" t="n">
        <v>-6.72</v>
      </c>
      <c r="W40" s="11" t="n">
        <v>-6.491</v>
      </c>
      <c r="X40" s="11" t="n">
        <v>-1.943</v>
      </c>
      <c r="Y40" s="11" t="n">
        <f aca="false">W40*-1</f>
        <v>6.491</v>
      </c>
      <c r="Z40" s="11" t="n">
        <f aca="false">X40*-1</f>
        <v>1.943</v>
      </c>
      <c r="AA40" s="11" t="n">
        <f aca="false">(Y40+Z40)/2</f>
        <v>4.217</v>
      </c>
      <c r="AB40" s="11" t="n">
        <f aca="false">(Y40-Z40)/2</f>
        <v>2.274</v>
      </c>
      <c r="AC40" s="11" t="n">
        <f aca="false">POWER((Y40+Z40),2)/(8*(Y40+Z40))</f>
        <v>1.05425</v>
      </c>
      <c r="AD40" s="11" t="n">
        <f aca="false">(7-AA40)/(2*AB40)</f>
        <v>0.611917326297274</v>
      </c>
      <c r="AE40" s="11"/>
      <c r="AF40" s="11" t="n">
        <f aca="false">812.17478*W40+ 33.1669*AD40 + 823.463*X40 + 6579.008*AC40 + 0.5287*O40</f>
        <v>90.3209187895681</v>
      </c>
    </row>
    <row r="41" customFormat="false" ht="19.5" hidden="false" customHeight="true" outlineLevel="0" collapsed="false">
      <c r="A41" s="14" t="s">
        <v>55</v>
      </c>
      <c r="B41" s="12" t="s">
        <v>519</v>
      </c>
      <c r="C41" s="11" t="s">
        <v>520</v>
      </c>
      <c r="D41" s="11" t="s">
        <v>521</v>
      </c>
      <c r="E41" s="16" t="s">
        <v>522</v>
      </c>
      <c r="F41" s="11" t="n">
        <v>14</v>
      </c>
      <c r="G41" s="11" t="n">
        <v>12</v>
      </c>
      <c r="H41" s="11" t="n">
        <v>0</v>
      </c>
      <c r="I41" s="11" t="n">
        <v>3</v>
      </c>
      <c r="J41" s="11" t="n">
        <v>0</v>
      </c>
      <c r="K41" s="11" t="n">
        <v>0</v>
      </c>
      <c r="L41" s="11" t="s">
        <v>523</v>
      </c>
      <c r="M41" s="11" t="s">
        <v>524</v>
      </c>
      <c r="N41" s="11" t="n">
        <v>228.24</v>
      </c>
      <c r="O41" s="11" t="n">
        <v>3</v>
      </c>
      <c r="P41" s="11" t="n">
        <v>2.3</v>
      </c>
      <c r="Q41" s="11"/>
      <c r="R41" s="11" t="n">
        <v>35.53</v>
      </c>
      <c r="S41" s="11" t="n">
        <v>24.92</v>
      </c>
      <c r="T41" s="11" t="n">
        <v>3</v>
      </c>
      <c r="U41" s="11" t="n">
        <v>2</v>
      </c>
      <c r="V41" s="11" t="n">
        <v>-6.899</v>
      </c>
      <c r="W41" s="11" t="n">
        <v>-6.248</v>
      </c>
      <c r="X41" s="11" t="n">
        <v>-2.04</v>
      </c>
      <c r="Y41" s="11" t="n">
        <f aca="false">W41*-1</f>
        <v>6.248</v>
      </c>
      <c r="Z41" s="11" t="n">
        <f aca="false">X41*-1</f>
        <v>2.04</v>
      </c>
      <c r="AA41" s="11" t="n">
        <f aca="false">(Y41+Z41)/2</f>
        <v>4.144</v>
      </c>
      <c r="AB41" s="11" t="n">
        <f aca="false">(Y41-Z41)/2</f>
        <v>2.104</v>
      </c>
      <c r="AC41" s="11" t="n">
        <f aca="false">POWER((Y41+Z41),2)/(8*(Y41+Z41))</f>
        <v>1.036</v>
      </c>
      <c r="AD41" s="11" t="n">
        <f aca="false">(7-AA41)/(2*AB41)</f>
        <v>0.678707224334601</v>
      </c>
      <c r="AE41" s="11" t="n">
        <v>95</v>
      </c>
      <c r="AF41" s="11" t="n">
        <f aca="false">812.17478*W41+ 33.1669*AD41 + 823.463*X41 + 6579.008*AC41 + 0.5287*O41</f>
        <v>85.6164571987824</v>
      </c>
    </row>
    <row r="42" customFormat="false" ht="19.5" hidden="false" customHeight="true" outlineLevel="0" collapsed="false">
      <c r="A42" s="11" t="s">
        <v>56</v>
      </c>
      <c r="B42" s="12" t="s">
        <v>525</v>
      </c>
      <c r="C42" s="11" t="s">
        <v>526</v>
      </c>
      <c r="D42" s="11" t="s">
        <v>527</v>
      </c>
      <c r="E42" s="11" t="s">
        <v>528</v>
      </c>
      <c r="F42" s="11" t="n">
        <v>9</v>
      </c>
      <c r="G42" s="11" t="n">
        <v>11</v>
      </c>
      <c r="H42" s="11" t="n">
        <v>1</v>
      </c>
      <c r="I42" s="11" t="n">
        <v>2</v>
      </c>
      <c r="J42" s="11" t="n">
        <v>0</v>
      </c>
      <c r="K42" s="11" t="n">
        <v>0</v>
      </c>
      <c r="L42" s="11" t="s">
        <v>529</v>
      </c>
      <c r="M42" s="11" t="s">
        <v>530</v>
      </c>
      <c r="N42" s="11" t="n">
        <v>165.1891</v>
      </c>
      <c r="O42" s="11" t="n">
        <v>2.8</v>
      </c>
      <c r="P42" s="11" t="n">
        <v>1.86</v>
      </c>
      <c r="Q42" s="11" t="n">
        <v>-1.8</v>
      </c>
      <c r="R42" s="11" t="n">
        <v>52.32</v>
      </c>
      <c r="S42" s="11" t="n">
        <v>17.46</v>
      </c>
      <c r="T42" s="11" t="n">
        <v>2</v>
      </c>
      <c r="U42" s="11" t="n">
        <v>1</v>
      </c>
      <c r="V42" s="11" t="n">
        <v>-6.086</v>
      </c>
      <c r="W42" s="11" t="n">
        <v>-5.826</v>
      </c>
      <c r="X42" s="11" t="n">
        <v>-1.973</v>
      </c>
      <c r="Y42" s="11" t="n">
        <f aca="false">W42*-1</f>
        <v>5.826</v>
      </c>
      <c r="Z42" s="11" t="n">
        <f aca="false">X42*-1</f>
        <v>1.973</v>
      </c>
      <c r="AA42" s="11" t="n">
        <f aca="false">(Y42+Z42)/2</f>
        <v>3.8995</v>
      </c>
      <c r="AB42" s="11" t="n">
        <f aca="false">(Y42-Z42)/2</f>
        <v>1.9265</v>
      </c>
      <c r="AC42" s="11" t="n">
        <f aca="false">POWER((Y42+Z42),2)/(8*(Y42+Z42))</f>
        <v>0.974875</v>
      </c>
      <c r="AD42" s="11" t="n">
        <f aca="false">(7-AA42)/(2*AB42)</f>
        <v>0.804697638203997</v>
      </c>
      <c r="AE42" s="11"/>
      <c r="AF42" s="11" t="n">
        <f aca="false">812.17478*W42+ 33.1669*AD42 + 823.463*X42 + 6579.008*AC42 + 0.5287*O42</f>
        <v>85.4573428165472</v>
      </c>
    </row>
    <row r="43" customFormat="false" ht="19.5" hidden="false" customHeight="true" outlineLevel="0" collapsed="false">
      <c r="A43" s="11" t="s">
        <v>57</v>
      </c>
      <c r="B43" s="12" t="s">
        <v>531</v>
      </c>
      <c r="C43" s="11" t="s">
        <v>532</v>
      </c>
      <c r="D43" s="11" t="s">
        <v>533</v>
      </c>
      <c r="E43" s="11" t="s">
        <v>534</v>
      </c>
      <c r="F43" s="11" t="n">
        <v>16</v>
      </c>
      <c r="G43" s="11" t="n">
        <v>18</v>
      </c>
      <c r="H43" s="11" t="n">
        <v>2</v>
      </c>
      <c r="I43" s="11" t="n">
        <v>4</v>
      </c>
      <c r="J43" s="11" t="n">
        <v>1</v>
      </c>
      <c r="K43" s="11" t="n">
        <v>0</v>
      </c>
      <c r="L43" s="14" t="s">
        <v>535</v>
      </c>
      <c r="M43" s="14" t="s">
        <v>536</v>
      </c>
      <c r="N43" s="11" t="n">
        <v>334.39</v>
      </c>
      <c r="O43" s="11" t="n">
        <v>2.74</v>
      </c>
      <c r="P43" s="11" t="n">
        <v>1.83</v>
      </c>
      <c r="Q43" s="11" t="n">
        <v>-3.1</v>
      </c>
      <c r="R43" s="11" t="n">
        <v>86.71</v>
      </c>
      <c r="S43" s="11" t="n">
        <v>33.54</v>
      </c>
      <c r="T43" s="11" t="n">
        <v>4</v>
      </c>
      <c r="U43" s="11" t="n">
        <v>2</v>
      </c>
      <c r="V43" s="11" t="n">
        <v>-6.389</v>
      </c>
      <c r="W43" s="11" t="n">
        <v>-6.081</v>
      </c>
      <c r="X43" s="11" t="n">
        <v>-1.846</v>
      </c>
      <c r="Y43" s="11" t="n">
        <f aca="false">W43*-1</f>
        <v>6.081</v>
      </c>
      <c r="Z43" s="11" t="n">
        <f aca="false">X43*-1</f>
        <v>1.846</v>
      </c>
      <c r="AA43" s="11" t="n">
        <f aca="false">(Y43+Z43)/2</f>
        <v>3.9635</v>
      </c>
      <c r="AB43" s="11" t="n">
        <f aca="false">(Y43-Z43)/2</f>
        <v>2.1175</v>
      </c>
      <c r="AC43" s="11" t="n">
        <f aca="false">POWER((Y43+Z43),2)/(8*(Y43+Z43))</f>
        <v>0.990875</v>
      </c>
      <c r="AD43" s="11" t="n">
        <f aca="false">(7-AA43)/(2*AB43)</f>
        <v>0.717001180637544</v>
      </c>
      <c r="AE43" s="11" t="n">
        <v>79.6</v>
      </c>
      <c r="AF43" s="11" t="n">
        <f aca="false">812.17478*W43+ 33.1669*AD43 + 823.463*X43 + 6579.008*AC43 + 0.5287*O43</f>
        <v>85.2563612780879</v>
      </c>
    </row>
    <row r="44" customFormat="false" ht="19.5" hidden="false" customHeight="true" outlineLevel="0" collapsed="false">
      <c r="A44" s="11" t="s">
        <v>58</v>
      </c>
      <c r="B44" s="12" t="s">
        <v>537</v>
      </c>
      <c r="C44" s="11" t="s">
        <v>538</v>
      </c>
      <c r="D44" s="11" t="s">
        <v>539</v>
      </c>
      <c r="E44" s="11" t="s">
        <v>540</v>
      </c>
      <c r="F44" s="11" t="n">
        <v>7</v>
      </c>
      <c r="G44" s="11" t="n">
        <v>6</v>
      </c>
      <c r="H44" s="11" t="n">
        <v>0</v>
      </c>
      <c r="I44" s="11" t="n">
        <v>2</v>
      </c>
      <c r="J44" s="11" t="n">
        <v>0</v>
      </c>
      <c r="K44" s="11" t="n">
        <v>0</v>
      </c>
      <c r="L44" s="11" t="s">
        <v>541</v>
      </c>
      <c r="M44" s="11" t="s">
        <v>542</v>
      </c>
      <c r="N44" s="11" t="n">
        <v>122.123</v>
      </c>
      <c r="O44" s="11" t="n">
        <v>4.2</v>
      </c>
      <c r="P44" s="11" t="n">
        <v>1.87</v>
      </c>
      <c r="Q44" s="11" t="n">
        <v>-1.2</v>
      </c>
      <c r="R44" s="11" t="n">
        <v>37.3</v>
      </c>
      <c r="S44" s="11" t="n">
        <v>11.97</v>
      </c>
      <c r="T44" s="11" t="n">
        <v>2</v>
      </c>
      <c r="U44" s="11" t="n">
        <v>1</v>
      </c>
      <c r="V44" s="11" t="n">
        <v>-7.148</v>
      </c>
      <c r="W44" s="11" t="n">
        <v>-6.661</v>
      </c>
      <c r="X44" s="11" t="n">
        <v>-2.706</v>
      </c>
      <c r="Y44" s="11" t="n">
        <f aca="false">W44*-1</f>
        <v>6.661</v>
      </c>
      <c r="Z44" s="11" t="n">
        <f aca="false">X44*-1</f>
        <v>2.706</v>
      </c>
      <c r="AA44" s="11" t="n">
        <f aca="false">(Y44+Z44)/2</f>
        <v>4.6835</v>
      </c>
      <c r="AB44" s="11" t="n">
        <f aca="false">(Y44-Z44)/2</f>
        <v>1.9775</v>
      </c>
      <c r="AC44" s="11" t="n">
        <f aca="false">POWER((Y44+Z44),2)/(8*(Y44+Z44))</f>
        <v>1.170875</v>
      </c>
      <c r="AD44" s="11" t="n">
        <f aca="false">(7-AA44)/(2*AB44)</f>
        <v>0.585714285714286</v>
      </c>
      <c r="AE44" s="11" t="n">
        <v>85</v>
      </c>
      <c r="AF44" s="11" t="n">
        <f aca="false">812.17478*W44+ 33.1669*AD44 + 823.463*X44 + 6579.008*AC44 + 0.5287*O44</f>
        <v>86.6557715628566</v>
      </c>
    </row>
    <row r="45" customFormat="false" ht="19.5" hidden="false" customHeight="true" outlineLevel="0" collapsed="false">
      <c r="A45" s="11" t="s">
        <v>59</v>
      </c>
      <c r="B45" s="12" t="s">
        <v>543</v>
      </c>
      <c r="C45" s="11" t="s">
        <v>544</v>
      </c>
      <c r="D45" s="14" t="s">
        <v>545</v>
      </c>
      <c r="E45" s="11" t="s">
        <v>546</v>
      </c>
      <c r="F45" s="11" t="n">
        <v>12</v>
      </c>
      <c r="G45" s="11" t="n">
        <v>12</v>
      </c>
      <c r="H45" s="11" t="n">
        <v>4</v>
      </c>
      <c r="I45" s="11" t="n">
        <v>3</v>
      </c>
      <c r="J45" s="11" t="n">
        <v>0</v>
      </c>
      <c r="K45" s="11" t="n">
        <v>0</v>
      </c>
      <c r="L45" s="14" t="s">
        <v>547</v>
      </c>
      <c r="M45" s="14" t="s">
        <v>548</v>
      </c>
      <c r="N45" s="11" t="n">
        <v>260.25</v>
      </c>
      <c r="O45" s="11" t="n">
        <v>13.68</v>
      </c>
      <c r="P45" s="11" t="n">
        <v>0.92</v>
      </c>
      <c r="Q45" s="11" t="n">
        <v>-2.8</v>
      </c>
      <c r="R45" s="11" t="n">
        <v>90.06</v>
      </c>
      <c r="S45" s="11" t="n">
        <v>24.96</v>
      </c>
      <c r="T45" s="11" t="n">
        <v>4</v>
      </c>
      <c r="U45" s="11" t="n">
        <v>1</v>
      </c>
      <c r="V45" s="11" t="n">
        <v>-6.691</v>
      </c>
      <c r="W45" s="11" t="n">
        <v>-6.526</v>
      </c>
      <c r="X45" s="11" t="n">
        <v>-3.669</v>
      </c>
      <c r="Y45" s="11" t="n">
        <f aca="false">W45*-1</f>
        <v>6.526</v>
      </c>
      <c r="Z45" s="11" t="n">
        <f aca="false">X45*-1</f>
        <v>3.669</v>
      </c>
      <c r="AA45" s="11" t="n">
        <f aca="false">(Y45+Z45)/2</f>
        <v>5.0975</v>
      </c>
      <c r="AB45" s="11" t="n">
        <f aca="false">(Y45-Z45)/2</f>
        <v>1.4285</v>
      </c>
      <c r="AC45" s="11" t="n">
        <f aca="false">POWER((Y45+Z45),2)/(8*(Y45+Z45))</f>
        <v>1.274375</v>
      </c>
      <c r="AD45" s="11" t="n">
        <f aca="false">(7-AA45)/(2*AB45)</f>
        <v>0.665908295414771</v>
      </c>
      <c r="AE45" s="11"/>
      <c r="AF45" s="11" t="n">
        <f aca="false">812.17478*W45+ 33.1669*AD45 + 823.463*X45 + 6579.008*AC45 + 0.5287*O45</f>
        <v>91.9036885631929</v>
      </c>
    </row>
    <row r="46" customFormat="false" ht="19.5" hidden="false" customHeight="true" outlineLevel="0" collapsed="false">
      <c r="A46" s="11" t="s">
        <v>60</v>
      </c>
      <c r="B46" s="12" t="s">
        <v>549</v>
      </c>
      <c r="C46" s="11" t="s">
        <v>550</v>
      </c>
      <c r="D46" s="17" t="s">
        <v>551</v>
      </c>
      <c r="E46" s="11" t="s">
        <v>552</v>
      </c>
      <c r="F46" s="11" t="n">
        <v>17</v>
      </c>
      <c r="G46" s="11" t="n">
        <v>21</v>
      </c>
      <c r="H46" s="11" t="n">
        <v>1</v>
      </c>
      <c r="I46" s="11" t="n">
        <v>0</v>
      </c>
      <c r="J46" s="11" t="n">
        <v>0</v>
      </c>
      <c r="K46" s="11" t="n">
        <v>0</v>
      </c>
      <c r="L46" s="11" t="s">
        <v>547</v>
      </c>
      <c r="M46" s="11"/>
      <c r="N46" s="11" t="n">
        <v>239.5</v>
      </c>
      <c r="O46" s="11" t="n">
        <v>6.6</v>
      </c>
      <c r="P46" s="11" t="n">
        <v>1.87</v>
      </c>
      <c r="Q46" s="11" t="n">
        <v>-1.55</v>
      </c>
      <c r="R46" s="11" t="n">
        <v>37.3</v>
      </c>
      <c r="S46" s="11" t="n">
        <v>11.9</v>
      </c>
      <c r="T46" s="11" t="n">
        <v>2</v>
      </c>
      <c r="U46" s="11" t="n">
        <v>1</v>
      </c>
      <c r="V46" s="11" t="n">
        <v>-6.695</v>
      </c>
      <c r="W46" s="11" t="n">
        <v>-6.528</v>
      </c>
      <c r="X46" s="11" t="n">
        <v>-3.674</v>
      </c>
      <c r="Y46" s="11" t="n">
        <f aca="false">W46*-1</f>
        <v>6.528</v>
      </c>
      <c r="Z46" s="11" t="n">
        <f aca="false">X46*-1</f>
        <v>3.674</v>
      </c>
      <c r="AA46" s="11" t="n">
        <f aca="false">(Y46+Z46)/2</f>
        <v>5.101</v>
      </c>
      <c r="AB46" s="11" t="n">
        <f aca="false">(Y46-Z46)/2</f>
        <v>1.427</v>
      </c>
      <c r="AC46" s="11" t="n">
        <f aca="false">POWER((Y46+Z46),2)/(8*(Y46+Z46))</f>
        <v>1.27525</v>
      </c>
      <c r="AD46" s="11" t="n">
        <f aca="false">(7-AA46)/(2*AB46)</f>
        <v>0.665381920112123</v>
      </c>
      <c r="AE46" s="11"/>
      <c r="AF46" s="11" t="n">
        <f aca="false">812.17478*W46+ 33.1669*AD46 + 823.463*X46 + 6579.008*AC46 + 0.5287*O46</f>
        <v>88.1580017661655</v>
      </c>
    </row>
    <row r="47" customFormat="false" ht="19.5" hidden="false" customHeight="true" outlineLevel="0" collapsed="false">
      <c r="A47" s="11" t="s">
        <v>61</v>
      </c>
      <c r="B47" s="12" t="s">
        <v>553</v>
      </c>
      <c r="C47" s="11" t="s">
        <v>554</v>
      </c>
      <c r="D47" s="11" t="s">
        <v>555</v>
      </c>
      <c r="E47" s="11" t="s">
        <v>556</v>
      </c>
      <c r="F47" s="11" t="n">
        <v>7</v>
      </c>
      <c r="G47" s="11" t="n">
        <v>9</v>
      </c>
      <c r="H47" s="11" t="n">
        <v>1</v>
      </c>
      <c r="I47" s="11" t="n">
        <v>0</v>
      </c>
      <c r="J47" s="11" t="n">
        <v>0</v>
      </c>
      <c r="K47" s="11" t="n">
        <v>0</v>
      </c>
      <c r="L47" s="11" t="s">
        <v>557</v>
      </c>
      <c r="M47" s="14" t="s">
        <v>558</v>
      </c>
      <c r="N47" s="11" t="n">
        <v>107.15</v>
      </c>
      <c r="O47" s="11" t="n">
        <v>9.3</v>
      </c>
      <c r="P47" s="11" t="n">
        <v>1.09</v>
      </c>
      <c r="Q47" s="11" t="n">
        <v>-1</v>
      </c>
      <c r="R47" s="11" t="n">
        <v>26.02</v>
      </c>
      <c r="S47" s="11" t="n">
        <v>12.32</v>
      </c>
      <c r="T47" s="11" t="n">
        <v>1</v>
      </c>
      <c r="U47" s="11" t="n">
        <v>1</v>
      </c>
      <c r="V47" s="11" t="n">
        <v>-6.502</v>
      </c>
      <c r="W47" s="11" t="n">
        <v>-6.131</v>
      </c>
      <c r="X47" s="11" t="n">
        <v>-1.347</v>
      </c>
      <c r="Y47" s="11" t="n">
        <f aca="false">W47*-1</f>
        <v>6.131</v>
      </c>
      <c r="Z47" s="11" t="n">
        <f aca="false">X47*-1</f>
        <v>1.347</v>
      </c>
      <c r="AA47" s="11" t="n">
        <f aca="false">(Y47+Z47)/2</f>
        <v>3.739</v>
      </c>
      <c r="AB47" s="11" t="n">
        <f aca="false">(Y47-Z47)/2</f>
        <v>2.392</v>
      </c>
      <c r="AC47" s="11" t="n">
        <f aca="false">POWER((Y47+Z47),2)/(8*(Y47+Z47))</f>
        <v>0.93475</v>
      </c>
      <c r="AD47" s="11" t="n">
        <f aca="false">(7-AA47)/(2*AB47)</f>
        <v>0.681647157190635</v>
      </c>
      <c r="AE47" s="11" t="n">
        <v>95</v>
      </c>
      <c r="AF47" s="11" t="n">
        <f aca="false">812.17478*W47+ 33.1669*AD47 + 823.463*X47 + 6579.008*AC47 + 0.5287*O47</f>
        <v>88.6045239178257</v>
      </c>
    </row>
    <row r="48" customFormat="false" ht="19.5" hidden="false" customHeight="true" outlineLevel="0" collapsed="false">
      <c r="A48" s="11" t="s">
        <v>62</v>
      </c>
      <c r="B48" s="12" t="s">
        <v>559</v>
      </c>
      <c r="C48" s="14" t="s">
        <v>560</v>
      </c>
      <c r="D48" s="11" t="s">
        <v>561</v>
      </c>
      <c r="E48" s="14" t="s">
        <v>562</v>
      </c>
      <c r="F48" s="11" t="n">
        <v>22</v>
      </c>
      <c r="G48" s="11" t="n">
        <v>32</v>
      </c>
      <c r="H48" s="11" t="n">
        <v>2</v>
      </c>
      <c r="I48" s="11" t="n">
        <v>5</v>
      </c>
      <c r="J48" s="11" t="n">
        <v>0</v>
      </c>
      <c r="K48" s="11" t="n">
        <v>0</v>
      </c>
      <c r="L48" s="11" t="s">
        <v>563</v>
      </c>
      <c r="M48" s="14" t="s">
        <v>564</v>
      </c>
      <c r="N48" s="11" t="n">
        <v>404.5</v>
      </c>
      <c r="O48" s="11" t="n">
        <v>5.9</v>
      </c>
      <c r="P48" s="11" t="n">
        <v>1.7</v>
      </c>
      <c r="Q48" s="11" t="n">
        <v>-2.9</v>
      </c>
      <c r="R48" s="11" t="n">
        <v>68.31</v>
      </c>
      <c r="S48" s="11" t="n">
        <v>45.27</v>
      </c>
      <c r="T48" s="11" t="n">
        <v>5</v>
      </c>
      <c r="U48" s="11" t="n">
        <v>0</v>
      </c>
      <c r="V48" s="11" t="n">
        <v>-5.642</v>
      </c>
      <c r="W48" s="11" t="n">
        <v>-5.328</v>
      </c>
      <c r="X48" s="11" t="n">
        <v>-1.38</v>
      </c>
      <c r="Y48" s="11" t="n">
        <f aca="false">W48*-1</f>
        <v>5.328</v>
      </c>
      <c r="Z48" s="11" t="n">
        <f aca="false">X48*-1</f>
        <v>1.38</v>
      </c>
      <c r="AA48" s="11" t="n">
        <f aca="false">(Y48+Z48)/2</f>
        <v>3.354</v>
      </c>
      <c r="AB48" s="11" t="n">
        <f aca="false">(Y48-Z48)/2</f>
        <v>1.974</v>
      </c>
      <c r="AC48" s="11" t="n">
        <f aca="false">POWER((Y48+Z48),2)/(8*(Y48+Z48))</f>
        <v>0.8385</v>
      </c>
      <c r="AD48" s="11" t="n">
        <f aca="false">(7-AA48)/(2*AB48)</f>
        <v>0.923505572441743</v>
      </c>
      <c r="AE48" s="11"/>
      <c r="AF48" s="11" t="n">
        <f aca="false">812.17478*W48+ 33.1669*AD48 + 823.463*X48 + 6579.008*AC48 + 0.5287*O48</f>
        <v>86.6011871306178</v>
      </c>
    </row>
    <row r="49" customFormat="false" ht="19.5" hidden="false" customHeight="true" outlineLevel="0" collapsed="false">
      <c r="A49" s="11" t="s">
        <v>63</v>
      </c>
      <c r="B49" s="12" t="s">
        <v>565</v>
      </c>
      <c r="C49" s="14" t="s">
        <v>566</v>
      </c>
      <c r="D49" s="11" t="s">
        <v>567</v>
      </c>
      <c r="E49" s="11" t="s">
        <v>568</v>
      </c>
      <c r="F49" s="11" t="n">
        <v>8</v>
      </c>
      <c r="G49" s="11" t="n">
        <v>12</v>
      </c>
      <c r="H49" s="11" t="n">
        <v>2</v>
      </c>
      <c r="I49" s="11" t="n">
        <v>0</v>
      </c>
      <c r="J49" s="11" t="n">
        <v>0</v>
      </c>
      <c r="K49" s="11" t="n">
        <v>0</v>
      </c>
      <c r="L49" s="11" t="s">
        <v>569</v>
      </c>
      <c r="M49" s="14" t="s">
        <v>570</v>
      </c>
      <c r="N49" s="11" t="n">
        <v>136.19</v>
      </c>
      <c r="O49" s="11" t="n">
        <v>10.1</v>
      </c>
      <c r="P49" s="11" t="n">
        <v>0.68</v>
      </c>
      <c r="Q49" s="11" t="n">
        <v>-0.44</v>
      </c>
      <c r="R49" s="11" t="n">
        <v>24.92</v>
      </c>
      <c r="S49" s="11" t="n">
        <v>15.85</v>
      </c>
      <c r="T49" s="11" t="n">
        <v>2</v>
      </c>
      <c r="U49" s="11" t="n">
        <v>1</v>
      </c>
      <c r="V49" s="11" t="n">
        <v>-6.197</v>
      </c>
      <c r="W49" s="11" t="n">
        <v>-5.613</v>
      </c>
      <c r="X49" s="11" t="n">
        <v>-1.72</v>
      </c>
      <c r="Y49" s="11" t="n">
        <f aca="false">W49*-1</f>
        <v>5.613</v>
      </c>
      <c r="Z49" s="11" t="n">
        <f aca="false">X49*-1</f>
        <v>1.72</v>
      </c>
      <c r="AA49" s="11" t="n">
        <f aca="false">(Y49+Z49)/2</f>
        <v>3.6665</v>
      </c>
      <c r="AB49" s="11" t="n">
        <f aca="false">(Y49-Z49)/2</f>
        <v>1.9465</v>
      </c>
      <c r="AC49" s="11" t="n">
        <f aca="false">POWER((Y49+Z49),2)/(8*(Y49+Z49))</f>
        <v>0.916625</v>
      </c>
      <c r="AD49" s="11" t="n">
        <f aca="false">(7-AA49)/(2*AB49)</f>
        <v>0.856280503467763</v>
      </c>
      <c r="AE49" s="11"/>
      <c r="AF49" s="11" t="n">
        <f aca="false">812.17478*W49+ 33.1669*AD49 + 823.463*X49 + 6579.008*AC49 + 0.5287*O49</f>
        <v>89.1298476904642</v>
      </c>
    </row>
    <row r="50" customFormat="false" ht="19.5" hidden="false" customHeight="true" outlineLevel="0" collapsed="false">
      <c r="A50" s="11" t="s">
        <v>64</v>
      </c>
      <c r="B50" s="12" t="s">
        <v>571</v>
      </c>
      <c r="C50" s="11" t="s">
        <v>572</v>
      </c>
      <c r="D50" s="11" t="s">
        <v>573</v>
      </c>
      <c r="E50" s="16" t="s">
        <v>574</v>
      </c>
      <c r="F50" s="11" t="n">
        <v>10</v>
      </c>
      <c r="G50" s="11" t="n">
        <v>15</v>
      </c>
      <c r="H50" s="11" t="n">
        <v>3</v>
      </c>
      <c r="I50" s="11" t="n">
        <v>0</v>
      </c>
      <c r="J50" s="11" t="n">
        <v>0</v>
      </c>
      <c r="K50" s="11" t="n">
        <v>0</v>
      </c>
      <c r="L50" s="11" t="s">
        <v>575</v>
      </c>
      <c r="M50" s="14" t="s">
        <v>576</v>
      </c>
      <c r="N50" s="11" t="n">
        <v>177.25</v>
      </c>
      <c r="O50" s="11" t="n">
        <v>10.6</v>
      </c>
      <c r="P50" s="11" t="n">
        <v>0.49</v>
      </c>
      <c r="Q50" s="11" t="n">
        <v>-2</v>
      </c>
      <c r="R50" s="11" t="n">
        <v>36.42</v>
      </c>
      <c r="S50" s="11" t="n">
        <v>20.43</v>
      </c>
      <c r="T50" s="11" t="n">
        <v>3</v>
      </c>
      <c r="U50" s="11" t="n">
        <v>2</v>
      </c>
      <c r="V50" s="11" t="n">
        <v>-5.681</v>
      </c>
      <c r="W50" s="11" t="n">
        <v>-5.099</v>
      </c>
      <c r="X50" s="11" t="n">
        <v>-1.749</v>
      </c>
      <c r="Y50" s="11" t="n">
        <f aca="false">W50*-1</f>
        <v>5.099</v>
      </c>
      <c r="Z50" s="11" t="n">
        <f aca="false">X50*-1</f>
        <v>1.749</v>
      </c>
      <c r="AA50" s="11" t="n">
        <f aca="false">(Y50+Z50)/2</f>
        <v>3.424</v>
      </c>
      <c r="AB50" s="11" t="n">
        <f aca="false">(Y50-Z50)/2</f>
        <v>1.675</v>
      </c>
      <c r="AC50" s="11" t="n">
        <f aca="false">POWER((Y50+Z50),2)/(8*(Y50+Z50))</f>
        <v>0.856</v>
      </c>
      <c r="AD50" s="11" t="n">
        <f aca="false">(7-AA50)/(2*AB50)</f>
        <v>1.06746268656716</v>
      </c>
      <c r="AE50" s="11"/>
      <c r="AF50" s="11" t="n">
        <f aca="false">812.17478*W50+ 33.1669*AD50 + 823.463*X50 + 6579.008*AC50 + 0.5287*O50</f>
        <v>91.1235059591052</v>
      </c>
    </row>
    <row r="51" customFormat="false" ht="19.5" hidden="false" customHeight="true" outlineLevel="0" collapsed="false">
      <c r="A51" s="11" t="s">
        <v>65</v>
      </c>
      <c r="B51" s="12" t="s">
        <v>577</v>
      </c>
      <c r="C51" s="14" t="s">
        <v>578</v>
      </c>
      <c r="D51" s="11" t="s">
        <v>579</v>
      </c>
      <c r="E51" s="11" t="s">
        <v>580</v>
      </c>
      <c r="F51" s="11" t="n">
        <v>22</v>
      </c>
      <c r="G51" s="11" t="n">
        <v>16</v>
      </c>
      <c r="H51" s="11" t="n">
        <v>0</v>
      </c>
      <c r="I51" s="11" t="n">
        <v>8</v>
      </c>
      <c r="J51" s="11" t="n">
        <v>0</v>
      </c>
      <c r="K51" s="11" t="n">
        <v>0</v>
      </c>
      <c r="L51" s="11" t="s">
        <v>581</v>
      </c>
      <c r="M51" s="14" t="s">
        <v>582</v>
      </c>
      <c r="N51" s="11" t="n">
        <v>408.4</v>
      </c>
      <c r="O51" s="11" t="n">
        <v>3.1</v>
      </c>
      <c r="P51" s="11" t="n">
        <v>2.18</v>
      </c>
      <c r="Q51" s="11" t="n">
        <v>-3.8</v>
      </c>
      <c r="R51" s="11" t="n">
        <v>119.36</v>
      </c>
      <c r="S51" s="11" t="n">
        <v>39.98</v>
      </c>
      <c r="T51" s="11" t="n">
        <v>8</v>
      </c>
      <c r="U51" s="11" t="n">
        <v>2</v>
      </c>
      <c r="V51" s="11" t="n">
        <v>-6.34</v>
      </c>
      <c r="W51" s="11" t="n">
        <v>-6.251</v>
      </c>
      <c r="X51" s="11" t="n">
        <v>-3.125</v>
      </c>
      <c r="Y51" s="11" t="n">
        <f aca="false">W51*-1</f>
        <v>6.251</v>
      </c>
      <c r="Z51" s="11" t="n">
        <f aca="false">X51*-1</f>
        <v>3.125</v>
      </c>
      <c r="AA51" s="11" t="n">
        <f aca="false">(Y51+Z51)/2</f>
        <v>4.688</v>
      </c>
      <c r="AB51" s="11" t="n">
        <f aca="false">(Y51-Z51)/2</f>
        <v>1.563</v>
      </c>
      <c r="AC51" s="11" t="n">
        <f aca="false">POWER((Y51+Z51),2)/(8*(Y51+Z51))</f>
        <v>1.172</v>
      </c>
      <c r="AD51" s="11" t="n">
        <f aca="false">(7-AA51)/(2*AB51)</f>
        <v>0.73960332693538</v>
      </c>
      <c r="AE51" s="11"/>
      <c r="AF51" s="11" t="n">
        <f aca="false">812.17478*W51+ 33.1669*AD51 + 823.463*X51 + 6579.008*AC51 + 0.5287*O51</f>
        <v>86.540270804132</v>
      </c>
    </row>
    <row r="52" customFormat="false" ht="19.5" hidden="false" customHeight="true" outlineLevel="0" collapsed="false">
      <c r="A52" s="11" t="s">
        <v>66</v>
      </c>
      <c r="B52" s="12" t="s">
        <v>583</v>
      </c>
      <c r="C52" s="14" t="s">
        <v>584</v>
      </c>
      <c r="D52" s="11" t="s">
        <v>585</v>
      </c>
      <c r="E52" s="11" t="s">
        <v>586</v>
      </c>
      <c r="F52" s="11" t="n">
        <v>23</v>
      </c>
      <c r="G52" s="11" t="n">
        <v>26</v>
      </c>
      <c r="H52" s="11" t="n">
        <v>2</v>
      </c>
      <c r="I52" s="11" t="n">
        <v>4</v>
      </c>
      <c r="J52" s="11" t="n">
        <v>0</v>
      </c>
      <c r="K52" s="11" t="n">
        <v>0</v>
      </c>
      <c r="L52" s="14" t="s">
        <v>587</v>
      </c>
      <c r="M52" s="11" t="s">
        <v>588</v>
      </c>
      <c r="N52" s="11" t="n">
        <v>394.5</v>
      </c>
      <c r="O52" s="11" t="n">
        <v>8</v>
      </c>
      <c r="P52" s="11" t="n">
        <v>1</v>
      </c>
      <c r="Q52" s="11"/>
      <c r="R52" s="11" t="n">
        <v>51.2</v>
      </c>
      <c r="S52" s="11"/>
      <c r="T52" s="11" t="n">
        <v>5</v>
      </c>
      <c r="U52" s="11" t="n">
        <v>0</v>
      </c>
      <c r="V52" s="11" t="n">
        <v>-5.381</v>
      </c>
      <c r="W52" s="11" t="n">
        <v>-4.885</v>
      </c>
      <c r="X52" s="11" t="n">
        <v>-1.363</v>
      </c>
      <c r="Y52" s="11" t="n">
        <f aca="false">W52*-1</f>
        <v>4.885</v>
      </c>
      <c r="Z52" s="11" t="n">
        <f aca="false">X52*-1</f>
        <v>1.363</v>
      </c>
      <c r="AA52" s="11" t="n">
        <f aca="false">(Y52+Z52)/2</f>
        <v>3.124</v>
      </c>
      <c r="AB52" s="11" t="n">
        <f aca="false">(Y52-Z52)/2</f>
        <v>1.761</v>
      </c>
      <c r="AC52" s="11" t="n">
        <f aca="false">POWER((Y52+Z52),2)/(8*(Y52+Z52))</f>
        <v>0.781</v>
      </c>
      <c r="AD52" s="11" t="n">
        <f aca="false">(7-AA52)/(2*AB52)</f>
        <v>1.10051107325383</v>
      </c>
      <c r="AE52" s="11" t="n">
        <v>98.4</v>
      </c>
      <c r="AF52" s="11" t="n">
        <f aca="false">812.17478*W52+ 33.1669*AD52 + 823.463*X52 + 6579.008*AC52 + 0.5287*O52</f>
        <v>89.0815194155015</v>
      </c>
    </row>
    <row r="53" customFormat="false" ht="19.5" hidden="false" customHeight="true" outlineLevel="0" collapsed="false">
      <c r="A53" s="11" t="s">
        <v>67</v>
      </c>
      <c r="B53" s="12" t="s">
        <v>589</v>
      </c>
      <c r="C53" s="11" t="s">
        <v>590</v>
      </c>
      <c r="D53" s="11" t="s">
        <v>591</v>
      </c>
      <c r="E53" s="16" t="s">
        <v>592</v>
      </c>
      <c r="F53" s="11" t="n">
        <v>18</v>
      </c>
      <c r="G53" s="11" t="n">
        <v>28</v>
      </c>
      <c r="H53" s="11" t="n">
        <v>2</v>
      </c>
      <c r="I53" s="11" t="n">
        <v>1</v>
      </c>
      <c r="J53" s="11" t="n">
        <v>0</v>
      </c>
      <c r="K53" s="11" t="n">
        <v>0</v>
      </c>
      <c r="L53" s="11" t="s">
        <v>593</v>
      </c>
      <c r="M53" s="14" t="s">
        <v>594</v>
      </c>
      <c r="N53" s="11" t="n">
        <v>288.4</v>
      </c>
      <c r="O53" s="11" t="n">
        <v>8.1</v>
      </c>
      <c r="P53" s="11" t="n">
        <v>3.6</v>
      </c>
      <c r="Q53" s="11" t="n">
        <v>-3.5</v>
      </c>
      <c r="R53" s="11" t="n">
        <v>32.4</v>
      </c>
      <c r="S53" s="11" t="n">
        <v>34.19</v>
      </c>
      <c r="T53" s="11" t="n">
        <v>2</v>
      </c>
      <c r="U53" s="11" t="n">
        <v>1</v>
      </c>
      <c r="V53" s="11" t="n">
        <v>-5.805</v>
      </c>
      <c r="W53" s="11" t="n">
        <v>-5.294</v>
      </c>
      <c r="X53" s="11" t="n">
        <v>-1.399</v>
      </c>
      <c r="Y53" s="11" t="n">
        <f aca="false">W53*-1</f>
        <v>5.294</v>
      </c>
      <c r="Z53" s="11" t="n">
        <f aca="false">X53*-1</f>
        <v>1.399</v>
      </c>
      <c r="AA53" s="11" t="n">
        <f aca="false">(Y53+Z53)/2</f>
        <v>3.3465</v>
      </c>
      <c r="AB53" s="11" t="n">
        <f aca="false">(Y53-Z53)/2</f>
        <v>1.9475</v>
      </c>
      <c r="AC53" s="11" t="n">
        <f aca="false">POWER((Y53+Z53),2)/(8*(Y53+Z53))</f>
        <v>0.836625</v>
      </c>
      <c r="AD53" s="11" t="n">
        <f aca="false">(7-AA53)/(2*AB53)</f>
        <v>0.937997432605905</v>
      </c>
      <c r="AE53" s="11"/>
      <c r="AF53" s="11" t="n">
        <f aca="false">812.17478*W53+ 33.1669*AD53 + 823.463*X53 + 6579.008*AC53 + 0.5287*O53</f>
        <v>87.8774827274973</v>
      </c>
    </row>
    <row r="54" customFormat="false" ht="19.5" hidden="false" customHeight="true" outlineLevel="0" collapsed="false">
      <c r="A54" s="11" t="s">
        <v>68</v>
      </c>
      <c r="B54" s="12" t="s">
        <v>595</v>
      </c>
      <c r="C54" s="11" t="s">
        <v>596</v>
      </c>
      <c r="D54" s="11" t="s">
        <v>597</v>
      </c>
      <c r="E54" s="11" t="s">
        <v>598</v>
      </c>
      <c r="F54" s="11" t="n">
        <v>10</v>
      </c>
      <c r="G54" s="11" t="n">
        <v>16</v>
      </c>
      <c r="H54" s="11" t="n">
        <v>2</v>
      </c>
      <c r="I54" s="11" t="n">
        <v>3</v>
      </c>
      <c r="J54" s="11" t="n">
        <v>0</v>
      </c>
      <c r="K54" s="11" t="n">
        <v>0</v>
      </c>
      <c r="L54" s="11" t="s">
        <v>599</v>
      </c>
      <c r="M54" s="11" t="s">
        <v>600</v>
      </c>
      <c r="N54" s="11" t="n">
        <v>212.25</v>
      </c>
      <c r="O54" s="11" t="n">
        <v>7.9</v>
      </c>
      <c r="P54" s="11" t="n">
        <v>1.5</v>
      </c>
      <c r="Q54" s="11" t="n">
        <v>-2.2</v>
      </c>
      <c r="R54" s="11" t="n">
        <v>75.27</v>
      </c>
      <c r="S54" s="11" t="n">
        <v>21.41</v>
      </c>
      <c r="T54" s="11" t="n">
        <v>3</v>
      </c>
      <c r="U54" s="11" t="n">
        <v>2</v>
      </c>
      <c r="V54" s="11" t="n">
        <v>-7.043</v>
      </c>
      <c r="W54" s="11" t="n">
        <v>-6.681</v>
      </c>
      <c r="X54" s="11" t="n">
        <v>-2.444</v>
      </c>
      <c r="Y54" s="11" t="n">
        <f aca="false">W54*-1</f>
        <v>6.681</v>
      </c>
      <c r="Z54" s="11" t="n">
        <f aca="false">X54*-1</f>
        <v>2.444</v>
      </c>
      <c r="AA54" s="11" t="n">
        <f aca="false">(Y54+Z54)/2</f>
        <v>4.5625</v>
      </c>
      <c r="AB54" s="11" t="n">
        <f aca="false">(Y54-Z54)/2</f>
        <v>2.1185</v>
      </c>
      <c r="AC54" s="11" t="n">
        <f aca="false">POWER((Y54+Z54),2)/(8*(Y54+Z54))</f>
        <v>1.140625</v>
      </c>
      <c r="AD54" s="11" t="n">
        <f aca="false">(7-AA54)/(2*AB54)</f>
        <v>0.575289119660137</v>
      </c>
      <c r="AE54" s="11"/>
      <c r="AF54" s="11" t="n">
        <f aca="false">812.17478*W54+ 33.1669*AD54 + 823.463*X54 + 6579.008*AC54 + 0.5287*O54</f>
        <v>88.7550095228552</v>
      </c>
    </row>
    <row r="55" customFormat="false" ht="19.5" hidden="false" customHeight="true" outlineLevel="0" collapsed="false">
      <c r="A55" s="11" t="s">
        <v>69</v>
      </c>
      <c r="B55" s="12" t="s">
        <v>601</v>
      </c>
      <c r="C55" s="14" t="s">
        <v>602</v>
      </c>
      <c r="D55" s="11" t="s">
        <v>603</v>
      </c>
      <c r="E55" s="11" t="s">
        <v>604</v>
      </c>
      <c r="F55" s="11" t="n">
        <v>11</v>
      </c>
      <c r="G55" s="11" t="n">
        <v>14</v>
      </c>
      <c r="H55" s="11" t="n">
        <v>0</v>
      </c>
      <c r="I55" s="11" t="n">
        <v>3</v>
      </c>
      <c r="J55" s="11" t="n">
        <v>0</v>
      </c>
      <c r="K55" s="11" t="n">
        <v>0</v>
      </c>
      <c r="L55" s="11" t="s">
        <v>605</v>
      </c>
      <c r="M55" s="14" t="s">
        <v>606</v>
      </c>
      <c r="N55" s="11" t="n">
        <v>194.23</v>
      </c>
      <c r="O55" s="11" t="n">
        <v>8.4</v>
      </c>
      <c r="P55" s="11" t="n">
        <v>3.57</v>
      </c>
      <c r="Q55" s="11" t="n">
        <v>-2.6</v>
      </c>
      <c r="R55" s="11" t="n">
        <v>46.53</v>
      </c>
      <c r="S55" s="11" t="n">
        <v>21.45</v>
      </c>
      <c r="T55" s="11" t="n">
        <v>2</v>
      </c>
      <c r="U55" s="11" t="n">
        <v>1</v>
      </c>
      <c r="V55" s="11" t="n">
        <v>-6.338</v>
      </c>
      <c r="W55" s="11" t="n">
        <v>-6.283</v>
      </c>
      <c r="X55" s="11" t="n">
        <v>-2.25</v>
      </c>
      <c r="Y55" s="11" t="n">
        <f aca="false">W55*-1</f>
        <v>6.283</v>
      </c>
      <c r="Z55" s="11" t="n">
        <f aca="false">X55*-1</f>
        <v>2.25</v>
      </c>
      <c r="AA55" s="11" t="n">
        <f aca="false">(Y55+Z55)/2</f>
        <v>4.2665</v>
      </c>
      <c r="AB55" s="11" t="n">
        <f aca="false">(Y55-Z55)/2</f>
        <v>2.0165</v>
      </c>
      <c r="AC55" s="11" t="n">
        <f aca="false">POWER((Y55+Z55),2)/(8*(Y55+Z55))</f>
        <v>1.066625</v>
      </c>
      <c r="AD55" s="11" t="n">
        <f aca="false">(7-AA55)/(2*AB55)</f>
        <v>0.677783287875031</v>
      </c>
      <c r="AE55" s="11"/>
      <c r="AF55" s="11" t="n">
        <f aca="false">812.17478*W55+ 33.1669*AD55 + 823.463*X55 + 6579.008*AC55 + 0.5287*O55</f>
        <v>88.569565790623</v>
      </c>
    </row>
    <row r="56" customFormat="false" ht="19.5" hidden="false" customHeight="true" outlineLevel="0" collapsed="false">
      <c r="A56" s="14" t="s">
        <v>70</v>
      </c>
      <c r="B56" s="12" t="s">
        <v>607</v>
      </c>
      <c r="C56" s="11" t="s">
        <v>608</v>
      </c>
      <c r="D56" s="14" t="s">
        <v>609</v>
      </c>
      <c r="E56" s="11" t="s">
        <v>610</v>
      </c>
      <c r="F56" s="11" t="n">
        <v>50</v>
      </c>
      <c r="G56" s="11" t="n">
        <v>88</v>
      </c>
      <c r="H56" s="11" t="n">
        <v>28</v>
      </c>
      <c r="I56" s="11" t="n">
        <v>15</v>
      </c>
      <c r="J56" s="11" t="n">
        <v>0</v>
      </c>
      <c r="K56" s="11" t="n">
        <v>0</v>
      </c>
      <c r="L56" s="11" t="s">
        <v>611</v>
      </c>
      <c r="M56" s="11" t="s">
        <v>612</v>
      </c>
      <c r="N56" s="11" t="n">
        <v>1321.4</v>
      </c>
      <c r="O56" s="11" t="n">
        <v>10.62</v>
      </c>
      <c r="P56" s="11" t="n">
        <v>-9.609</v>
      </c>
      <c r="Q56" s="11"/>
      <c r="R56" s="11" t="n">
        <v>378.42</v>
      </c>
      <c r="S56" s="11" t="n">
        <v>66.56</v>
      </c>
      <c r="T56" s="11" t="n">
        <v>14</v>
      </c>
      <c r="U56" s="11" t="n">
        <v>14</v>
      </c>
      <c r="V56" s="11" t="n">
        <v>-5.663</v>
      </c>
      <c r="W56" s="11" t="n">
        <v>-5.529</v>
      </c>
      <c r="X56" s="11" t="n">
        <v>-2.256</v>
      </c>
      <c r="Y56" s="11" t="n">
        <f aca="false">W56*-1</f>
        <v>5.529</v>
      </c>
      <c r="Z56" s="11" t="n">
        <f aca="false">X56*-1</f>
        <v>2.256</v>
      </c>
      <c r="AA56" s="11" t="n">
        <f aca="false">(Y56+Z56)/2</f>
        <v>3.8925</v>
      </c>
      <c r="AB56" s="11" t="n">
        <f aca="false">(Y56-Z56)/2</f>
        <v>1.6365</v>
      </c>
      <c r="AC56" s="11" t="n">
        <f aca="false">POWER((Y56+Z56),2)/(8*(Y56+Z56))</f>
        <v>0.973125</v>
      </c>
      <c r="AD56" s="11" t="n">
        <f aca="false">(7-AA56)/(2*AB56)</f>
        <v>0.949434769324778</v>
      </c>
      <c r="AE56" s="11"/>
      <c r="AF56" s="11" t="n">
        <f aca="false">812.17478*W56+ 33.1669*AD56 + 823.463*X56 + 6579.008*AC56 + 0.5287*O56</f>
        <v>91.0548754307182</v>
      </c>
    </row>
    <row r="57" customFormat="false" ht="19.5" hidden="false" customHeight="true" outlineLevel="0" collapsed="false">
      <c r="A57" s="11" t="s">
        <v>71</v>
      </c>
      <c r="B57" s="12" t="s">
        <v>613</v>
      </c>
      <c r="C57" s="11" t="s">
        <v>614</v>
      </c>
      <c r="D57" s="11" t="s">
        <v>615</v>
      </c>
      <c r="E57" s="11" t="s">
        <v>616</v>
      </c>
      <c r="F57" s="11" t="n">
        <v>6</v>
      </c>
      <c r="G57" s="11" t="n">
        <v>15</v>
      </c>
      <c r="H57" s="11" t="n">
        <v>2</v>
      </c>
      <c r="I57" s="11" t="n">
        <v>2</v>
      </c>
      <c r="J57" s="11" t="n">
        <v>0</v>
      </c>
      <c r="K57" s="11" t="n">
        <v>0</v>
      </c>
      <c r="L57" s="11" t="s">
        <v>617</v>
      </c>
      <c r="M57" s="14" t="s">
        <v>618</v>
      </c>
      <c r="N57" s="11" t="n">
        <v>182.65</v>
      </c>
      <c r="O57" s="11" t="n">
        <v>4.8</v>
      </c>
      <c r="P57" s="11" t="n">
        <v>-3.78</v>
      </c>
      <c r="Q57" s="11" t="n">
        <v>-2.4</v>
      </c>
      <c r="R57" s="11" t="n">
        <v>53.32</v>
      </c>
      <c r="S57" s="11" t="n">
        <v>16.08</v>
      </c>
      <c r="T57" s="11" t="n">
        <v>1</v>
      </c>
      <c r="U57" s="11" t="n">
        <v>1</v>
      </c>
      <c r="V57" s="11" t="n">
        <v>-6.755</v>
      </c>
      <c r="W57" s="11" t="n">
        <v>-6.248</v>
      </c>
      <c r="X57" s="11" t="n">
        <v>1.892</v>
      </c>
      <c r="Y57" s="11" t="n">
        <f aca="false">W57*-1</f>
        <v>6.248</v>
      </c>
      <c r="Z57" s="11" t="n">
        <f aca="false">X57*-1</f>
        <v>-1.892</v>
      </c>
      <c r="AA57" s="11" t="n">
        <f aca="false">(Y57+Z57)/2</f>
        <v>2.178</v>
      </c>
      <c r="AB57" s="11" t="n">
        <f aca="false">(Y57-Z57)/2</f>
        <v>4.07</v>
      </c>
      <c r="AC57" s="11" t="n">
        <f aca="false">POWER((Y57+Z57),2)/(8*(Y57+Z57))</f>
        <v>0.5445</v>
      </c>
      <c r="AD57" s="11" t="n">
        <f aca="false">(7-AA57)/(2*AB57)</f>
        <v>0.592383292383292</v>
      </c>
      <c r="AE57" s="11"/>
      <c r="AF57" s="11" t="n">
        <f aca="false">812.17478*W57+ 33.1669*AD57 + 823.463*X57 + 6579.008*AC57 + 0.5287*O57</f>
        <v>87.9791039801465</v>
      </c>
    </row>
    <row r="58" customFormat="false" ht="19.5" hidden="false" customHeight="true" outlineLevel="0" collapsed="false">
      <c r="A58" s="11" t="s">
        <v>72</v>
      </c>
      <c r="B58" s="12" t="s">
        <v>619</v>
      </c>
      <c r="C58" s="14" t="s">
        <v>620</v>
      </c>
      <c r="D58" s="11" t="s">
        <v>621</v>
      </c>
      <c r="E58" s="11" t="s">
        <v>622</v>
      </c>
      <c r="F58" s="11" t="n">
        <v>17</v>
      </c>
      <c r="G58" s="11" t="n">
        <v>18</v>
      </c>
      <c r="H58" s="11" t="n">
        <v>2</v>
      </c>
      <c r="I58" s="11" t="n">
        <v>6</v>
      </c>
      <c r="J58" s="11" t="n">
        <v>1</v>
      </c>
      <c r="K58" s="11" t="n">
        <v>0</v>
      </c>
      <c r="L58" s="14" t="s">
        <v>623</v>
      </c>
      <c r="M58" s="14" t="s">
        <v>624</v>
      </c>
      <c r="N58" s="11" t="n">
        <v>378.4</v>
      </c>
      <c r="O58" s="11" t="n">
        <v>3.11</v>
      </c>
      <c r="P58" s="11" t="n">
        <v>1.13</v>
      </c>
      <c r="Q58" s="11" t="n">
        <v>-3</v>
      </c>
      <c r="R58" s="11" t="n">
        <v>124.01</v>
      </c>
      <c r="S58" s="11" t="n">
        <v>36.39</v>
      </c>
      <c r="T58" s="11" t="n">
        <v>6</v>
      </c>
      <c r="U58" s="11" t="n">
        <v>3</v>
      </c>
      <c r="V58" s="11" t="n">
        <v>-6.66</v>
      </c>
      <c r="W58" s="11" t="n">
        <v>-6.451</v>
      </c>
      <c r="X58" s="11" t="n">
        <v>-2.139</v>
      </c>
      <c r="Y58" s="11" t="n">
        <f aca="false">W58*-1</f>
        <v>6.451</v>
      </c>
      <c r="Z58" s="11" t="n">
        <f aca="false">X58*-1</f>
        <v>2.139</v>
      </c>
      <c r="AA58" s="11" t="n">
        <f aca="false">(Y58+Z58)/2</f>
        <v>4.295</v>
      </c>
      <c r="AB58" s="11" t="n">
        <f aca="false">(Y58-Z58)/2</f>
        <v>2.156</v>
      </c>
      <c r="AC58" s="11" t="n">
        <f aca="false">POWER((Y58+Z58),2)/(8*(Y58+Z58))</f>
        <v>1.07375</v>
      </c>
      <c r="AD58" s="11" t="n">
        <f aca="false">(7-AA58)/(2*AB58)</f>
        <v>0.627319109461967</v>
      </c>
      <c r="AE58" s="11"/>
      <c r="AF58" s="11" t="n">
        <f aca="false">812.17478*W58+ 33.1669*AD58 + 823.463*X58 + 6579.008*AC58 + 0.5287*O58</f>
        <v>85.9334643916146</v>
      </c>
    </row>
    <row r="59" customFormat="false" ht="19.5" hidden="false" customHeight="true" outlineLevel="0" collapsed="false">
      <c r="A59" s="11" t="s">
        <v>73</v>
      </c>
      <c r="B59" s="12" t="s">
        <v>625</v>
      </c>
      <c r="C59" s="14" t="s">
        <v>626</v>
      </c>
      <c r="D59" s="11" t="s">
        <v>627</v>
      </c>
      <c r="E59" s="11" t="s">
        <v>628</v>
      </c>
      <c r="F59" s="11" t="n">
        <v>34</v>
      </c>
      <c r="G59" s="11" t="n">
        <v>50</v>
      </c>
      <c r="H59" s="11" t="n">
        <v>0</v>
      </c>
      <c r="I59" s="11" t="n">
        <v>7</v>
      </c>
      <c r="J59" s="11" t="n">
        <v>0</v>
      </c>
      <c r="K59" s="11" t="n">
        <v>0</v>
      </c>
      <c r="L59" s="14" t="s">
        <v>629</v>
      </c>
      <c r="M59" s="14" t="s">
        <v>630</v>
      </c>
      <c r="N59" s="11" t="n">
        <v>570.8</v>
      </c>
      <c r="O59" s="11" t="n">
        <v>6.7</v>
      </c>
      <c r="P59" s="11" t="n">
        <v>6.4</v>
      </c>
      <c r="Q59" s="11" t="n">
        <v>-5.9</v>
      </c>
      <c r="R59" s="11" t="n">
        <v>117.97</v>
      </c>
      <c r="S59" s="11" t="n">
        <v>64.99</v>
      </c>
      <c r="T59" s="11" t="n">
        <v>7</v>
      </c>
      <c r="U59" s="11" t="n">
        <v>2</v>
      </c>
      <c r="V59" s="11" t="n">
        <v>-6.376</v>
      </c>
      <c r="W59" s="11" t="n">
        <v>-5.779</v>
      </c>
      <c r="X59" s="11" t="n">
        <v>-2.333</v>
      </c>
      <c r="Y59" s="11" t="n">
        <f aca="false">W59*-1</f>
        <v>5.779</v>
      </c>
      <c r="Z59" s="11" t="n">
        <f aca="false">X59*-1</f>
        <v>2.333</v>
      </c>
      <c r="AA59" s="11" t="n">
        <f aca="false">(Y59+Z59)/2</f>
        <v>4.056</v>
      </c>
      <c r="AB59" s="11" t="n">
        <f aca="false">(Y59-Z59)/2</f>
        <v>1.723</v>
      </c>
      <c r="AC59" s="11" t="n">
        <f aca="false">POWER((Y59+Z59),2)/(8*(Y59+Z59))</f>
        <v>1.014</v>
      </c>
      <c r="AD59" s="11" t="n">
        <f aca="false">(7-AA59)/(2*AB59)</f>
        <v>0.854323853743471</v>
      </c>
      <c r="AE59" s="11"/>
      <c r="AF59" s="11" t="n">
        <f aca="false">812.17478*W59+ 33.1669*AD59 + 823.463*X59 + 6579.008*AC59 + 0.5287*O59</f>
        <v>88.294443204724</v>
      </c>
    </row>
    <row r="60" customFormat="false" ht="19.5" hidden="false" customHeight="true" outlineLevel="0" collapsed="false">
      <c r="A60" s="11" t="s">
        <v>74</v>
      </c>
      <c r="B60" s="12" t="s">
        <v>631</v>
      </c>
      <c r="C60" s="11" t="s">
        <v>632</v>
      </c>
      <c r="D60" s="11" t="s">
        <v>633</v>
      </c>
      <c r="E60" s="11" t="s">
        <v>634</v>
      </c>
      <c r="F60" s="11" t="n">
        <v>16</v>
      </c>
      <c r="G60" s="11" t="n">
        <v>17</v>
      </c>
      <c r="H60" s="11" t="n">
        <v>3</v>
      </c>
      <c r="I60" s="11" t="n">
        <v>4</v>
      </c>
      <c r="J60" s="11" t="n">
        <v>1</v>
      </c>
      <c r="K60" s="11" t="n">
        <v>0</v>
      </c>
      <c r="L60" s="14" t="s">
        <v>635</v>
      </c>
      <c r="M60" s="11" t="s">
        <v>636</v>
      </c>
      <c r="N60" s="11" t="n">
        <v>347.4</v>
      </c>
      <c r="O60" s="11" t="n">
        <v>3.6</v>
      </c>
      <c r="P60" s="11" t="n">
        <v>0.6</v>
      </c>
      <c r="Q60" s="11" t="n">
        <v>-3.1</v>
      </c>
      <c r="R60" s="11" t="n">
        <v>112.73</v>
      </c>
      <c r="S60" s="11" t="n">
        <v>32.52</v>
      </c>
      <c r="T60" s="11" t="n">
        <v>5</v>
      </c>
      <c r="U60" s="11" t="n">
        <v>3</v>
      </c>
      <c r="V60" s="11" t="n">
        <v>-6.043</v>
      </c>
      <c r="W60" s="11" t="n">
        <v>-5.914</v>
      </c>
      <c r="X60" s="11" t="n">
        <v>-2.024</v>
      </c>
      <c r="Y60" s="11" t="n">
        <f aca="false">W60*-1</f>
        <v>5.914</v>
      </c>
      <c r="Z60" s="11" t="n">
        <f aca="false">X60*-1</f>
        <v>2.024</v>
      </c>
      <c r="AA60" s="11" t="n">
        <f aca="false">(Y60+Z60)/2</f>
        <v>3.969</v>
      </c>
      <c r="AB60" s="11" t="n">
        <f aca="false">(Y60-Z60)/2</f>
        <v>1.945</v>
      </c>
      <c r="AC60" s="11" t="n">
        <f aca="false">POWER((Y60+Z60),2)/(8*(Y60+Z60))</f>
        <v>0.99225</v>
      </c>
      <c r="AD60" s="11" t="n">
        <f aca="false">(7-AA60)/(2*AB60)</f>
        <v>0.779177377892031</v>
      </c>
      <c r="AE60" s="11" t="n">
        <v>76.9</v>
      </c>
      <c r="AF60" s="11" t="n">
        <f aca="false">812.17478*W60+ 33.1669*AD60 + 823.463*X60 + 6579.008*AC60 + 0.5287*O60</f>
        <v>85.8761452548066</v>
      </c>
    </row>
    <row r="61" customFormat="false" ht="19.5" hidden="false" customHeight="true" outlineLevel="0" collapsed="false">
      <c r="A61" s="11" t="s">
        <v>75</v>
      </c>
      <c r="B61" s="12" t="s">
        <v>637</v>
      </c>
      <c r="C61" s="11" t="s">
        <v>638</v>
      </c>
      <c r="D61" s="17" t="n">
        <v>612516</v>
      </c>
      <c r="E61" s="11" t="s">
        <v>639</v>
      </c>
      <c r="F61" s="11" t="n">
        <v>18</v>
      </c>
      <c r="G61" s="11" t="n">
        <v>19</v>
      </c>
      <c r="H61" s="11" t="n">
        <v>3</v>
      </c>
      <c r="I61" s="11" t="n">
        <v>6</v>
      </c>
      <c r="J61" s="11" t="n">
        <v>1</v>
      </c>
      <c r="K61" s="11" t="n">
        <v>0</v>
      </c>
      <c r="L61" s="14" t="s">
        <v>640</v>
      </c>
      <c r="M61" s="11" t="s">
        <v>641</v>
      </c>
      <c r="N61" s="11" t="n">
        <v>405.4</v>
      </c>
      <c r="O61" s="11" t="n">
        <v>2.5</v>
      </c>
      <c r="P61" s="11" t="n">
        <v>-0.3</v>
      </c>
      <c r="Q61" s="11" t="n">
        <v>-3.4</v>
      </c>
      <c r="R61" s="11" t="n">
        <v>139.03</v>
      </c>
      <c r="S61" s="11" t="n">
        <v>37.64</v>
      </c>
      <c r="T61" s="11" t="n">
        <v>6</v>
      </c>
      <c r="U61" s="11" t="n">
        <v>3</v>
      </c>
      <c r="V61" s="11" t="n">
        <v>-6.267</v>
      </c>
      <c r="W61" s="11" t="n">
        <v>-6.071</v>
      </c>
      <c r="X61" s="11" t="n">
        <v>-2.858</v>
      </c>
      <c r="Y61" s="11" t="n">
        <f aca="false">W61*-1</f>
        <v>6.071</v>
      </c>
      <c r="Z61" s="11" t="n">
        <f aca="false">X61*-1</f>
        <v>2.858</v>
      </c>
      <c r="AA61" s="11" t="n">
        <f aca="false">(Y61+Z61)/2</f>
        <v>4.4645</v>
      </c>
      <c r="AB61" s="11" t="n">
        <f aca="false">(Y61-Z61)/2</f>
        <v>1.6065</v>
      </c>
      <c r="AC61" s="11" t="n">
        <f aca="false">POWER((Y61+Z61),2)/(8*(Y61+Z61))</f>
        <v>1.116125</v>
      </c>
      <c r="AD61" s="11" t="n">
        <f aca="false">(7-AA61)/(2*AB61)</f>
        <v>0.789137877373172</v>
      </c>
      <c r="AE61" s="11"/>
      <c r="AF61" s="11" t="n">
        <f aca="false">812.17478*W61+ 33.1669*AD61 + 823.463*X61 + 6579.008*AC61 + 0.5287*O61</f>
        <v>86.3199676850481</v>
      </c>
    </row>
    <row r="62" customFormat="false" ht="19.5" hidden="false" customHeight="true" outlineLevel="0" collapsed="false">
      <c r="A62" s="14" t="s">
        <v>76</v>
      </c>
      <c r="B62" s="12" t="s">
        <v>642</v>
      </c>
      <c r="C62" s="11" t="s">
        <v>643</v>
      </c>
      <c r="D62" s="11" t="s">
        <v>644</v>
      </c>
      <c r="E62" s="11" t="s">
        <v>645</v>
      </c>
      <c r="F62" s="11" t="n">
        <v>19</v>
      </c>
      <c r="G62" s="11" t="n">
        <v>17</v>
      </c>
      <c r="H62" s="11" t="n">
        <v>3</v>
      </c>
      <c r="I62" s="11" t="n">
        <v>4</v>
      </c>
      <c r="J62" s="11" t="n">
        <v>2</v>
      </c>
      <c r="K62" s="11" t="n">
        <v>0</v>
      </c>
      <c r="L62" s="14" t="s">
        <v>646</v>
      </c>
      <c r="M62" s="14" t="s">
        <v>647</v>
      </c>
      <c r="N62" s="11" t="n">
        <v>415.5</v>
      </c>
      <c r="O62" s="11" t="n">
        <v>3.4</v>
      </c>
      <c r="P62" s="11" t="n">
        <v>1.9</v>
      </c>
      <c r="Q62" s="11" t="n">
        <v>-4.8</v>
      </c>
      <c r="R62" s="11" t="n">
        <v>96.91</v>
      </c>
      <c r="S62" s="11" t="n">
        <v>41.49</v>
      </c>
      <c r="T62" s="11" t="n">
        <v>6</v>
      </c>
      <c r="U62" s="11" t="n">
        <v>1</v>
      </c>
      <c r="V62" s="11" t="n">
        <v>-5.582</v>
      </c>
      <c r="W62" s="11" t="n">
        <v>-5.31</v>
      </c>
      <c r="X62" s="11" t="n">
        <v>-3.426</v>
      </c>
      <c r="Y62" s="11" t="n">
        <f aca="false">W62*-1</f>
        <v>5.31</v>
      </c>
      <c r="Z62" s="11" t="n">
        <f aca="false">X62*-1</f>
        <v>3.426</v>
      </c>
      <c r="AA62" s="11" t="n">
        <f aca="false">(Y62+Z62)/2</f>
        <v>4.368</v>
      </c>
      <c r="AB62" s="11" t="n">
        <f aca="false">(Y62-Z62)/2</f>
        <v>0.942</v>
      </c>
      <c r="AC62" s="11" t="n">
        <f aca="false">POWER((Y62+Z62),2)/(8*(Y62+Z62))</f>
        <v>1.092</v>
      </c>
      <c r="AD62" s="11" t="n">
        <f aca="false">(7-AA62)/(2*AB62)</f>
        <v>1.39702760084926</v>
      </c>
      <c r="AE62" s="11"/>
      <c r="AF62" s="11" t="n">
        <f aca="false">812.17478*W62+ 33.1669*AD62 + 823.463*X62 + 6579.008*AC62 + 0.5287*O62</f>
        <v>98.5770709346085</v>
      </c>
    </row>
    <row r="63" customFormat="false" ht="19.5" hidden="false" customHeight="true" outlineLevel="0" collapsed="false">
      <c r="A63" s="11" t="s">
        <v>77</v>
      </c>
      <c r="B63" s="12" t="s">
        <v>648</v>
      </c>
      <c r="C63" s="14" t="s">
        <v>649</v>
      </c>
      <c r="D63" s="14" t="s">
        <v>650</v>
      </c>
      <c r="E63" s="11" t="s">
        <v>651</v>
      </c>
      <c r="F63" s="11" t="n">
        <v>16</v>
      </c>
      <c r="G63" s="11" t="n">
        <v>16</v>
      </c>
      <c r="H63" s="11" t="n">
        <v>2</v>
      </c>
      <c r="I63" s="11" t="n">
        <v>6</v>
      </c>
      <c r="J63" s="11" t="n">
        <v>2</v>
      </c>
      <c r="K63" s="11" t="n">
        <v>0</v>
      </c>
      <c r="L63" s="14" t="s">
        <v>652</v>
      </c>
      <c r="M63" s="11" t="s">
        <v>653</v>
      </c>
      <c r="N63" s="11" t="n">
        <v>396.4</v>
      </c>
      <c r="O63" s="11" t="n">
        <v>2.4</v>
      </c>
      <c r="P63" s="11" t="n">
        <v>-0.41</v>
      </c>
      <c r="Q63" s="11" t="n">
        <v>-3.9</v>
      </c>
      <c r="R63" s="11" t="n">
        <v>113.01</v>
      </c>
      <c r="S63" s="11" t="n">
        <v>37.22</v>
      </c>
      <c r="T63" s="11" t="n">
        <v>5</v>
      </c>
      <c r="U63" s="11" t="n">
        <v>2</v>
      </c>
      <c r="V63" s="11" t="n">
        <v>-6.265</v>
      </c>
      <c r="W63" s="11" t="n">
        <v>-6.109</v>
      </c>
      <c r="X63" s="11" t="n">
        <v>-2.801</v>
      </c>
      <c r="Y63" s="11" t="n">
        <f aca="false">W63*-1</f>
        <v>6.109</v>
      </c>
      <c r="Z63" s="11" t="n">
        <f aca="false">X63*-1</f>
        <v>2.801</v>
      </c>
      <c r="AA63" s="11" t="n">
        <f aca="false">(Y63+Z63)/2</f>
        <v>4.455</v>
      </c>
      <c r="AB63" s="11" t="n">
        <f aca="false">(Y63-Z63)/2</f>
        <v>1.654</v>
      </c>
      <c r="AC63" s="11" t="n">
        <f aca="false">POWER((Y63+Z63),2)/(8*(Y63+Z63))</f>
        <v>1.11375</v>
      </c>
      <c r="AD63" s="11" t="n">
        <f aca="false">(7-AA63)/(2*AB63)</f>
        <v>0.769347037484885</v>
      </c>
      <c r="AE63" s="11" t="n">
        <v>92</v>
      </c>
      <c r="AF63" s="11" t="n">
        <f aca="false">812.17478*W63+ 33.1669*AD63 + 823.463*X63 + 6579.008*AC63 + 0.5287*O63</f>
        <v>86.0603022375557</v>
      </c>
    </row>
    <row r="64" customFormat="false" ht="19.5" hidden="false" customHeight="true" outlineLevel="0" collapsed="false">
      <c r="A64" s="14" t="s">
        <v>78</v>
      </c>
      <c r="B64" s="12" t="s">
        <v>654</v>
      </c>
      <c r="C64" s="14" t="s">
        <v>655</v>
      </c>
      <c r="D64" s="14" t="s">
        <v>656</v>
      </c>
      <c r="E64" s="11" t="s">
        <v>657</v>
      </c>
      <c r="F64" s="11" t="n">
        <v>17</v>
      </c>
      <c r="G64" s="11" t="n">
        <v>17</v>
      </c>
      <c r="H64" s="11" t="n">
        <v>3</v>
      </c>
      <c r="I64" s="11" t="n">
        <v>6</v>
      </c>
      <c r="J64" s="11" t="n">
        <v>2</v>
      </c>
      <c r="K64" s="11" t="n">
        <v>0</v>
      </c>
      <c r="L64" s="14" t="s">
        <v>658</v>
      </c>
      <c r="M64" s="14" t="s">
        <v>659</v>
      </c>
      <c r="N64" s="11" t="n">
        <v>423.5</v>
      </c>
      <c r="O64" s="11" t="n">
        <v>2.15</v>
      </c>
      <c r="P64" s="11" t="n">
        <v>-0.1</v>
      </c>
      <c r="Q64" s="11" t="n">
        <v>-3.4</v>
      </c>
      <c r="R64" s="11" t="n">
        <v>125.9</v>
      </c>
      <c r="S64" s="11" t="n">
        <v>40.63</v>
      </c>
      <c r="T64" s="11" t="n">
        <v>9</v>
      </c>
      <c r="U64" s="11" t="n">
        <v>2</v>
      </c>
      <c r="V64" s="11" t="n">
        <v>-6.35</v>
      </c>
      <c r="W64" s="11" t="n">
        <v>-6.255</v>
      </c>
      <c r="X64" s="11" t="n">
        <v>-2.889</v>
      </c>
      <c r="Y64" s="11" t="n">
        <f aca="false">W64*-1</f>
        <v>6.255</v>
      </c>
      <c r="Z64" s="11" t="n">
        <f aca="false">X64*-1</f>
        <v>2.889</v>
      </c>
      <c r="AA64" s="11" t="n">
        <f aca="false">(Y64+Z64)/2</f>
        <v>4.572</v>
      </c>
      <c r="AB64" s="11" t="n">
        <f aca="false">(Y64-Z64)/2</f>
        <v>1.683</v>
      </c>
      <c r="AC64" s="11" t="n">
        <f aca="false">POWER((Y64+Z64),2)/(8*(Y64+Z64))</f>
        <v>1.143</v>
      </c>
      <c r="AD64" s="11" t="n">
        <f aca="false">(7-AA64)/(2*AB64)</f>
        <v>0.721330956625074</v>
      </c>
      <c r="AE64" s="11" t="n">
        <v>82.5</v>
      </c>
      <c r="AF64" s="11" t="n">
        <f aca="false">812.17478*W64+ 33.1669*AD64 + 823.463*X64 + 6579.008*AC64 + 0.5287*O64</f>
        <v>85.7293048052881</v>
      </c>
    </row>
    <row r="65" customFormat="false" ht="19.5" hidden="false" customHeight="true" outlineLevel="0" collapsed="false">
      <c r="A65" s="1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 t="n">
        <v>423.5</v>
      </c>
      <c r="O65" s="11" t="n">
        <v>2.15</v>
      </c>
      <c r="P65" s="11" t="n">
        <v>-0.1</v>
      </c>
      <c r="Q65" s="11" t="n">
        <v>-3.4</v>
      </c>
      <c r="R65" s="11" t="n">
        <v>125.9</v>
      </c>
      <c r="S65" s="11" t="n">
        <v>40.63</v>
      </c>
      <c r="T65" s="11"/>
      <c r="U65" s="11"/>
      <c r="V65" s="11" t="n">
        <v>-6.35</v>
      </c>
      <c r="W65" s="11" t="n">
        <v>-6.255</v>
      </c>
      <c r="X65" s="11" t="n">
        <v>-2.889</v>
      </c>
      <c r="Y65" s="11" t="n">
        <f aca="false">W65*-1</f>
        <v>6.255</v>
      </c>
      <c r="Z65" s="11" t="n">
        <f aca="false">X65*-1</f>
        <v>2.889</v>
      </c>
      <c r="AA65" s="11" t="n">
        <f aca="false">(Y65+Z65)/2</f>
        <v>4.572</v>
      </c>
      <c r="AB65" s="11" t="n">
        <f aca="false">(Y65-Z65)/2</f>
        <v>1.683</v>
      </c>
      <c r="AC65" s="11" t="n">
        <f aca="false">POWER((Y65+Z65),2)/(8*(Y65+Z65))</f>
        <v>1.143</v>
      </c>
      <c r="AD65" s="11" t="n">
        <f aca="false">(7-AA65)/(2*AB65)</f>
        <v>0.721330956625074</v>
      </c>
      <c r="AE65" s="11" t="n">
        <v>82.5</v>
      </c>
      <c r="AF65" s="11" t="n">
        <f aca="false">812.17478*W65+ 33.1669*AD65 + 823.463*X65 + 6579.008*AC65 + 0.5287*O65</f>
        <v>85.7293048052881</v>
      </c>
    </row>
    <row r="66" customFormat="false" ht="19.5" hidden="false" customHeight="true" outlineLevel="0" collapsed="false">
      <c r="A66" s="11" t="s">
        <v>79</v>
      </c>
      <c r="B66" s="12" t="s">
        <v>660</v>
      </c>
      <c r="C66" s="14" t="s">
        <v>661</v>
      </c>
      <c r="D66" s="11" t="s">
        <v>662</v>
      </c>
      <c r="E66" s="11" t="s">
        <v>663</v>
      </c>
      <c r="F66" s="11" t="n">
        <v>14</v>
      </c>
      <c r="G66" s="11" t="n">
        <v>14</v>
      </c>
      <c r="H66" s="11" t="n">
        <v>8</v>
      </c>
      <c r="I66" s="11" t="n">
        <v>4</v>
      </c>
      <c r="J66" s="11" t="n">
        <v>3</v>
      </c>
      <c r="K66" s="11" t="n">
        <v>0</v>
      </c>
      <c r="L66" s="11" t="s">
        <v>664</v>
      </c>
      <c r="M66" s="14" t="s">
        <v>665</v>
      </c>
      <c r="N66" s="11" t="n">
        <v>454.5</v>
      </c>
      <c r="O66" s="11" t="n">
        <v>2.3</v>
      </c>
      <c r="P66" s="11" t="n">
        <v>-0.58</v>
      </c>
      <c r="Q66" s="11" t="n">
        <v>-3</v>
      </c>
      <c r="R66" s="11" t="n">
        <v>156.09</v>
      </c>
      <c r="S66" s="11" t="n">
        <v>41.44</v>
      </c>
      <c r="T66" s="11" t="n">
        <v>9</v>
      </c>
      <c r="U66" s="11" t="n">
        <v>2</v>
      </c>
      <c r="V66" s="11" t="n">
        <v>-6.418</v>
      </c>
      <c r="W66" s="11" t="n">
        <v>-6.126</v>
      </c>
      <c r="X66" s="11" t="n">
        <v>-2.967</v>
      </c>
      <c r="Y66" s="11" t="n">
        <f aca="false">W66*-1</f>
        <v>6.126</v>
      </c>
      <c r="Z66" s="11" t="n">
        <f aca="false">X66*-1</f>
        <v>2.967</v>
      </c>
      <c r="AA66" s="11" t="n">
        <f aca="false">(Y66+Z66)/2</f>
        <v>4.5465</v>
      </c>
      <c r="AB66" s="11" t="n">
        <f aca="false">(Y66-Z66)/2</f>
        <v>1.5795</v>
      </c>
      <c r="AC66" s="11" t="n">
        <f aca="false">POWER((Y66+Z66),2)/(8*(Y66+Z66))</f>
        <v>1.136625</v>
      </c>
      <c r="AD66" s="11" t="n">
        <f aca="false">(7-AA66)/(2*AB66)</f>
        <v>0.776669832225388</v>
      </c>
      <c r="AE66" s="11" t="n">
        <v>93.9</v>
      </c>
      <c r="AF66" s="11" t="n">
        <f aca="false">812.17478*W66+ 33.1669*AD66 + 823.463*X66 + 6579.008*AC66 + 0.5287*O66</f>
        <v>86.2432853784357</v>
      </c>
    </row>
    <row r="67" customFormat="false" ht="19.5" hidden="false" customHeight="true" outlineLevel="0" collapsed="false">
      <c r="A67" s="11" t="s">
        <v>80</v>
      </c>
      <c r="B67" s="12" t="s">
        <v>666</v>
      </c>
      <c r="C67" s="14" t="s">
        <v>667</v>
      </c>
      <c r="D67" s="11" t="s">
        <v>668</v>
      </c>
      <c r="E67" s="11" t="s">
        <v>427</v>
      </c>
      <c r="F67" s="11" t="n">
        <v>16</v>
      </c>
      <c r="G67" s="11" t="n">
        <v>19</v>
      </c>
      <c r="H67" s="11" t="n">
        <v>3</v>
      </c>
      <c r="I67" s="11" t="n">
        <v>4</v>
      </c>
      <c r="J67" s="11" t="n">
        <v>1</v>
      </c>
      <c r="K67" s="11" t="n">
        <v>0</v>
      </c>
      <c r="L67" s="14" t="s">
        <v>669</v>
      </c>
      <c r="M67" s="14" t="s">
        <v>670</v>
      </c>
      <c r="N67" s="11" t="n">
        <v>349.4</v>
      </c>
      <c r="O67" s="11" t="n">
        <v>2.6</v>
      </c>
      <c r="P67" s="11" t="n">
        <v>0.7</v>
      </c>
      <c r="Q67" s="11" t="n">
        <v>-2.6</v>
      </c>
      <c r="R67" s="11" t="n">
        <v>112.73</v>
      </c>
      <c r="S67" s="11" t="n">
        <v>33.19</v>
      </c>
      <c r="T67" s="11" t="n">
        <v>5</v>
      </c>
      <c r="U67" s="11" t="n">
        <v>3</v>
      </c>
      <c r="V67" s="11" t="n">
        <v>-6.077</v>
      </c>
      <c r="W67" s="11" t="n">
        <v>-5.82</v>
      </c>
      <c r="X67" s="11" t="n">
        <v>-2.612</v>
      </c>
      <c r="Y67" s="11" t="n">
        <f aca="false">W67*-1</f>
        <v>5.82</v>
      </c>
      <c r="Z67" s="11" t="n">
        <f aca="false">X67*-1</f>
        <v>2.612</v>
      </c>
      <c r="AA67" s="11" t="n">
        <f aca="false">(Y67+Z67)/2</f>
        <v>4.216</v>
      </c>
      <c r="AB67" s="11" t="n">
        <f aca="false">(Y67-Z67)/2</f>
        <v>1.604</v>
      </c>
      <c r="AC67" s="11" t="n">
        <f aca="false">POWER((Y67+Z67),2)/(8*(Y67+Z67))</f>
        <v>1.054</v>
      </c>
      <c r="AD67" s="11" t="n">
        <f aca="false">(7-AA67)/(2*AB67)</f>
        <v>0.86783042394015</v>
      </c>
      <c r="AE67" s="11" t="n">
        <v>95</v>
      </c>
      <c r="AF67" s="11" t="n">
        <f aca="false">812.17478*W67+ 33.1669*AD67 + 823.463*X67 + 6579.008*AC67 + 0.5287*O67</f>
        <v>86.6897212877806</v>
      </c>
    </row>
    <row r="68" customFormat="false" ht="19.5" hidden="false" customHeight="true" outlineLevel="0" collapsed="false">
      <c r="A68" s="14" t="s">
        <v>81</v>
      </c>
      <c r="B68" s="12" t="s">
        <v>671</v>
      </c>
      <c r="C68" s="11" t="s">
        <v>672</v>
      </c>
      <c r="D68" s="11" t="s">
        <v>673</v>
      </c>
      <c r="E68" s="11" t="s">
        <v>674</v>
      </c>
      <c r="F68" s="11" t="n">
        <v>18</v>
      </c>
      <c r="G68" s="11" t="n">
        <v>22</v>
      </c>
      <c r="H68" s="11" t="n">
        <v>2</v>
      </c>
      <c r="I68" s="11" t="n">
        <v>0</v>
      </c>
      <c r="J68" s="11" t="n">
        <v>0</v>
      </c>
      <c r="K68" s="11" t="n">
        <v>0</v>
      </c>
      <c r="L68" s="14" t="s">
        <v>675</v>
      </c>
      <c r="M68" s="11" t="s">
        <v>676</v>
      </c>
      <c r="N68" s="11" t="n">
        <v>266.4</v>
      </c>
      <c r="O68" s="11" t="n">
        <v>8.2</v>
      </c>
      <c r="P68" s="11" t="n">
        <v>3</v>
      </c>
      <c r="Q68" s="11" t="n">
        <v>-3.6</v>
      </c>
      <c r="R68" s="11" t="n">
        <v>6.48</v>
      </c>
      <c r="S68" s="11" t="n">
        <v>31.53</v>
      </c>
      <c r="T68" s="11" t="n">
        <v>2</v>
      </c>
      <c r="U68" s="11" t="n">
        <v>0</v>
      </c>
      <c r="V68" s="11" t="n">
        <v>-5.418</v>
      </c>
      <c r="W68" s="11" t="n">
        <v>-5.114</v>
      </c>
      <c r="X68" s="11" t="n">
        <v>-1.62</v>
      </c>
      <c r="Y68" s="11" t="n">
        <f aca="false">W68*-1</f>
        <v>5.114</v>
      </c>
      <c r="Z68" s="11" t="n">
        <f aca="false">X68*-1</f>
        <v>1.62</v>
      </c>
      <c r="AA68" s="11" t="n">
        <f aca="false">(Y68+Z68)/2</f>
        <v>3.367</v>
      </c>
      <c r="AB68" s="11" t="n">
        <f aca="false">(Y68-Z68)/2</f>
        <v>1.747</v>
      </c>
      <c r="AC68" s="11" t="n">
        <f aca="false">POWER((Y68+Z68),2)/(8*(Y68+Z68))</f>
        <v>0.84175</v>
      </c>
      <c r="AD68" s="11" t="n">
        <f aca="false">(7-AA68)/(2*AB68)</f>
        <v>1.03978248425873</v>
      </c>
      <c r="AE68" s="11"/>
      <c r="AF68" s="11" t="n">
        <f aca="false">812.17478*W68+ 33.1669*AD68 + 823.463*X68 + 6579.008*AC68 + 0.5287*O68</f>
        <v>89.2298007571602</v>
      </c>
    </row>
    <row r="69" customFormat="false" ht="19.5" hidden="false" customHeight="true" outlineLevel="0" collapsed="false">
      <c r="A69" s="14" t="s">
        <v>82</v>
      </c>
      <c r="B69" s="12" t="s">
        <v>677</v>
      </c>
      <c r="C69" s="14" t="s">
        <v>678</v>
      </c>
      <c r="D69" s="11" t="s">
        <v>679</v>
      </c>
      <c r="E69" s="11" t="s">
        <v>680</v>
      </c>
      <c r="F69" s="11" t="n">
        <v>12</v>
      </c>
      <c r="G69" s="11" t="n">
        <v>16</v>
      </c>
      <c r="H69" s="11" t="n">
        <v>2</v>
      </c>
      <c r="I69" s="11" t="n">
        <v>3</v>
      </c>
      <c r="J69" s="11" t="n">
        <v>0</v>
      </c>
      <c r="K69" s="11" t="n">
        <v>0</v>
      </c>
      <c r="L69" s="14" t="s">
        <v>681</v>
      </c>
      <c r="M69" s="11" t="s">
        <v>682</v>
      </c>
      <c r="N69" s="11" t="n">
        <v>236.27</v>
      </c>
      <c r="O69" s="11" t="n">
        <v>7.5</v>
      </c>
      <c r="P69" s="11" t="n">
        <v>1.96</v>
      </c>
      <c r="Q69" s="11" t="n">
        <v>-2.5</v>
      </c>
      <c r="R69" s="11" t="n">
        <v>75.27</v>
      </c>
      <c r="S69" s="11" t="n">
        <v>23.94</v>
      </c>
      <c r="T69" s="11" t="n">
        <v>3</v>
      </c>
      <c r="U69" s="11" t="n">
        <v>2</v>
      </c>
      <c r="V69" s="11" t="n">
        <v>-6.894</v>
      </c>
      <c r="W69" s="11" t="n">
        <v>-6.386</v>
      </c>
      <c r="X69" s="11" t="n">
        <v>-2.357</v>
      </c>
      <c r="Y69" s="11" t="n">
        <f aca="false">W69*-1</f>
        <v>6.386</v>
      </c>
      <c r="Z69" s="11" t="n">
        <f aca="false">X69*-1</f>
        <v>2.357</v>
      </c>
      <c r="AA69" s="11" t="n">
        <f aca="false">(Y69+Z69)/2</f>
        <v>4.3715</v>
      </c>
      <c r="AB69" s="11" t="n">
        <f aca="false">(Y69-Z69)/2</f>
        <v>2.0145</v>
      </c>
      <c r="AC69" s="11" t="n">
        <f aca="false">POWER((Y69+Z69),2)/(8*(Y69+Z69))</f>
        <v>1.092875</v>
      </c>
      <c r="AD69" s="11" t="n">
        <f aca="false">(7-AA69)/(2*AB69)</f>
        <v>0.652395135269298</v>
      </c>
      <c r="AE69" s="11"/>
      <c r="AF69" s="11" t="n">
        <f aca="false">812.17478*W69+ 33.1669*AD69 + 823.463*X69 + 6579.008*AC69 + 0.5287*O69</f>
        <v>88.1861061319621</v>
      </c>
    </row>
    <row r="70" customFormat="false" ht="19.5" hidden="false" customHeight="true" outlineLevel="0" collapsed="false">
      <c r="A70" s="14" t="s">
        <v>83</v>
      </c>
      <c r="B70" s="12" t="s">
        <v>683</v>
      </c>
      <c r="C70" s="14" t="s">
        <v>684</v>
      </c>
      <c r="D70" s="11" t="s">
        <v>685</v>
      </c>
      <c r="E70" s="12" t="s">
        <v>686</v>
      </c>
      <c r="F70" s="11" t="n">
        <v>9</v>
      </c>
      <c r="G70" s="11" t="n">
        <v>19</v>
      </c>
      <c r="H70" s="11" t="n">
        <v>1</v>
      </c>
      <c r="I70" s="11" t="n">
        <v>0</v>
      </c>
      <c r="J70" s="11" t="n">
        <v>0</v>
      </c>
      <c r="K70" s="11" t="n">
        <v>0</v>
      </c>
      <c r="L70" s="11" t="s">
        <v>687</v>
      </c>
      <c r="M70" s="14" t="s">
        <v>688</v>
      </c>
      <c r="N70" s="11" t="n">
        <v>141.25</v>
      </c>
      <c r="O70" s="11" t="n">
        <v>3.5</v>
      </c>
      <c r="P70" s="11" t="n">
        <v>2.86</v>
      </c>
      <c r="Q70" s="11" t="n">
        <v>-2.5</v>
      </c>
      <c r="R70" s="11" t="n">
        <v>12.03</v>
      </c>
      <c r="S70" s="11" t="n">
        <v>18</v>
      </c>
      <c r="T70" s="11" t="n">
        <v>1</v>
      </c>
      <c r="U70" s="11" t="n">
        <v>1</v>
      </c>
      <c r="V70" s="11" t="n">
        <v>-7.128</v>
      </c>
      <c r="W70" s="11" t="n">
        <v>-5.468</v>
      </c>
      <c r="X70" s="11" t="n">
        <v>5.648</v>
      </c>
      <c r="Y70" s="11" t="n">
        <f aca="false">W70*-1</f>
        <v>5.468</v>
      </c>
      <c r="Z70" s="11" t="n">
        <f aca="false">X70*-1</f>
        <v>-5.648</v>
      </c>
      <c r="AA70" s="11" t="n">
        <f aca="false">(Y70+Z70)/2</f>
        <v>-0.0899999999999999</v>
      </c>
      <c r="AB70" s="11" t="n">
        <f aca="false">(Y70-Z70)/2</f>
        <v>5.558</v>
      </c>
      <c r="AC70" s="11" t="n">
        <f aca="false">POWER((Y70+Z70),2)/(8*(Y70+Z70))</f>
        <v>-0.0225</v>
      </c>
      <c r="AD70" s="11" t="n">
        <f aca="false">(7-AA70)/(2*AB70)</f>
        <v>0.637819359481828</v>
      </c>
      <c r="AE70" s="11"/>
      <c r="AF70" s="11" t="n">
        <f aca="false">812.17478*W70+ 33.1669*AD70 + 823.463*X70 + 6579.008*AC70 + 0.5287*O70</f>
        <v>84.9245878739971</v>
      </c>
    </row>
    <row r="71" customFormat="false" ht="19.5" hidden="false" customHeight="true" outlineLevel="0" collapsed="false">
      <c r="A71" s="11" t="s">
        <v>84</v>
      </c>
      <c r="B71" s="12" t="s">
        <v>689</v>
      </c>
      <c r="C71" s="11" t="s">
        <v>690</v>
      </c>
      <c r="D71" s="11" t="s">
        <v>691</v>
      </c>
      <c r="E71" s="11" t="s">
        <v>692</v>
      </c>
      <c r="F71" s="11" t="n">
        <v>17</v>
      </c>
      <c r="G71" s="11" t="n">
        <v>25</v>
      </c>
      <c r="H71" s="11" t="n">
        <v>1</v>
      </c>
      <c r="I71" s="11" t="n">
        <v>3</v>
      </c>
      <c r="J71" s="11" t="n">
        <v>0</v>
      </c>
      <c r="K71" s="11" t="n">
        <v>0</v>
      </c>
      <c r="L71" s="14" t="s">
        <v>693</v>
      </c>
      <c r="M71" s="11" t="s">
        <v>694</v>
      </c>
      <c r="N71" s="11" t="n">
        <v>291.4</v>
      </c>
      <c r="O71" s="11" t="n">
        <v>7.9</v>
      </c>
      <c r="P71" s="11" t="n">
        <v>2.4</v>
      </c>
      <c r="Q71" s="11" t="n">
        <v>-2.3</v>
      </c>
      <c r="R71" s="11" t="n">
        <v>49.77</v>
      </c>
      <c r="S71" s="11" t="n">
        <v>32.51</v>
      </c>
      <c r="T71" s="11" t="n">
        <v>3</v>
      </c>
      <c r="U71" s="11" t="n">
        <v>1</v>
      </c>
      <c r="V71" s="11" t="n">
        <v>-6.277</v>
      </c>
      <c r="W71" s="11" t="n">
        <v>-5.404</v>
      </c>
      <c r="X71" s="11" t="n">
        <v>-1.675</v>
      </c>
      <c r="Y71" s="11" t="n">
        <f aca="false">W71*-1</f>
        <v>5.404</v>
      </c>
      <c r="Z71" s="11" t="n">
        <f aca="false">X71*-1</f>
        <v>1.675</v>
      </c>
      <c r="AA71" s="11" t="n">
        <f aca="false">(Y71+Z71)/2</f>
        <v>3.5395</v>
      </c>
      <c r="AB71" s="11" t="n">
        <f aca="false">(Y71-Z71)/2</f>
        <v>1.8645</v>
      </c>
      <c r="AC71" s="11" t="n">
        <f aca="false">POWER((Y71+Z71),2)/(8*(Y71+Z71))</f>
        <v>0.884875</v>
      </c>
      <c r="AD71" s="11" t="n">
        <f aca="false">(7-AA71)/(2*AB71)</f>
        <v>0.927996781979083</v>
      </c>
      <c r="AE71" s="11"/>
      <c r="AF71" s="11" t="n">
        <f aca="false">812.17478*W71+ 33.1669*AD71 + 823.463*X71 + 6579.008*AC71 + 0.5287*O71</f>
        <v>88.2621743482213</v>
      </c>
    </row>
    <row r="72" customFormat="false" ht="19.5" hidden="false" customHeight="true" outlineLevel="0" collapsed="false">
      <c r="A72" s="11" t="s">
        <v>85</v>
      </c>
      <c r="B72" s="12" t="s">
        <v>695</v>
      </c>
      <c r="C72" s="14" t="s">
        <v>696</v>
      </c>
      <c r="D72" s="11" t="s">
        <v>697</v>
      </c>
      <c r="E72" s="11" t="s">
        <v>698</v>
      </c>
      <c r="F72" s="11" t="n">
        <v>3</v>
      </c>
      <c r="G72" s="11" t="n">
        <v>6</v>
      </c>
      <c r="H72" s="11" t="n">
        <v>2</v>
      </c>
      <c r="I72" s="11" t="n">
        <v>2</v>
      </c>
      <c r="J72" s="11" t="n">
        <v>0</v>
      </c>
      <c r="K72" s="11" t="n">
        <v>0</v>
      </c>
      <c r="L72" s="14" t="s">
        <v>699</v>
      </c>
      <c r="M72" s="14" t="s">
        <v>700</v>
      </c>
      <c r="N72" s="11" t="n">
        <v>102.09</v>
      </c>
      <c r="O72" s="11" t="n">
        <v>4.5</v>
      </c>
      <c r="P72" s="11" t="n">
        <v>-0.9</v>
      </c>
      <c r="Q72" s="11" t="n">
        <v>0.93</v>
      </c>
      <c r="R72" s="11" t="n">
        <v>64.35</v>
      </c>
      <c r="S72" s="11" t="n">
        <v>8.87</v>
      </c>
      <c r="T72" s="11" t="n">
        <v>3</v>
      </c>
      <c r="U72" s="11" t="n">
        <v>2</v>
      </c>
      <c r="V72" s="11" t="n">
        <v>-6.072</v>
      </c>
      <c r="W72" s="11" t="n">
        <v>-5.811</v>
      </c>
      <c r="X72" s="11" t="n">
        <v>-0.82</v>
      </c>
      <c r="Y72" s="11" t="n">
        <f aca="false">W72*-1</f>
        <v>5.811</v>
      </c>
      <c r="Z72" s="11" t="n">
        <f aca="false">X72*-1</f>
        <v>0.82</v>
      </c>
      <c r="AA72" s="11" t="n">
        <f aca="false">(Y72+Z72)/2</f>
        <v>3.3155</v>
      </c>
      <c r="AB72" s="11" t="n">
        <f aca="false">(Y72-Z72)/2</f>
        <v>2.4955</v>
      </c>
      <c r="AC72" s="11" t="n">
        <f aca="false">POWER((Y72+Z72),2)/(8*(Y72+Z72))</f>
        <v>0.828875</v>
      </c>
      <c r="AD72" s="11" t="n">
        <f aca="false">(7-AA72)/(2*AB72)</f>
        <v>0.738228811861351</v>
      </c>
      <c r="AE72" s="11"/>
      <c r="AF72" s="11" t="n">
        <f aca="false">812.17478*W72+ 33.1669*AD72 + 823.463*X72 + 6579.008*AC72 + 0.5287*O72</f>
        <v>85.2518606001243</v>
      </c>
    </row>
    <row r="73" customFormat="false" ht="19.5" hidden="false" customHeight="true" outlineLevel="0" collapsed="false">
      <c r="A73" s="11" t="s">
        <v>86</v>
      </c>
      <c r="B73" s="12" t="s">
        <v>701</v>
      </c>
      <c r="C73" s="14" t="s">
        <v>702</v>
      </c>
      <c r="D73" s="11" t="s">
        <v>703</v>
      </c>
      <c r="E73" s="14" t="s">
        <v>704</v>
      </c>
      <c r="F73" s="11" t="n">
        <v>10</v>
      </c>
      <c r="G73" s="11" t="n">
        <v>16</v>
      </c>
      <c r="H73" s="11" t="n">
        <v>6</v>
      </c>
      <c r="I73" s="11" t="n">
        <v>0</v>
      </c>
      <c r="J73" s="11" t="n">
        <v>1</v>
      </c>
      <c r="K73" s="11" t="n">
        <v>0</v>
      </c>
      <c r="L73" s="14" t="s">
        <v>705</v>
      </c>
      <c r="M73" s="11" t="s">
        <v>706</v>
      </c>
      <c r="N73" s="11" t="n">
        <v>252.34</v>
      </c>
      <c r="O73" s="11" t="n">
        <v>6.8</v>
      </c>
      <c r="P73" s="11" t="n">
        <v>0.4</v>
      </c>
      <c r="Q73" s="11" t="n">
        <v>-1.35</v>
      </c>
      <c r="R73" s="11" t="n">
        <v>88.89</v>
      </c>
      <c r="S73" s="11" t="n">
        <v>27.47</v>
      </c>
      <c r="T73" s="11" t="n">
        <v>5</v>
      </c>
      <c r="U73" s="11" t="n">
        <v>3</v>
      </c>
      <c r="V73" s="11" t="n">
        <v>-5.746</v>
      </c>
      <c r="W73" s="11" t="n">
        <v>-5.68</v>
      </c>
      <c r="X73" s="11" t="n">
        <v>-0.732</v>
      </c>
      <c r="Y73" s="11" t="n">
        <f aca="false">W73*-1</f>
        <v>5.68</v>
      </c>
      <c r="Z73" s="11" t="n">
        <f aca="false">X73*-1</f>
        <v>0.732</v>
      </c>
      <c r="AA73" s="11" t="n">
        <f aca="false">(Y73+Z73)/2</f>
        <v>3.206</v>
      </c>
      <c r="AB73" s="11" t="n">
        <f aca="false">(Y73-Z73)/2</f>
        <v>2.474</v>
      </c>
      <c r="AC73" s="11" t="n">
        <f aca="false">POWER((Y73+Z73),2)/(8*(Y73+Z73))</f>
        <v>0.8015</v>
      </c>
      <c r="AD73" s="11" t="n">
        <f aca="false">(7-AA73)/(2*AB73)</f>
        <v>0.76677445432498</v>
      </c>
      <c r="AE73" s="11" t="n">
        <v>97.9</v>
      </c>
      <c r="AF73" s="11" t="n">
        <f aca="false">812.17478*W73+ 33.1669*AD73 + 823.463*X73 + 6579.008*AC73 + 0.5287*O73</f>
        <v>86.1739372491503</v>
      </c>
    </row>
    <row r="74" customFormat="false" ht="19.5" hidden="false" customHeight="true" outlineLevel="0" collapsed="false">
      <c r="A74" s="11" t="s">
        <v>87</v>
      </c>
      <c r="B74" s="12" t="s">
        <v>707</v>
      </c>
      <c r="C74" s="11" t="s">
        <v>708</v>
      </c>
      <c r="D74" s="11" t="s">
        <v>709</v>
      </c>
      <c r="E74" s="11" t="s">
        <v>710</v>
      </c>
      <c r="F74" s="11" t="n">
        <v>19</v>
      </c>
      <c r="G74" s="11" t="n">
        <v>22</v>
      </c>
      <c r="H74" s="11" t="n">
        <v>2</v>
      </c>
      <c r="I74" s="11" t="n">
        <v>1</v>
      </c>
      <c r="J74" s="11" t="n">
        <v>0</v>
      </c>
      <c r="K74" s="11" t="n">
        <v>0</v>
      </c>
      <c r="L74" s="14" t="s">
        <v>711</v>
      </c>
      <c r="M74" s="11" t="s">
        <v>712</v>
      </c>
      <c r="N74" s="11" t="n">
        <v>294.4</v>
      </c>
      <c r="O74" s="11" t="n">
        <v>8.3</v>
      </c>
      <c r="P74" s="11" t="n">
        <v>2.82</v>
      </c>
      <c r="Q74" s="11" t="n">
        <v>-2.9</v>
      </c>
      <c r="R74" s="11" t="n">
        <v>36.36</v>
      </c>
      <c r="S74" s="11" t="n">
        <v>33.1</v>
      </c>
      <c r="T74" s="11" t="n">
        <v>3</v>
      </c>
      <c r="U74" s="11" t="n">
        <v>1</v>
      </c>
      <c r="V74" s="11" t="n">
        <v>-6.135</v>
      </c>
      <c r="W74" s="11" t="n">
        <v>-5.803</v>
      </c>
      <c r="X74" s="11" t="n">
        <v>-2.681</v>
      </c>
      <c r="Y74" s="11" t="n">
        <f aca="false">W74*-1</f>
        <v>5.803</v>
      </c>
      <c r="Z74" s="11" t="n">
        <f aca="false">X74*-1</f>
        <v>2.681</v>
      </c>
      <c r="AA74" s="11" t="n">
        <f aca="false">(Y74+Z74)/2</f>
        <v>4.242</v>
      </c>
      <c r="AB74" s="11" t="n">
        <f aca="false">(Y74-Z74)/2</f>
        <v>1.561</v>
      </c>
      <c r="AC74" s="11" t="n">
        <f aca="false">POWER((Y74+Z74),2)/(8*(Y74+Z74))</f>
        <v>1.0605</v>
      </c>
      <c r="AD74" s="11" t="n">
        <f aca="false">(7-AA74)/(2*AB74)</f>
        <v>0.883408071748879</v>
      </c>
      <c r="AE74" s="11"/>
      <c r="AF74" s="11" t="n">
        <f aca="false">812.17478*W74+ 33.1669*AD74 + 823.463*X74 + 6579.008*AC74 + 0.5287*O74</f>
        <v>89.9715498348868</v>
      </c>
    </row>
    <row r="75" customFormat="false" ht="19.5" hidden="false" customHeight="true" outlineLevel="0" collapsed="false">
      <c r="A75" s="11" t="s">
        <v>88</v>
      </c>
      <c r="B75" s="12" t="s">
        <v>713</v>
      </c>
      <c r="C75" s="14" t="s">
        <v>714</v>
      </c>
      <c r="D75" s="11" t="s">
        <v>715</v>
      </c>
      <c r="E75" s="12" t="s">
        <v>716</v>
      </c>
      <c r="F75" s="11" t="n">
        <v>20</v>
      </c>
      <c r="G75" s="11" t="n">
        <v>29</v>
      </c>
      <c r="H75" s="11" t="n">
        <v>3</v>
      </c>
      <c r="I75" s="11" t="n">
        <v>2</v>
      </c>
      <c r="J75" s="11" t="n">
        <v>0</v>
      </c>
      <c r="K75" s="11" t="n">
        <v>0</v>
      </c>
      <c r="L75" s="14" t="s">
        <v>717</v>
      </c>
      <c r="M75" s="11" t="s">
        <v>718</v>
      </c>
      <c r="N75" s="11" t="n">
        <v>343.5</v>
      </c>
      <c r="O75" s="11" t="n">
        <v>8.5</v>
      </c>
      <c r="P75" s="11" t="n">
        <v>4.4</v>
      </c>
      <c r="Q75" s="11" t="n">
        <v>-3.7</v>
      </c>
      <c r="R75" s="11" t="s">
        <v>89</v>
      </c>
      <c r="S75" s="11" t="n">
        <v>40.78</v>
      </c>
      <c r="T75" s="11" t="n">
        <v>4</v>
      </c>
      <c r="U75" s="11" t="n">
        <v>1</v>
      </c>
      <c r="V75" s="11" t="n">
        <v>-5.816</v>
      </c>
      <c r="W75" s="11" t="n">
        <v>-5.323</v>
      </c>
      <c r="X75" s="11" t="n">
        <v>-2.722</v>
      </c>
      <c r="Y75" s="11" t="n">
        <f aca="false">W75*-1</f>
        <v>5.323</v>
      </c>
      <c r="Z75" s="11" t="n">
        <f aca="false">X75*-1</f>
        <v>2.722</v>
      </c>
      <c r="AA75" s="11" t="n">
        <f aca="false">(Y75+Z75)/2</f>
        <v>4.0225</v>
      </c>
      <c r="AB75" s="11" t="n">
        <f aca="false">(Y75-Z75)/2</f>
        <v>1.3005</v>
      </c>
      <c r="AC75" s="11" t="n">
        <f aca="false">POWER((Y75+Z75),2)/(8*(Y75+Z75))</f>
        <v>1.005625</v>
      </c>
      <c r="AD75" s="11" t="n">
        <f aca="false">(7-AA75)/(2*AB75)</f>
        <v>1.14475201845444</v>
      </c>
      <c r="AE75" s="11"/>
      <c r="AF75" s="11" t="n">
        <f aca="false">812.17478*W75+ 33.1669*AD75 + 823.463*X75 + 6579.008*AC75 + 0.5287*O75</f>
        <v>93.8041057808759</v>
      </c>
    </row>
    <row r="76" customFormat="false" ht="19.5" hidden="false" customHeight="true" outlineLevel="0" collapsed="false">
      <c r="A76" s="11" t="s">
        <v>90</v>
      </c>
      <c r="B76" s="12" t="s">
        <v>719</v>
      </c>
      <c r="C76" s="15" t="s">
        <v>720</v>
      </c>
      <c r="D76" s="14" t="s">
        <v>721</v>
      </c>
      <c r="E76" s="11" t="s">
        <v>722</v>
      </c>
      <c r="F76" s="11" t="n">
        <v>9</v>
      </c>
      <c r="G76" s="11" t="n">
        <v>13</v>
      </c>
      <c r="H76" s="11" t="n">
        <v>3</v>
      </c>
      <c r="I76" s="11" t="n">
        <v>5</v>
      </c>
      <c r="J76" s="11" t="n">
        <v>0</v>
      </c>
      <c r="K76" s="11" t="n">
        <v>0</v>
      </c>
      <c r="L76" s="14" t="s">
        <v>723</v>
      </c>
      <c r="M76" s="11" t="s">
        <v>724</v>
      </c>
      <c r="N76" s="11" t="n">
        <v>243.22</v>
      </c>
      <c r="O76" s="11" t="n">
        <v>4.3</v>
      </c>
      <c r="P76" s="11" t="n">
        <v>-2.8</v>
      </c>
      <c r="Q76" s="11" t="n">
        <v>-0.74</v>
      </c>
      <c r="R76" s="11" t="n">
        <v>128.61</v>
      </c>
      <c r="S76" s="11" t="n">
        <v>22.21</v>
      </c>
      <c r="T76" s="11" t="n">
        <v>7</v>
      </c>
      <c r="U76" s="11" t="n">
        <v>4</v>
      </c>
      <c r="V76" s="11" t="n">
        <v>-6.118</v>
      </c>
      <c r="W76" s="11" t="n">
        <v>-6</v>
      </c>
      <c r="X76" s="11" t="n">
        <v>-2.193</v>
      </c>
      <c r="Y76" s="11" t="n">
        <f aca="false">W76*-1</f>
        <v>6</v>
      </c>
      <c r="Z76" s="11" t="n">
        <f aca="false">X76*-1</f>
        <v>2.193</v>
      </c>
      <c r="AA76" s="11" t="n">
        <f aca="false">(Y76+Z76)/2</f>
        <v>4.0965</v>
      </c>
      <c r="AB76" s="11" t="n">
        <f aca="false">(Y76-Z76)/2</f>
        <v>1.9035</v>
      </c>
      <c r="AC76" s="11" t="n">
        <f aca="false">POWER((Y76+Z76),2)/(8*(Y76+Z76))</f>
        <v>1.024125</v>
      </c>
      <c r="AD76" s="11" t="n">
        <f aca="false">(7-AA76)/(2*AB76)</f>
        <v>0.76267402153927</v>
      </c>
      <c r="AE76" s="11"/>
      <c r="AF76" s="11" t="n">
        <f aca="false">812.17478*W76+ 33.1669*AD76 + 823.463*X76 + 6579.008*AC76 + 0.5287*O76</f>
        <v>86.3924720049902</v>
      </c>
    </row>
    <row r="77" customFormat="false" ht="19.5" hidden="false" customHeight="true" outlineLevel="0" collapsed="false">
      <c r="A77" s="14" t="s">
        <v>91</v>
      </c>
      <c r="B77" s="12" t="s">
        <v>725</v>
      </c>
      <c r="C77" s="14" t="s">
        <v>726</v>
      </c>
      <c r="D77" s="11" t="s">
        <v>727</v>
      </c>
      <c r="E77" s="11" t="s">
        <v>728</v>
      </c>
      <c r="F77" s="11" t="n">
        <v>6</v>
      </c>
      <c r="G77" s="11" t="n">
        <v>8</v>
      </c>
      <c r="H77" s="11" t="n">
        <v>0</v>
      </c>
      <c r="I77" s="11" t="n">
        <v>7</v>
      </c>
      <c r="J77" s="11" t="n">
        <v>0</v>
      </c>
      <c r="K77" s="11" t="n">
        <v>0</v>
      </c>
      <c r="L77" s="11" t="s">
        <v>729</v>
      </c>
      <c r="M77" s="14" t="s">
        <v>730</v>
      </c>
      <c r="N77" s="11" t="n">
        <v>192.12</v>
      </c>
      <c r="O77" s="11" t="n">
        <v>2.79</v>
      </c>
      <c r="P77" s="11" t="n">
        <v>-1.64</v>
      </c>
      <c r="Q77" s="11" t="n">
        <v>0.51</v>
      </c>
      <c r="R77" s="11" t="n">
        <v>132.13</v>
      </c>
      <c r="S77" s="11" t="n">
        <v>15.54</v>
      </c>
      <c r="T77" s="11" t="n">
        <v>7</v>
      </c>
      <c r="U77" s="11" t="n">
        <v>4</v>
      </c>
      <c r="V77" s="11" t="n">
        <v>-7.387</v>
      </c>
      <c r="W77" s="11" t="n">
        <v>-6.612</v>
      </c>
      <c r="X77" s="11" t="n">
        <v>-1.975</v>
      </c>
      <c r="Y77" s="11" t="n">
        <f aca="false">W77*-1</f>
        <v>6.612</v>
      </c>
      <c r="Z77" s="11" t="n">
        <f aca="false">X77*-1</f>
        <v>1.975</v>
      </c>
      <c r="AA77" s="11" t="n">
        <f aca="false">(Y77+Z77)/2</f>
        <v>4.2935</v>
      </c>
      <c r="AB77" s="11" t="n">
        <f aca="false">(Y77-Z77)/2</f>
        <v>2.3185</v>
      </c>
      <c r="AC77" s="11" t="n">
        <f aca="false">POWER((Y77+Z77),2)/(8*(Y77+Z77))</f>
        <v>1.073375</v>
      </c>
      <c r="AD77" s="11" t="n">
        <f aca="false">(7-AA77)/(2*AB77)</f>
        <v>0.583674789734742</v>
      </c>
      <c r="AE77" s="11" t="n">
        <v>99</v>
      </c>
      <c r="AF77" s="11" t="n">
        <f aca="false">812.17478*W77+ 33.1669*AD77 + 823.463*X77 + 6579.008*AC77 + 0.5287*O77</f>
        <v>86.1373980236526</v>
      </c>
    </row>
    <row r="78" customFormat="false" ht="19.5" hidden="false" customHeight="true" outlineLevel="0" collapsed="false">
      <c r="A78" s="14" t="s">
        <v>92</v>
      </c>
      <c r="B78" s="12" t="s">
        <v>731</v>
      </c>
      <c r="C78" s="14" t="s">
        <v>732</v>
      </c>
      <c r="D78" s="11" t="s">
        <v>733</v>
      </c>
      <c r="E78" s="11" t="s">
        <v>734</v>
      </c>
      <c r="F78" s="11" t="n">
        <v>17</v>
      </c>
      <c r="G78" s="11" t="n">
        <v>21</v>
      </c>
      <c r="H78" s="11" t="n">
        <v>1</v>
      </c>
      <c r="I78" s="11" t="n">
        <v>4</v>
      </c>
      <c r="J78" s="11" t="n">
        <v>0</v>
      </c>
      <c r="K78" s="11" t="n">
        <v>0</v>
      </c>
      <c r="L78" s="14" t="s">
        <v>735</v>
      </c>
      <c r="M78" s="14" t="s">
        <v>736</v>
      </c>
      <c r="N78" s="11" t="n">
        <v>303.35</v>
      </c>
      <c r="O78" s="11" t="n">
        <v>8.4</v>
      </c>
      <c r="P78" s="11" t="n">
        <v>2.3</v>
      </c>
      <c r="Q78" s="11" t="n">
        <v>-2.23</v>
      </c>
      <c r="R78" s="11" t="n">
        <v>55.84</v>
      </c>
      <c r="S78" s="11" t="n">
        <v>32.36</v>
      </c>
      <c r="T78" s="11" t="n">
        <v>3</v>
      </c>
      <c r="U78" s="11" t="n">
        <v>0</v>
      </c>
      <c r="V78" s="11" t="n">
        <v>-6.34</v>
      </c>
      <c r="W78" s="11" t="n">
        <v>-5.581</v>
      </c>
      <c r="X78" s="11" t="n">
        <v>-2.486</v>
      </c>
      <c r="Y78" s="11" t="n">
        <f aca="false">W78*-1</f>
        <v>5.581</v>
      </c>
      <c r="Z78" s="11" t="n">
        <f aca="false">X78*-1</f>
        <v>2.486</v>
      </c>
      <c r="AA78" s="11" t="n">
        <f aca="false">(Y78+Z78)/2</f>
        <v>4.0335</v>
      </c>
      <c r="AB78" s="11" t="n">
        <f aca="false">(Y78-Z78)/2</f>
        <v>1.5475</v>
      </c>
      <c r="AC78" s="11" t="n">
        <f aca="false">POWER((Y78+Z78),2)/(8*(Y78+Z78))</f>
        <v>1.008375</v>
      </c>
      <c r="AD78" s="11" t="n">
        <f aca="false">(7-AA78)/(2*AB78)</f>
        <v>0.958481421647819</v>
      </c>
      <c r="AE78" s="11" t="n">
        <v>93.6</v>
      </c>
      <c r="AF78" s="11" t="n">
        <f aca="false">812.17478*W78+ 33.1669*AD78 + 823.463*X78 + 6579.008*AC78 + 0.5287*O78</f>
        <v>90.4616642836504</v>
      </c>
    </row>
    <row r="79" customFormat="false" ht="19.5" hidden="false" customHeight="true" outlineLevel="0" collapsed="false">
      <c r="A79" s="11" t="s">
        <v>92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 t="n">
        <v>303.35</v>
      </c>
      <c r="O79" s="11" t="n">
        <v>8.4</v>
      </c>
      <c r="P79" s="11" t="n">
        <v>2.3</v>
      </c>
      <c r="Q79" s="11" t="n">
        <v>-2.23</v>
      </c>
      <c r="R79" s="11" t="n">
        <v>55.84</v>
      </c>
      <c r="S79" s="11" t="n">
        <v>32.36</v>
      </c>
      <c r="T79" s="11"/>
      <c r="U79" s="11"/>
      <c r="V79" s="11" t="n">
        <v>-6.34</v>
      </c>
      <c r="W79" s="11" t="n">
        <v>-5.581</v>
      </c>
      <c r="X79" s="11" t="n">
        <v>-2.486</v>
      </c>
      <c r="Y79" s="11" t="n">
        <f aca="false">W79*-1</f>
        <v>5.581</v>
      </c>
      <c r="Z79" s="11" t="n">
        <f aca="false">X79*-1</f>
        <v>2.486</v>
      </c>
      <c r="AA79" s="11" t="n">
        <f aca="false">(Y79+Z79)/2</f>
        <v>4.0335</v>
      </c>
      <c r="AB79" s="11" t="n">
        <f aca="false">(Y79-Z79)/2</f>
        <v>1.5475</v>
      </c>
      <c r="AC79" s="11" t="n">
        <f aca="false">POWER((Y79+Z79),2)/(8*(Y79+Z79))</f>
        <v>1.008375</v>
      </c>
      <c r="AD79" s="11" t="n">
        <f aca="false">(7-AA79)/(2*AB79)</f>
        <v>0.958481421647819</v>
      </c>
      <c r="AE79" s="11" t="n">
        <v>93.6</v>
      </c>
      <c r="AF79" s="11" t="n">
        <f aca="false">812.17478*W79+ 33.1669*AD79 + 823.463*X79 + 6579.008*AC79 + 0.5287*O79</f>
        <v>90.4616642836504</v>
      </c>
    </row>
    <row r="80" customFormat="false" ht="19.5" hidden="false" customHeight="true" outlineLevel="0" collapsed="false">
      <c r="A80" s="14" t="s">
        <v>93</v>
      </c>
      <c r="B80" s="12" t="s">
        <v>737</v>
      </c>
      <c r="C80" s="14" t="s">
        <v>738</v>
      </c>
      <c r="D80" s="11" t="s">
        <v>739</v>
      </c>
      <c r="E80" s="11" t="s">
        <v>740</v>
      </c>
      <c r="F80" s="11" t="n">
        <v>18</v>
      </c>
      <c r="G80" s="11" t="n">
        <v>21</v>
      </c>
      <c r="H80" s="11" t="n">
        <v>1</v>
      </c>
      <c r="I80" s="11" t="n">
        <v>3</v>
      </c>
      <c r="J80" s="11" t="n">
        <v>0</v>
      </c>
      <c r="K80" s="11" t="n">
        <v>0</v>
      </c>
      <c r="L80" s="14" t="s">
        <v>741</v>
      </c>
      <c r="M80" s="11" t="s">
        <v>742</v>
      </c>
      <c r="N80" s="11" t="n">
        <v>299.4</v>
      </c>
      <c r="O80" s="11" t="n">
        <v>7.9</v>
      </c>
      <c r="P80" s="11" t="n">
        <v>1.39</v>
      </c>
      <c r="Q80" s="11" t="n">
        <v>-1.52</v>
      </c>
      <c r="R80" s="11" t="n">
        <v>41.93</v>
      </c>
      <c r="S80" s="11" t="n">
        <v>31.95</v>
      </c>
      <c r="T80" s="11" t="n">
        <v>4</v>
      </c>
      <c r="U80" s="11" t="n">
        <v>1</v>
      </c>
      <c r="V80" s="11" t="n">
        <v>-5.153</v>
      </c>
      <c r="W80" s="11" t="n">
        <v>-5.096</v>
      </c>
      <c r="X80" s="11" t="n">
        <v>-1.131</v>
      </c>
      <c r="Y80" s="11" t="n">
        <f aca="false">W80*-1</f>
        <v>5.096</v>
      </c>
      <c r="Z80" s="11" t="n">
        <f aca="false">X80*-1</f>
        <v>1.131</v>
      </c>
      <c r="AA80" s="11" t="n">
        <f aca="false">(Y80+Z80)/2</f>
        <v>3.1135</v>
      </c>
      <c r="AB80" s="11" t="n">
        <f aca="false">(Y80-Z80)/2</f>
        <v>1.9825</v>
      </c>
      <c r="AC80" s="11" t="n">
        <f aca="false">POWER((Y80+Z80),2)/(8*(Y80+Z80))</f>
        <v>0.778375</v>
      </c>
      <c r="AD80" s="11" t="n">
        <f aca="false">(7-AA80)/(2*AB80)</f>
        <v>0.980201765447667</v>
      </c>
      <c r="AE80" s="11"/>
      <c r="AF80" s="11" t="n">
        <f aca="false">812.17478*W80+ 33.1669*AD80 + 823.463*X80 + 6579.008*AC80 + 0.5287*O80</f>
        <v>87.4430040544256</v>
      </c>
    </row>
    <row r="81" customFormat="false" ht="19.5" hidden="false" customHeight="true" outlineLevel="0" collapsed="false">
      <c r="A81" s="14" t="s">
        <v>94</v>
      </c>
      <c r="B81" s="12" t="s">
        <v>743</v>
      </c>
      <c r="C81" s="14" t="s">
        <v>744</v>
      </c>
      <c r="D81" s="11" t="s">
        <v>745</v>
      </c>
      <c r="E81" s="12" t="s">
        <v>746</v>
      </c>
      <c r="F81" s="11" t="n">
        <v>22</v>
      </c>
      <c r="G81" s="11" t="n">
        <v>25</v>
      </c>
      <c r="H81" s="11" t="n">
        <v>1</v>
      </c>
      <c r="I81" s="11" t="n">
        <v>6</v>
      </c>
      <c r="J81" s="11" t="n">
        <v>0</v>
      </c>
      <c r="K81" s="11" t="n">
        <v>0</v>
      </c>
      <c r="L81" s="14" t="s">
        <v>747</v>
      </c>
      <c r="M81" s="14" t="s">
        <v>748</v>
      </c>
      <c r="N81" s="11" t="n">
        <v>399.4</v>
      </c>
      <c r="O81" s="11" t="n">
        <v>1.7</v>
      </c>
      <c r="P81" s="11" t="n">
        <v>1.07</v>
      </c>
      <c r="Q81" s="11" t="n">
        <v>-4.2</v>
      </c>
      <c r="R81" s="11" t="n">
        <v>83.09</v>
      </c>
      <c r="S81" s="11" t="n">
        <v>42.41</v>
      </c>
      <c r="T81" s="11" t="n">
        <v>6</v>
      </c>
      <c r="U81" s="11" t="n">
        <v>1</v>
      </c>
      <c r="V81" s="11" t="n">
        <v>-5.856</v>
      </c>
      <c r="W81" s="11" t="n">
        <v>-5.49</v>
      </c>
      <c r="X81" s="11" t="n">
        <v>-2.897</v>
      </c>
      <c r="Y81" s="11" t="n">
        <f aca="false">W81*-1</f>
        <v>5.49</v>
      </c>
      <c r="Z81" s="11" t="n">
        <f aca="false">X81*-1</f>
        <v>2.897</v>
      </c>
      <c r="AA81" s="11" t="n">
        <f aca="false">(Y81+Z81)/2</f>
        <v>4.1935</v>
      </c>
      <c r="AB81" s="11" t="n">
        <f aca="false">(Y81-Z81)/2</f>
        <v>1.2965</v>
      </c>
      <c r="AC81" s="11" t="n">
        <f aca="false">POWER((Y81+Z81),2)/(8*(Y81+Z81))</f>
        <v>1.048375</v>
      </c>
      <c r="AD81" s="11" t="n">
        <f aca="false">(7-AA81)/(2*AB81)</f>
        <v>1.08233706131894</v>
      </c>
      <c r="AE81" s="11" t="n">
        <v>95</v>
      </c>
      <c r="AF81" s="11" t="n">
        <f aca="false">812.17478*W81+ 33.1669*AD81 + 823.463*X81 + 6579.008*AC81 + 0.5287*O81</f>
        <v>89.6522138790595</v>
      </c>
    </row>
    <row r="82" customFormat="false" ht="19.5" hidden="false" customHeight="true" outlineLevel="0" collapsed="false">
      <c r="A82" s="11" t="s">
        <v>95</v>
      </c>
      <c r="B82" s="12" t="s">
        <v>749</v>
      </c>
      <c r="C82" s="14" t="s">
        <v>750</v>
      </c>
      <c r="D82" s="17" t="n">
        <v>891986</v>
      </c>
      <c r="E82" s="12" t="s">
        <v>751</v>
      </c>
      <c r="F82" s="11" t="n">
        <v>6</v>
      </c>
      <c r="G82" s="11" t="n">
        <v>10</v>
      </c>
      <c r="H82" s="11" t="n">
        <v>6</v>
      </c>
      <c r="I82" s="11" t="n">
        <v>1</v>
      </c>
      <c r="J82" s="11" t="n">
        <v>0</v>
      </c>
      <c r="K82" s="11" t="n">
        <v>0</v>
      </c>
      <c r="L82" s="14" t="s">
        <v>752</v>
      </c>
      <c r="M82" s="14" t="s">
        <v>753</v>
      </c>
      <c r="N82" s="11" t="n">
        <v>182.18</v>
      </c>
      <c r="O82" s="11" t="n">
        <v>4.42</v>
      </c>
      <c r="P82" s="11" t="n">
        <v>-0.24</v>
      </c>
      <c r="Q82" s="11" t="n">
        <v>-2.1</v>
      </c>
      <c r="R82" s="11" t="n">
        <v>99.73</v>
      </c>
      <c r="S82" s="11" t="n">
        <v>17.78</v>
      </c>
      <c r="T82" s="11" t="n">
        <v>5</v>
      </c>
      <c r="U82" s="11" t="n">
        <v>2</v>
      </c>
      <c r="V82" s="11" t="n">
        <v>-5.527</v>
      </c>
      <c r="W82" s="11" t="n">
        <v>-5.117</v>
      </c>
      <c r="X82" s="11" t="n">
        <v>-2.287</v>
      </c>
      <c r="Y82" s="11" t="n">
        <f aca="false">W82*-1</f>
        <v>5.117</v>
      </c>
      <c r="Z82" s="11" t="n">
        <f aca="false">X82*-1</f>
        <v>2.287</v>
      </c>
      <c r="AA82" s="11" t="n">
        <f aca="false">(Y82+Z82)/2</f>
        <v>3.702</v>
      </c>
      <c r="AB82" s="11" t="n">
        <f aca="false">(Y82-Z82)/2</f>
        <v>1.415</v>
      </c>
      <c r="AC82" s="11" t="n">
        <f aca="false">POWER((Y82+Z82),2)/(8*(Y82+Z82))</f>
        <v>0.9255</v>
      </c>
      <c r="AD82" s="11" t="n">
        <f aca="false">(7-AA82)/(2*AB82)</f>
        <v>1.16537102473498</v>
      </c>
      <c r="AE82" s="11"/>
      <c r="AF82" s="11" t="n">
        <f aca="false">812.17478*W82+ 33.1669*AD82 + 823.463*X82 + 6579.008*AC82 + 0.5287*O82</f>
        <v>90.7022719802825</v>
      </c>
    </row>
    <row r="83" customFormat="false" ht="19.5" hidden="false" customHeight="true" outlineLevel="0" collapsed="false">
      <c r="A83" s="11" t="s">
        <v>96</v>
      </c>
      <c r="B83" s="12" t="s">
        <v>754</v>
      </c>
      <c r="C83" s="14" t="s">
        <v>755</v>
      </c>
      <c r="D83" s="11" t="s">
        <v>756</v>
      </c>
      <c r="E83" s="11" t="s">
        <v>757</v>
      </c>
      <c r="F83" s="11" t="n">
        <v>14</v>
      </c>
      <c r="G83" s="11" t="n">
        <v>10</v>
      </c>
      <c r="H83" s="11" t="n">
        <v>4</v>
      </c>
      <c r="I83" s="11" t="n">
        <v>5</v>
      </c>
      <c r="J83" s="11" t="n">
        <v>0</v>
      </c>
      <c r="K83" s="11" t="n">
        <v>0</v>
      </c>
      <c r="L83" s="14" t="s">
        <v>758</v>
      </c>
      <c r="M83" s="14" t="s">
        <v>759</v>
      </c>
      <c r="N83" s="11" t="n">
        <v>314.25</v>
      </c>
      <c r="O83" s="11" t="n">
        <v>7.5</v>
      </c>
      <c r="P83" s="11" t="n">
        <v>1.7</v>
      </c>
      <c r="Q83" s="11" t="n">
        <v>-3.6</v>
      </c>
      <c r="R83" s="11" t="n">
        <v>120.73</v>
      </c>
      <c r="S83" s="11" t="n">
        <v>29.98</v>
      </c>
      <c r="T83" s="11" t="n">
        <v>6</v>
      </c>
      <c r="U83" s="11" t="n">
        <v>1</v>
      </c>
      <c r="V83" s="11" t="n">
        <v>-6.706</v>
      </c>
      <c r="W83" s="11" t="n">
        <v>-6.054</v>
      </c>
      <c r="X83" s="11" t="n">
        <v>-3.773</v>
      </c>
      <c r="Y83" s="11" t="n">
        <f aca="false">W83*-1</f>
        <v>6.054</v>
      </c>
      <c r="Z83" s="11" t="n">
        <f aca="false">X83*-1</f>
        <v>3.773</v>
      </c>
      <c r="AA83" s="11" t="n">
        <f aca="false">(Y83+Z83)/2</f>
        <v>4.9135</v>
      </c>
      <c r="AB83" s="11" t="n">
        <f aca="false">(Y83-Z83)/2</f>
        <v>1.1405</v>
      </c>
      <c r="AC83" s="11" t="n">
        <f aca="false">POWER((Y83+Z83),2)/(8*(Y83+Z83))</f>
        <v>1.228375</v>
      </c>
      <c r="AD83" s="11" t="n">
        <f aca="false">(7-AA83)/(2*AB83)</f>
        <v>0.914730381411662</v>
      </c>
      <c r="AE83" s="11"/>
      <c r="AF83" s="11" t="n">
        <f aca="false">812.17478*W83+ 33.1669*AD83 + 823.463*X83 + 6579.008*AC83 + 0.5287*O83</f>
        <v>91.9609559672415</v>
      </c>
    </row>
    <row r="84" customFormat="false" ht="19.5" hidden="false" customHeight="true" outlineLevel="0" collapsed="false">
      <c r="A84" s="11" t="s">
        <v>97</v>
      </c>
      <c r="B84" s="12" t="s">
        <v>760</v>
      </c>
      <c r="C84" s="14" t="s">
        <v>761</v>
      </c>
      <c r="D84" s="11" t="s">
        <v>762</v>
      </c>
      <c r="E84" s="11" t="s">
        <v>763</v>
      </c>
      <c r="F84" s="11" t="n">
        <v>12</v>
      </c>
      <c r="G84" s="11" t="n">
        <v>12</v>
      </c>
      <c r="H84" s="11" t="n">
        <v>2</v>
      </c>
      <c r="I84" s="11" t="n">
        <v>2</v>
      </c>
      <c r="J84" s="11" t="n">
        <v>1</v>
      </c>
      <c r="K84" s="11" t="n">
        <v>0</v>
      </c>
      <c r="L84" s="14" t="s">
        <v>764</v>
      </c>
      <c r="M84" s="14" t="s">
        <v>765</v>
      </c>
      <c r="N84" s="11" t="n">
        <v>248.301</v>
      </c>
      <c r="O84" s="11" t="n">
        <v>2.41</v>
      </c>
      <c r="P84" s="11" t="n">
        <v>0.97</v>
      </c>
      <c r="Q84" s="11" t="n">
        <v>-2.82</v>
      </c>
      <c r="R84" s="11" t="n">
        <v>86.18</v>
      </c>
      <c r="S84" s="11" t="n">
        <v>25.05</v>
      </c>
      <c r="T84" s="11" t="n">
        <v>4</v>
      </c>
      <c r="U84" s="11" t="n">
        <v>2</v>
      </c>
      <c r="V84" s="11" t="n">
        <v>-5.878</v>
      </c>
      <c r="W84" s="11" t="n">
        <v>-5.83</v>
      </c>
      <c r="X84" s="11" t="n">
        <v>-2.107</v>
      </c>
      <c r="Y84" s="11" t="n">
        <f aca="false">W84*-1</f>
        <v>5.83</v>
      </c>
      <c r="Z84" s="11" t="n">
        <f aca="false">X84*-1</f>
        <v>2.107</v>
      </c>
      <c r="AA84" s="11" t="n">
        <f aca="false">(Y84+Z84)/2</f>
        <v>3.9685</v>
      </c>
      <c r="AB84" s="11" t="n">
        <f aca="false">(Y84-Z84)/2</f>
        <v>1.8615</v>
      </c>
      <c r="AC84" s="11" t="n">
        <f aca="false">POWER((Y84+Z84),2)/(8*(Y84+Z84))</f>
        <v>0.992125</v>
      </c>
      <c r="AD84" s="11" t="n">
        <f aca="false">(7-AA84)/(2*AB84)</f>
        <v>0.814262691377921</v>
      </c>
      <c r="AE84" s="11"/>
      <c r="AF84" s="11" t="n">
        <f aca="false">812.17478*W84+ 33.1669*AD84 + 823.463*X84 + 6579.008*AC84 + 0.5287*O84</f>
        <v>85.463539858662</v>
      </c>
    </row>
    <row r="85" customFormat="false" ht="19.5" hidden="false" customHeight="true" outlineLevel="0" collapsed="false">
      <c r="A85" s="11" t="s">
        <v>98</v>
      </c>
      <c r="B85" s="12" t="s">
        <v>766</v>
      </c>
      <c r="C85" s="11" t="s">
        <v>767</v>
      </c>
      <c r="D85" s="11" t="s">
        <v>768</v>
      </c>
      <c r="E85" s="11" t="s">
        <v>769</v>
      </c>
      <c r="F85" s="11" t="n">
        <v>27</v>
      </c>
      <c r="G85" s="11" t="n">
        <v>29</v>
      </c>
      <c r="H85" s="11" t="n">
        <v>1</v>
      </c>
      <c r="I85" s="11" t="n">
        <v>10</v>
      </c>
      <c r="J85" s="11" t="n">
        <v>0</v>
      </c>
      <c r="K85" s="11" t="n">
        <v>0</v>
      </c>
      <c r="L85" s="14" t="s">
        <v>770</v>
      </c>
      <c r="M85" s="14" t="s">
        <v>771</v>
      </c>
      <c r="N85" s="11" t="n">
        <v>527.5</v>
      </c>
      <c r="O85" s="11" t="n">
        <v>8.2</v>
      </c>
      <c r="P85" s="11" t="n">
        <v>1.83</v>
      </c>
      <c r="Q85" s="11" t="n">
        <v>-2.9</v>
      </c>
      <c r="R85" s="11" t="n">
        <v>185.84</v>
      </c>
      <c r="S85" s="11" t="n">
        <v>52.94</v>
      </c>
      <c r="T85" s="11" t="n">
        <v>11</v>
      </c>
      <c r="U85" s="11" t="n">
        <v>5</v>
      </c>
      <c r="V85" s="11" t="n">
        <v>-6.045</v>
      </c>
      <c r="W85" s="11" t="n">
        <v>-5.866</v>
      </c>
      <c r="X85" s="11" t="n">
        <v>-4.011</v>
      </c>
      <c r="Y85" s="11" t="n">
        <f aca="false">W85*-1</f>
        <v>5.866</v>
      </c>
      <c r="Z85" s="11" t="n">
        <f aca="false">X85*-1</f>
        <v>4.011</v>
      </c>
      <c r="AA85" s="11" t="n">
        <f aca="false">(Y85+Z85)/2</f>
        <v>4.9385</v>
      </c>
      <c r="AB85" s="11" t="n">
        <f aca="false">(Y85-Z85)/2</f>
        <v>0.9275</v>
      </c>
      <c r="AC85" s="11" t="n">
        <f aca="false">POWER((Y85+Z85),2)/(8*(Y85+Z85))</f>
        <v>1.234625</v>
      </c>
      <c r="AD85" s="11" t="n">
        <f aca="false">(7-AA85)/(2*AB85)</f>
        <v>1.11132075471698</v>
      </c>
      <c r="AE85" s="11"/>
      <c r="AF85" s="11" t="n">
        <f aca="false">812.17478*W85+ 33.1669*AD85 + 823.463*X85 + 6579.008*AC85 + 0.5287*O85</f>
        <v>96.674803859621</v>
      </c>
    </row>
    <row r="86" customFormat="false" ht="19.5" hidden="false" customHeight="true" outlineLevel="0" collapsed="false">
      <c r="A86" s="11" t="s">
        <v>99</v>
      </c>
      <c r="B86" s="12" t="s">
        <v>772</v>
      </c>
      <c r="C86" s="14" t="s">
        <v>773</v>
      </c>
      <c r="D86" s="11" t="s">
        <v>774</v>
      </c>
      <c r="E86" s="11" t="s">
        <v>775</v>
      </c>
      <c r="F86" s="11" t="n">
        <v>10</v>
      </c>
      <c r="G86" s="11" t="n">
        <v>13</v>
      </c>
      <c r="H86" s="11" t="n">
        <v>3</v>
      </c>
      <c r="I86" s="11" t="n">
        <v>0</v>
      </c>
      <c r="J86" s="11" t="n">
        <v>0</v>
      </c>
      <c r="K86" s="11" t="n">
        <v>0</v>
      </c>
      <c r="L86" s="11" t="s">
        <v>776</v>
      </c>
      <c r="M86" s="14" t="s">
        <v>777</v>
      </c>
      <c r="N86" s="11" t="n">
        <v>175.23</v>
      </c>
      <c r="O86" s="11" t="n">
        <v>11.9</v>
      </c>
      <c r="P86" s="11" t="n">
        <v>0.75</v>
      </c>
      <c r="Q86" s="11" t="n">
        <v>-2.3</v>
      </c>
      <c r="R86" s="11" t="n">
        <v>53.11</v>
      </c>
      <c r="S86" s="11" t="n">
        <v>19.48</v>
      </c>
      <c r="T86" s="11" t="n">
        <v>3</v>
      </c>
      <c r="U86" s="11" t="n">
        <v>2</v>
      </c>
      <c r="V86" s="11" t="n">
        <v>-6.3</v>
      </c>
      <c r="W86" s="11" t="n">
        <v>-5.449</v>
      </c>
      <c r="X86" s="11" t="n">
        <v>-1.498</v>
      </c>
      <c r="Y86" s="11" t="n">
        <f aca="false">W86*-1</f>
        <v>5.449</v>
      </c>
      <c r="Z86" s="11" t="n">
        <f aca="false">X86*-1</f>
        <v>1.498</v>
      </c>
      <c r="AA86" s="11" t="n">
        <f aca="false">(Y86+Z86)/2</f>
        <v>3.4735</v>
      </c>
      <c r="AB86" s="11" t="n">
        <f aca="false">(Y86-Z86)/2</f>
        <v>1.9755</v>
      </c>
      <c r="AC86" s="11" t="n">
        <f aca="false">POWER((Y86+Z86),2)/(8*(Y86+Z86))</f>
        <v>0.868375</v>
      </c>
      <c r="AD86" s="11" t="n">
        <f aca="false">(7-AA86)/(2*AB86)</f>
        <v>0.892558845861807</v>
      </c>
      <c r="AE86" s="11"/>
      <c r="AF86" s="11" t="n">
        <f aca="false">812.17478*W86+ 33.1669*AD86 + 823.463*X86 + 6579.008*AC86 + 0.5287*O86</f>
        <v>89.8530617648135</v>
      </c>
    </row>
    <row r="87" customFormat="false" ht="19.5" hidden="false" customHeight="true" outlineLevel="0" collapsed="false">
      <c r="A87" s="14" t="s">
        <v>100</v>
      </c>
      <c r="B87" s="12" t="s">
        <v>778</v>
      </c>
      <c r="C87" s="14" t="s">
        <v>779</v>
      </c>
      <c r="D87" s="11" t="s">
        <v>780</v>
      </c>
      <c r="E87" s="11" t="s">
        <v>781</v>
      </c>
      <c r="F87" s="11" t="n">
        <v>24</v>
      </c>
      <c r="G87" s="11" t="n">
        <v>34</v>
      </c>
      <c r="H87" s="11" t="n">
        <v>0</v>
      </c>
      <c r="I87" s="11" t="n">
        <v>5</v>
      </c>
      <c r="J87" s="11" t="n">
        <v>0</v>
      </c>
      <c r="K87" s="11" t="n">
        <v>0</v>
      </c>
      <c r="L87" s="14" t="s">
        <v>782</v>
      </c>
      <c r="M87" s="14" t="s">
        <v>783</v>
      </c>
      <c r="N87" s="11" t="n">
        <v>402.5</v>
      </c>
      <c r="O87" s="11" t="n">
        <v>5</v>
      </c>
      <c r="P87" s="11" t="n">
        <v>3.37</v>
      </c>
      <c r="Q87" s="11" t="n">
        <v>-4.8</v>
      </c>
      <c r="R87" s="11" t="n">
        <v>88.5</v>
      </c>
      <c r="S87" s="11" t="n">
        <v>44.81</v>
      </c>
      <c r="T87" s="11" t="n">
        <v>5</v>
      </c>
      <c r="U87" s="11" t="n">
        <v>1</v>
      </c>
      <c r="V87" s="11" t="n">
        <v>-6.301</v>
      </c>
      <c r="W87" s="11" t="n">
        <v>-6.07</v>
      </c>
      <c r="X87" s="11" t="n">
        <v>-2.33</v>
      </c>
      <c r="Y87" s="11" t="n">
        <f aca="false">W87*-1</f>
        <v>6.07</v>
      </c>
      <c r="Z87" s="11" t="n">
        <f aca="false">X87*-1</f>
        <v>2.33</v>
      </c>
      <c r="AA87" s="11" t="n">
        <f aca="false">(Y87+Z87)/2</f>
        <v>4.2</v>
      </c>
      <c r="AB87" s="11" t="n">
        <f aca="false">(Y87-Z87)/2</f>
        <v>1.87</v>
      </c>
      <c r="AC87" s="11" t="n">
        <f aca="false">POWER((Y87+Z87),2)/(8*(Y87+Z87))</f>
        <v>1.05</v>
      </c>
      <c r="AD87" s="11" t="n">
        <f aca="false">(7-AA87)/(2*AB87)</f>
        <v>0.748663101604278</v>
      </c>
      <c r="AE87" s="11"/>
      <c r="AF87" s="11" t="n">
        <f aca="false">812.17478*W87+ 33.1669*AD87 + 823.463*X87 + 6579.008*AC87 + 0.5287*O87</f>
        <v>86.8630296245991</v>
      </c>
    </row>
    <row r="88" customFormat="false" ht="19.5" hidden="false" customHeight="true" outlineLevel="0" collapsed="false">
      <c r="A88" s="11" t="s">
        <v>101</v>
      </c>
      <c r="B88" s="12" t="s">
        <v>784</v>
      </c>
      <c r="C88" s="14" t="s">
        <v>785</v>
      </c>
      <c r="D88" s="17" t="s">
        <v>786</v>
      </c>
      <c r="E88" s="11" t="s">
        <v>787</v>
      </c>
      <c r="F88" s="11" t="n">
        <v>32</v>
      </c>
      <c r="G88" s="11" t="n">
        <v>38</v>
      </c>
      <c r="H88" s="11" t="n">
        <v>2</v>
      </c>
      <c r="I88" s="11" t="n">
        <v>8</v>
      </c>
      <c r="J88" s="11" t="n">
        <v>0</v>
      </c>
      <c r="K88" s="11" t="n">
        <v>0</v>
      </c>
      <c r="L88" s="14" t="s">
        <v>788</v>
      </c>
      <c r="M88" s="11" t="s">
        <v>789</v>
      </c>
      <c r="N88" s="11" t="n">
        <v>578.7</v>
      </c>
      <c r="O88" s="11" t="n">
        <v>6.68</v>
      </c>
      <c r="P88" s="11" t="n">
        <v>3.3</v>
      </c>
      <c r="Q88" s="11" t="n">
        <v>-4.7</v>
      </c>
      <c r="R88" s="11" t="n">
        <v>109</v>
      </c>
      <c r="S88" s="11" t="n">
        <v>62.59</v>
      </c>
      <c r="T88" s="11" t="n">
        <v>9</v>
      </c>
      <c r="U88" s="11" t="n">
        <v>1</v>
      </c>
      <c r="V88" s="11" t="n">
        <v>-5.191</v>
      </c>
      <c r="W88" s="11" t="n">
        <v>-4.921</v>
      </c>
      <c r="X88" s="11" t="n">
        <v>-2.424</v>
      </c>
      <c r="Y88" s="11" t="n">
        <f aca="false">W88*-1</f>
        <v>4.921</v>
      </c>
      <c r="Z88" s="11" t="n">
        <f aca="false">X88*-1</f>
        <v>2.424</v>
      </c>
      <c r="AA88" s="11" t="n">
        <f aca="false">(Y88+Z88)/2</f>
        <v>3.6725</v>
      </c>
      <c r="AB88" s="11" t="n">
        <f aca="false">(Y88-Z88)/2</f>
        <v>1.2485</v>
      </c>
      <c r="AC88" s="11" t="n">
        <f aca="false">POWER((Y88+Z88),2)/(8*(Y88+Z88))</f>
        <v>0.918125</v>
      </c>
      <c r="AD88" s="11" t="n">
        <f aca="false">(7-AA88)/(2*AB88)</f>
        <v>1.33259911894273</v>
      </c>
      <c r="AE88" s="11"/>
      <c r="AF88" s="11" t="n">
        <f aca="false">812.17478*W88+ 33.1669*AD88 + 823.463*X88 + 6579.008*AC88 + 0.5287*O88</f>
        <v>95.2952133380609</v>
      </c>
    </row>
    <row r="89" customFormat="false" ht="19.5" hidden="false" customHeight="true" outlineLevel="0" collapsed="false">
      <c r="A89" s="11" t="s">
        <v>102</v>
      </c>
      <c r="B89" s="12" t="s">
        <v>790</v>
      </c>
      <c r="C89" s="14" t="s">
        <v>791</v>
      </c>
      <c r="D89" s="11" t="s">
        <v>792</v>
      </c>
      <c r="E89" s="11" t="s">
        <v>674</v>
      </c>
      <c r="F89" s="11" t="n">
        <v>18</v>
      </c>
      <c r="G89" s="11" t="n">
        <v>22</v>
      </c>
      <c r="H89" s="11" t="n">
        <v>2</v>
      </c>
      <c r="I89" s="11" t="n">
        <v>0</v>
      </c>
      <c r="J89" s="11" t="n">
        <v>0</v>
      </c>
      <c r="K89" s="11" t="n">
        <v>0</v>
      </c>
      <c r="L89" s="14" t="s">
        <v>793</v>
      </c>
      <c r="M89" s="14" t="s">
        <v>794</v>
      </c>
      <c r="N89" s="11" t="n">
        <v>266.4</v>
      </c>
      <c r="O89" s="11" t="n">
        <v>10.2</v>
      </c>
      <c r="P89" s="11" t="n">
        <v>4.9</v>
      </c>
      <c r="Q89" s="11" t="n">
        <v>-3.66</v>
      </c>
      <c r="R89" s="11" t="n">
        <v>15.27</v>
      </c>
      <c r="S89" s="11" t="n">
        <v>31.74</v>
      </c>
      <c r="T89" s="11" t="n">
        <v>2</v>
      </c>
      <c r="U89" s="11" t="n">
        <v>1</v>
      </c>
      <c r="V89" s="11" t="n">
        <v>-5.621</v>
      </c>
      <c r="W89" s="11" t="n">
        <v>-5.032</v>
      </c>
      <c r="X89" s="11" t="n">
        <v>-1.448</v>
      </c>
      <c r="Y89" s="11" t="n">
        <f aca="false">W89*-1</f>
        <v>5.032</v>
      </c>
      <c r="Z89" s="11" t="n">
        <f aca="false">X89*-1</f>
        <v>1.448</v>
      </c>
      <c r="AA89" s="11" t="n">
        <f aca="false">(Y89+Z89)/2</f>
        <v>3.24</v>
      </c>
      <c r="AB89" s="11" t="n">
        <f aca="false">(Y89-Z89)/2</f>
        <v>1.792</v>
      </c>
      <c r="AC89" s="11" t="n">
        <f aca="false">POWER((Y89+Z89),2)/(8*(Y89+Z89))</f>
        <v>0.81</v>
      </c>
      <c r="AD89" s="11" t="n">
        <f aca="false">(7-AA89)/(2*AB89)</f>
        <v>1.04910714285714</v>
      </c>
      <c r="AE89" s="11"/>
      <c r="AF89" s="11" t="n">
        <f aca="false">812.17478*W89+ 33.1669*AD89 + 823.463*X89 + 6579.008*AC89 + 0.5287*O89</f>
        <v>89.9469347364282</v>
      </c>
    </row>
    <row r="90" customFormat="false" ht="19.5" hidden="false" customHeight="true" outlineLevel="0" collapsed="false">
      <c r="A90" s="11" t="s">
        <v>103</v>
      </c>
      <c r="B90" s="12" t="s">
        <v>795</v>
      </c>
      <c r="C90" s="14" t="s">
        <v>796</v>
      </c>
      <c r="D90" s="11" t="s">
        <v>797</v>
      </c>
      <c r="E90" s="16" t="s">
        <v>798</v>
      </c>
      <c r="F90" s="11" t="n">
        <v>18</v>
      </c>
      <c r="G90" s="11" t="n">
        <v>25</v>
      </c>
      <c r="H90" s="11" t="n">
        <v>1</v>
      </c>
      <c r="I90" s="11" t="n">
        <v>1</v>
      </c>
      <c r="J90" s="11" t="n">
        <v>0</v>
      </c>
      <c r="K90" s="11" t="n">
        <v>0</v>
      </c>
      <c r="L90" s="14" t="s">
        <v>799</v>
      </c>
      <c r="M90" s="11" t="s">
        <v>800</v>
      </c>
      <c r="N90" s="11" t="n">
        <v>271.4</v>
      </c>
      <c r="O90" s="11" t="n">
        <v>8.3</v>
      </c>
      <c r="P90" s="11" t="n">
        <v>3.6</v>
      </c>
      <c r="Q90" s="11" t="n">
        <v>-4.5</v>
      </c>
      <c r="R90" s="11" t="n">
        <v>12.47</v>
      </c>
      <c r="S90" s="11" t="n">
        <v>31.77</v>
      </c>
      <c r="T90" s="11" t="n">
        <v>2</v>
      </c>
      <c r="U90" s="11" t="n">
        <v>0</v>
      </c>
      <c r="V90" s="11" t="n">
        <v>-5.809</v>
      </c>
      <c r="W90" s="11" t="n">
        <v>-4.974</v>
      </c>
      <c r="X90" s="11" t="n">
        <v>-1.342</v>
      </c>
      <c r="Y90" s="11" t="n">
        <f aca="false">W90*-1</f>
        <v>4.974</v>
      </c>
      <c r="Z90" s="11" t="n">
        <f aca="false">X90*-1</f>
        <v>1.342</v>
      </c>
      <c r="AA90" s="11" t="n">
        <f aca="false">(Y90+Z90)/2</f>
        <v>3.158</v>
      </c>
      <c r="AB90" s="11" t="n">
        <f aca="false">(Y90-Z90)/2</f>
        <v>1.816</v>
      </c>
      <c r="AC90" s="11" t="n">
        <f aca="false">POWER((Y90+Z90),2)/(8*(Y90+Z90))</f>
        <v>0.7895</v>
      </c>
      <c r="AD90" s="11" t="n">
        <f aca="false">(7-AA90)/(2*AB90)</f>
        <v>1.05781938325991</v>
      </c>
      <c r="AE90" s="11"/>
      <c r="AF90" s="11" t="n">
        <f aca="false">812.17478*W90+ 33.1669*AD90 + 823.463*X90 + 6579.008*AC90 + 0.5287*O90</f>
        <v>88.7549139826441</v>
      </c>
    </row>
    <row r="91" customFormat="false" ht="19.5" hidden="false" customHeight="true" outlineLevel="0" collapsed="false">
      <c r="A91" s="11" t="s">
        <v>104</v>
      </c>
      <c r="B91" s="12" t="s">
        <v>801</v>
      </c>
      <c r="C91" s="11" t="s">
        <v>802</v>
      </c>
      <c r="D91" s="11" t="s">
        <v>803</v>
      </c>
      <c r="E91" s="11" t="s">
        <v>804</v>
      </c>
      <c r="F91" s="11" t="n">
        <v>25</v>
      </c>
      <c r="G91" s="11" t="n">
        <v>32</v>
      </c>
      <c r="H91" s="11" t="n">
        <v>2</v>
      </c>
      <c r="I91" s="11" t="n">
        <v>2</v>
      </c>
      <c r="J91" s="11" t="n">
        <v>0</v>
      </c>
      <c r="K91" s="11" t="n">
        <v>0</v>
      </c>
      <c r="L91" s="14" t="s">
        <v>805</v>
      </c>
      <c r="M91" s="14" t="s">
        <v>806</v>
      </c>
      <c r="N91" s="11" t="n">
        <v>392.5</v>
      </c>
      <c r="O91" s="11" t="n">
        <v>7</v>
      </c>
      <c r="P91" s="11" t="n">
        <v>3.61</v>
      </c>
      <c r="Q91" s="11" t="n">
        <v>-4.4</v>
      </c>
      <c r="R91" s="11" t="n">
        <v>32.78</v>
      </c>
      <c r="S91" s="11" t="n">
        <v>44.36</v>
      </c>
      <c r="T91" s="11" t="n">
        <v>3</v>
      </c>
      <c r="U91" s="11" t="n">
        <v>0</v>
      </c>
      <c r="V91" s="11" t="n">
        <v>-5.718</v>
      </c>
      <c r="W91" s="11" t="n">
        <v>-4.943</v>
      </c>
      <c r="X91" s="11" t="n">
        <v>-1.676</v>
      </c>
      <c r="Y91" s="11" t="n">
        <f aca="false">W91*-1</f>
        <v>4.943</v>
      </c>
      <c r="Z91" s="11" t="n">
        <f aca="false">X91*-1</f>
        <v>1.676</v>
      </c>
      <c r="AA91" s="11" t="n">
        <f aca="false">(Y91+Z91)/2</f>
        <v>3.3095</v>
      </c>
      <c r="AB91" s="11" t="n">
        <f aca="false">(Y91-Z91)/2</f>
        <v>1.6335</v>
      </c>
      <c r="AC91" s="11" t="n">
        <f aca="false">POWER((Y91+Z91),2)/(8*(Y91+Z91))</f>
        <v>0.827375</v>
      </c>
      <c r="AD91" s="11" t="n">
        <f aca="false">(7-AA91)/(2*AB91)</f>
        <v>1.12962962962963</v>
      </c>
      <c r="AE91" s="11"/>
      <c r="AF91" s="11" t="n">
        <f aca="false">812.17478*W91+ 33.1669*AD91 + 823.463*X91 + 6579.008*AC91 + 0.5287*O91</f>
        <v>89.7700314229625</v>
      </c>
    </row>
    <row r="92" customFormat="false" ht="19.5" hidden="false" customHeight="true" outlineLevel="0" collapsed="false">
      <c r="A92" s="11" t="s">
        <v>105</v>
      </c>
      <c r="B92" s="12" t="s">
        <v>807</v>
      </c>
      <c r="C92" s="14" t="s">
        <v>808</v>
      </c>
      <c r="D92" s="11" t="s">
        <v>809</v>
      </c>
      <c r="E92" s="11" t="s">
        <v>810</v>
      </c>
      <c r="F92" s="11" t="n">
        <v>4</v>
      </c>
      <c r="G92" s="11" t="n">
        <v>11</v>
      </c>
      <c r="H92" s="11" t="n">
        <v>1</v>
      </c>
      <c r="I92" s="11" t="n">
        <v>2</v>
      </c>
      <c r="J92" s="11" t="n">
        <v>0</v>
      </c>
      <c r="K92" s="11" t="n">
        <v>0</v>
      </c>
      <c r="L92" s="15" t="s">
        <v>811</v>
      </c>
      <c r="M92" s="14" t="s">
        <v>812</v>
      </c>
      <c r="N92" s="11" t="n">
        <v>105.14</v>
      </c>
      <c r="O92" s="11" t="n">
        <v>8.9</v>
      </c>
      <c r="P92" s="11" t="n">
        <v>-1.43</v>
      </c>
      <c r="Q92" s="11" t="n">
        <v>0.65</v>
      </c>
      <c r="R92" s="11" t="n">
        <v>52.49</v>
      </c>
      <c r="S92" s="11" t="n">
        <v>11.63</v>
      </c>
      <c r="T92" s="11" t="n">
        <v>3</v>
      </c>
      <c r="U92" s="11" t="n">
        <v>3</v>
      </c>
      <c r="V92" s="11" t="n">
        <v>-6.398</v>
      </c>
      <c r="W92" s="11" t="n">
        <v>-5.798</v>
      </c>
      <c r="X92" s="11" t="n">
        <v>6.52</v>
      </c>
      <c r="Y92" s="11" t="n">
        <f aca="false">W92*-1</f>
        <v>5.798</v>
      </c>
      <c r="Z92" s="11" t="n">
        <f aca="false">X92*-1</f>
        <v>-6.52</v>
      </c>
      <c r="AA92" s="11" t="n">
        <f aca="false">(Y92+Z92)/2</f>
        <v>-0.361</v>
      </c>
      <c r="AB92" s="11" t="n">
        <f aca="false">(Y92-Z92)/2</f>
        <v>6.159</v>
      </c>
      <c r="AC92" s="11" t="n">
        <f aca="false">POWER((Y92+Z92),2)/(8*(Y92+Z92))</f>
        <v>-0.0902499999999999</v>
      </c>
      <c r="AD92" s="11" t="n">
        <f aca="false">(7-AA92)/(2*AB92)</f>
        <v>0.597580776100016</v>
      </c>
      <c r="AE92" s="11" t="n">
        <v>88.7</v>
      </c>
      <c r="AF92" s="11" t="n">
        <f aca="false">812.17478*W92+ 33.1669*AD92 + 823.463*X92 + 6579.008*AC92 + 0.5287*O92</f>
        <v>90.7592454028302</v>
      </c>
    </row>
    <row r="93" customFormat="false" ht="19.5" hidden="false" customHeight="true" outlineLevel="0" collapsed="false">
      <c r="A93" s="14" t="s">
        <v>106</v>
      </c>
      <c r="B93" s="12" t="s">
        <v>813</v>
      </c>
      <c r="C93" s="14" t="s">
        <v>814</v>
      </c>
      <c r="D93" s="11" t="s">
        <v>815</v>
      </c>
      <c r="E93" s="16" t="s">
        <v>816</v>
      </c>
      <c r="F93" s="11" t="n">
        <v>4</v>
      </c>
      <c r="G93" s="11" t="n">
        <v>11</v>
      </c>
      <c r="H93" s="11" t="n">
        <v>1</v>
      </c>
      <c r="I93" s="11" t="n">
        <v>0</v>
      </c>
      <c r="J93" s="11" t="n">
        <v>0</v>
      </c>
      <c r="K93" s="11" t="n">
        <v>0</v>
      </c>
      <c r="L93" s="14" t="s">
        <v>817</v>
      </c>
      <c r="M93" s="14" t="s">
        <v>818</v>
      </c>
      <c r="N93" s="11" t="n">
        <v>73.14</v>
      </c>
      <c r="O93" s="11" t="n">
        <v>11</v>
      </c>
      <c r="P93" s="11" t="n">
        <v>0.76</v>
      </c>
      <c r="Q93" s="11" t="n">
        <v>0.54</v>
      </c>
      <c r="R93" s="11" t="n">
        <v>12.03</v>
      </c>
      <c r="S93" s="11" t="n">
        <v>9.72</v>
      </c>
      <c r="T93" s="11" t="n">
        <v>1</v>
      </c>
      <c r="U93" s="11" t="n">
        <v>1</v>
      </c>
      <c r="V93" s="11" t="n">
        <v>-7.584</v>
      </c>
      <c r="W93" s="11" t="n">
        <v>-5.505</v>
      </c>
      <c r="X93" s="11" t="n">
        <v>6.84</v>
      </c>
      <c r="Y93" s="11" t="n">
        <f aca="false">W93*-1</f>
        <v>5.505</v>
      </c>
      <c r="Z93" s="11" t="n">
        <f aca="false">X93*-1</f>
        <v>-6.84</v>
      </c>
      <c r="AA93" s="11" t="n">
        <f aca="false">(Y93+Z93)/2</f>
        <v>-0.6675</v>
      </c>
      <c r="AB93" s="11" t="n">
        <f aca="false">(Y93-Z93)/2</f>
        <v>6.1725</v>
      </c>
      <c r="AC93" s="11" t="n">
        <f aca="false">POWER((Y93+Z93),2)/(8*(Y93+Z93))</f>
        <v>-0.166875</v>
      </c>
      <c r="AD93" s="11" t="n">
        <f aca="false">(7-AA93)/(2*AB93)</f>
        <v>0.621101660591333</v>
      </c>
      <c r="AE93" s="11" t="n">
        <v>80.61</v>
      </c>
      <c r="AF93" s="11" t="n">
        <f aca="false">812.17478*W93+ 33.1669*AD93 + 823.463*X93 + 6579.008*AC93 + 0.5287*O93</f>
        <v>90.0085127666656</v>
      </c>
    </row>
    <row r="94" customFormat="false" ht="19.5" hidden="false" customHeight="true" outlineLevel="0" collapsed="false">
      <c r="A94" s="14" t="s">
        <v>107</v>
      </c>
      <c r="B94" s="12" t="s">
        <v>819</v>
      </c>
      <c r="C94" s="14" t="s">
        <v>820</v>
      </c>
      <c r="D94" s="11" t="s">
        <v>821</v>
      </c>
      <c r="E94" s="11" t="s">
        <v>822</v>
      </c>
      <c r="F94" s="11" t="n">
        <v>17</v>
      </c>
      <c r="G94" s="11" t="n">
        <v>21</v>
      </c>
      <c r="H94" s="11" t="n">
        <v>1</v>
      </c>
      <c r="I94" s="11" t="n">
        <v>1</v>
      </c>
      <c r="J94" s="11" t="n">
        <v>0</v>
      </c>
      <c r="K94" s="11" t="n">
        <v>0</v>
      </c>
      <c r="L94" s="14" t="s">
        <v>823</v>
      </c>
      <c r="M94" s="14" t="s">
        <v>824</v>
      </c>
      <c r="N94" s="18" t="n">
        <v>255.35</v>
      </c>
      <c r="O94" s="11" t="n">
        <v>9</v>
      </c>
      <c r="P94" s="11" t="n">
        <v>3.27</v>
      </c>
      <c r="Q94" s="11" t="n">
        <v>-3.5</v>
      </c>
      <c r="R94" s="11" t="n">
        <v>12.47</v>
      </c>
      <c r="S94" s="11" t="n">
        <v>29.86</v>
      </c>
      <c r="T94" s="11" t="n">
        <v>2</v>
      </c>
      <c r="U94" s="11" t="n">
        <v>0</v>
      </c>
      <c r="V94" s="11" t="n">
        <v>-6.07</v>
      </c>
      <c r="W94" s="11" t="n">
        <v>-5.274</v>
      </c>
      <c r="X94" s="11" t="n">
        <v>-1.63</v>
      </c>
      <c r="Y94" s="11" t="n">
        <f aca="false">W94*-1</f>
        <v>5.274</v>
      </c>
      <c r="Z94" s="11" t="n">
        <f aca="false">X94*-1</f>
        <v>1.63</v>
      </c>
      <c r="AA94" s="11" t="n">
        <f aca="false">(Y94+Z94)/2</f>
        <v>3.452</v>
      </c>
      <c r="AB94" s="11" t="n">
        <f aca="false">(Y94-Z94)/2</f>
        <v>1.822</v>
      </c>
      <c r="AC94" s="11" t="n">
        <f aca="false">POWER((Y94+Z94),2)/(8*(Y94+Z94))</f>
        <v>0.863</v>
      </c>
      <c r="AD94" s="11" t="n">
        <f aca="false">(7-AA94)/(2*AB94)</f>
        <v>0.973655323819978</v>
      </c>
      <c r="AE94" s="11"/>
      <c r="AF94" s="11" t="n">
        <f aca="false">812.17478*W94+ 33.1669*AD94 + 823.463*X94 + 6579.008*AC94 + 0.5287*O94</f>
        <v>89.0808530396048</v>
      </c>
    </row>
    <row r="95" customFormat="false" ht="19.5" hidden="false" customHeight="true" outlineLevel="0" collapsed="false">
      <c r="A95" s="14" t="s">
        <v>108</v>
      </c>
      <c r="B95" s="12" t="s">
        <v>825</v>
      </c>
      <c r="C95" s="14" t="s">
        <v>826</v>
      </c>
      <c r="D95" s="11" t="s">
        <v>827</v>
      </c>
      <c r="E95" s="11" t="s">
        <v>828</v>
      </c>
      <c r="F95" s="11" t="n">
        <v>30</v>
      </c>
      <c r="G95" s="11" t="n">
        <v>32</v>
      </c>
      <c r="H95" s="11" t="n">
        <v>2</v>
      </c>
      <c r="I95" s="11" t="n">
        <v>2</v>
      </c>
      <c r="J95" s="11" t="n">
        <v>0</v>
      </c>
      <c r="K95" s="11" t="n">
        <v>0</v>
      </c>
      <c r="L95" s="14" t="s">
        <v>829</v>
      </c>
      <c r="M95" s="14" t="s">
        <v>830</v>
      </c>
      <c r="N95" s="11" t="n">
        <v>452.6</v>
      </c>
      <c r="O95" s="11" t="n">
        <v>7.1</v>
      </c>
      <c r="P95" s="11" t="n">
        <v>6.3</v>
      </c>
      <c r="Q95" s="11" t="n">
        <v>-5.5</v>
      </c>
      <c r="R95" s="11" t="n">
        <v>53.33</v>
      </c>
      <c r="S95" s="11" t="n">
        <v>51.58</v>
      </c>
      <c r="T95" s="11" t="n">
        <v>3</v>
      </c>
      <c r="U95" s="11" t="n">
        <v>0</v>
      </c>
      <c r="V95" s="11" t="n">
        <v>-6.284</v>
      </c>
      <c r="W95" s="11" t="n">
        <v>-5.114</v>
      </c>
      <c r="X95" s="11" t="n">
        <v>-1.829</v>
      </c>
      <c r="Y95" s="11" t="n">
        <f aca="false">W95*-1</f>
        <v>5.114</v>
      </c>
      <c r="Z95" s="11" t="n">
        <f aca="false">X95*-1</f>
        <v>1.829</v>
      </c>
      <c r="AA95" s="11" t="n">
        <f aca="false">(Y95+Z95)/2</f>
        <v>3.4715</v>
      </c>
      <c r="AB95" s="11" t="n">
        <f aca="false">(Y95-Z95)/2</f>
        <v>1.6425</v>
      </c>
      <c r="AC95" s="11" t="n">
        <f aca="false">POWER((Y95+Z95),2)/(8*(Y95+Z95))</f>
        <v>0.867875</v>
      </c>
      <c r="AD95" s="11" t="n">
        <f aca="false">(7-AA95)/(2*AB95)</f>
        <v>1.07412480974125</v>
      </c>
      <c r="AE95" s="11"/>
      <c r="AF95" s="11" t="n">
        <f aca="false">812.17478*W95+ 33.1669*AD95 + 823.463*X95 + 6579.008*AC95 + 0.5287*O95</f>
        <v>89.5600762322062</v>
      </c>
    </row>
    <row r="96" customFormat="false" ht="19.5" hidden="false" customHeight="true" outlineLevel="0" collapsed="false">
      <c r="A96" s="14" t="s">
        <v>109</v>
      </c>
      <c r="B96" s="12" t="s">
        <v>831</v>
      </c>
      <c r="C96" s="14" t="s">
        <v>832</v>
      </c>
      <c r="D96" s="11" t="s">
        <v>833</v>
      </c>
      <c r="E96" s="11" t="s">
        <v>834</v>
      </c>
      <c r="F96" s="11" t="n">
        <v>18</v>
      </c>
      <c r="G96" s="11" t="n">
        <v>23</v>
      </c>
      <c r="H96" s="11" t="n">
        <v>1</v>
      </c>
      <c r="I96" s="11" t="n">
        <v>3</v>
      </c>
      <c r="J96" s="11" t="n">
        <v>0</v>
      </c>
      <c r="K96" s="11" t="n">
        <v>0</v>
      </c>
      <c r="L96" s="14" t="s">
        <v>835</v>
      </c>
      <c r="M96" s="14" t="s">
        <v>836</v>
      </c>
      <c r="N96" s="11" t="n">
        <v>301.4</v>
      </c>
      <c r="O96" s="11" t="n">
        <v>8.8</v>
      </c>
      <c r="P96" s="11" t="n">
        <v>1.55</v>
      </c>
      <c r="Q96" s="11"/>
      <c r="R96" s="11" t="n">
        <v>41.93</v>
      </c>
      <c r="S96" s="11" t="n">
        <v>32.79</v>
      </c>
      <c r="T96" s="11" t="n">
        <v>4</v>
      </c>
      <c r="U96" s="11" t="n">
        <v>1</v>
      </c>
      <c r="V96" s="11" t="n">
        <v>-5.197</v>
      </c>
      <c r="W96" s="11" t="n">
        <v>-4.857</v>
      </c>
      <c r="X96" s="11" t="n">
        <v>-1.198</v>
      </c>
      <c r="Y96" s="11" t="n">
        <f aca="false">W96*-1</f>
        <v>4.857</v>
      </c>
      <c r="Z96" s="11" t="n">
        <f aca="false">X96*-1</f>
        <v>1.198</v>
      </c>
      <c r="AA96" s="11" t="n">
        <f aca="false">(Y96+Z96)/2</f>
        <v>3.0275</v>
      </c>
      <c r="AB96" s="11" t="n">
        <f aca="false">(Y96-Z96)/2</f>
        <v>1.8295</v>
      </c>
      <c r="AC96" s="11" t="n">
        <f aca="false">POWER((Y96+Z96),2)/(8*(Y96+Z96))</f>
        <v>0.756875</v>
      </c>
      <c r="AD96" s="11" t="n">
        <f aca="false">(7-AA96)/(2*AB96)</f>
        <v>1.08567914730801</v>
      </c>
      <c r="AE96" s="11"/>
      <c r="AF96" s="11" t="n">
        <f aca="false">812.17478*W96+ 33.1669*AD96 + 823.463*X96 + 6579.008*AC96 + 0.5287*O96</f>
        <v>88.9062712508498</v>
      </c>
    </row>
    <row r="97" customFormat="false" ht="19.5" hidden="false" customHeight="true" outlineLevel="0" collapsed="false">
      <c r="A97" s="14" t="s">
        <v>110</v>
      </c>
      <c r="B97" s="12" t="s">
        <v>837</v>
      </c>
      <c r="C97" s="14" t="s">
        <v>838</v>
      </c>
      <c r="D97" s="11" t="s">
        <v>839</v>
      </c>
      <c r="E97" s="11" t="s">
        <v>840</v>
      </c>
      <c r="F97" s="11" t="n">
        <v>31</v>
      </c>
      <c r="G97" s="11" t="n">
        <v>41</v>
      </c>
      <c r="H97" s="11" t="n">
        <v>5</v>
      </c>
      <c r="I97" s="11" t="n">
        <v>50</v>
      </c>
      <c r="J97" s="11" t="n">
        <v>0</v>
      </c>
      <c r="K97" s="11" t="n">
        <v>0</v>
      </c>
      <c r="L97" s="14" t="s">
        <v>841</v>
      </c>
      <c r="M97" s="14" t="s">
        <v>842</v>
      </c>
      <c r="N97" s="11" t="n">
        <v>563.7</v>
      </c>
      <c r="O97" s="11" t="n">
        <v>6.91</v>
      </c>
      <c r="P97" s="11" t="n">
        <v>2.33</v>
      </c>
      <c r="Q97" s="11" t="n">
        <v>-3.2</v>
      </c>
      <c r="R97" s="11" t="n">
        <v>118.21</v>
      </c>
      <c r="S97" s="11" t="n">
        <v>62</v>
      </c>
      <c r="T97" s="11" t="n">
        <v>6</v>
      </c>
      <c r="U97" s="11" t="n">
        <v>3</v>
      </c>
      <c r="V97" s="11" t="n">
        <v>-5.341</v>
      </c>
      <c r="W97" s="11" t="n">
        <v>-5.13</v>
      </c>
      <c r="X97" s="11" t="n">
        <v>-1.555</v>
      </c>
      <c r="Y97" s="11" t="n">
        <f aca="false">W97*-1</f>
        <v>5.13</v>
      </c>
      <c r="Z97" s="11" t="n">
        <f aca="false">X97*-1</f>
        <v>1.555</v>
      </c>
      <c r="AA97" s="11" t="n">
        <f aca="false">(Y97+Z97)/2</f>
        <v>3.3425</v>
      </c>
      <c r="AB97" s="11" t="n">
        <f aca="false">(Y97-Z97)/2</f>
        <v>1.7875</v>
      </c>
      <c r="AC97" s="11" t="n">
        <f aca="false">POWER((Y97+Z97),2)/(8*(Y97+Z97))</f>
        <v>0.835625</v>
      </c>
      <c r="AD97" s="11" t="n">
        <f aca="false">(7-AA97)/(2*AB97)</f>
        <v>1.02307692307692</v>
      </c>
      <c r="AE97" s="11"/>
      <c r="AF97" s="11" t="n">
        <f aca="false">812.17478*W97+ 33.1669*AD97 + 823.463*X97 + 6579.008*AC97 + 0.5287*O97</f>
        <v>88.2275805999986</v>
      </c>
    </row>
    <row r="98" customFormat="false" ht="19.5" hidden="false" customHeight="true" outlineLevel="0" collapsed="false">
      <c r="A98" s="14" t="s">
        <v>111</v>
      </c>
      <c r="B98" s="12" t="s">
        <v>843</v>
      </c>
      <c r="C98" s="14" t="s">
        <v>844</v>
      </c>
      <c r="D98" s="11" t="s">
        <v>845</v>
      </c>
      <c r="E98" s="14" t="s">
        <v>846</v>
      </c>
      <c r="F98" s="11" t="n">
        <v>32</v>
      </c>
      <c r="G98" s="11" t="n">
        <v>43</v>
      </c>
      <c r="H98" s="11" t="n">
        <v>5</v>
      </c>
      <c r="I98" s="11" t="n">
        <v>5</v>
      </c>
      <c r="J98" s="11" t="n">
        <v>0</v>
      </c>
      <c r="K98" s="11" t="n">
        <v>0</v>
      </c>
      <c r="L98" s="14" t="s">
        <v>847</v>
      </c>
      <c r="M98" s="14" t="s">
        <v>848</v>
      </c>
      <c r="N98" s="11" t="n">
        <v>577.7</v>
      </c>
      <c r="O98" s="11" t="n">
        <v>6.89</v>
      </c>
      <c r="P98" s="11" t="n">
        <v>5.9</v>
      </c>
      <c r="Q98" s="11" t="n">
        <v>-3.3</v>
      </c>
      <c r="R98" s="11" t="n">
        <v>118.21</v>
      </c>
      <c r="S98" s="11" t="n">
        <v>64.05</v>
      </c>
      <c r="T98" s="11" t="n">
        <v>6</v>
      </c>
      <c r="U98" s="11" t="n">
        <v>3</v>
      </c>
      <c r="V98" s="11" t="n">
        <v>-5.458</v>
      </c>
      <c r="W98" s="11" t="n">
        <v>-5.057</v>
      </c>
      <c r="X98" s="11" t="n">
        <v>-1.748</v>
      </c>
      <c r="Y98" s="11" t="n">
        <f aca="false">W98*-1</f>
        <v>5.057</v>
      </c>
      <c r="Z98" s="11" t="n">
        <f aca="false">X98*-1</f>
        <v>1.748</v>
      </c>
      <c r="AA98" s="11" t="n">
        <f aca="false">(Y98+Z98)/2</f>
        <v>3.4025</v>
      </c>
      <c r="AB98" s="11" t="n">
        <f aca="false">(Y98-Z98)/2</f>
        <v>1.6545</v>
      </c>
      <c r="AC98" s="11" t="n">
        <f aca="false">POWER((Y98+Z98),2)/(8*(Y98+Z98))</f>
        <v>0.850625</v>
      </c>
      <c r="AD98" s="11" t="n">
        <f aca="false">(7-AA98)/(2*AB98)</f>
        <v>1.08718646116652</v>
      </c>
      <c r="AE98" s="11"/>
      <c r="AF98" s="11" t="n">
        <f aca="false">812.17478*W98+ 33.1669*AD98 + 823.463*X98 + 6579.008*AC98 + 0.5287*O98</f>
        <v>89.3888411788627</v>
      </c>
    </row>
    <row r="99" customFormat="false" ht="19.5" hidden="false" customHeight="true" outlineLevel="0" collapsed="false">
      <c r="A99" s="14" t="s">
        <v>112</v>
      </c>
      <c r="B99" s="12" t="s">
        <v>849</v>
      </c>
      <c r="C99" s="14" t="s">
        <v>850</v>
      </c>
      <c r="D99" s="11" t="s">
        <v>851</v>
      </c>
      <c r="E99" s="11" t="s">
        <v>852</v>
      </c>
      <c r="F99" s="11" t="n">
        <v>35</v>
      </c>
      <c r="G99" s="11" t="n">
        <v>41</v>
      </c>
      <c r="H99" s="11" t="n">
        <v>5</v>
      </c>
      <c r="I99" s="11" t="n">
        <v>5</v>
      </c>
      <c r="J99" s="11" t="n">
        <v>0</v>
      </c>
      <c r="K99" s="11" t="n">
        <v>0</v>
      </c>
      <c r="L99" s="14" t="s">
        <v>853</v>
      </c>
      <c r="M99" s="14" t="s">
        <v>854</v>
      </c>
      <c r="N99" s="11" t="n">
        <v>611.7</v>
      </c>
      <c r="O99" s="11" t="n">
        <v>6.89</v>
      </c>
      <c r="P99" s="11" t="n">
        <v>5.86</v>
      </c>
      <c r="Q99" s="11" t="n">
        <v>-4.1</v>
      </c>
      <c r="R99" s="11" t="n">
        <v>121.7</v>
      </c>
      <c r="S99" s="11" t="n">
        <v>67.82</v>
      </c>
      <c r="T99" s="11" t="n">
        <v>7</v>
      </c>
      <c r="U99" s="11" t="n">
        <v>3</v>
      </c>
      <c r="V99" s="11" t="n">
        <v>-5.449</v>
      </c>
      <c r="W99" s="11" t="n">
        <v>-5.122</v>
      </c>
      <c r="X99" s="11" t="n">
        <v>-1.631</v>
      </c>
      <c r="Y99" s="11" t="n">
        <f aca="false">W99*-1</f>
        <v>5.122</v>
      </c>
      <c r="Z99" s="11" t="n">
        <f aca="false">X99*-1</f>
        <v>1.631</v>
      </c>
      <c r="AA99" s="11" t="n">
        <f aca="false">(Y99+Z99)/2</f>
        <v>3.3765</v>
      </c>
      <c r="AB99" s="11" t="n">
        <f aca="false">(Y99-Z99)/2</f>
        <v>1.7455</v>
      </c>
      <c r="AC99" s="11" t="n">
        <f aca="false">POWER((Y99+Z99),2)/(8*(Y99+Z99))</f>
        <v>0.844125</v>
      </c>
      <c r="AD99" s="11" t="n">
        <f aca="false">(7-AA99)/(2*AB99)</f>
        <v>1.03795474076196</v>
      </c>
      <c r="AE99" s="11"/>
      <c r="AF99" s="11" t="n">
        <f aca="false">812.17478*W99+ 33.1669*AD99 + 823.463*X99 + 6579.008*AC99 + 0.5287*O99</f>
        <v>88.5462359313775</v>
      </c>
    </row>
    <row r="100" customFormat="false" ht="19.5" hidden="false" customHeight="true" outlineLevel="0" collapsed="false">
      <c r="A100" s="11" t="s">
        <v>113</v>
      </c>
      <c r="B100" s="12" t="s">
        <v>855</v>
      </c>
      <c r="C100" s="14" t="s">
        <v>856</v>
      </c>
      <c r="D100" s="19" t="s">
        <v>857</v>
      </c>
      <c r="E100" s="11" t="s">
        <v>858</v>
      </c>
      <c r="F100" s="11" t="n">
        <v>33</v>
      </c>
      <c r="G100" s="11" t="n">
        <v>37</v>
      </c>
      <c r="H100" s="11" t="n">
        <v>5</v>
      </c>
      <c r="I100" s="11" t="n">
        <v>5</v>
      </c>
      <c r="J100" s="11" t="n">
        <v>0</v>
      </c>
      <c r="K100" s="11" t="n">
        <v>0</v>
      </c>
      <c r="L100" s="14" t="s">
        <v>859</v>
      </c>
      <c r="M100" s="14" t="s">
        <v>860</v>
      </c>
      <c r="N100" s="11" t="n">
        <v>583.7</v>
      </c>
      <c r="O100" s="11" t="n">
        <v>6.9</v>
      </c>
      <c r="P100" s="11" t="n">
        <v>2.4</v>
      </c>
      <c r="Q100" s="11" t="n">
        <v>-3.4</v>
      </c>
      <c r="R100" s="11" t="n">
        <v>118.21</v>
      </c>
      <c r="S100" s="11" t="n">
        <v>63.3</v>
      </c>
      <c r="T100" s="11" t="n">
        <v>6</v>
      </c>
      <c r="U100" s="11" t="n">
        <v>3</v>
      </c>
      <c r="V100" s="11" t="n">
        <v>-5.457</v>
      </c>
      <c r="W100" s="11" t="n">
        <v>-5.394</v>
      </c>
      <c r="X100" s="11" t="n">
        <v>-1.743</v>
      </c>
      <c r="Y100" s="11" t="n">
        <f aca="false">W100*-1</f>
        <v>5.394</v>
      </c>
      <c r="Z100" s="11" t="n">
        <f aca="false">X100*-1</f>
        <v>1.743</v>
      </c>
      <c r="AA100" s="11" t="n">
        <f aca="false">(Y100+Z100)/2</f>
        <v>3.5685</v>
      </c>
      <c r="AB100" s="11" t="n">
        <f aca="false">(Y100-Z100)/2</f>
        <v>1.8255</v>
      </c>
      <c r="AC100" s="11" t="n">
        <f aca="false">POWER((Y100+Z100),2)/(8*(Y100+Z100))</f>
        <v>0.892125</v>
      </c>
      <c r="AD100" s="11" t="n">
        <f aca="false">(7-AA100)/(2*AB100)</f>
        <v>0.939879485072583</v>
      </c>
      <c r="AE100" s="11"/>
      <c r="AF100" s="11" t="n">
        <f aca="false">812.17478*W100+ 33.1669*AD100 + 823.463*X100 + 6579.008*AC100 + 0.5287*O100</f>
        <v>87.9516585734543</v>
      </c>
    </row>
    <row r="101" customFormat="false" ht="19.5" hidden="false" customHeight="true" outlineLevel="0" collapsed="false">
      <c r="A101" s="11" t="s">
        <v>114</v>
      </c>
      <c r="B101" s="12" t="s">
        <v>861</v>
      </c>
      <c r="C101" s="14" t="s">
        <v>862</v>
      </c>
      <c r="D101" s="11" t="s">
        <v>863</v>
      </c>
      <c r="E101" s="11" t="s">
        <v>864</v>
      </c>
      <c r="F101" s="11" t="n">
        <v>21</v>
      </c>
      <c r="G101" s="11" t="n">
        <v>41</v>
      </c>
      <c r="H101" s="11" t="n">
        <v>7</v>
      </c>
      <c r="I101" s="11" t="n">
        <v>12</v>
      </c>
      <c r="J101" s="11" t="n">
        <v>0</v>
      </c>
      <c r="K101" s="11" t="n">
        <v>0</v>
      </c>
      <c r="L101" s="14" t="s">
        <v>865</v>
      </c>
      <c r="M101" s="14" t="s">
        <v>866</v>
      </c>
      <c r="N101" s="11" t="n">
        <v>583.6</v>
      </c>
      <c r="O101" s="11" t="n">
        <v>8</v>
      </c>
      <c r="P101" s="11" t="n">
        <v>-8.2</v>
      </c>
      <c r="Q101" s="11" t="n">
        <v>-1.6</v>
      </c>
      <c r="R101" s="11" t="n">
        <v>334.59</v>
      </c>
      <c r="S101" s="11" t="n">
        <v>56.06</v>
      </c>
      <c r="T101" s="11" t="n">
        <v>15</v>
      </c>
      <c r="U101" s="11" t="n">
        <v>13</v>
      </c>
      <c r="V101" s="11" t="n">
        <v>-5.488</v>
      </c>
      <c r="W101" s="11" t="n">
        <v>-5.337</v>
      </c>
      <c r="X101" s="11" t="n">
        <v>0.181</v>
      </c>
      <c r="Y101" s="11" t="n">
        <f aca="false">W101*-1</f>
        <v>5.337</v>
      </c>
      <c r="Z101" s="11" t="n">
        <f aca="false">X101*-1</f>
        <v>-0.181</v>
      </c>
      <c r="AA101" s="11" t="n">
        <f aca="false">(Y101+Z101)/2</f>
        <v>2.578</v>
      </c>
      <c r="AB101" s="11" t="n">
        <f aca="false">(Y101-Z101)/2</f>
        <v>2.759</v>
      </c>
      <c r="AC101" s="11" t="n">
        <f aca="false">POWER((Y101+Z101),2)/(8*(Y101+Z101))</f>
        <v>0.6445</v>
      </c>
      <c r="AD101" s="11" t="n">
        <f aca="false">(7-AA101)/(2*AB101)</f>
        <v>0.80137731061979</v>
      </c>
      <c r="AE101" s="11" t="n">
        <v>88.5</v>
      </c>
      <c r="AF101" s="11" t="n">
        <f aca="false">812.17478*W101+ 33.1669*AD101 + 823.463*X101 + 6579.008*AC101 + 0.5287*O101</f>
        <v>85.449459263595</v>
      </c>
    </row>
    <row r="102" customFormat="false" ht="19.5" hidden="false" customHeight="true" outlineLevel="0" collapsed="false">
      <c r="A102" s="11" t="s">
        <v>115</v>
      </c>
      <c r="B102" s="12" t="s">
        <v>867</v>
      </c>
      <c r="C102" s="14" t="s">
        <v>868</v>
      </c>
      <c r="D102" s="19" t="s">
        <v>869</v>
      </c>
      <c r="E102" s="11" t="s">
        <v>870</v>
      </c>
      <c r="F102" s="11" t="n">
        <v>20</v>
      </c>
      <c r="G102" s="11" t="n">
        <v>34</v>
      </c>
      <c r="H102" s="11" t="n">
        <v>0</v>
      </c>
      <c r="I102" s="11" t="n">
        <v>5</v>
      </c>
      <c r="J102" s="11" t="n">
        <v>0</v>
      </c>
      <c r="K102" s="11" t="n">
        <v>0</v>
      </c>
      <c r="L102" s="14" t="s">
        <v>871</v>
      </c>
      <c r="M102" s="14" t="s">
        <v>872</v>
      </c>
      <c r="N102" s="11" t="n">
        <v>354.5</v>
      </c>
      <c r="O102" s="11" t="n">
        <v>4.9</v>
      </c>
      <c r="P102" s="11" t="n">
        <v>2.7</v>
      </c>
      <c r="Q102" s="11" t="n">
        <v>-3.5</v>
      </c>
      <c r="R102" s="11" t="n">
        <v>97.99</v>
      </c>
      <c r="S102" s="11" t="n">
        <v>40.86</v>
      </c>
      <c r="T102" s="11" t="n">
        <v>5</v>
      </c>
      <c r="U102" s="11" t="n">
        <v>4</v>
      </c>
      <c r="V102" s="11" t="n">
        <v>-6.396</v>
      </c>
      <c r="W102" s="11" t="n">
        <v>-6.02</v>
      </c>
      <c r="X102" s="11" t="n">
        <v>-1.077</v>
      </c>
      <c r="Y102" s="11" t="n">
        <f aca="false">W102*-1</f>
        <v>6.02</v>
      </c>
      <c r="Z102" s="11" t="n">
        <f aca="false">X102*-1</f>
        <v>1.077</v>
      </c>
      <c r="AA102" s="11" t="n">
        <f aca="false">(Y102+Z102)/2</f>
        <v>3.5485</v>
      </c>
      <c r="AB102" s="11" t="n">
        <f aca="false">(Y102-Z102)/2</f>
        <v>2.4715</v>
      </c>
      <c r="AC102" s="11" t="n">
        <f aca="false">POWER((Y102+Z102),2)/(8*(Y102+Z102))</f>
        <v>0.887125</v>
      </c>
      <c r="AD102" s="11" t="n">
        <f aca="false">(7-AA102)/(2*AB102)</f>
        <v>0.698260165891159</v>
      </c>
      <c r="AE102" s="11"/>
      <c r="AF102" s="11" t="n">
        <f aca="false">812.17478*W102+ 33.1669*AD102 + 823.463*X102 + 6579.008*AC102 + 0.5287*O102</f>
        <v>85.9904004960957</v>
      </c>
    </row>
    <row r="103" customFormat="false" ht="19.5" hidden="false" customHeight="true" outlineLevel="0" collapsed="false">
      <c r="A103" s="14" t="s">
        <v>116</v>
      </c>
      <c r="B103" s="12" t="s">
        <v>873</v>
      </c>
      <c r="C103" s="14" t="s">
        <v>874</v>
      </c>
      <c r="D103" s="11" t="s">
        <v>875</v>
      </c>
      <c r="E103" s="11" t="s">
        <v>876</v>
      </c>
      <c r="F103" s="11" t="n">
        <v>24</v>
      </c>
      <c r="G103" s="11" t="n">
        <v>40</v>
      </c>
      <c r="H103" s="11" t="n">
        <v>8</v>
      </c>
      <c r="I103" s="11" t="n">
        <v>4</v>
      </c>
      <c r="J103" s="11" t="n">
        <v>0</v>
      </c>
      <c r="K103" s="11" t="n">
        <v>0</v>
      </c>
      <c r="L103" s="14" t="s">
        <v>877</v>
      </c>
      <c r="M103" s="14" t="s">
        <v>878</v>
      </c>
      <c r="N103" s="11" t="n">
        <v>504.6</v>
      </c>
      <c r="O103" s="11" t="n">
        <v>6.4</v>
      </c>
      <c r="P103" s="11" t="n">
        <v>1.5</v>
      </c>
      <c r="Q103" s="11" t="n">
        <v>-2.7</v>
      </c>
      <c r="R103" s="11" t="n">
        <v>145.44</v>
      </c>
      <c r="S103" s="11" t="n">
        <v>56.94</v>
      </c>
      <c r="T103" s="11" t="n">
        <v>12</v>
      </c>
      <c r="U103" s="11" t="n">
        <v>4</v>
      </c>
      <c r="V103" s="11" t="n">
        <v>-5.298</v>
      </c>
      <c r="W103" s="11" t="n">
        <v>-4.344</v>
      </c>
      <c r="X103" s="11" t="n">
        <v>-1.826</v>
      </c>
      <c r="Y103" s="11" t="n">
        <f aca="false">W103*-1</f>
        <v>4.344</v>
      </c>
      <c r="Z103" s="11" t="n">
        <f aca="false">X103*-1</f>
        <v>1.826</v>
      </c>
      <c r="AA103" s="11" t="n">
        <f aca="false">(Y103+Z103)/2</f>
        <v>3.085</v>
      </c>
      <c r="AB103" s="11" t="n">
        <f aca="false">(Y103-Z103)/2</f>
        <v>1.259</v>
      </c>
      <c r="AC103" s="11" t="n">
        <f aca="false">POWER((Y103+Z103),2)/(8*(Y103+Z103))</f>
        <v>0.77125</v>
      </c>
      <c r="AD103" s="11" t="n">
        <f aca="false">(7-AA103)/(2*AB103)</f>
        <v>1.55480540111199</v>
      </c>
      <c r="AE103" s="11"/>
      <c r="AF103" s="11" t="n">
        <f aca="false">812.17478*W103+ 33.1669*AD103 + 823.463*X103 + 6579.008*AC103 + 0.5287*O103</f>
        <v>97.2809929381411</v>
      </c>
    </row>
    <row r="104" customFormat="false" ht="19.5" hidden="false" customHeight="true" outlineLevel="0" collapsed="false">
      <c r="A104" s="11" t="s">
        <v>117</v>
      </c>
      <c r="B104" s="16" t="s">
        <v>879</v>
      </c>
      <c r="C104" s="14" t="s">
        <v>880</v>
      </c>
      <c r="D104" s="17" t="n">
        <v>671200</v>
      </c>
      <c r="E104" s="11" t="s">
        <v>881</v>
      </c>
      <c r="F104" s="11" t="n">
        <v>21</v>
      </c>
      <c r="G104" s="11" t="n">
        <v>29</v>
      </c>
      <c r="H104" s="11" t="n">
        <v>3</v>
      </c>
      <c r="I104" s="11" t="n">
        <v>1</v>
      </c>
      <c r="J104" s="11" t="n">
        <v>0</v>
      </c>
      <c r="K104" s="11" t="n">
        <v>0</v>
      </c>
      <c r="L104" s="14" t="s">
        <v>882</v>
      </c>
      <c r="M104" s="14" t="s">
        <v>883</v>
      </c>
      <c r="N104" s="11" t="n">
        <v>339.5</v>
      </c>
      <c r="O104" s="11" t="n">
        <v>8.36</v>
      </c>
      <c r="P104" s="11" t="n">
        <v>2.58</v>
      </c>
      <c r="Q104" s="11" t="n">
        <v>-3.8</v>
      </c>
      <c r="R104" s="11" t="n">
        <v>59.22</v>
      </c>
      <c r="S104" s="11" t="n">
        <v>38.82</v>
      </c>
      <c r="T104" s="11" t="n">
        <v>3</v>
      </c>
      <c r="U104" s="11" t="n">
        <v>1</v>
      </c>
      <c r="V104" s="11" t="n">
        <v>-5.755</v>
      </c>
      <c r="W104" s="11" t="n">
        <v>-4.824</v>
      </c>
      <c r="X104" s="11" t="n">
        <v>-2.135</v>
      </c>
      <c r="Y104" s="11" t="n">
        <f aca="false">W104*-1</f>
        <v>4.824</v>
      </c>
      <c r="Z104" s="11" t="n">
        <f aca="false">X104*-1</f>
        <v>2.135</v>
      </c>
      <c r="AA104" s="11" t="n">
        <f aca="false">(Y104+Z104)/2</f>
        <v>3.4795</v>
      </c>
      <c r="AB104" s="11" t="n">
        <f aca="false">(Y104-Z104)/2</f>
        <v>1.3445</v>
      </c>
      <c r="AC104" s="11" t="n">
        <f aca="false">POWER((Y104+Z104),2)/(8*(Y104+Z104))</f>
        <v>0.869875</v>
      </c>
      <c r="AD104" s="11" t="n">
        <f aca="false">(7-AA104)/(2*AB104)</f>
        <v>1.30922275939011</v>
      </c>
      <c r="AE104" s="11"/>
      <c r="AF104" s="11" t="n">
        <f aca="false">812.17478*W104+ 33.1669*AD104 + 823.463*X104 + 6579.008*AC104 + 0.5287*O104</f>
        <v>94.7327326184152</v>
      </c>
    </row>
    <row r="105" customFormat="false" ht="19.5" hidden="false" customHeight="true" outlineLevel="0" collapsed="false">
      <c r="A105" s="11" t="s">
        <v>118</v>
      </c>
      <c r="B105" s="12" t="s">
        <v>884</v>
      </c>
      <c r="C105" s="14" t="s">
        <v>885</v>
      </c>
      <c r="D105" s="14" t="s">
        <v>886</v>
      </c>
      <c r="E105" s="11" t="s">
        <v>887</v>
      </c>
      <c r="F105" s="11" t="n">
        <v>19</v>
      </c>
      <c r="G105" s="11" t="n">
        <v>21</v>
      </c>
      <c r="H105" s="11" t="n">
        <v>1</v>
      </c>
      <c r="I105" s="11" t="n">
        <v>1</v>
      </c>
      <c r="J105" s="11" t="n">
        <v>0</v>
      </c>
      <c r="K105" s="11" t="n">
        <v>0</v>
      </c>
      <c r="L105" s="14" t="s">
        <v>888</v>
      </c>
      <c r="M105" s="14" t="s">
        <v>889</v>
      </c>
      <c r="N105" s="11" t="n">
        <v>279.4</v>
      </c>
      <c r="O105" s="11" t="n">
        <v>8</v>
      </c>
      <c r="P105" s="11" t="n">
        <v>4.3</v>
      </c>
      <c r="Q105" s="11" t="n">
        <v>-3.9</v>
      </c>
      <c r="R105" s="11" t="n">
        <v>12.5</v>
      </c>
      <c r="S105" s="11" t="n">
        <v>32.47</v>
      </c>
      <c r="T105" s="11" t="n">
        <v>2</v>
      </c>
      <c r="U105" s="11" t="n">
        <v>0</v>
      </c>
      <c r="V105" s="11" t="n">
        <v>-5.979</v>
      </c>
      <c r="W105" s="11" t="n">
        <v>-5.25</v>
      </c>
      <c r="X105" s="11" t="n">
        <v>-2.06</v>
      </c>
      <c r="Y105" s="11" t="n">
        <f aca="false">W105*-1</f>
        <v>5.25</v>
      </c>
      <c r="Z105" s="11" t="n">
        <f aca="false">X105*-1</f>
        <v>2.06</v>
      </c>
      <c r="AA105" s="11" t="n">
        <f aca="false">(Y105+Z105)/2</f>
        <v>3.655</v>
      </c>
      <c r="AB105" s="11" t="n">
        <f aca="false">(Y105-Z105)/2</f>
        <v>1.595</v>
      </c>
      <c r="AC105" s="11" t="n">
        <f aca="false">POWER((Y105+Z105),2)/(8*(Y105+Z105))</f>
        <v>0.91375</v>
      </c>
      <c r="AD105" s="11" t="n">
        <f aca="false">(7-AA105)/(2*AB105)</f>
        <v>1.04858934169279</v>
      </c>
      <c r="AE105" s="11"/>
      <c r="AF105" s="11" t="n">
        <f aca="false">812.17478*W105+ 33.1669*AD105 + 823.463*X105 + 6579.008*AC105 + 0.5287*O105</f>
        <v>90.3252428369918</v>
      </c>
    </row>
    <row r="106" customFormat="false" ht="19.5" hidden="false" customHeight="true" outlineLevel="0" collapsed="false">
      <c r="A106" s="11" t="s">
        <v>119</v>
      </c>
      <c r="B106" s="12" t="s">
        <v>890</v>
      </c>
      <c r="C106" s="14" t="s">
        <v>891</v>
      </c>
      <c r="D106" s="11" t="s">
        <v>892</v>
      </c>
      <c r="E106" s="11" t="s">
        <v>893</v>
      </c>
      <c r="F106" s="11" t="n">
        <v>22</v>
      </c>
      <c r="G106" s="11" t="n">
        <v>24</v>
      </c>
      <c r="H106" s="11" t="n">
        <v>2</v>
      </c>
      <c r="I106" s="11" t="n">
        <v>8</v>
      </c>
      <c r="J106" s="11" t="n">
        <v>0</v>
      </c>
      <c r="K106" s="11" t="n">
        <v>0</v>
      </c>
      <c r="L106" s="14" t="s">
        <v>894</v>
      </c>
      <c r="M106" s="14" t="s">
        <v>895</v>
      </c>
      <c r="N106" s="11" t="n">
        <v>444.4</v>
      </c>
      <c r="O106" s="11" t="n">
        <v>3.09</v>
      </c>
      <c r="P106" s="11" t="n">
        <v>-0.7</v>
      </c>
      <c r="Q106" s="11" t="n">
        <v>-2.8</v>
      </c>
      <c r="R106" s="11" t="n">
        <v>182</v>
      </c>
      <c r="S106" s="11" t="n">
        <v>43.65</v>
      </c>
      <c r="T106" s="11" t="n">
        <v>9</v>
      </c>
      <c r="U106" s="11" t="n">
        <v>6</v>
      </c>
      <c r="V106" s="11" t="n">
        <v>-6.156</v>
      </c>
      <c r="W106" s="11" t="n">
        <v>-5.693</v>
      </c>
      <c r="X106" s="11" t="n">
        <v>-3.454</v>
      </c>
      <c r="Y106" s="11" t="n">
        <f aca="false">W106*-1</f>
        <v>5.693</v>
      </c>
      <c r="Z106" s="11" t="n">
        <f aca="false">X106*-1</f>
        <v>3.454</v>
      </c>
      <c r="AA106" s="11" t="n">
        <f aca="false">(Y106+Z106)/2</f>
        <v>4.5735</v>
      </c>
      <c r="AB106" s="11" t="n">
        <f aca="false">(Y106-Z106)/2</f>
        <v>1.1195</v>
      </c>
      <c r="AC106" s="11" t="n">
        <f aca="false">POWER((Y106+Z106),2)/(8*(Y106+Z106))</f>
        <v>1.143375</v>
      </c>
      <c r="AD106" s="11" t="n">
        <f aca="false">(7-AA106)/(2*AB106)</f>
        <v>1.08374274229567</v>
      </c>
      <c r="AE106" s="11" t="n">
        <v>95.9</v>
      </c>
      <c r="AF106" s="11" t="n">
        <f aca="false">812.17478*W106+ 33.1669*AD106 + 823.463*X106 + 6579.008*AC106 + 0.5287*O106</f>
        <v>91.8991176194458</v>
      </c>
    </row>
    <row r="107" customFormat="false" ht="19.5" hidden="false" customHeight="true" outlineLevel="0" collapsed="false">
      <c r="A107" s="11" t="s">
        <v>119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 t="n">
        <v>444.4</v>
      </c>
      <c r="O107" s="11" t="n">
        <v>3.09</v>
      </c>
      <c r="P107" s="11" t="n">
        <v>-0.7</v>
      </c>
      <c r="Q107" s="11" t="n">
        <v>-2.8</v>
      </c>
      <c r="R107" s="11" t="n">
        <v>182</v>
      </c>
      <c r="S107" s="11" t="n">
        <v>43.65</v>
      </c>
      <c r="T107" s="11"/>
      <c r="U107" s="11"/>
      <c r="V107" s="11" t="n">
        <v>-6.156</v>
      </c>
      <c r="W107" s="11" t="n">
        <v>-5.693</v>
      </c>
      <c r="X107" s="11" t="n">
        <v>-3.454</v>
      </c>
      <c r="Y107" s="11" t="n">
        <f aca="false">W107*-1</f>
        <v>5.693</v>
      </c>
      <c r="Z107" s="11" t="n">
        <f aca="false">X107*-1</f>
        <v>3.454</v>
      </c>
      <c r="AA107" s="11" t="n">
        <f aca="false">(Y107+Z107)/2</f>
        <v>4.5735</v>
      </c>
      <c r="AB107" s="11" t="n">
        <f aca="false">(Y107-Z107)/2</f>
        <v>1.1195</v>
      </c>
      <c r="AC107" s="11" t="n">
        <f aca="false">POWER((Y107+Z107),2)/(8*(Y107+Z107))</f>
        <v>1.143375</v>
      </c>
      <c r="AD107" s="11" t="n">
        <f aca="false">(7-AA107)/(2*AB107)</f>
        <v>1.08374274229567</v>
      </c>
      <c r="AE107" s="11" t="n">
        <v>95.9</v>
      </c>
      <c r="AF107" s="11" t="n">
        <f aca="false">812.17478*W107+ 33.1669*AD107 + 823.463*X107 + 6579.008*AC107 + 0.5287*O107</f>
        <v>91.8991176194458</v>
      </c>
    </row>
    <row r="108" customFormat="false" ht="19.5" hidden="false" customHeight="true" outlineLevel="0" collapsed="false">
      <c r="A108" s="11" t="s">
        <v>120</v>
      </c>
      <c r="B108" s="12" t="s">
        <v>896</v>
      </c>
      <c r="C108" s="14" t="s">
        <v>897</v>
      </c>
      <c r="D108" s="11" t="s">
        <v>898</v>
      </c>
      <c r="E108" s="11" t="s">
        <v>899</v>
      </c>
      <c r="F108" s="11" t="n">
        <v>17</v>
      </c>
      <c r="G108" s="11" t="n">
        <v>22</v>
      </c>
      <c r="H108" s="11" t="n">
        <v>2</v>
      </c>
      <c r="I108" s="11" t="n">
        <v>1</v>
      </c>
      <c r="J108" s="11" t="n">
        <v>0</v>
      </c>
      <c r="K108" s="11" t="n">
        <v>0</v>
      </c>
      <c r="L108" s="14" t="s">
        <v>900</v>
      </c>
      <c r="M108" s="14" t="s">
        <v>901</v>
      </c>
      <c r="N108" s="11" t="n">
        <v>270.37</v>
      </c>
      <c r="O108" s="11" t="n">
        <v>9.2</v>
      </c>
      <c r="P108" s="11" t="n">
        <v>2.5</v>
      </c>
      <c r="Q108" s="11" t="n">
        <v>-2.7</v>
      </c>
      <c r="R108" s="11" t="n">
        <v>25.4</v>
      </c>
      <c r="S108" s="11" t="n">
        <v>31.09</v>
      </c>
      <c r="T108" s="11" t="n">
        <v>3</v>
      </c>
      <c r="U108" s="11" t="n">
        <v>0</v>
      </c>
      <c r="V108" s="11" t="n">
        <v>-5.963</v>
      </c>
      <c r="W108" s="11" t="n">
        <v>-5.266</v>
      </c>
      <c r="X108" s="11" t="n">
        <v>-1.839</v>
      </c>
      <c r="Y108" s="11" t="n">
        <f aca="false">W108*-1</f>
        <v>5.266</v>
      </c>
      <c r="Z108" s="11" t="n">
        <f aca="false">X108*-1</f>
        <v>1.839</v>
      </c>
      <c r="AA108" s="11" t="n">
        <f aca="false">(Y108+Z108)/2</f>
        <v>3.5525</v>
      </c>
      <c r="AB108" s="11" t="n">
        <f aca="false">(Y108-Z108)/2</f>
        <v>1.7135</v>
      </c>
      <c r="AC108" s="11" t="n">
        <f aca="false">POWER((Y108+Z108),2)/(8*(Y108+Z108))</f>
        <v>0.888125</v>
      </c>
      <c r="AD108" s="11" t="n">
        <f aca="false">(7-AA108)/(2*AB108)</f>
        <v>1.00598190837467</v>
      </c>
      <c r="AE108" s="11"/>
      <c r="AF108" s="11" t="n">
        <f aca="false">812.17478*W108+ 33.1669*AD108 + 823.463*X108 + 6579.008*AC108 + 0.5287*O108</f>
        <v>89.9499728768729</v>
      </c>
    </row>
    <row r="109" customFormat="false" ht="19.5" hidden="false" customHeight="true" outlineLevel="0" collapsed="false">
      <c r="A109" s="11" t="s">
        <v>121</v>
      </c>
      <c r="B109" s="12" t="s">
        <v>902</v>
      </c>
      <c r="C109" s="14" t="s">
        <v>903</v>
      </c>
      <c r="D109" s="11" t="s">
        <v>904</v>
      </c>
      <c r="E109" s="11" t="s">
        <v>905</v>
      </c>
      <c r="F109" s="11" t="n">
        <v>27</v>
      </c>
      <c r="G109" s="11" t="n">
        <v>29</v>
      </c>
      <c r="H109" s="11" t="n">
        <v>1</v>
      </c>
      <c r="I109" s="11" t="n">
        <v>11</v>
      </c>
      <c r="J109" s="11" t="n">
        <v>0</v>
      </c>
      <c r="K109" s="11" t="n">
        <v>0</v>
      </c>
      <c r="L109" s="11" t="s">
        <v>906</v>
      </c>
      <c r="M109" s="14" t="s">
        <v>907</v>
      </c>
      <c r="N109" s="11" t="n">
        <v>543.5</v>
      </c>
      <c r="O109" s="11" t="n">
        <v>9.46</v>
      </c>
      <c r="P109" s="11" t="n">
        <v>1.27</v>
      </c>
      <c r="Q109" s="11" t="n">
        <v>-2.7</v>
      </c>
      <c r="R109" s="11" t="n">
        <v>206.07</v>
      </c>
      <c r="S109" s="11" t="n">
        <v>53.87</v>
      </c>
      <c r="T109" s="11" t="n">
        <v>12</v>
      </c>
      <c r="U109" s="11" t="n">
        <v>6</v>
      </c>
      <c r="V109" s="11" t="n">
        <v>-6.141</v>
      </c>
      <c r="W109" s="11" t="n">
        <v>-5.859</v>
      </c>
      <c r="X109" s="11" t="n">
        <v>-4.004</v>
      </c>
      <c r="Y109" s="11" t="n">
        <f aca="false">W109*-1</f>
        <v>5.859</v>
      </c>
      <c r="Z109" s="11" t="n">
        <f aca="false">X109*-1</f>
        <v>4.004</v>
      </c>
      <c r="AA109" s="11" t="n">
        <f aca="false">(Y109+Z109)/2</f>
        <v>4.9315</v>
      </c>
      <c r="AB109" s="11" t="n">
        <f aca="false">(Y109-Z109)/2</f>
        <v>0.9275</v>
      </c>
      <c r="AC109" s="11" t="n">
        <f aca="false">POWER((Y109+Z109),2)/(8*(Y109+Z109))</f>
        <v>1.232875</v>
      </c>
      <c r="AD109" s="11" t="n">
        <f aca="false">(7-AA109)/(2*AB109)</f>
        <v>1.11509433962264</v>
      </c>
      <c r="AE109" s="11"/>
      <c r="AF109" s="11" t="n">
        <f aca="false">812.17478*W109+ 33.1669*AD109 + 823.463*X109 + 6579.008*AC109 + 0.5287*O109</f>
        <v>97.40232443283</v>
      </c>
    </row>
    <row r="110" customFormat="false" ht="19.5" hidden="false" customHeight="true" outlineLevel="0" collapsed="false">
      <c r="A110" s="11" t="s">
        <v>122</v>
      </c>
      <c r="B110" s="12" t="s">
        <v>908</v>
      </c>
      <c r="C110" s="14" t="s">
        <v>909</v>
      </c>
      <c r="D110" s="11" t="s">
        <v>910</v>
      </c>
      <c r="E110" s="16" t="s">
        <v>911</v>
      </c>
      <c r="F110" s="11" t="n">
        <v>10</v>
      </c>
      <c r="G110" s="11" t="n">
        <v>15</v>
      </c>
      <c r="H110" s="11" t="n">
        <v>1</v>
      </c>
      <c r="I110" s="11" t="n">
        <v>1</v>
      </c>
      <c r="J110" s="11" t="n">
        <v>0</v>
      </c>
      <c r="K110" s="11" t="n">
        <v>0</v>
      </c>
      <c r="L110" s="11" t="s">
        <v>912</v>
      </c>
      <c r="M110" s="14" t="s">
        <v>913</v>
      </c>
      <c r="N110" s="11" t="n">
        <v>165.23</v>
      </c>
      <c r="O110" s="11" t="n">
        <v>9.6</v>
      </c>
      <c r="P110" s="11" t="n">
        <v>1.13</v>
      </c>
      <c r="Q110" s="11" t="n">
        <v>-1.3</v>
      </c>
      <c r="R110" s="11" t="n">
        <v>32.3</v>
      </c>
      <c r="S110" s="11" t="n">
        <v>18.8</v>
      </c>
      <c r="T110" s="11" t="n">
        <v>2</v>
      </c>
      <c r="U110" s="11" t="n">
        <v>2</v>
      </c>
      <c r="V110" s="11" t="n">
        <v>-6.359</v>
      </c>
      <c r="W110" s="11" t="n">
        <v>-5.886</v>
      </c>
      <c r="X110" s="11" t="n">
        <v>-1.35</v>
      </c>
      <c r="Y110" s="11" t="n">
        <f aca="false">W110*-1</f>
        <v>5.886</v>
      </c>
      <c r="Z110" s="11" t="n">
        <f aca="false">X110*-1</f>
        <v>1.35</v>
      </c>
      <c r="AA110" s="11" t="n">
        <f aca="false">(Y110+Z110)/2</f>
        <v>3.618</v>
      </c>
      <c r="AB110" s="11" t="n">
        <f aca="false">(Y110-Z110)/2</f>
        <v>2.268</v>
      </c>
      <c r="AC110" s="11" t="n">
        <f aca="false">POWER((Y110+Z110),2)/(8*(Y110+Z110))</f>
        <v>0.9045</v>
      </c>
      <c r="AD110" s="11" t="n">
        <f aca="false">(7-AA110)/(2*AB110)</f>
        <v>0.745590828924162</v>
      </c>
      <c r="AE110" s="11" t="n">
        <v>84</v>
      </c>
      <c r="AF110" s="11" t="n">
        <f aca="false">812.17478*W110+ 33.1669*AD110 + 823.463*X110 + 6579.008*AC110 + 0.5287*O110</f>
        <v>88.381387383845</v>
      </c>
    </row>
    <row r="111" customFormat="false" ht="19.5" hidden="false" customHeight="true" outlineLevel="0" collapsed="false">
      <c r="A111" s="14" t="s">
        <v>123</v>
      </c>
      <c r="B111" s="12" t="s">
        <v>914</v>
      </c>
      <c r="C111" s="14" t="s">
        <v>915</v>
      </c>
      <c r="D111" s="11" t="s">
        <v>916</v>
      </c>
      <c r="E111" s="14" t="s">
        <v>917</v>
      </c>
      <c r="F111" s="11" t="n">
        <v>29</v>
      </c>
      <c r="G111" s="11" t="n">
        <v>40</v>
      </c>
      <c r="H111" s="11" t="n">
        <v>2</v>
      </c>
      <c r="I111" s="11" t="n">
        <v>4</v>
      </c>
      <c r="J111" s="11" t="n">
        <v>0</v>
      </c>
      <c r="K111" s="11" t="n">
        <v>0</v>
      </c>
      <c r="L111" s="11" t="s">
        <v>918</v>
      </c>
      <c r="M111" s="14" t="s">
        <v>919</v>
      </c>
      <c r="N111" s="11" t="n">
        <v>480.6</v>
      </c>
      <c r="O111" s="11" t="n">
        <v>9.11</v>
      </c>
      <c r="P111" s="11" t="n">
        <v>4.7</v>
      </c>
      <c r="Q111" s="11" t="n">
        <v>-5.2</v>
      </c>
      <c r="R111" s="11" t="n">
        <v>52.19</v>
      </c>
      <c r="S111" s="11" t="n">
        <v>54.92</v>
      </c>
      <c r="T111" s="11" t="n">
        <v>6</v>
      </c>
      <c r="U111" s="11" t="n">
        <v>1</v>
      </c>
      <c r="V111" s="11" t="n">
        <v>-5.118</v>
      </c>
      <c r="W111" s="11" t="n">
        <v>-4.838</v>
      </c>
      <c r="X111" s="11" t="n">
        <v>-1.303</v>
      </c>
      <c r="Y111" s="11" t="n">
        <f aca="false">W111*-1</f>
        <v>4.838</v>
      </c>
      <c r="Z111" s="11" t="n">
        <f aca="false">X111*-1</f>
        <v>1.303</v>
      </c>
      <c r="AA111" s="11" t="n">
        <f aca="false">(Y111+Z111)/2</f>
        <v>3.0705</v>
      </c>
      <c r="AB111" s="11" t="n">
        <f aca="false">(Y111-Z111)/2</f>
        <v>1.7675</v>
      </c>
      <c r="AC111" s="11" t="n">
        <f aca="false">POWER((Y111+Z111),2)/(8*(Y111+Z111))</f>
        <v>0.767625</v>
      </c>
      <c r="AD111" s="11" t="n">
        <f aca="false">(7-AA111)/(2*AB111)</f>
        <v>1.11159830268741</v>
      </c>
      <c r="AE111" s="11" t="n">
        <v>93.09</v>
      </c>
      <c r="AF111" s="11" t="n">
        <f aca="false">812.17478*W111+ 33.1669*AD111 + 823.463*X111 + 6579.008*AC111 + 0.5287*O111</f>
        <v>89.6218681054034</v>
      </c>
    </row>
    <row r="112" customFormat="false" ht="19.5" hidden="false" customHeight="true" outlineLevel="0" collapsed="false">
      <c r="A112" s="14" t="s">
        <v>124</v>
      </c>
      <c r="B112" s="12" t="s">
        <v>920</v>
      </c>
      <c r="C112" s="14" t="s">
        <v>921</v>
      </c>
      <c r="D112" s="11" t="s">
        <v>922</v>
      </c>
      <c r="E112" s="11" t="s">
        <v>923</v>
      </c>
      <c r="F112" s="11" t="n">
        <v>8</v>
      </c>
      <c r="G112" s="11" t="n">
        <v>13</v>
      </c>
      <c r="H112" s="11" t="n">
        <v>1</v>
      </c>
      <c r="I112" s="11" t="n">
        <v>3</v>
      </c>
      <c r="J112" s="11" t="n">
        <v>0</v>
      </c>
      <c r="K112" s="11" t="n">
        <v>0</v>
      </c>
      <c r="L112" s="11" t="s">
        <v>924</v>
      </c>
      <c r="M112" s="14" t="s">
        <v>925</v>
      </c>
      <c r="N112" s="11" t="n">
        <v>183.2</v>
      </c>
      <c r="O112" s="11" t="n">
        <v>8.59</v>
      </c>
      <c r="P112" s="11" t="n">
        <v>-1.37</v>
      </c>
      <c r="Q112" s="11" t="n">
        <v>-0.99</v>
      </c>
      <c r="R112" s="11" t="n">
        <v>72.7</v>
      </c>
      <c r="S112" s="11" t="n">
        <v>19.04</v>
      </c>
      <c r="T112" s="11" t="n">
        <v>4</v>
      </c>
      <c r="U112" s="11" t="n">
        <v>4</v>
      </c>
      <c r="V112" s="11" t="n">
        <v>-5.974</v>
      </c>
      <c r="W112" s="11" t="n">
        <v>-5.488</v>
      </c>
      <c r="X112" s="11" t="n">
        <v>-1.342</v>
      </c>
      <c r="Y112" s="11" t="n">
        <f aca="false">W112*-1</f>
        <v>5.488</v>
      </c>
      <c r="Z112" s="11" t="n">
        <f aca="false">X112*-1</f>
        <v>1.342</v>
      </c>
      <c r="AA112" s="11" t="n">
        <f aca="false">(Y112+Z112)/2</f>
        <v>3.415</v>
      </c>
      <c r="AB112" s="11" t="n">
        <f aca="false">(Y112-Z112)/2</f>
        <v>2.073</v>
      </c>
      <c r="AC112" s="11" t="n">
        <f aca="false">POWER((Y112+Z112),2)/(8*(Y112+Z112))</f>
        <v>0.85375</v>
      </c>
      <c r="AD112" s="11" t="n">
        <f aca="false">(7-AA112)/(2*AB112)</f>
        <v>0.864688856729378</v>
      </c>
      <c r="AE112" s="11"/>
      <c r="AF112" s="11" t="n">
        <f aca="false">812.17478*W112+ 33.1669*AD112 + 823.463*X112 + 6579.008*AC112 + 0.5287*O112</f>
        <v>87.7461232022555</v>
      </c>
    </row>
    <row r="113" customFormat="false" ht="19.5" hidden="false" customHeight="true" outlineLevel="0" collapsed="false">
      <c r="A113" s="14" t="s">
        <v>125</v>
      </c>
      <c r="B113" s="12" t="s">
        <v>926</v>
      </c>
      <c r="C113" s="14" t="s">
        <v>927</v>
      </c>
      <c r="D113" s="17" t="s">
        <v>928</v>
      </c>
      <c r="E113" s="14" t="s">
        <v>929</v>
      </c>
      <c r="F113" s="11" t="n">
        <v>18</v>
      </c>
      <c r="G113" s="11" t="n">
        <v>18</v>
      </c>
      <c r="H113" s="11" t="n">
        <v>0</v>
      </c>
      <c r="I113" s="11" t="n">
        <v>2</v>
      </c>
      <c r="J113" s="11" t="n">
        <v>0</v>
      </c>
      <c r="K113" s="11" t="n">
        <v>0</v>
      </c>
      <c r="L113" s="11" t="s">
        <v>930</v>
      </c>
      <c r="M113" s="14" t="s">
        <v>931</v>
      </c>
      <c r="N113" s="11" t="s">
        <v>126</v>
      </c>
      <c r="O113" s="11" t="n">
        <v>9.8</v>
      </c>
      <c r="P113" s="11" t="n">
        <v>3.5</v>
      </c>
      <c r="Q113" s="11" t="n">
        <v>-4.7</v>
      </c>
      <c r="R113" s="11" t="s">
        <v>127</v>
      </c>
      <c r="S113" s="11" t="n">
        <v>30.1</v>
      </c>
      <c r="T113" s="11" t="n">
        <v>2</v>
      </c>
      <c r="U113" s="11" t="n">
        <v>1</v>
      </c>
      <c r="V113" s="11" t="n">
        <v>-5.876</v>
      </c>
      <c r="W113" s="11" t="n">
        <v>-5.633</v>
      </c>
      <c r="X113" s="11" t="n">
        <v>-2.502</v>
      </c>
      <c r="Y113" s="11" t="n">
        <f aca="false">W113*-1</f>
        <v>5.633</v>
      </c>
      <c r="Z113" s="11" t="n">
        <f aca="false">X113*-1</f>
        <v>2.502</v>
      </c>
      <c r="AA113" s="11" t="n">
        <f aca="false">(Y113+Z113)/2</f>
        <v>4.0675</v>
      </c>
      <c r="AB113" s="11" t="n">
        <f aca="false">(Y113-Z113)/2</f>
        <v>1.5655</v>
      </c>
      <c r="AC113" s="11" t="n">
        <f aca="false">POWER((Y113+Z113),2)/(8*(Y113+Z113))</f>
        <v>1.016875</v>
      </c>
      <c r="AD113" s="11" t="n">
        <f aca="false">(7-AA113)/(2*AB113)</f>
        <v>0.936601724688598</v>
      </c>
      <c r="AE113" s="11"/>
      <c r="AF113" s="11" t="n">
        <f aca="false">812.17478*W113+ 33.1669*AD113 + 823.463*X113 + 6579.008*AC113 + 0.5287*O113</f>
        <v>90.9892340025742</v>
      </c>
    </row>
    <row r="114" customFormat="false" ht="19.5" hidden="false" customHeight="true" outlineLevel="0" collapsed="false">
      <c r="A114" s="11" t="s">
        <v>128</v>
      </c>
      <c r="B114" s="12" t="s">
        <v>932</v>
      </c>
      <c r="C114" s="11" t="s">
        <v>933</v>
      </c>
      <c r="D114" s="11" t="s">
        <v>934</v>
      </c>
      <c r="E114" s="11" t="s">
        <v>935</v>
      </c>
      <c r="F114" s="11" t="n">
        <v>19</v>
      </c>
      <c r="G114" s="11" t="n">
        <v>23</v>
      </c>
      <c r="H114" s="11" t="n">
        <v>3</v>
      </c>
      <c r="I114" s="11" t="n">
        <v>2</v>
      </c>
      <c r="J114" s="11" t="n">
        <v>0</v>
      </c>
      <c r="K114" s="11" t="n">
        <v>0</v>
      </c>
      <c r="L114" s="11" t="s">
        <v>936</v>
      </c>
      <c r="M114" s="11" t="s">
        <v>937</v>
      </c>
      <c r="N114" s="11" t="n">
        <v>325.4</v>
      </c>
      <c r="O114" s="11" t="n">
        <v>7.3</v>
      </c>
      <c r="P114" s="11" t="n">
        <v>0.9</v>
      </c>
      <c r="Q114" s="11" t="n">
        <v>-3</v>
      </c>
      <c r="R114" s="11" t="n">
        <v>68.36</v>
      </c>
      <c r="S114" s="11" t="n">
        <v>36.54</v>
      </c>
      <c r="T114" s="11" t="n">
        <v>3</v>
      </c>
      <c r="U114" s="11" t="n">
        <v>3</v>
      </c>
      <c r="V114" s="11" t="n">
        <v>-5.796</v>
      </c>
      <c r="W114" s="11" t="n">
        <v>-5.437</v>
      </c>
      <c r="X114" s="11" t="n">
        <v>-2.32</v>
      </c>
      <c r="Y114" s="11" t="n">
        <f aca="false">W114*-1</f>
        <v>5.437</v>
      </c>
      <c r="Z114" s="11" t="n">
        <f aca="false">X114*-1</f>
        <v>2.32</v>
      </c>
      <c r="AA114" s="11" t="n">
        <f aca="false">(Y114+Z114)/2</f>
        <v>3.8785</v>
      </c>
      <c r="AB114" s="11" t="n">
        <f aca="false">(Y114-Z114)/2</f>
        <v>1.5585</v>
      </c>
      <c r="AC114" s="11" t="n">
        <f aca="false">POWER((Y114+Z114),2)/(8*(Y114+Z114))</f>
        <v>0.969625</v>
      </c>
      <c r="AD114" s="11" t="n">
        <f aca="false">(7-AA114)/(2*AB114)</f>
        <v>1.00144369586141</v>
      </c>
      <c r="AE114" s="11"/>
      <c r="AF114" s="11" t="n">
        <f aca="false">812.17478*W114+ 33.1669*AD114 + 823.463*X114 + 6579.008*AC114 + 0.5287*O114</f>
        <v>90.0164860562652</v>
      </c>
    </row>
    <row r="115" customFormat="false" ht="19.5" hidden="false" customHeight="true" outlineLevel="0" collapsed="false">
      <c r="A115" s="14" t="s">
        <v>129</v>
      </c>
      <c r="B115" s="12" t="s">
        <v>938</v>
      </c>
      <c r="C115" s="11" t="s">
        <v>939</v>
      </c>
      <c r="D115" s="11" t="s">
        <v>940</v>
      </c>
      <c r="E115" s="14" t="s">
        <v>941</v>
      </c>
      <c r="F115" s="11" t="n">
        <v>33</v>
      </c>
      <c r="G115" s="11" t="n">
        <v>35</v>
      </c>
      <c r="H115" s="11" t="n">
        <v>5</v>
      </c>
      <c r="I115" s="11" t="n">
        <v>5</v>
      </c>
      <c r="J115" s="11" t="n">
        <v>0</v>
      </c>
      <c r="K115" s="11" t="n">
        <v>0</v>
      </c>
      <c r="L115" s="11" t="s">
        <v>942</v>
      </c>
      <c r="M115" s="11" t="s">
        <v>943</v>
      </c>
      <c r="N115" s="11" t="n">
        <v>581.7</v>
      </c>
      <c r="O115" s="11" t="n">
        <v>6.3</v>
      </c>
      <c r="P115" s="11" t="n">
        <v>2</v>
      </c>
      <c r="Q115" s="11" t="n">
        <v>-3.4</v>
      </c>
      <c r="R115" s="11" t="n">
        <v>118</v>
      </c>
      <c r="S115" s="11" t="n">
        <v>62.23</v>
      </c>
      <c r="T115" s="11" t="n">
        <v>6</v>
      </c>
      <c r="U115" s="11" t="n">
        <v>3</v>
      </c>
      <c r="V115" s="11" t="n">
        <v>-5.456</v>
      </c>
      <c r="W115" s="11" t="n">
        <v>-5.212</v>
      </c>
      <c r="X115" s="11" t="n">
        <v>-2.358</v>
      </c>
      <c r="Y115" s="11" t="n">
        <f aca="false">W115*-1</f>
        <v>5.212</v>
      </c>
      <c r="Z115" s="11" t="n">
        <f aca="false">X115*-1</f>
        <v>2.358</v>
      </c>
      <c r="AA115" s="11" t="n">
        <f aca="false">(Y115+Z115)/2</f>
        <v>3.785</v>
      </c>
      <c r="AB115" s="11" t="n">
        <f aca="false">(Y115-Z115)/2</f>
        <v>1.427</v>
      </c>
      <c r="AC115" s="11" t="n">
        <f aca="false">POWER((Y115+Z115),2)/(8*(Y115+Z115))</f>
        <v>0.94625</v>
      </c>
      <c r="AD115" s="11" t="n">
        <f aca="false">(7-AA115)/(2*AB115)</f>
        <v>1.12648913805186</v>
      </c>
      <c r="AE115" s="11"/>
      <c r="AF115" s="11" t="n">
        <f aca="false">812.17478*W115+ 33.1669*AD115 + 823.463*X115 + 6579.008*AC115 + 0.5287*O115</f>
        <v>91.2985752328519</v>
      </c>
    </row>
    <row r="116" customFormat="false" ht="19.5" hidden="false" customHeight="true" outlineLevel="0" collapsed="false">
      <c r="A116" s="14" t="s">
        <v>130</v>
      </c>
      <c r="B116" s="12" t="s">
        <v>944</v>
      </c>
      <c r="C116" s="14" t="s">
        <v>945</v>
      </c>
      <c r="D116" s="17" t="s">
        <v>946</v>
      </c>
      <c r="E116" s="16" t="s">
        <v>947</v>
      </c>
      <c r="F116" s="11" t="n">
        <v>37</v>
      </c>
      <c r="G116" s="11" t="n">
        <v>67</v>
      </c>
      <c r="H116" s="11" t="n">
        <v>1</v>
      </c>
      <c r="I116" s="11" t="n">
        <v>1</v>
      </c>
      <c r="J116" s="11" t="n">
        <v>0</v>
      </c>
      <c r="K116" s="11" t="n">
        <v>0</v>
      </c>
      <c r="L116" s="11" t="s">
        <v>948</v>
      </c>
      <c r="M116" s="11" t="s">
        <v>949</v>
      </c>
      <c r="N116" s="11" t="n">
        <v>733.9</v>
      </c>
      <c r="O116" s="11" t="n">
        <v>8.88</v>
      </c>
      <c r="P116" s="11" t="n">
        <v>2.6</v>
      </c>
      <c r="Q116" s="11" t="n">
        <v>-3.2</v>
      </c>
      <c r="R116" s="11" t="n">
        <v>193.91</v>
      </c>
      <c r="S116" s="11" t="n">
        <v>78.21</v>
      </c>
      <c r="T116" s="11" t="n">
        <v>14</v>
      </c>
      <c r="U116" s="11" t="n">
        <v>5</v>
      </c>
      <c r="V116" s="11" t="n">
        <v>-6.039</v>
      </c>
      <c r="W116" s="11" t="n">
        <v>-5.336</v>
      </c>
      <c r="X116" s="11" t="n">
        <v>-2.008</v>
      </c>
      <c r="Y116" s="11" t="n">
        <f aca="false">W116*-1</f>
        <v>5.336</v>
      </c>
      <c r="Z116" s="11" t="n">
        <f aca="false">X116*-1</f>
        <v>2.008</v>
      </c>
      <c r="AA116" s="11" t="n">
        <f aca="false">(Y116+Z116)/2</f>
        <v>3.672</v>
      </c>
      <c r="AB116" s="11" t="n">
        <f aca="false">(Y116-Z116)/2</f>
        <v>1.664</v>
      </c>
      <c r="AC116" s="11" t="n">
        <f aca="false">POWER((Y116+Z116),2)/(8*(Y116+Z116))</f>
        <v>0.918</v>
      </c>
      <c r="AD116" s="11" t="n">
        <f aca="false">(7-AA116)/(2*AB116)</f>
        <v>1</v>
      </c>
      <c r="AE116" s="11"/>
      <c r="AF116" s="11" t="n">
        <f aca="false">812.17478*W116+ 33.1669*AD116 + 823.463*X116 + 6579.008*AC116 + 0.5287*O116</f>
        <v>90.1127699200005</v>
      </c>
    </row>
    <row r="117" customFormat="false" ht="19.5" hidden="false" customHeight="true" outlineLevel="0" collapsed="false">
      <c r="A117" s="11" t="s">
        <v>131</v>
      </c>
      <c r="B117" s="12" t="s">
        <v>950</v>
      </c>
      <c r="C117" s="11" t="s">
        <v>951</v>
      </c>
      <c r="D117" s="11" t="s">
        <v>952</v>
      </c>
      <c r="E117" s="14" t="s">
        <v>734</v>
      </c>
      <c r="F117" s="11" t="n">
        <v>17</v>
      </c>
      <c r="G117" s="11" t="n">
        <v>21</v>
      </c>
      <c r="H117" s="11" t="n">
        <v>1</v>
      </c>
      <c r="I117" s="11" t="n">
        <v>4</v>
      </c>
      <c r="J117" s="11" t="n">
        <v>0</v>
      </c>
      <c r="K117" s="11" t="n">
        <v>0</v>
      </c>
      <c r="L117" s="11" t="s">
        <v>953</v>
      </c>
      <c r="M117" s="11" t="s">
        <v>954</v>
      </c>
      <c r="N117" s="11" t="n">
        <v>303.35</v>
      </c>
      <c r="O117" s="11" t="n">
        <v>7.6</v>
      </c>
      <c r="P117" s="11" t="n">
        <v>0.98</v>
      </c>
      <c r="Q117" s="11" t="n">
        <v>-1.7</v>
      </c>
      <c r="R117" s="11" t="n">
        <v>62.3</v>
      </c>
      <c r="S117" s="11" t="n">
        <v>31.41</v>
      </c>
      <c r="T117" s="11" t="n">
        <v>5</v>
      </c>
      <c r="U117" s="11" t="n">
        <v>1</v>
      </c>
      <c r="V117" s="11" t="n">
        <v>-6.361</v>
      </c>
      <c r="W117" s="11" t="n">
        <v>-5.181</v>
      </c>
      <c r="X117" s="11" t="n">
        <v>-1.876</v>
      </c>
      <c r="Y117" s="11" t="n">
        <f aca="false">W117*-1</f>
        <v>5.181</v>
      </c>
      <c r="Z117" s="11" t="n">
        <f aca="false">X117*-1</f>
        <v>1.876</v>
      </c>
      <c r="AA117" s="11" t="n">
        <f aca="false">(Y117+Z117)/2</f>
        <v>3.5285</v>
      </c>
      <c r="AB117" s="11" t="n">
        <f aca="false">(Y117-Z117)/2</f>
        <v>1.6525</v>
      </c>
      <c r="AC117" s="11" t="n">
        <f aca="false">POWER((Y117+Z117),2)/(8*(Y117+Z117))</f>
        <v>0.882125</v>
      </c>
      <c r="AD117" s="11" t="n">
        <f aca="false">(7-AA117)/(2*AB117)</f>
        <v>1.05037821482602</v>
      </c>
      <c r="AE117" s="11" t="n">
        <v>86</v>
      </c>
      <c r="AF117" s="11" t="n">
        <f aca="false">812.17478*W117+ 33.1669*AD117 + 823.463*X117 + 6579.008*AC117 + 0.5287*O117</f>
        <v>89.6692180333132</v>
      </c>
    </row>
    <row r="118" customFormat="false" ht="19.5" hidden="false" customHeight="true" outlineLevel="0" collapsed="false">
      <c r="A118" s="14" t="s">
        <v>132</v>
      </c>
      <c r="B118" s="12" t="s">
        <v>955</v>
      </c>
      <c r="C118" s="14" t="s">
        <v>956</v>
      </c>
      <c r="D118" s="11" t="s">
        <v>957</v>
      </c>
      <c r="E118" s="14" t="s">
        <v>958</v>
      </c>
      <c r="F118" s="11" t="n">
        <v>14</v>
      </c>
      <c r="G118" s="11" t="n">
        <v>24</v>
      </c>
      <c r="H118" s="11" t="n">
        <v>2</v>
      </c>
      <c r="I118" s="11" t="n">
        <v>7</v>
      </c>
      <c r="J118" s="11" t="n">
        <v>0</v>
      </c>
      <c r="K118" s="11" t="n">
        <v>0</v>
      </c>
      <c r="L118" s="11" t="s">
        <v>953</v>
      </c>
      <c r="M118" s="11" t="s">
        <v>959</v>
      </c>
      <c r="N118" s="11" t="n">
        <v>332.35</v>
      </c>
      <c r="O118" s="11" t="n">
        <v>6.95</v>
      </c>
      <c r="P118" s="11" t="n">
        <v>-2.3</v>
      </c>
      <c r="Q118" s="11" t="n">
        <v>-0.35</v>
      </c>
      <c r="R118" s="11" t="n">
        <v>130</v>
      </c>
      <c r="S118" s="11" t="n">
        <v>33.39</v>
      </c>
      <c r="T118" s="11" t="n">
        <v>9</v>
      </c>
      <c r="U118" s="11" t="n">
        <v>5</v>
      </c>
      <c r="V118" s="11" t="n">
        <v>-6.328</v>
      </c>
      <c r="W118" s="11" t="n">
        <v>-5.158</v>
      </c>
      <c r="X118" s="11" t="n">
        <v>-1.917</v>
      </c>
      <c r="Y118" s="11" t="n">
        <f aca="false">W118*-1</f>
        <v>5.158</v>
      </c>
      <c r="Z118" s="11" t="n">
        <f aca="false">X118*-1</f>
        <v>1.917</v>
      </c>
      <c r="AA118" s="11" t="n">
        <f aca="false">(Y118+Z118)/2</f>
        <v>3.5375</v>
      </c>
      <c r="AB118" s="11" t="n">
        <f aca="false">(Y118-Z118)/2</f>
        <v>1.6205</v>
      </c>
      <c r="AC118" s="11" t="n">
        <f aca="false">POWER((Y118+Z118),2)/(8*(Y118+Z118))</f>
        <v>0.884375</v>
      </c>
      <c r="AD118" s="11" t="n">
        <f aca="false">(7-AA118)/(2*AB118)</f>
        <v>1.06834310398025</v>
      </c>
      <c r="AE118" s="11"/>
      <c r="AF118" s="11" t="n">
        <f aca="false">812.17478*W118+ 33.1669*AD118 + 823.463*X118 + 6579.008*AC118 + 0.5287*O118</f>
        <v>89.6422076554008</v>
      </c>
    </row>
    <row r="119" customFormat="false" ht="19.5" hidden="false" customHeight="true" outlineLevel="0" collapsed="false">
      <c r="A119" s="11" t="s">
        <v>133</v>
      </c>
      <c r="B119" s="12" t="s">
        <v>960</v>
      </c>
      <c r="C119" s="11" t="s">
        <v>961</v>
      </c>
      <c r="D119" s="11" t="s">
        <v>962</v>
      </c>
      <c r="E119" s="11" t="s">
        <v>963</v>
      </c>
      <c r="F119" s="11" t="n">
        <v>20</v>
      </c>
      <c r="G119" s="11" t="n">
        <v>24</v>
      </c>
      <c r="H119" s="11" t="n">
        <v>0</v>
      </c>
      <c r="I119" s="11" t="n">
        <v>2</v>
      </c>
      <c r="J119" s="11" t="n">
        <v>0</v>
      </c>
      <c r="K119" s="11" t="n">
        <v>0</v>
      </c>
      <c r="L119" s="14" t="s">
        <v>964</v>
      </c>
      <c r="M119" s="11" t="s">
        <v>965</v>
      </c>
      <c r="N119" s="11" t="s">
        <v>134</v>
      </c>
      <c r="O119" s="11" t="n">
        <v>10.7</v>
      </c>
      <c r="P119" s="11" t="n">
        <v>3.67</v>
      </c>
      <c r="Q119" s="11" t="n">
        <v>-4.3</v>
      </c>
      <c r="R119" s="11" t="s">
        <v>135</v>
      </c>
      <c r="S119" s="11" t="n">
        <v>34.53</v>
      </c>
      <c r="T119" s="11" t="n">
        <v>2</v>
      </c>
      <c r="U119" s="11" t="n">
        <v>2</v>
      </c>
      <c r="V119" s="11" t="n">
        <v>-6.338</v>
      </c>
      <c r="W119" s="11" t="n">
        <v>-5.573</v>
      </c>
      <c r="X119" s="11" t="n">
        <v>-1.306</v>
      </c>
      <c r="Y119" s="11" t="n">
        <f aca="false">W119*-1</f>
        <v>5.573</v>
      </c>
      <c r="Z119" s="11" t="n">
        <f aca="false">X119*-1</f>
        <v>1.306</v>
      </c>
      <c r="AA119" s="11" t="n">
        <f aca="false">(Y119+Z119)/2</f>
        <v>3.4395</v>
      </c>
      <c r="AB119" s="11" t="n">
        <f aca="false">(Y119-Z119)/2</f>
        <v>2.1335</v>
      </c>
      <c r="AC119" s="11" t="n">
        <f aca="false">POWER((Y119+Z119),2)/(8*(Y119+Z119))</f>
        <v>0.859875</v>
      </c>
      <c r="AD119" s="11" t="n">
        <f aca="false">(7-AA119)/(2*AB119)</f>
        <v>0.83442699789079</v>
      </c>
      <c r="AE119" s="11"/>
      <c r="AF119" s="11" t="n">
        <f aca="false">812.17478*W119+ 33.1669*AD119 + 823.463*X119 + 6579.008*AC119 + 0.5287*O119</f>
        <v>88.7642238563443</v>
      </c>
    </row>
    <row r="120" customFormat="false" ht="19.5" hidden="false" customHeight="true" outlineLevel="0" collapsed="false">
      <c r="A120" s="14" t="s">
        <v>136</v>
      </c>
      <c r="B120" s="12" t="s">
        <v>966</v>
      </c>
      <c r="C120" s="11" t="s">
        <v>967</v>
      </c>
      <c r="D120" s="11" t="s">
        <v>968</v>
      </c>
      <c r="E120" s="16" t="s">
        <v>969</v>
      </c>
      <c r="F120" s="11" t="n">
        <v>10</v>
      </c>
      <c r="G120" s="11" t="n">
        <v>24</v>
      </c>
      <c r="H120" s="11" t="n">
        <v>2</v>
      </c>
      <c r="I120" s="11" t="n">
        <v>2</v>
      </c>
      <c r="J120" s="11" t="n">
        <v>0</v>
      </c>
      <c r="K120" s="11" t="n">
        <v>0</v>
      </c>
      <c r="L120" s="11" t="s">
        <v>970</v>
      </c>
      <c r="M120" s="11" t="s">
        <v>971</v>
      </c>
      <c r="N120" s="11" t="n">
        <v>204.31</v>
      </c>
      <c r="O120" s="11" t="n">
        <v>9.55</v>
      </c>
      <c r="P120" s="11" t="n">
        <v>-0.3</v>
      </c>
      <c r="Q120" s="11" t="n">
        <v>-1.4</v>
      </c>
      <c r="R120" s="11" t="n">
        <v>64.5</v>
      </c>
      <c r="S120" s="11" t="n">
        <v>24.47</v>
      </c>
      <c r="T120" s="11" t="n">
        <v>4</v>
      </c>
      <c r="U120" s="11" t="n">
        <v>4</v>
      </c>
      <c r="V120" s="11" t="n">
        <v>-6.1</v>
      </c>
      <c r="W120" s="11" t="n">
        <v>-5.922</v>
      </c>
      <c r="X120" s="11" t="n">
        <v>5.882</v>
      </c>
      <c r="Y120" s="11" t="n">
        <f aca="false">W120*-1</f>
        <v>5.922</v>
      </c>
      <c r="Z120" s="11" t="n">
        <f aca="false">X120*-1</f>
        <v>-5.882</v>
      </c>
      <c r="AA120" s="11" t="n">
        <f aca="false">(Y120+Z120)/2</f>
        <v>0.02</v>
      </c>
      <c r="AB120" s="11" t="n">
        <f aca="false">(Y120-Z120)/2</f>
        <v>5.902</v>
      </c>
      <c r="AC120" s="11" t="n">
        <f aca="false">POWER((Y120+Z120),2)/(8*(Y120+Z120))</f>
        <v>0.005</v>
      </c>
      <c r="AD120" s="11" t="n">
        <f aca="false">(7-AA120)/(2*AB120)</f>
        <v>0.591324974584887</v>
      </c>
      <c r="AE120" s="11"/>
      <c r="AF120" s="11" t="n">
        <f aca="false">812.17478*W120+ 33.1669*AD120 + 823.463*X120 + 6579.008*AC120 + 0.5287*O120</f>
        <v>91.4668601395588</v>
      </c>
    </row>
    <row r="121" customFormat="false" ht="19.5" hidden="false" customHeight="true" outlineLevel="0" collapsed="false">
      <c r="A121" s="14" t="s">
        <v>137</v>
      </c>
      <c r="B121" s="12" t="s">
        <v>972</v>
      </c>
      <c r="C121" s="11" t="s">
        <v>973</v>
      </c>
      <c r="D121" s="11" t="s">
        <v>974</v>
      </c>
      <c r="E121" s="16" t="s">
        <v>975</v>
      </c>
      <c r="F121" s="11" t="n">
        <v>2</v>
      </c>
      <c r="G121" s="11" t="n">
        <v>7</v>
      </c>
      <c r="H121" s="11" t="n">
        <v>1</v>
      </c>
      <c r="I121" s="11" t="n">
        <v>1</v>
      </c>
      <c r="J121" s="11" t="n">
        <v>0</v>
      </c>
      <c r="K121" s="11" t="n">
        <v>0</v>
      </c>
      <c r="L121" s="11" t="s">
        <v>976</v>
      </c>
      <c r="M121" s="11" t="s">
        <v>977</v>
      </c>
      <c r="N121" s="11" t="n">
        <v>61.08</v>
      </c>
      <c r="O121" s="11" t="n">
        <v>9.5</v>
      </c>
      <c r="P121" s="11" t="n">
        <v>-1.31</v>
      </c>
      <c r="Q121" s="11" t="n">
        <v>1.14</v>
      </c>
      <c r="R121" s="11" t="n">
        <v>46.2</v>
      </c>
      <c r="S121" s="11" t="n">
        <v>6.63</v>
      </c>
      <c r="T121" s="11" t="n">
        <v>2</v>
      </c>
      <c r="U121" s="11" t="n">
        <v>2</v>
      </c>
      <c r="V121" s="11" t="n">
        <v>-6.624</v>
      </c>
      <c r="W121" s="11" t="n">
        <v>-5.957</v>
      </c>
      <c r="X121" s="11" t="n">
        <v>6.913</v>
      </c>
      <c r="Y121" s="11" t="n">
        <f aca="false">W121*-1</f>
        <v>5.957</v>
      </c>
      <c r="Z121" s="11" t="n">
        <f aca="false">X121*-1</f>
        <v>-6.913</v>
      </c>
      <c r="AA121" s="11" t="n">
        <f aca="false">(Y121+Z121)/2</f>
        <v>-0.478</v>
      </c>
      <c r="AB121" s="11" t="n">
        <f aca="false">(Y121-Z121)/2</f>
        <v>6.435</v>
      </c>
      <c r="AC121" s="11" t="n">
        <f aca="false">POWER((Y121+Z121),2)/(8*(Y121+Z121))</f>
        <v>-0.1195</v>
      </c>
      <c r="AD121" s="11" t="n">
        <f aca="false">(7-AA121)/(2*AB121)</f>
        <v>0.581041181041181</v>
      </c>
      <c r="AE121" s="11"/>
      <c r="AF121" s="11" t="n">
        <f aca="false">812.17478*W121+ 33.1669*AD121 + 823.463*X121 + 6579.008*AC121 + 0.5287*O121</f>
        <v>92.5770832874735</v>
      </c>
    </row>
    <row r="122" customFormat="false" ht="19.5" hidden="false" customHeight="true" outlineLevel="0" collapsed="false">
      <c r="A122" s="14" t="s">
        <v>138</v>
      </c>
      <c r="B122" s="12" t="s">
        <v>978</v>
      </c>
      <c r="C122" s="11" t="s">
        <v>979</v>
      </c>
      <c r="D122" s="11" t="s">
        <v>980</v>
      </c>
      <c r="E122" s="16" t="s">
        <v>981</v>
      </c>
      <c r="F122" s="11" t="n">
        <v>2</v>
      </c>
      <c r="G122" s="11" t="n">
        <v>7</v>
      </c>
      <c r="H122" s="11" t="n">
        <v>1</v>
      </c>
      <c r="I122" s="11" t="n">
        <v>0</v>
      </c>
      <c r="J122" s="11" t="n">
        <v>0</v>
      </c>
      <c r="K122" s="11" t="n">
        <v>0</v>
      </c>
      <c r="L122" s="11" t="s">
        <v>982</v>
      </c>
      <c r="M122" s="11" t="s">
        <v>983</v>
      </c>
      <c r="N122" s="11" t="n">
        <v>45.08</v>
      </c>
      <c r="O122" s="11" t="n">
        <v>10.7</v>
      </c>
      <c r="P122" s="11" t="n">
        <v>-0.13</v>
      </c>
      <c r="Q122" s="11" t="n">
        <v>0.9</v>
      </c>
      <c r="R122" s="11" t="n">
        <v>26</v>
      </c>
      <c r="S122" s="11" t="n">
        <v>5.75</v>
      </c>
      <c r="T122" s="11" t="n">
        <v>1</v>
      </c>
      <c r="U122" s="11" t="n">
        <v>1</v>
      </c>
      <c r="V122" s="11" t="n">
        <v>-7.998</v>
      </c>
      <c r="W122" s="11" t="n">
        <v>-6.042</v>
      </c>
      <c r="X122" s="11" t="n">
        <v>7.222</v>
      </c>
      <c r="Y122" s="11" t="n">
        <f aca="false">W122*-1</f>
        <v>6.042</v>
      </c>
      <c r="Z122" s="11" t="n">
        <f aca="false">X122*-1</f>
        <v>-7.222</v>
      </c>
      <c r="AA122" s="11" t="n">
        <f aca="false">(Y122+Z122)/2</f>
        <v>-0.59</v>
      </c>
      <c r="AB122" s="11" t="n">
        <f aca="false">(Y122-Z122)/2</f>
        <v>6.632</v>
      </c>
      <c r="AC122" s="11" t="n">
        <f aca="false">POWER((Y122+Z122),2)/(8*(Y122+Z122))</f>
        <v>-0.1475</v>
      </c>
      <c r="AD122" s="11" t="n">
        <f aca="false">(7-AA122)/(2*AB122)</f>
        <v>0.572225572979493</v>
      </c>
      <c r="AE122" s="11" t="n">
        <v>96.4</v>
      </c>
      <c r="AF122" s="11" t="n">
        <f aca="false">812.17478*W122+ 33.1669*AD122 + 823.463*X122 + 6579.008*AC122 + 0.5287*O122</f>
        <v>94.1221235964533</v>
      </c>
    </row>
    <row r="123" customFormat="false" ht="19.5" hidden="false" customHeight="true" outlineLevel="0" collapsed="false">
      <c r="A123" s="14" t="s">
        <v>139</v>
      </c>
      <c r="B123" s="12" t="s">
        <v>984</v>
      </c>
      <c r="C123" s="14" t="s">
        <v>985</v>
      </c>
      <c r="D123" s="11" t="s">
        <v>986</v>
      </c>
      <c r="E123" s="14" t="s">
        <v>987</v>
      </c>
      <c r="F123" s="11" t="n">
        <v>17</v>
      </c>
      <c r="G123" s="11" t="n">
        <v>28</v>
      </c>
      <c r="H123" s="11" t="n">
        <v>2</v>
      </c>
      <c r="I123" s="11" t="n">
        <v>1</v>
      </c>
      <c r="J123" s="11" t="n">
        <v>0</v>
      </c>
      <c r="K123" s="11" t="n">
        <v>0</v>
      </c>
      <c r="L123" s="14" t="s">
        <v>988</v>
      </c>
      <c r="M123" s="11" t="s">
        <v>989</v>
      </c>
      <c r="N123" s="11" t="s">
        <v>140</v>
      </c>
      <c r="O123" s="11" t="n">
        <v>7.7</v>
      </c>
      <c r="P123" s="11" t="n">
        <v>4.46</v>
      </c>
      <c r="Q123" s="11" t="n">
        <v>-3.2</v>
      </c>
      <c r="R123" s="11" t="s">
        <v>141</v>
      </c>
      <c r="S123" s="11" t="n">
        <v>33.47</v>
      </c>
      <c r="T123" s="11" t="n">
        <v>2</v>
      </c>
      <c r="U123" s="11" t="n">
        <v>1</v>
      </c>
      <c r="V123" s="11" t="n">
        <v>-5.785</v>
      </c>
      <c r="W123" s="11" t="n">
        <v>-5.382</v>
      </c>
      <c r="X123" s="11" t="n">
        <v>-1.42</v>
      </c>
      <c r="Y123" s="11" t="n">
        <f aca="false">W123*-1</f>
        <v>5.382</v>
      </c>
      <c r="Z123" s="11" t="n">
        <f aca="false">X123*-1</f>
        <v>1.42</v>
      </c>
      <c r="AA123" s="11" t="n">
        <f aca="false">(Y123+Z123)/2</f>
        <v>3.401</v>
      </c>
      <c r="AB123" s="11" t="n">
        <f aca="false">(Y123-Z123)/2</f>
        <v>1.981</v>
      </c>
      <c r="AC123" s="11" t="n">
        <f aca="false">POWER((Y123+Z123),2)/(8*(Y123+Z123))</f>
        <v>0.85025</v>
      </c>
      <c r="AD123" s="11" t="n">
        <f aca="false">(7-AA123)/(2*AB123)</f>
        <v>0.908379606259465</v>
      </c>
      <c r="AE123" s="11"/>
      <c r="AF123" s="11" t="n">
        <f aca="false">812.17478*W123+ 33.1669*AD123 + 823.463*X123 + 6579.008*AC123 + 0.5287*O123</f>
        <v>87.5585516028466</v>
      </c>
    </row>
    <row r="124" customFormat="false" ht="19.5" hidden="false" customHeight="true" outlineLevel="0" collapsed="false">
      <c r="A124" s="14" t="s">
        <v>142</v>
      </c>
      <c r="B124" s="12" t="s">
        <v>990</v>
      </c>
      <c r="C124" s="11" t="s">
        <v>991</v>
      </c>
      <c r="D124" s="11" t="s">
        <v>992</v>
      </c>
      <c r="E124" s="14" t="s">
        <v>357</v>
      </c>
      <c r="F124" s="11" t="n">
        <v>16</v>
      </c>
      <c r="G124" s="11" t="n">
        <v>23</v>
      </c>
      <c r="H124" s="11" t="n">
        <v>1</v>
      </c>
      <c r="I124" s="11" t="n">
        <v>2</v>
      </c>
      <c r="J124" s="11" t="n">
        <v>0</v>
      </c>
      <c r="K124" s="11" t="n">
        <v>0</v>
      </c>
      <c r="L124" s="11" t="s">
        <v>993</v>
      </c>
      <c r="M124" s="11" t="s">
        <v>994</v>
      </c>
      <c r="N124" s="11" t="n">
        <v>261.36</v>
      </c>
      <c r="O124" s="11" t="n">
        <v>8.69</v>
      </c>
      <c r="P124" s="11" t="n">
        <v>2.8</v>
      </c>
      <c r="Q124" s="11" t="n">
        <v>-2.7</v>
      </c>
      <c r="R124" s="11" t="n">
        <v>29.5</v>
      </c>
      <c r="S124" s="11" t="n">
        <v>29.92</v>
      </c>
      <c r="T124" s="11" t="n">
        <v>3</v>
      </c>
      <c r="U124" s="11" t="n">
        <v>0</v>
      </c>
      <c r="V124" s="11" t="n">
        <v>-6.158</v>
      </c>
      <c r="W124" s="11" t="n">
        <v>-5.082</v>
      </c>
      <c r="X124" s="11" t="n">
        <v>-1.524</v>
      </c>
      <c r="Y124" s="11" t="n">
        <f aca="false">W124*-1</f>
        <v>5.082</v>
      </c>
      <c r="Z124" s="11" t="n">
        <f aca="false">X124*-1</f>
        <v>1.524</v>
      </c>
      <c r="AA124" s="11" t="n">
        <f aca="false">(Y124+Z124)/2</f>
        <v>3.303</v>
      </c>
      <c r="AB124" s="11" t="n">
        <f aca="false">(Y124-Z124)/2</f>
        <v>1.779</v>
      </c>
      <c r="AC124" s="11" t="n">
        <f aca="false">POWER((Y124+Z124),2)/(8*(Y124+Z124))</f>
        <v>0.82575</v>
      </c>
      <c r="AD124" s="11" t="n">
        <f aca="false">(7-AA124)/(2*AB124)</f>
        <v>1.03906689151209</v>
      </c>
      <c r="AE124" s="11"/>
      <c r="AF124" s="11" t="n">
        <f aca="false">812.17478*W124+ 33.1669*AD124 + 823.463*X124 + 6579.008*AC124 + 0.5287*O124</f>
        <v>89.2430427240915</v>
      </c>
    </row>
    <row r="125" customFormat="false" ht="19.5" hidden="false" customHeight="true" outlineLevel="0" collapsed="false">
      <c r="A125" s="11" t="s">
        <v>143</v>
      </c>
      <c r="B125" s="12" t="s">
        <v>995</v>
      </c>
      <c r="C125" s="14" t="s">
        <v>996</v>
      </c>
      <c r="D125" s="11" t="s">
        <v>997</v>
      </c>
      <c r="E125" s="14" t="s">
        <v>998</v>
      </c>
      <c r="F125" s="11" t="n">
        <v>9</v>
      </c>
      <c r="G125" s="11" t="n">
        <v>10</v>
      </c>
      <c r="H125" s="11" t="n">
        <v>2</v>
      </c>
      <c r="I125" s="11" t="n">
        <v>3</v>
      </c>
      <c r="J125" s="11" t="n">
        <v>2</v>
      </c>
      <c r="K125" s="11" t="n">
        <v>0</v>
      </c>
      <c r="L125" s="14" t="s">
        <v>999</v>
      </c>
      <c r="M125" s="14" t="s">
        <v>1000</v>
      </c>
      <c r="N125" s="11" t="n">
        <v>258.3</v>
      </c>
      <c r="O125" s="11" t="n">
        <v>8.1</v>
      </c>
      <c r="P125" s="11" t="n">
        <v>2.01</v>
      </c>
      <c r="Q125" s="11" t="n">
        <v>-3.81</v>
      </c>
      <c r="R125" s="11" t="n">
        <v>82.28</v>
      </c>
      <c r="S125" s="11" t="n">
        <v>25.27</v>
      </c>
      <c r="T125" s="11" t="n">
        <v>6</v>
      </c>
      <c r="U125" s="11" t="n">
        <v>1</v>
      </c>
      <c r="V125" s="11" t="n">
        <v>-6.673</v>
      </c>
      <c r="W125" s="11" t="n">
        <v>-6.384</v>
      </c>
      <c r="X125" s="11" t="n">
        <v>-3.101</v>
      </c>
      <c r="Y125" s="11" t="n">
        <f aca="false">W125*-1</f>
        <v>6.384</v>
      </c>
      <c r="Z125" s="11" t="n">
        <f aca="false">X125*-1</f>
        <v>3.101</v>
      </c>
      <c r="AA125" s="11" t="n">
        <f aca="false">(Y125+Z125)/2</f>
        <v>4.7425</v>
      </c>
      <c r="AB125" s="11" t="n">
        <f aca="false">(Y125-Z125)/2</f>
        <v>1.6415</v>
      </c>
      <c r="AC125" s="11" t="n">
        <f aca="false">POWER((Y125+Z125),2)/(8*(Y125+Z125))</f>
        <v>1.185625</v>
      </c>
      <c r="AD125" s="11" t="n">
        <f aca="false">(7-AA125)/(2*AB125)</f>
        <v>0.687633262260128</v>
      </c>
      <c r="AE125" s="11"/>
      <c r="AF125" s="11" t="n">
        <f aca="false">812.17478*W125+ 33.1669*AD125 + 823.463*X125 + 6579.008*AC125 + 0.5287*O125</f>
        <v>88.8429351260537</v>
      </c>
    </row>
    <row r="126" customFormat="false" ht="19.5" hidden="false" customHeight="true" outlineLevel="0" collapsed="false">
      <c r="A126" s="11" t="s">
        <v>144</v>
      </c>
      <c r="B126" s="12" t="s">
        <v>1001</v>
      </c>
      <c r="C126" s="14" t="s">
        <v>1002</v>
      </c>
      <c r="D126" s="11" t="s">
        <v>1003</v>
      </c>
      <c r="E126" s="16" t="s">
        <v>1004</v>
      </c>
      <c r="F126" s="11" t="n">
        <v>19</v>
      </c>
      <c r="G126" s="11" t="n">
        <v>13</v>
      </c>
      <c r="H126" s="11" t="n">
        <v>1</v>
      </c>
      <c r="I126" s="11" t="n">
        <v>2</v>
      </c>
      <c r="J126" s="11" t="n">
        <v>0</v>
      </c>
      <c r="K126" s="11" t="n">
        <v>0</v>
      </c>
      <c r="L126" s="14" t="s">
        <v>1005</v>
      </c>
      <c r="M126" s="14" t="s">
        <v>1006</v>
      </c>
      <c r="N126" s="11" t="n">
        <v>179.22</v>
      </c>
      <c r="O126" s="11" t="n">
        <v>2.2</v>
      </c>
      <c r="P126" s="11" t="n">
        <v>1.58</v>
      </c>
      <c r="Q126" s="11" t="n">
        <v>-2.37</v>
      </c>
      <c r="R126" s="11" t="n">
        <v>38.33</v>
      </c>
      <c r="S126" s="11" t="n">
        <v>19.82</v>
      </c>
      <c r="T126" s="11" t="n">
        <v>2</v>
      </c>
      <c r="U126" s="11" t="n">
        <v>1</v>
      </c>
      <c r="V126" s="11" t="n">
        <v>-6.043</v>
      </c>
      <c r="W126" s="11" t="n">
        <v>-5.294</v>
      </c>
      <c r="X126" s="11" t="n">
        <v>-1.523</v>
      </c>
      <c r="Y126" s="11" t="n">
        <f aca="false">W126*-1</f>
        <v>5.294</v>
      </c>
      <c r="Z126" s="11" t="n">
        <f aca="false">X126*-1</f>
        <v>1.523</v>
      </c>
      <c r="AA126" s="11" t="n">
        <f aca="false">(Y126+Z126)/2</f>
        <v>3.4085</v>
      </c>
      <c r="AB126" s="11" t="n">
        <f aca="false">(Y126-Z126)/2</f>
        <v>1.8855</v>
      </c>
      <c r="AC126" s="11" t="n">
        <f aca="false">POWER((Y126+Z126),2)/(8*(Y126+Z126))</f>
        <v>0.852125</v>
      </c>
      <c r="AD126" s="11" t="n">
        <f aca="false">(7-AA126)/(2*AB126)</f>
        <v>0.95239989392734</v>
      </c>
      <c r="AE126" s="11"/>
      <c r="AF126" s="11" t="n">
        <f aca="false">812.17478*W126+ 33.1669*AD126 + 823.463*X126 + 6579.008*AC126 + 0.5287*O126</f>
        <v>85.101049721898</v>
      </c>
    </row>
    <row r="127" customFormat="false" ht="19.5" hidden="false" customHeight="true" outlineLevel="0" collapsed="false">
      <c r="A127" s="14" t="s">
        <v>145</v>
      </c>
      <c r="B127" s="12" t="s">
        <v>1007</v>
      </c>
      <c r="C127" s="14" t="s">
        <v>1008</v>
      </c>
      <c r="D127" s="11" t="s">
        <v>1009</v>
      </c>
      <c r="E127" s="14" t="s">
        <v>1010</v>
      </c>
      <c r="F127" s="11" t="n">
        <v>22</v>
      </c>
      <c r="G127" s="11" t="n">
        <v>27</v>
      </c>
      <c r="H127" s="11" t="n">
        <v>1</v>
      </c>
      <c r="I127" s="11" t="n">
        <v>1</v>
      </c>
      <c r="J127" s="11" t="n">
        <v>0</v>
      </c>
      <c r="K127" s="11" t="n">
        <v>0</v>
      </c>
      <c r="L127" s="14" t="s">
        <v>1011</v>
      </c>
      <c r="M127" s="11" t="s">
        <v>1012</v>
      </c>
      <c r="N127" s="11" t="n">
        <v>321.5</v>
      </c>
      <c r="O127" s="11" t="n">
        <v>8.5</v>
      </c>
      <c r="P127" s="11" t="n">
        <v>4.08</v>
      </c>
      <c r="Q127" s="11" t="n">
        <v>-4.6</v>
      </c>
      <c r="R127" s="11" t="n">
        <v>23.47</v>
      </c>
      <c r="S127" s="11" t="n">
        <v>37.92</v>
      </c>
      <c r="T127" s="11" t="n">
        <v>2</v>
      </c>
      <c r="U127" s="11" t="n">
        <v>1</v>
      </c>
      <c r="V127" s="11" t="n">
        <v>-5.669</v>
      </c>
      <c r="W127" s="11" t="n">
        <v>-5.153</v>
      </c>
      <c r="X127" s="11" t="n">
        <v>-1.424</v>
      </c>
      <c r="Y127" s="11" t="n">
        <f aca="false">W127*-1</f>
        <v>5.153</v>
      </c>
      <c r="Z127" s="11" t="n">
        <f aca="false">X127*-1</f>
        <v>1.424</v>
      </c>
      <c r="AA127" s="11" t="n">
        <f aca="false">(Y127+Z127)/2</f>
        <v>3.2885</v>
      </c>
      <c r="AB127" s="11" t="n">
        <f aca="false">(Y127-Z127)/2</f>
        <v>1.8645</v>
      </c>
      <c r="AC127" s="11" t="n">
        <f aca="false">POWER((Y127+Z127),2)/(8*(Y127+Z127))</f>
        <v>0.822125</v>
      </c>
      <c r="AD127" s="11" t="n">
        <f aca="false">(7-AA127)/(2*AB127)</f>
        <v>0.995307052829177</v>
      </c>
      <c r="AE127" s="11"/>
      <c r="AF127" s="11" t="n">
        <f aca="false">812.17478*W127+ 33.1669*AD127 + 823.463*X127 + 6579.008*AC127 + 0.5287*O127</f>
        <v>88.5241981504796</v>
      </c>
    </row>
    <row r="128" customFormat="false" ht="19.5" hidden="false" customHeight="true" outlineLevel="0" collapsed="false">
      <c r="A128" s="12" t="s">
        <v>146</v>
      </c>
      <c r="B128" s="12" t="s">
        <v>1013</v>
      </c>
      <c r="C128" s="14" t="s">
        <v>1014</v>
      </c>
      <c r="D128" s="17" t="s">
        <v>1015</v>
      </c>
      <c r="E128" s="14" t="s">
        <v>1016</v>
      </c>
      <c r="F128" s="11" t="n">
        <v>12</v>
      </c>
      <c r="G128" s="11" t="n">
        <v>17</v>
      </c>
      <c r="H128" s="11" t="n">
        <v>1</v>
      </c>
      <c r="I128" s="11" t="n">
        <v>1</v>
      </c>
      <c r="J128" s="11" t="n">
        <v>0</v>
      </c>
      <c r="K128" s="11" t="n">
        <v>0</v>
      </c>
      <c r="L128" s="14" t="s">
        <v>1017</v>
      </c>
      <c r="M128" s="11" t="s">
        <v>1018</v>
      </c>
      <c r="N128" s="11" t="n">
        <v>191.27</v>
      </c>
      <c r="O128" s="11" t="n">
        <v>7.6</v>
      </c>
      <c r="P128" s="11" t="n">
        <v>2.17</v>
      </c>
      <c r="Q128" s="11" t="n">
        <v>-1.9</v>
      </c>
      <c r="R128" s="11" t="n">
        <v>12.47</v>
      </c>
      <c r="S128" s="11" t="n">
        <v>22.18</v>
      </c>
      <c r="T128" s="11" t="n">
        <v>2</v>
      </c>
      <c r="U128" s="11" t="n">
        <v>0</v>
      </c>
      <c r="V128" s="11" t="n">
        <v>-6.005</v>
      </c>
      <c r="W128" s="11" t="n">
        <v>-5.333</v>
      </c>
      <c r="X128" s="11" t="n">
        <v>-1.42</v>
      </c>
      <c r="Y128" s="11" t="n">
        <f aca="false">W128*-1</f>
        <v>5.333</v>
      </c>
      <c r="Z128" s="11" t="n">
        <f aca="false">X128*-1</f>
        <v>1.42</v>
      </c>
      <c r="AA128" s="11" t="n">
        <f aca="false">(Y128+Z128)/2</f>
        <v>3.3765</v>
      </c>
      <c r="AB128" s="11" t="n">
        <f aca="false">(Y128-Z128)/2</f>
        <v>1.9565</v>
      </c>
      <c r="AC128" s="11" t="n">
        <f aca="false">POWER((Y128+Z128),2)/(8*(Y128+Z128))</f>
        <v>0.844125</v>
      </c>
      <c r="AD128" s="11" t="n">
        <f aca="false">(7-AA128)/(2*AB128)</f>
        <v>0.926015844620496</v>
      </c>
      <c r="AE128" s="11"/>
      <c r="AF128" s="11" t="n">
        <f aca="false">812.17478*W128+ 33.1669*AD128 + 823.463*X128 + 6579.008*AC128 + 0.5287*O128</f>
        <v>87.5907611769429</v>
      </c>
    </row>
    <row r="129" customFormat="false" ht="19.5" hidden="false" customHeight="true" outlineLevel="0" collapsed="false">
      <c r="A129" s="14" t="s">
        <v>147</v>
      </c>
      <c r="B129" s="12" t="s">
        <v>1019</v>
      </c>
      <c r="C129" s="14" t="s">
        <v>1020</v>
      </c>
      <c r="D129" s="11" t="s">
        <v>1021</v>
      </c>
      <c r="E129" s="14" t="s">
        <v>1022</v>
      </c>
      <c r="F129" s="11" t="n">
        <v>17</v>
      </c>
      <c r="G129" s="11" t="n">
        <v>20</v>
      </c>
      <c r="H129" s="11" t="n">
        <v>2</v>
      </c>
      <c r="I129" s="11" t="n">
        <v>5</v>
      </c>
      <c r="J129" s="11" t="n">
        <v>1</v>
      </c>
      <c r="K129" s="11" t="n">
        <v>0</v>
      </c>
      <c r="L129" s="14" t="s">
        <v>1023</v>
      </c>
      <c r="M129" s="14" t="s">
        <v>1024</v>
      </c>
      <c r="N129" s="11" t="n">
        <v>364.4</v>
      </c>
      <c r="O129" s="11" t="n">
        <v>2.7</v>
      </c>
      <c r="P129" s="11" t="n">
        <v>1.33</v>
      </c>
      <c r="Q129" s="11" t="n">
        <v>-3</v>
      </c>
      <c r="R129" s="11" t="n">
        <v>95.94</v>
      </c>
      <c r="S129" s="11" t="n">
        <v>36.74</v>
      </c>
      <c r="T129" s="11" t="n">
        <v>6</v>
      </c>
      <c r="U129" s="11" t="n">
        <v>2</v>
      </c>
      <c r="V129" s="11" t="n">
        <v>-6.351</v>
      </c>
      <c r="W129" s="11" t="n">
        <v>-5.996</v>
      </c>
      <c r="X129" s="11" t="n">
        <v>-1.884</v>
      </c>
      <c r="Y129" s="11" t="n">
        <f aca="false">W129*-1</f>
        <v>5.996</v>
      </c>
      <c r="Z129" s="11" t="n">
        <f aca="false">X129*-1</f>
        <v>1.884</v>
      </c>
      <c r="AA129" s="11" t="n">
        <f aca="false">(Y129+Z129)/2</f>
        <v>3.94</v>
      </c>
      <c r="AB129" s="11" t="n">
        <f aca="false">(Y129-Z129)/2</f>
        <v>2.056</v>
      </c>
      <c r="AC129" s="11" t="n">
        <f aca="false">POWER((Y129+Z129),2)/(8*(Y129+Z129))</f>
        <v>0.985</v>
      </c>
      <c r="AD129" s="11" t="n">
        <f aca="false">(7-AA129)/(2*AB129)</f>
        <v>0.744163424124513</v>
      </c>
      <c r="AE129" s="11"/>
      <c r="AF129" s="11" t="n">
        <f aca="false">812.17478*W129+ 33.1669*AD129 + 823.463*X129 + 6579.008*AC129 + 0.5287*O129</f>
        <v>85.2276909915954</v>
      </c>
    </row>
    <row r="130" customFormat="false" ht="19.5" hidden="false" customHeight="true" outlineLevel="0" collapsed="false">
      <c r="A130" s="11" t="s">
        <v>148</v>
      </c>
      <c r="B130" s="12" t="s">
        <v>1025</v>
      </c>
      <c r="C130" s="14" t="s">
        <v>1026</v>
      </c>
      <c r="D130" s="11" t="s">
        <v>1027</v>
      </c>
      <c r="E130" s="16" t="s">
        <v>1028</v>
      </c>
      <c r="F130" s="11" t="n">
        <v>10</v>
      </c>
      <c r="G130" s="11" t="n">
        <v>15</v>
      </c>
      <c r="H130" s="11" t="n">
        <v>5</v>
      </c>
      <c r="I130" s="11" t="n">
        <v>0</v>
      </c>
      <c r="J130" s="11" t="n">
        <v>0</v>
      </c>
      <c r="K130" s="11" t="n">
        <v>0</v>
      </c>
      <c r="L130" s="14" t="s">
        <v>1029</v>
      </c>
      <c r="M130" s="14" t="s">
        <v>1030</v>
      </c>
      <c r="N130" s="11" t="n">
        <v>205.26</v>
      </c>
      <c r="O130" s="11" t="n">
        <v>11.8</v>
      </c>
      <c r="P130" s="11" t="n">
        <v>-0.83</v>
      </c>
      <c r="Q130" s="11" t="n">
        <v>-3</v>
      </c>
      <c r="R130" s="11" t="n">
        <v>97.78</v>
      </c>
      <c r="S130" s="11" t="n">
        <v>22.14</v>
      </c>
      <c r="T130" s="11" t="n">
        <v>5</v>
      </c>
      <c r="U130" s="11" t="n">
        <v>5</v>
      </c>
      <c r="V130" s="11" t="n">
        <v>-5.625</v>
      </c>
      <c r="W130" s="11" t="n">
        <v>-5.109</v>
      </c>
      <c r="X130" s="11" t="n">
        <v>-1.197</v>
      </c>
      <c r="Y130" s="11" t="n">
        <f aca="false">W130*-1</f>
        <v>5.109</v>
      </c>
      <c r="Z130" s="11" t="n">
        <f aca="false">X130*-1</f>
        <v>1.197</v>
      </c>
      <c r="AA130" s="11" t="n">
        <f aca="false">(Y130+Z130)/2</f>
        <v>3.153</v>
      </c>
      <c r="AB130" s="11" t="n">
        <f aca="false">(Y130-Z130)/2</f>
        <v>1.956</v>
      </c>
      <c r="AC130" s="11" t="n">
        <f aca="false">POWER((Y130+Z130),2)/(8*(Y130+Z130))</f>
        <v>0.78825</v>
      </c>
      <c r="AD130" s="11" t="n">
        <f aca="false">(7-AA130)/(2*AB130)</f>
        <v>0.98338445807771</v>
      </c>
      <c r="AE130" s="11"/>
      <c r="AF130" s="11" t="n">
        <f aca="false">812.17478*W130+ 33.1669*AD130 + 823.463*X130 + 6579.008*AC130 + 0.5287*O130</f>
        <v>89.6713679626173</v>
      </c>
    </row>
    <row r="131" customFormat="false" ht="19.5" hidden="false" customHeight="true" outlineLevel="0" collapsed="false">
      <c r="A131" s="11" t="s">
        <v>149</v>
      </c>
      <c r="B131" s="12" t="s">
        <v>1031</v>
      </c>
      <c r="C131" s="14" t="s">
        <v>1032</v>
      </c>
      <c r="D131" s="11" t="s">
        <v>1033</v>
      </c>
      <c r="E131" s="16" t="s">
        <v>1034</v>
      </c>
      <c r="F131" s="11" t="n">
        <v>19</v>
      </c>
      <c r="G131" s="11" t="n">
        <v>20</v>
      </c>
      <c r="H131" s="11" t="n">
        <v>2</v>
      </c>
      <c r="I131" s="11" t="n">
        <v>2</v>
      </c>
      <c r="J131" s="11" t="n">
        <v>0</v>
      </c>
      <c r="K131" s="11" t="n">
        <v>0</v>
      </c>
      <c r="L131" s="14" t="s">
        <v>1035</v>
      </c>
      <c r="M131" s="14" t="s">
        <v>1036</v>
      </c>
      <c r="N131" s="11" t="n">
        <v>308.4</v>
      </c>
      <c r="O131" s="11" t="n">
        <v>4.4</v>
      </c>
      <c r="P131" s="11" t="n">
        <v>3.16</v>
      </c>
      <c r="Q131" s="11" t="n">
        <v>-3.81</v>
      </c>
      <c r="R131" s="11" t="n">
        <v>40.62</v>
      </c>
      <c r="S131" s="11" t="n">
        <v>34.15</v>
      </c>
      <c r="T131" s="11" t="n">
        <v>2</v>
      </c>
      <c r="U131" s="11" t="n">
        <v>0</v>
      </c>
      <c r="V131" s="11" t="n">
        <v>-6.263</v>
      </c>
      <c r="W131" s="11" t="n">
        <v>-5.769</v>
      </c>
      <c r="X131" s="11" t="n">
        <v>-1.9</v>
      </c>
      <c r="Y131" s="11" t="n">
        <f aca="false">W131*-1</f>
        <v>5.769</v>
      </c>
      <c r="Z131" s="11" t="n">
        <f aca="false">X131*-1</f>
        <v>1.9</v>
      </c>
      <c r="AA131" s="11" t="n">
        <f aca="false">(Y131+Z131)/2</f>
        <v>3.8345</v>
      </c>
      <c r="AB131" s="11" t="n">
        <f aca="false">(Y131-Z131)/2</f>
        <v>1.9345</v>
      </c>
      <c r="AC131" s="11" t="n">
        <f aca="false">POWER((Y131+Z131),2)/(8*(Y131+Z131))</f>
        <v>0.958625</v>
      </c>
      <c r="AD131" s="11" t="n">
        <f aca="false">(7-AA131)/(2*AB131)</f>
        <v>0.818170069785474</v>
      </c>
      <c r="AE131" s="11"/>
      <c r="AF131" s="11" t="n">
        <f aca="false">812.17478*W131+ 33.1669*AD131 + 823.463*X131 + 6579.008*AC131 + 0.5287*O131</f>
        <v>86.2479830675682</v>
      </c>
    </row>
    <row r="132" customFormat="false" ht="19.5" hidden="false" customHeight="true" outlineLevel="0" collapsed="false">
      <c r="A132" s="14" t="s">
        <v>150</v>
      </c>
      <c r="B132" s="12" t="s">
        <v>1037</v>
      </c>
      <c r="C132" s="14" t="s">
        <v>1038</v>
      </c>
      <c r="D132" s="11" t="s">
        <v>1039</v>
      </c>
      <c r="E132" s="16" t="s">
        <v>1040</v>
      </c>
      <c r="F132" s="11" t="n">
        <v>9</v>
      </c>
      <c r="G132" s="11" t="n">
        <v>13</v>
      </c>
      <c r="H132" s="11" t="n">
        <v>1</v>
      </c>
      <c r="I132" s="11" t="n">
        <v>2</v>
      </c>
      <c r="J132" s="11" t="n">
        <v>0</v>
      </c>
      <c r="K132" s="11" t="n">
        <v>0</v>
      </c>
      <c r="L132" s="14" t="s">
        <v>1041</v>
      </c>
      <c r="M132" s="14" t="s">
        <v>1042</v>
      </c>
      <c r="N132" s="11" t="n">
        <v>167.2</v>
      </c>
      <c r="O132" s="11" t="n">
        <v>8.97</v>
      </c>
      <c r="P132" s="11" t="n">
        <v>-0.31</v>
      </c>
      <c r="Q132" s="11" t="n">
        <v>-0.88</v>
      </c>
      <c r="R132" s="11" t="n">
        <v>52.49</v>
      </c>
      <c r="S132" s="11" t="n">
        <v>18.2</v>
      </c>
      <c r="T132" s="11" t="n">
        <v>3</v>
      </c>
      <c r="U132" s="11" t="n">
        <v>3</v>
      </c>
      <c r="V132" s="11" t="n">
        <v>-6.018</v>
      </c>
      <c r="W132" s="11" t="n">
        <v>-5.812</v>
      </c>
      <c r="X132" s="11" t="n">
        <v>-1.381</v>
      </c>
      <c r="Y132" s="11" t="n">
        <f aca="false">W132*-1</f>
        <v>5.812</v>
      </c>
      <c r="Z132" s="11" t="n">
        <f aca="false">X132*-1</f>
        <v>1.381</v>
      </c>
      <c r="AA132" s="11" t="n">
        <f aca="false">(Y132+Z132)/2</f>
        <v>3.5965</v>
      </c>
      <c r="AB132" s="11" t="n">
        <f aca="false">(Y132-Z132)/2</f>
        <v>2.2155</v>
      </c>
      <c r="AC132" s="11" t="n">
        <f aca="false">POWER((Y132+Z132),2)/(8*(Y132+Z132))</f>
        <v>0.899125</v>
      </c>
      <c r="AD132" s="11" t="n">
        <f aca="false">(7-AA132)/(2*AB132)</f>
        <v>0.768111035883548</v>
      </c>
      <c r="AE132" s="11" t="n">
        <v>88</v>
      </c>
      <c r="AF132" s="11" t="n">
        <f aca="false">812.17478*W132+ 33.1669*AD132 + 823.463*X132 + 6579.008*AC132 + 0.5287*O132</f>
        <v>88.0066445560446</v>
      </c>
    </row>
    <row r="133" customFormat="false" ht="19.5" hidden="false" customHeight="true" outlineLevel="0" collapsed="false">
      <c r="A133" s="14" t="s">
        <v>151</v>
      </c>
      <c r="B133" s="12" t="s">
        <v>1043</v>
      </c>
      <c r="C133" s="14" t="s">
        <v>1044</v>
      </c>
      <c r="D133" s="11" t="s">
        <v>1045</v>
      </c>
      <c r="E133" s="16" t="s">
        <v>1046</v>
      </c>
      <c r="F133" s="11" t="n">
        <v>8</v>
      </c>
      <c r="G133" s="11" t="n">
        <v>11</v>
      </c>
      <c r="H133" s="11" t="n">
        <v>1</v>
      </c>
      <c r="I133" s="11" t="n">
        <v>0</v>
      </c>
      <c r="J133" s="11" t="n">
        <v>0</v>
      </c>
      <c r="K133" s="11" t="n">
        <v>0</v>
      </c>
      <c r="L133" s="14" t="s">
        <v>1047</v>
      </c>
      <c r="M133" s="14" t="s">
        <v>1048</v>
      </c>
      <c r="N133" s="11" t="n">
        <v>121.18</v>
      </c>
      <c r="O133" s="11" t="n">
        <v>9.8</v>
      </c>
      <c r="P133" s="11" t="n">
        <v>1.41</v>
      </c>
      <c r="Q133" s="11" t="n">
        <v>-1.7</v>
      </c>
      <c r="R133" s="11" t="n">
        <v>26.02</v>
      </c>
      <c r="S133" s="11" t="n">
        <v>14.35</v>
      </c>
      <c r="T133" s="11" t="n">
        <v>1</v>
      </c>
      <c r="U133" s="11" t="n">
        <v>1</v>
      </c>
      <c r="V133" s="11" t="n">
        <v>-6.465</v>
      </c>
      <c r="W133" s="11" t="n">
        <v>-6.132</v>
      </c>
      <c r="X133" s="11" t="n">
        <v>-1.393</v>
      </c>
      <c r="Y133" s="11" t="n">
        <f aca="false">W133*-1</f>
        <v>6.132</v>
      </c>
      <c r="Z133" s="11" t="n">
        <f aca="false">X133*-1</f>
        <v>1.393</v>
      </c>
      <c r="AA133" s="11" t="n">
        <f aca="false">(Y133+Z133)/2</f>
        <v>3.7625</v>
      </c>
      <c r="AB133" s="11" t="n">
        <f aca="false">(Y133-Z133)/2</f>
        <v>2.3695</v>
      </c>
      <c r="AC133" s="11" t="n">
        <f aca="false">POWER((Y133+Z133),2)/(8*(Y133+Z133))</f>
        <v>0.940625</v>
      </c>
      <c r="AD133" s="11" t="n">
        <f aca="false">(7-AA133)/(2*AB133)</f>
        <v>0.683161004431315</v>
      </c>
      <c r="AE133" s="11"/>
      <c r="AF133" s="11" t="n">
        <f aca="false">812.17478*W133+ 33.1669*AD133 + 823.463*X133 + 6579.008*AC133 + 0.5287*O133</f>
        <v>88.8792827578733</v>
      </c>
    </row>
    <row r="134" customFormat="false" ht="19.5" hidden="false" customHeight="true" outlineLevel="0" collapsed="false">
      <c r="A134" s="11" t="s">
        <v>152</v>
      </c>
      <c r="B134" s="12" t="s">
        <v>1049</v>
      </c>
      <c r="C134" s="11" t="s">
        <v>1050</v>
      </c>
      <c r="D134" s="11" t="s">
        <v>1051</v>
      </c>
      <c r="E134" s="11" t="s">
        <v>1052</v>
      </c>
      <c r="F134" s="11" t="n">
        <v>9</v>
      </c>
      <c r="G134" s="11" t="n">
        <v>13</v>
      </c>
      <c r="H134" s="11" t="n">
        <v>1</v>
      </c>
      <c r="I134" s="11" t="n">
        <v>1</v>
      </c>
      <c r="J134" s="11" t="n">
        <v>0</v>
      </c>
      <c r="K134" s="11" t="n">
        <v>0</v>
      </c>
      <c r="L134" s="14" t="s">
        <v>1053</v>
      </c>
      <c r="M134" s="14" t="s">
        <v>1054</v>
      </c>
      <c r="N134" s="11" t="n">
        <v>151.21</v>
      </c>
      <c r="O134" s="11" t="n">
        <v>9.4</v>
      </c>
      <c r="P134" s="11" t="n">
        <v>0.67</v>
      </c>
      <c r="Q134" s="11" t="n">
        <v>-0.87</v>
      </c>
      <c r="R134" s="11" t="n">
        <v>46.25</v>
      </c>
      <c r="S134" s="11" t="n">
        <v>16.89</v>
      </c>
      <c r="T134" s="11" t="n">
        <v>2</v>
      </c>
      <c r="U134" s="11" t="n">
        <v>2</v>
      </c>
      <c r="V134" s="11" t="n">
        <v>-6.625</v>
      </c>
      <c r="W134" s="11" t="n">
        <v>-6.154</v>
      </c>
      <c r="X134" s="11" t="n">
        <v>-1.388</v>
      </c>
      <c r="Y134" s="11" t="n">
        <f aca="false">W134*-1</f>
        <v>6.154</v>
      </c>
      <c r="Z134" s="11" t="n">
        <f aca="false">X134*-1</f>
        <v>1.388</v>
      </c>
      <c r="AA134" s="11" t="n">
        <f aca="false">(Y134+Z134)/2</f>
        <v>3.771</v>
      </c>
      <c r="AB134" s="11" t="n">
        <f aca="false">(Y134-Z134)/2</f>
        <v>2.383</v>
      </c>
      <c r="AC134" s="11" t="n">
        <f aca="false">POWER((Y134+Z134),2)/(8*(Y134+Z134))</f>
        <v>0.94275</v>
      </c>
      <c r="AD134" s="11" t="n">
        <f aca="false">(7-AA134)/(2*AB134)</f>
        <v>0.677507343684431</v>
      </c>
      <c r="AE134" s="11"/>
      <c r="AF134" s="11" t="n">
        <f aca="false">812.17478*W134+ 33.1669*AD134 + 823.463*X134 + 6579.008*AC134 + 0.5287*O134</f>
        <v>88.7101501972462</v>
      </c>
    </row>
    <row r="135" customFormat="false" ht="19.5" hidden="false" customHeight="true" outlineLevel="0" collapsed="false">
      <c r="A135" s="14" t="s">
        <v>153</v>
      </c>
      <c r="B135" s="12" t="s">
        <v>1055</v>
      </c>
      <c r="C135" s="14" t="s">
        <v>1056</v>
      </c>
      <c r="D135" s="11" t="s">
        <v>1057</v>
      </c>
      <c r="E135" s="14" t="s">
        <v>822</v>
      </c>
      <c r="F135" s="11" t="n">
        <v>17</v>
      </c>
      <c r="G135" s="11" t="n">
        <v>21</v>
      </c>
      <c r="H135" s="11" t="n">
        <v>1</v>
      </c>
      <c r="I135" s="11" t="n">
        <v>1</v>
      </c>
      <c r="J135" s="11" t="n">
        <v>0</v>
      </c>
      <c r="K135" s="11" t="n">
        <v>0</v>
      </c>
      <c r="L135" s="14" t="s">
        <v>1058</v>
      </c>
      <c r="M135" s="14" t="s">
        <v>1059</v>
      </c>
      <c r="N135" s="11" t="n">
        <v>255.35</v>
      </c>
      <c r="O135" s="11" t="n">
        <v>9.1</v>
      </c>
      <c r="P135" s="11" t="n">
        <v>3.51</v>
      </c>
      <c r="Q135" s="11" t="n">
        <v>-3.8</v>
      </c>
      <c r="R135" s="11" t="n">
        <v>12.47</v>
      </c>
      <c r="S135" s="11" t="n">
        <v>29.99</v>
      </c>
      <c r="T135" s="11" t="n">
        <v>2</v>
      </c>
      <c r="U135" s="11" t="n">
        <v>0</v>
      </c>
      <c r="V135" s="11" t="n">
        <v>-5.888</v>
      </c>
      <c r="W135" s="11" t="n">
        <v>-5.284</v>
      </c>
      <c r="X135" s="11" t="n">
        <v>-1.549</v>
      </c>
      <c r="Y135" s="11" t="n">
        <f aca="false">W135*-1</f>
        <v>5.284</v>
      </c>
      <c r="Z135" s="11" t="n">
        <f aca="false">X135*-1</f>
        <v>1.549</v>
      </c>
      <c r="AA135" s="11" t="n">
        <f aca="false">(Y135+Z135)/2</f>
        <v>3.4165</v>
      </c>
      <c r="AB135" s="11" t="n">
        <f aca="false">(Y135-Z135)/2</f>
        <v>1.8675</v>
      </c>
      <c r="AC135" s="11" t="n">
        <f aca="false">POWER((Y135+Z135),2)/(8*(Y135+Z135))</f>
        <v>0.854125</v>
      </c>
      <c r="AD135" s="11" t="n">
        <f aca="false">(7-AA135)/(2*AB135)</f>
        <v>0.959437751004016</v>
      </c>
      <c r="AE135" s="11"/>
      <c r="AF135" s="11" t="n">
        <f aca="false">812.17478*W135+ 33.1669*AD135 + 823.463*X135 + 6579.008*AC135 + 0.5287*O135</f>
        <v>88.8522294237746</v>
      </c>
    </row>
    <row r="136" customFormat="false" ht="19.5" hidden="false" customHeight="true" outlineLevel="0" collapsed="false">
      <c r="A136" s="14" t="s">
        <v>154</v>
      </c>
      <c r="B136" s="12" t="s">
        <v>1060</v>
      </c>
      <c r="C136" s="14" t="s">
        <v>1061</v>
      </c>
      <c r="D136" s="11" t="s">
        <v>1062</v>
      </c>
      <c r="E136" s="16" t="s">
        <v>1063</v>
      </c>
      <c r="F136" s="11" t="n">
        <v>19</v>
      </c>
      <c r="G136" s="11" t="n">
        <v>19</v>
      </c>
      <c r="H136" s="11" t="n">
        <v>1</v>
      </c>
      <c r="I136" s="11" t="n">
        <v>0</v>
      </c>
      <c r="J136" s="11" t="n">
        <v>0</v>
      </c>
      <c r="K136" s="11" t="n">
        <v>0</v>
      </c>
      <c r="L136" s="14" t="s">
        <v>1064</v>
      </c>
      <c r="M136" s="14" t="s">
        <v>1065</v>
      </c>
      <c r="N136" s="11" t="n">
        <v>261.4</v>
      </c>
      <c r="O136" s="11" t="n">
        <v>8.3</v>
      </c>
      <c r="P136" s="11" t="n">
        <v>3.62</v>
      </c>
      <c r="Q136" s="11" t="n">
        <v>-4</v>
      </c>
      <c r="R136" s="11" t="n">
        <v>3.24</v>
      </c>
      <c r="S136" s="11" t="n">
        <v>31.13</v>
      </c>
      <c r="T136" s="11" t="n">
        <v>1</v>
      </c>
      <c r="U136" s="11" t="n">
        <v>0</v>
      </c>
      <c r="V136" s="11" t="n">
        <v>-5.596</v>
      </c>
      <c r="W136" s="11" t="n">
        <v>-5.232</v>
      </c>
      <c r="X136" s="11" t="n">
        <v>-1.947</v>
      </c>
      <c r="Y136" s="11" t="n">
        <f aca="false">W136*-1</f>
        <v>5.232</v>
      </c>
      <c r="Z136" s="11" t="n">
        <f aca="false">X136*-1</f>
        <v>1.947</v>
      </c>
      <c r="AA136" s="11" t="n">
        <f aca="false">(Y136+Z136)/2</f>
        <v>3.5895</v>
      </c>
      <c r="AB136" s="11" t="n">
        <f aca="false">(Y136-Z136)/2</f>
        <v>1.6425</v>
      </c>
      <c r="AC136" s="11" t="n">
        <f aca="false">POWER((Y136+Z136),2)/(8*(Y136+Z136))</f>
        <v>0.897375</v>
      </c>
      <c r="AD136" s="11" t="n">
        <f aca="false">(7-AA136)/(2*AB136)</f>
        <v>1.03820395738204</v>
      </c>
      <c r="AE136" s="11"/>
      <c r="AF136" s="11" t="n">
        <f aca="false">812.17478*W136+ 33.1669*AD136 + 823.463*X136 + 6579.008*AC136 + 0.5287*O136</f>
        <v>90.0786108740939</v>
      </c>
    </row>
    <row r="137" customFormat="false" ht="19.5" hidden="false" customHeight="true" outlineLevel="0" collapsed="false">
      <c r="A137" s="14" t="s">
        <v>155</v>
      </c>
      <c r="B137" s="12" t="s">
        <v>1066</v>
      </c>
      <c r="C137" s="14" t="s">
        <v>1067</v>
      </c>
      <c r="D137" s="11" t="s">
        <v>1068</v>
      </c>
      <c r="E137" s="16" t="s">
        <v>1069</v>
      </c>
      <c r="F137" s="11" t="n">
        <v>13</v>
      </c>
      <c r="G137" s="11" t="n">
        <v>14</v>
      </c>
      <c r="H137" s="11" t="n">
        <v>2</v>
      </c>
      <c r="I137" s="11" t="n">
        <v>1</v>
      </c>
      <c r="J137" s="11" t="n">
        <v>0</v>
      </c>
      <c r="K137" s="11" t="n">
        <v>0</v>
      </c>
      <c r="L137" s="14" t="s">
        <v>1070</v>
      </c>
      <c r="M137" s="14" t="s">
        <v>1071</v>
      </c>
      <c r="N137" s="11" t="n">
        <v>214.26</v>
      </c>
      <c r="O137" s="11" t="n">
        <v>5.9</v>
      </c>
      <c r="P137" s="11" t="s">
        <v>156</v>
      </c>
      <c r="Q137" s="11" t="s">
        <v>157</v>
      </c>
      <c r="R137" s="11" t="n">
        <v>45.15</v>
      </c>
      <c r="S137" s="11" t="s">
        <v>158</v>
      </c>
      <c r="T137" s="11" t="n">
        <v>3</v>
      </c>
      <c r="U137" s="11" t="n">
        <v>2</v>
      </c>
      <c r="V137" s="11" t="n">
        <v>-6.308</v>
      </c>
      <c r="W137" s="11" t="n">
        <v>-5.657</v>
      </c>
      <c r="X137" s="11" t="n">
        <v>-1.602</v>
      </c>
      <c r="Y137" s="11" t="n">
        <f aca="false">W137*-1</f>
        <v>5.657</v>
      </c>
      <c r="Z137" s="11" t="n">
        <f aca="false">X137*-1</f>
        <v>1.602</v>
      </c>
      <c r="AA137" s="11" t="n">
        <f aca="false">(Y137+Z137)/2</f>
        <v>3.6295</v>
      </c>
      <c r="AB137" s="11" t="n">
        <f aca="false">(Y137-Z137)/2</f>
        <v>2.0275</v>
      </c>
      <c r="AC137" s="11" t="n">
        <f aca="false">POWER((Y137+Z137),2)/(8*(Y137+Z137))</f>
        <v>0.907375</v>
      </c>
      <c r="AD137" s="11" t="n">
        <f aca="false">(7-AA137)/(2*AB137)</f>
        <v>0.831196054254007</v>
      </c>
      <c r="AE137" s="11"/>
      <c r="AF137" s="11" t="n">
        <f aca="false">812.17478*W137+ 33.1669*AD137 + 823.463*X137 + 6579.008*AC137 + 0.5287*O137</f>
        <v>86.6544539518377</v>
      </c>
    </row>
    <row r="138" customFormat="false" ht="19.5" hidden="false" customHeight="true" outlineLevel="0" collapsed="false">
      <c r="A138" s="14" t="s">
        <v>159</v>
      </c>
      <c r="B138" s="12" t="s">
        <v>1072</v>
      </c>
      <c r="C138" s="14" t="s">
        <v>1073</v>
      </c>
      <c r="D138" s="11" t="s">
        <v>1074</v>
      </c>
      <c r="E138" s="14" t="s">
        <v>1075</v>
      </c>
      <c r="F138" s="11" t="n">
        <v>16</v>
      </c>
      <c r="G138" s="11" t="n">
        <v>20</v>
      </c>
      <c r="H138" s="11" t="n">
        <v>2</v>
      </c>
      <c r="I138" s="11" t="n">
        <v>0</v>
      </c>
      <c r="J138" s="11" t="n">
        <v>0</v>
      </c>
      <c r="K138" s="11" t="n">
        <v>0</v>
      </c>
      <c r="L138" s="14" t="s">
        <v>1076</v>
      </c>
      <c r="M138" s="14" t="s">
        <v>1077</v>
      </c>
      <c r="N138" s="11" t="n">
        <v>240.34</v>
      </c>
      <c r="O138" s="11" t="n">
        <v>9.3</v>
      </c>
      <c r="P138" s="11" t="n">
        <v>2.98</v>
      </c>
      <c r="Q138" s="11" t="n">
        <v>-2.8</v>
      </c>
      <c r="R138" s="11" t="n">
        <v>16.13</v>
      </c>
      <c r="S138" s="11" t="n">
        <v>28.41</v>
      </c>
      <c r="T138" s="11" t="n">
        <v>2</v>
      </c>
      <c r="U138" s="11" t="n">
        <v>0</v>
      </c>
      <c r="V138" s="11" t="n">
        <v>-6.106</v>
      </c>
      <c r="W138" s="11" t="n">
        <v>-5.183</v>
      </c>
      <c r="X138" s="11" t="n">
        <v>-1.723</v>
      </c>
      <c r="Y138" s="11" t="n">
        <f aca="false">W138*-1</f>
        <v>5.183</v>
      </c>
      <c r="Z138" s="11" t="n">
        <f aca="false">X138*-1</f>
        <v>1.723</v>
      </c>
      <c r="AA138" s="11" t="n">
        <f aca="false">(Y138+Z138)/2</f>
        <v>3.453</v>
      </c>
      <c r="AB138" s="11" t="n">
        <f aca="false">(Y138-Z138)/2</f>
        <v>1.73</v>
      </c>
      <c r="AC138" s="11" t="n">
        <f aca="false">POWER((Y138+Z138),2)/(8*(Y138+Z138))</f>
        <v>0.86325</v>
      </c>
      <c r="AD138" s="11" t="n">
        <f aca="false">(7-AA138)/(2*AB138)</f>
        <v>1.02514450867052</v>
      </c>
      <c r="AE138" s="11" t="n">
        <v>98</v>
      </c>
      <c r="AF138" s="11" t="n">
        <f aca="false">812.17478*W138+ 33.1669*AD138 + 823.463*X138 + 6579.008*AC138 + 0.5287*O138</f>
        <v>89.9177976646234</v>
      </c>
    </row>
    <row r="139" customFormat="false" ht="19.5" hidden="false" customHeight="true" outlineLevel="0" collapsed="false">
      <c r="A139" s="14" t="s">
        <v>160</v>
      </c>
      <c r="B139" s="12" t="s">
        <v>1078</v>
      </c>
      <c r="C139" s="14" t="s">
        <v>1079</v>
      </c>
      <c r="D139" s="11" t="s">
        <v>1080</v>
      </c>
      <c r="E139" s="16" t="s">
        <v>1081</v>
      </c>
      <c r="F139" s="11" t="n">
        <v>15</v>
      </c>
      <c r="G139" s="11" t="n">
        <v>12</v>
      </c>
      <c r="H139" s="11" t="n">
        <v>2</v>
      </c>
      <c r="I139" s="11" t="n">
        <v>2</v>
      </c>
      <c r="J139" s="11" t="n">
        <v>0</v>
      </c>
      <c r="K139" s="11" t="n">
        <v>0</v>
      </c>
      <c r="L139" s="14" t="s">
        <v>1082</v>
      </c>
      <c r="M139" s="11" t="s">
        <v>1083</v>
      </c>
      <c r="N139" s="11" t="n">
        <v>252.27</v>
      </c>
      <c r="O139" s="11" t="n">
        <v>8.3</v>
      </c>
      <c r="P139" s="11" t="n">
        <v>2.47</v>
      </c>
      <c r="Q139" s="11" t="n">
        <v>-3.6</v>
      </c>
      <c r="R139" s="11" t="n">
        <v>58.2</v>
      </c>
      <c r="S139" s="11" t="n">
        <v>58.2</v>
      </c>
      <c r="T139" s="11" t="n">
        <v>2</v>
      </c>
      <c r="U139" s="11" t="n">
        <v>2</v>
      </c>
      <c r="V139" s="11" t="n">
        <v>-6.748</v>
      </c>
      <c r="W139" s="11" t="n">
        <v>-6.445</v>
      </c>
      <c r="X139" s="11" t="n">
        <v>-2.016</v>
      </c>
      <c r="Y139" s="11" t="n">
        <f aca="false">W139*-1</f>
        <v>6.445</v>
      </c>
      <c r="Z139" s="11" t="n">
        <f aca="false">X139*-1</f>
        <v>2.016</v>
      </c>
      <c r="AA139" s="11" t="n">
        <f aca="false">(Y139+Z139)/2</f>
        <v>4.2305</v>
      </c>
      <c r="AB139" s="11" t="n">
        <f aca="false">(Y139-Z139)/2</f>
        <v>2.2145</v>
      </c>
      <c r="AC139" s="11" t="n">
        <f aca="false">POWER((Y139+Z139),2)/(8*(Y139+Z139))</f>
        <v>1.057625</v>
      </c>
      <c r="AD139" s="11" t="n">
        <f aca="false">(7-AA139)/(2*AB139)</f>
        <v>0.625310453827049</v>
      </c>
      <c r="AE139" s="11" t="n">
        <v>89.4</v>
      </c>
      <c r="AF139" s="11" t="n">
        <f aca="false">812.17478*W139+ 33.1669*AD139 + 823.463*X139 + 6579.008*AC139 + 0.5287*O139</f>
        <v>88.6832901910365</v>
      </c>
    </row>
    <row r="140" customFormat="false" ht="19.5" hidden="false" customHeight="true" outlineLevel="0" collapsed="false">
      <c r="A140" s="14" t="s">
        <v>161</v>
      </c>
      <c r="B140" s="12" t="s">
        <v>1084</v>
      </c>
      <c r="C140" s="14" t="s">
        <v>1085</v>
      </c>
      <c r="D140" s="11" t="s">
        <v>1086</v>
      </c>
      <c r="E140" s="16" t="s">
        <v>1087</v>
      </c>
      <c r="F140" s="11" t="n">
        <v>11</v>
      </c>
      <c r="G140" s="11" t="n">
        <v>15</v>
      </c>
      <c r="H140" s="11" t="n">
        <v>1</v>
      </c>
      <c r="I140" s="11" t="n">
        <v>1</v>
      </c>
      <c r="J140" s="11" t="n">
        <v>0</v>
      </c>
      <c r="K140" s="11" t="n">
        <v>0</v>
      </c>
      <c r="L140" s="14" t="s">
        <v>1088</v>
      </c>
      <c r="M140" s="14" t="s">
        <v>1089</v>
      </c>
      <c r="N140" s="11" t="n">
        <v>177.24</v>
      </c>
      <c r="O140" s="11" t="n">
        <v>8.5</v>
      </c>
      <c r="P140" s="11" t="n">
        <v>1.79</v>
      </c>
      <c r="Q140" s="11" t="n">
        <v>-1.9</v>
      </c>
      <c r="R140" s="11" t="n">
        <v>21.26</v>
      </c>
      <c r="S140" s="11" t="n">
        <v>20.1</v>
      </c>
      <c r="T140" s="11" t="n">
        <v>2</v>
      </c>
      <c r="U140" s="11" t="n">
        <v>1</v>
      </c>
      <c r="V140" s="11" t="n">
        <v>-6.148</v>
      </c>
      <c r="W140" s="11" t="n">
        <v>-5.56</v>
      </c>
      <c r="X140" s="11" t="n">
        <v>-1.398</v>
      </c>
      <c r="Y140" s="11" t="n">
        <f aca="false">W140*-1</f>
        <v>5.56</v>
      </c>
      <c r="Z140" s="11" t="n">
        <f aca="false">X140*-1</f>
        <v>1.398</v>
      </c>
      <c r="AA140" s="11" t="n">
        <f aca="false">(Y140+Z140)/2</f>
        <v>3.479</v>
      </c>
      <c r="AB140" s="11" t="n">
        <f aca="false">(Y140-Z140)/2</f>
        <v>2.081</v>
      </c>
      <c r="AC140" s="11" t="n">
        <f aca="false">POWER((Y140+Z140),2)/(8*(Y140+Z140))</f>
        <v>0.86975</v>
      </c>
      <c r="AD140" s="11" t="n">
        <f aca="false">(7-AA140)/(2*AB140)</f>
        <v>0.845987506006728</v>
      </c>
      <c r="AE140" s="11"/>
      <c r="AF140" s="11" t="n">
        <f aca="false">812.17478*W140+ 33.1669*AD140 + 823.463*X140 + 6579.008*AC140 + 0.5287*O140</f>
        <v>87.7518902129741</v>
      </c>
    </row>
    <row r="141" customFormat="false" ht="19.5" hidden="false" customHeight="true" outlineLevel="0" collapsed="false">
      <c r="A141" s="14" t="s">
        <v>162</v>
      </c>
      <c r="B141" s="12" t="s">
        <v>1090</v>
      </c>
      <c r="C141" s="14" t="s">
        <v>1091</v>
      </c>
      <c r="D141" s="11" t="s">
        <v>1092</v>
      </c>
      <c r="E141" s="16" t="s">
        <v>1093</v>
      </c>
      <c r="F141" s="11" t="n">
        <v>12</v>
      </c>
      <c r="G141" s="11" t="n">
        <v>12</v>
      </c>
      <c r="H141" s="11" t="n">
        <v>2</v>
      </c>
      <c r="I141" s="11" t="n">
        <v>3</v>
      </c>
      <c r="J141" s="11" t="n">
        <v>0</v>
      </c>
      <c r="K141" s="11" t="n">
        <v>0</v>
      </c>
      <c r="L141" s="11" t="s">
        <v>1094</v>
      </c>
      <c r="M141" s="11" t="s">
        <v>1095</v>
      </c>
      <c r="N141" s="11" t="n">
        <v>232.23</v>
      </c>
      <c r="O141" s="11" t="n">
        <v>7.5</v>
      </c>
      <c r="P141" s="11" t="n">
        <v>1.47</v>
      </c>
      <c r="Q141" s="11" t="n">
        <v>-2.9</v>
      </c>
      <c r="R141" s="11" t="n">
        <v>75.27</v>
      </c>
      <c r="S141" s="11" t="n">
        <v>22.62</v>
      </c>
      <c r="T141" s="11" t="n">
        <v>3</v>
      </c>
      <c r="U141" s="11" t="n">
        <v>2</v>
      </c>
      <c r="V141" s="11" t="n">
        <v>-6.939</v>
      </c>
      <c r="W141" s="11" t="n">
        <v>-6.72</v>
      </c>
      <c r="X141" s="11" t="n">
        <v>-2.502</v>
      </c>
      <c r="Y141" s="11" t="n">
        <f aca="false">W141*-1</f>
        <v>6.72</v>
      </c>
      <c r="Z141" s="11" t="n">
        <f aca="false">X141*-1</f>
        <v>2.502</v>
      </c>
      <c r="AA141" s="11" t="n">
        <f aca="false">(Y141+Z141)/2</f>
        <v>4.611</v>
      </c>
      <c r="AB141" s="11" t="n">
        <f aca="false">(Y141-Z141)/2</f>
        <v>2.109</v>
      </c>
      <c r="AC141" s="11" t="n">
        <f aca="false">POWER((Y141+Z141),2)/(8*(Y141+Z141))</f>
        <v>1.15275</v>
      </c>
      <c r="AD141" s="11" t="n">
        <f aca="false">(7-AA141)/(2*AB141)</f>
        <v>0.56638217164533</v>
      </c>
      <c r="AE141" s="11" t="n">
        <v>95</v>
      </c>
      <c r="AF141" s="11" t="n">
        <f aca="false">812.17478*W141+ 33.1669*AD141 + 823.463*X141 + 6579.008*AC141 + 0.5287*O141</f>
        <v>88.5829152487429</v>
      </c>
    </row>
    <row r="142" customFormat="false" ht="19.5" hidden="false" customHeight="true" outlineLevel="0" collapsed="false">
      <c r="A142" s="11" t="s">
        <v>162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 t="n">
        <v>232.23</v>
      </c>
      <c r="O142" s="11" t="n">
        <v>7.5</v>
      </c>
      <c r="P142" s="11" t="n">
        <v>1.47</v>
      </c>
      <c r="Q142" s="11" t="n">
        <v>-2.9</v>
      </c>
      <c r="R142" s="11" t="n">
        <v>75.27</v>
      </c>
      <c r="S142" s="11" t="n">
        <v>22.62</v>
      </c>
      <c r="T142" s="11"/>
      <c r="U142" s="11"/>
      <c r="V142" s="11" t="n">
        <v>-6.939</v>
      </c>
      <c r="W142" s="11" t="n">
        <v>-6.72</v>
      </c>
      <c r="X142" s="11" t="n">
        <v>-2.502</v>
      </c>
      <c r="Y142" s="11" t="n">
        <f aca="false">W142*-1</f>
        <v>6.72</v>
      </c>
      <c r="Z142" s="11" t="n">
        <f aca="false">X142*-1</f>
        <v>2.502</v>
      </c>
      <c r="AA142" s="11" t="n">
        <f aca="false">(Y142+Z142)/2</f>
        <v>4.611</v>
      </c>
      <c r="AB142" s="11" t="n">
        <f aca="false">(Y142-Z142)/2</f>
        <v>2.109</v>
      </c>
      <c r="AC142" s="11" t="n">
        <f aca="false">POWER((Y142+Z142),2)/(8*(Y142+Z142))</f>
        <v>1.15275</v>
      </c>
      <c r="AD142" s="11" t="n">
        <f aca="false">(7-AA142)/(2*AB142)</f>
        <v>0.56638217164533</v>
      </c>
      <c r="AE142" s="11" t="n">
        <v>95</v>
      </c>
      <c r="AF142" s="11" t="n">
        <f aca="false">812.17478*W142+ 33.1669*AD142 + 823.463*X142 + 6579.008*AC142 + 0.5287*O142</f>
        <v>88.5829152487429</v>
      </c>
    </row>
    <row r="143" customFormat="false" ht="19.5" hidden="false" customHeight="true" outlineLevel="0" collapsed="false">
      <c r="A143" s="14" t="s">
        <v>163</v>
      </c>
      <c r="B143" s="12" t="s">
        <v>1096</v>
      </c>
      <c r="C143" s="14" t="s">
        <v>1097</v>
      </c>
      <c r="D143" s="14" t="s">
        <v>1098</v>
      </c>
      <c r="E143" s="16" t="s">
        <v>1099</v>
      </c>
      <c r="F143" s="11" t="n">
        <v>20</v>
      </c>
      <c r="G143" s="11" t="n">
        <v>14</v>
      </c>
      <c r="H143" s="11" t="n">
        <v>0</v>
      </c>
      <c r="I143" s="11" t="n">
        <v>4</v>
      </c>
      <c r="J143" s="11" t="n">
        <v>0</v>
      </c>
      <c r="K143" s="11" t="n">
        <v>0</v>
      </c>
      <c r="L143" s="14" t="s">
        <v>1100</v>
      </c>
      <c r="M143" s="11" t="s">
        <v>1101</v>
      </c>
      <c r="N143" s="11" t="n">
        <v>318.3</v>
      </c>
      <c r="O143" s="11" t="n">
        <v>9.7</v>
      </c>
      <c r="P143" s="11" t="n">
        <v>2.41</v>
      </c>
      <c r="Q143" s="11" t="n">
        <v>-4.5</v>
      </c>
      <c r="R143" s="11" t="n">
        <v>66.76</v>
      </c>
      <c r="S143" s="11" t="n">
        <v>32.65</v>
      </c>
      <c r="T143" s="11" t="n">
        <v>3</v>
      </c>
      <c r="U143" s="11" t="n">
        <v>2</v>
      </c>
      <c r="V143" s="11" t="n">
        <v>-6.167</v>
      </c>
      <c r="W143" s="11" t="n">
        <v>-6.067</v>
      </c>
      <c r="X143" s="11" t="n">
        <v>-2.601</v>
      </c>
      <c r="Y143" s="11" t="n">
        <f aca="false">W143*-1</f>
        <v>6.067</v>
      </c>
      <c r="Z143" s="11" t="n">
        <f aca="false">X143*-1</f>
        <v>2.601</v>
      </c>
      <c r="AA143" s="11" t="n">
        <f aca="false">(Y143+Z143)/2</f>
        <v>4.334</v>
      </c>
      <c r="AB143" s="11" t="n">
        <f aca="false">(Y143-Z143)/2</f>
        <v>1.733</v>
      </c>
      <c r="AC143" s="11" t="n">
        <f aca="false">POWER((Y143+Z143),2)/(8*(Y143+Z143))</f>
        <v>1.0835</v>
      </c>
      <c r="AD143" s="11" t="n">
        <f aca="false">(7-AA143)/(2*AB143)</f>
        <v>0.769186381996538</v>
      </c>
      <c r="AE143" s="11" t="n">
        <v>84.67</v>
      </c>
      <c r="AF143" s="11" t="n">
        <f aca="false">812.17478*W143+ 33.1669*AD143 + 823.463*X143 + 6579.008*AC143 + 0.5287*O143</f>
        <v>89.7034325530396</v>
      </c>
    </row>
    <row r="144" customFormat="false" ht="19.5" hidden="false" customHeight="true" outlineLevel="0" collapsed="false">
      <c r="A144" s="14" t="s">
        <v>164</v>
      </c>
      <c r="B144" s="12" t="s">
        <v>1102</v>
      </c>
      <c r="C144" s="14" t="s">
        <v>1103</v>
      </c>
      <c r="D144" s="11" t="s">
        <v>1104</v>
      </c>
      <c r="E144" s="12" t="s">
        <v>1105</v>
      </c>
      <c r="F144" s="11" t="n">
        <v>15</v>
      </c>
      <c r="G144" s="11" t="n">
        <v>14</v>
      </c>
      <c r="H144" s="11" t="n">
        <v>0</v>
      </c>
      <c r="I144" s="11" t="n">
        <v>4</v>
      </c>
      <c r="J144" s="11" t="n">
        <v>0</v>
      </c>
      <c r="K144" s="11" t="n">
        <v>0</v>
      </c>
      <c r="L144" s="14" t="s">
        <v>1106</v>
      </c>
      <c r="M144" s="14" t="s">
        <v>1107</v>
      </c>
      <c r="N144" s="11" t="n">
        <v>242.27</v>
      </c>
      <c r="O144" s="11" t="n">
        <v>4.5</v>
      </c>
      <c r="P144" s="11" t="n">
        <v>3.65</v>
      </c>
      <c r="Q144" s="11" t="n">
        <v>-3.5</v>
      </c>
      <c r="R144" s="11" t="n">
        <v>46.53</v>
      </c>
      <c r="S144" s="11" t="n">
        <v>25.3</v>
      </c>
      <c r="T144" s="11" t="n">
        <v>2</v>
      </c>
      <c r="U144" s="11" t="n">
        <v>1</v>
      </c>
      <c r="V144" s="11" t="n">
        <v>-6.503</v>
      </c>
      <c r="W144" s="11" t="n">
        <v>-5.942</v>
      </c>
      <c r="X144" s="11" t="n">
        <v>-1.819</v>
      </c>
      <c r="Y144" s="11" t="n">
        <f aca="false">W144*-1</f>
        <v>5.942</v>
      </c>
      <c r="Z144" s="11" t="n">
        <f aca="false">X144*-1</f>
        <v>1.819</v>
      </c>
      <c r="AA144" s="11" t="n">
        <f aca="false">(Y144+Z144)/2</f>
        <v>3.8805</v>
      </c>
      <c r="AB144" s="11" t="n">
        <f aca="false">(Y144-Z144)/2</f>
        <v>2.0615</v>
      </c>
      <c r="AC144" s="11" t="n">
        <f aca="false">POWER((Y144+Z144),2)/(8*(Y144+Z144))</f>
        <v>0.970125</v>
      </c>
      <c r="AD144" s="11" t="n">
        <f aca="false">(7-AA144)/(2*AB144)</f>
        <v>0.756609265098229</v>
      </c>
      <c r="AE144" s="11"/>
      <c r="AF144" s="11" t="n">
        <f aca="false">812.17478*W144+ 33.1669*AD144 + 823.463*X144 + 6579.008*AC144 + 0.5287*O144</f>
        <v>86.1119300745852</v>
      </c>
    </row>
    <row r="145" customFormat="false" ht="19.5" hidden="false" customHeight="true" outlineLevel="0" collapsed="false">
      <c r="A145" s="14" t="s">
        <v>165</v>
      </c>
      <c r="B145" s="12" t="s">
        <v>1108</v>
      </c>
      <c r="C145" s="14" t="s">
        <v>1109</v>
      </c>
      <c r="D145" s="17" t="s">
        <v>1110</v>
      </c>
      <c r="E145" s="12" t="s">
        <v>1111</v>
      </c>
      <c r="F145" s="11" t="n">
        <v>10</v>
      </c>
      <c r="G145" s="11" t="n">
        <v>15</v>
      </c>
      <c r="H145" s="11" t="n">
        <v>1</v>
      </c>
      <c r="I145" s="11" t="n">
        <v>0</v>
      </c>
      <c r="J145" s="11" t="n">
        <v>0</v>
      </c>
      <c r="K145" s="11" t="n">
        <v>0</v>
      </c>
      <c r="L145" s="14" t="s">
        <v>1112</v>
      </c>
      <c r="M145" s="14" t="s">
        <v>1113</v>
      </c>
      <c r="N145" s="11"/>
      <c r="O145" s="11" t="n">
        <v>10.1</v>
      </c>
      <c r="P145" s="11" t="n">
        <v>2.08</v>
      </c>
      <c r="Q145" s="11" t="n">
        <v>-2.3</v>
      </c>
      <c r="R145" s="11" t="n">
        <v>26.02</v>
      </c>
      <c r="S145" s="11" t="n">
        <v>17.87</v>
      </c>
      <c r="T145" s="11" t="n">
        <v>1</v>
      </c>
      <c r="U145" s="11" t="n">
        <v>1</v>
      </c>
      <c r="V145" s="11" t="n">
        <v>-6.654</v>
      </c>
      <c r="W145" s="11" t="n">
        <v>-6.029</v>
      </c>
      <c r="X145" s="11" t="n">
        <v>-1.381</v>
      </c>
      <c r="Y145" s="11" t="n">
        <f aca="false">W145*-1</f>
        <v>6.029</v>
      </c>
      <c r="Z145" s="11" t="n">
        <f aca="false">X145*-1</f>
        <v>1.381</v>
      </c>
      <c r="AA145" s="11" t="n">
        <f aca="false">(Y145+Z145)/2</f>
        <v>3.705</v>
      </c>
      <c r="AB145" s="11" t="n">
        <f aca="false">(Y145-Z145)/2</f>
        <v>2.324</v>
      </c>
      <c r="AC145" s="11" t="n">
        <f aca="false">POWER((Y145+Z145),2)/(8*(Y145+Z145))</f>
        <v>0.92625</v>
      </c>
      <c r="AD145" s="11" t="n">
        <f aca="false">(7-AA145)/(2*AB145)</f>
        <v>0.708907056798623</v>
      </c>
      <c r="AE145" s="11"/>
      <c r="AF145" s="11" t="n">
        <f aca="false">812.17478*W145+ 33.1669*AD145 + 823.463*X145 + 6579.008*AC145 + 0.5287*O145</f>
        <v>88.8541278421346</v>
      </c>
    </row>
    <row r="146" customFormat="false" ht="19.5" hidden="false" customHeight="true" outlineLevel="0" collapsed="false">
      <c r="A146" s="14" t="s">
        <v>166</v>
      </c>
      <c r="B146" s="12" t="s">
        <v>1114</v>
      </c>
      <c r="C146" s="14" t="s">
        <v>1115</v>
      </c>
      <c r="D146" s="11" t="s">
        <v>1116</v>
      </c>
      <c r="E146" s="14" t="s">
        <v>1117</v>
      </c>
      <c r="F146" s="11" t="n">
        <v>9</v>
      </c>
      <c r="G146" s="11" t="n">
        <v>14</v>
      </c>
      <c r="H146" s="11" t="n">
        <v>2</v>
      </c>
      <c r="I146" s="11" t="n">
        <v>1</v>
      </c>
      <c r="J146" s="11" t="n">
        <v>0</v>
      </c>
      <c r="K146" s="11" t="n">
        <v>0</v>
      </c>
      <c r="L146" s="11" t="s">
        <v>1118</v>
      </c>
      <c r="M146" s="14" t="s">
        <v>1119</v>
      </c>
      <c r="N146" s="11" t="n">
        <v>166.22</v>
      </c>
      <c r="O146" s="11" t="n">
        <v>6.9</v>
      </c>
      <c r="P146" s="11" t="n">
        <v>1.25</v>
      </c>
      <c r="Q146" s="11" t="n">
        <v>-1.4</v>
      </c>
      <c r="R146" s="11" t="n">
        <v>47.28</v>
      </c>
      <c r="S146" s="11" t="n">
        <v>18.67</v>
      </c>
      <c r="T146" s="11" t="n">
        <v>3</v>
      </c>
      <c r="U146" s="11" t="n">
        <v>2</v>
      </c>
      <c r="V146" s="11" t="n">
        <v>-5.79</v>
      </c>
      <c r="W146" s="11" t="n">
        <v>-5.695</v>
      </c>
      <c r="X146" s="11" t="n">
        <v>-1.413</v>
      </c>
      <c r="Y146" s="11" t="n">
        <f aca="false">W146*-1</f>
        <v>5.695</v>
      </c>
      <c r="Z146" s="11" t="n">
        <f aca="false">X146*-1</f>
        <v>1.413</v>
      </c>
      <c r="AA146" s="11" t="n">
        <f aca="false">(Y146+Z146)/2</f>
        <v>3.554</v>
      </c>
      <c r="AB146" s="11" t="n">
        <f aca="false">(Y146-Z146)/2</f>
        <v>2.141</v>
      </c>
      <c r="AC146" s="11" t="n">
        <f aca="false">POWER((Y146+Z146),2)/(8*(Y146+Z146))</f>
        <v>0.8885</v>
      </c>
      <c r="AD146" s="11" t="n">
        <f aca="false">(7-AA146)/(2*AB146)</f>
        <v>0.804764128911723</v>
      </c>
      <c r="AE146" s="11"/>
      <c r="AF146" s="11" t="n">
        <f aca="false">812.17478*W146+ 33.1669*AD146 + 823.463*X146 + 6579.008*AC146 + 0.5287*O146</f>
        <v>86.8995782872022</v>
      </c>
    </row>
    <row r="147" customFormat="false" ht="19.5" hidden="false" customHeight="true" outlineLevel="0" collapsed="false">
      <c r="A147" s="14" t="s">
        <v>167</v>
      </c>
      <c r="B147" s="12" t="s">
        <v>1120</v>
      </c>
      <c r="C147" s="14" t="s">
        <v>1121</v>
      </c>
      <c r="D147" s="11" t="s">
        <v>1122</v>
      </c>
      <c r="E147" s="16" t="s">
        <v>1123</v>
      </c>
      <c r="F147" s="11" t="n">
        <v>17</v>
      </c>
      <c r="G147" s="11" t="n">
        <v>19</v>
      </c>
      <c r="H147" s="11" t="n">
        <v>3</v>
      </c>
      <c r="I147" s="11" t="n">
        <v>1</v>
      </c>
      <c r="J147" s="11" t="n">
        <v>0</v>
      </c>
      <c r="K147" s="11" t="n">
        <v>0</v>
      </c>
      <c r="L147" s="14" t="s">
        <v>1124</v>
      </c>
      <c r="M147" s="11" t="s">
        <v>1125</v>
      </c>
      <c r="N147" s="11" t="n">
        <v>281.35</v>
      </c>
      <c r="O147" s="11" t="n">
        <v>7.7</v>
      </c>
      <c r="P147" s="11" t="n">
        <v>2.52</v>
      </c>
      <c r="Q147" s="11" t="n">
        <v>-3</v>
      </c>
      <c r="R147" s="11" t="n">
        <v>47.86</v>
      </c>
      <c r="S147" s="11" t="n">
        <v>31.37</v>
      </c>
      <c r="T147" s="11" t="n">
        <v>4</v>
      </c>
      <c r="U147" s="11" t="n">
        <v>2</v>
      </c>
      <c r="V147" s="11" t="n">
        <v>-5.512</v>
      </c>
      <c r="W147" s="11" t="n">
        <v>-5.158</v>
      </c>
      <c r="X147" s="11" t="n">
        <v>-1.662</v>
      </c>
      <c r="Y147" s="11" t="n">
        <f aca="false">W147*-1</f>
        <v>5.158</v>
      </c>
      <c r="Z147" s="11" t="n">
        <f aca="false">X147*-1</f>
        <v>1.662</v>
      </c>
      <c r="AA147" s="11" t="n">
        <f aca="false">(Y147+Z147)/2</f>
        <v>3.41</v>
      </c>
      <c r="AB147" s="11" t="n">
        <f aca="false">(Y147-Z147)/2</f>
        <v>1.748</v>
      </c>
      <c r="AC147" s="11" t="n">
        <f aca="false">POWER((Y147+Z147),2)/(8*(Y147+Z147))</f>
        <v>0.8525</v>
      </c>
      <c r="AD147" s="11" t="n">
        <f aca="false">(7-AA147)/(2*AB147)</f>
        <v>1.02688787185355</v>
      </c>
      <c r="AE147" s="11"/>
      <c r="AF147" s="11" t="n">
        <f aca="false">812.17478*W147+ 33.1669*AD147 + 823.463*X147 + 6579.008*AC147 + 0.5287*O147</f>
        <v>88.9409761169789</v>
      </c>
    </row>
    <row r="148" customFormat="false" ht="19.5" hidden="false" customHeight="true" outlineLevel="0" collapsed="false">
      <c r="A148" s="11" t="s">
        <v>168</v>
      </c>
      <c r="B148" s="12" t="s">
        <v>1126</v>
      </c>
      <c r="C148" s="14" t="s">
        <v>1127</v>
      </c>
      <c r="D148" s="11" t="s">
        <v>1128</v>
      </c>
      <c r="E148" s="11" t="s">
        <v>1129</v>
      </c>
      <c r="F148" s="11" t="n">
        <v>43</v>
      </c>
      <c r="G148" s="11" t="n">
        <v>67</v>
      </c>
      <c r="H148" s="11" t="n">
        <v>1</v>
      </c>
      <c r="I148" s="11" t="n">
        <v>12</v>
      </c>
      <c r="J148" s="11" t="n">
        <v>0</v>
      </c>
      <c r="K148" s="11" t="n">
        <v>0</v>
      </c>
      <c r="L148" s="11" t="s">
        <v>1130</v>
      </c>
      <c r="M148" s="11" t="s">
        <v>1131</v>
      </c>
      <c r="N148" s="11" t="n">
        <v>790</v>
      </c>
      <c r="O148" s="11" t="n">
        <v>9.96</v>
      </c>
      <c r="P148" s="11" t="n">
        <v>4.95</v>
      </c>
      <c r="Q148" s="11" t="n">
        <v>-5</v>
      </c>
      <c r="R148" s="11" t="n">
        <v>189.36</v>
      </c>
      <c r="S148" s="11" t="n">
        <v>86.08</v>
      </c>
      <c r="T148" s="11" t="n">
        <v>12</v>
      </c>
      <c r="U148" s="11" t="n">
        <v>4</v>
      </c>
      <c r="V148" s="11" t="n">
        <v>-5.919</v>
      </c>
      <c r="W148" s="11" t="n">
        <v>-5.841</v>
      </c>
      <c r="X148" s="11" t="n">
        <v>-3.259</v>
      </c>
      <c r="Y148" s="11" t="n">
        <f aca="false">W148*-1</f>
        <v>5.841</v>
      </c>
      <c r="Z148" s="11" t="n">
        <f aca="false">X148*-1</f>
        <v>3.259</v>
      </c>
      <c r="AA148" s="11" t="n">
        <f aca="false">(Y148+Z148)/2</f>
        <v>4.55</v>
      </c>
      <c r="AB148" s="11" t="n">
        <f aca="false">(Y148-Z148)/2</f>
        <v>1.291</v>
      </c>
      <c r="AC148" s="11" t="n">
        <f aca="false">POWER((Y148+Z148),2)/(8*(Y148+Z148))</f>
        <v>1.1375</v>
      </c>
      <c r="AD148" s="11" t="n">
        <f aca="false">(7-AA148)/(2*AB148)</f>
        <v>0.948876839659179</v>
      </c>
      <c r="AE148" s="11"/>
      <c r="AF148" s="11" t="n">
        <f aca="false">812.17478*W148+ 33.1669*AD148 + 823.463*X148 + 6579.008*AC148 + 0.5287*O148</f>
        <v>92.7799482732903</v>
      </c>
    </row>
    <row r="149" customFormat="false" ht="19.5" hidden="false" customHeight="true" outlineLevel="0" collapsed="false">
      <c r="A149" s="11" t="s">
        <v>169</v>
      </c>
      <c r="B149" s="12" t="s">
        <v>1132</v>
      </c>
      <c r="C149" s="11" t="s">
        <v>1133</v>
      </c>
      <c r="D149" s="11" t="s">
        <v>1134</v>
      </c>
      <c r="E149" s="16" t="s">
        <v>1135</v>
      </c>
      <c r="F149" s="11" t="n">
        <v>21</v>
      </c>
      <c r="G149" s="11" t="n">
        <v>43</v>
      </c>
      <c r="H149" s="11" t="n">
        <v>5</v>
      </c>
      <c r="I149" s="11" t="n">
        <v>7</v>
      </c>
      <c r="J149" s="11" t="n">
        <v>0</v>
      </c>
      <c r="K149" s="11" t="n">
        <v>0</v>
      </c>
      <c r="L149" s="14" t="s">
        <v>1136</v>
      </c>
      <c r="M149" s="14" t="s">
        <v>1137</v>
      </c>
      <c r="N149" s="11" t="n">
        <v>477.6</v>
      </c>
      <c r="O149" s="11" t="n">
        <v>8.2</v>
      </c>
      <c r="P149" s="11" t="n">
        <v>-3.1</v>
      </c>
      <c r="Q149" s="11" t="n">
        <v>-1.6</v>
      </c>
      <c r="R149" s="11" t="n">
        <v>199.73</v>
      </c>
      <c r="S149" s="11" t="n">
        <v>51.92</v>
      </c>
      <c r="T149" s="11" t="n">
        <v>12</v>
      </c>
      <c r="U149" s="11" t="n">
        <v>8</v>
      </c>
      <c r="V149" s="11" t="n">
        <v>-5.583</v>
      </c>
      <c r="W149" s="11" t="n">
        <v>-5.503</v>
      </c>
      <c r="X149" s="11" t="n">
        <v>4.859</v>
      </c>
      <c r="Y149" s="11" t="n">
        <f aca="false">W149*-1</f>
        <v>5.503</v>
      </c>
      <c r="Z149" s="11" t="n">
        <f aca="false">X149*-1</f>
        <v>-4.859</v>
      </c>
      <c r="AA149" s="11" t="n">
        <f aca="false">(Y149+Z149)/2</f>
        <v>0.322</v>
      </c>
      <c r="AB149" s="11" t="n">
        <f aca="false">(Y149-Z149)/2</f>
        <v>5.181</v>
      </c>
      <c r="AC149" s="11" t="n">
        <f aca="false">POWER((Y149+Z149),2)/(8*(Y149+Z149))</f>
        <v>0.0805</v>
      </c>
      <c r="AD149" s="11" t="n">
        <f aca="false">(7-AA149)/(2*AB149)</f>
        <v>0.644470179502027</v>
      </c>
      <c r="AE149" s="11" t="n">
        <v>84.65</v>
      </c>
      <c r="AF149" s="11" t="n">
        <f aca="false">812.17478*W149+ 33.1669*AD149 + 823.463*X149 + 6579.008*AC149 + 0.5287*O149</f>
        <v>87.1294646565259</v>
      </c>
    </row>
    <row r="150" customFormat="false" ht="19.5" hidden="false" customHeight="true" outlineLevel="0" collapsed="false">
      <c r="A150" s="11" t="s">
        <v>170</v>
      </c>
      <c r="B150" s="12" t="s">
        <v>1138</v>
      </c>
      <c r="C150" s="14" t="s">
        <v>1139</v>
      </c>
      <c r="D150" s="11" t="s">
        <v>1140</v>
      </c>
      <c r="E150" s="16" t="s">
        <v>1141</v>
      </c>
      <c r="F150" s="11" t="n">
        <v>6</v>
      </c>
      <c r="G150" s="11" t="n">
        <v>12</v>
      </c>
      <c r="H150" s="11" t="n">
        <v>0</v>
      </c>
      <c r="I150" s="11" t="n">
        <v>7</v>
      </c>
      <c r="J150" s="11" t="n">
        <v>0</v>
      </c>
      <c r="K150" s="11" t="n">
        <v>0</v>
      </c>
      <c r="L150" s="14" t="s">
        <v>1142</v>
      </c>
      <c r="M150" s="11" t="s">
        <v>1143</v>
      </c>
      <c r="N150" s="11" t="s">
        <v>171</v>
      </c>
      <c r="O150" s="11" t="n">
        <v>3.6</v>
      </c>
      <c r="P150" s="11" t="n">
        <v>-3.4</v>
      </c>
      <c r="Q150" s="11" t="n">
        <v>-0.09</v>
      </c>
      <c r="R150" s="11" t="n">
        <v>138.45</v>
      </c>
      <c r="S150" s="11" t="n">
        <v>138.45</v>
      </c>
      <c r="T150" s="11" t="n">
        <v>7</v>
      </c>
      <c r="U150" s="11" t="n">
        <v>6</v>
      </c>
      <c r="V150" s="11" t="n">
        <v>-6.986</v>
      </c>
      <c r="W150" s="11" t="n">
        <v>-6.756</v>
      </c>
      <c r="X150" s="11" t="n">
        <v>-1.177</v>
      </c>
      <c r="Y150" s="11" t="n">
        <f aca="false">W150*-1</f>
        <v>6.756</v>
      </c>
      <c r="Z150" s="11" t="n">
        <f aca="false">X150*-1</f>
        <v>1.177</v>
      </c>
      <c r="AA150" s="11" t="n">
        <f aca="false">(Y150+Z150)/2</f>
        <v>3.9665</v>
      </c>
      <c r="AB150" s="11" t="n">
        <f aca="false">(Y150-Z150)/2</f>
        <v>2.7895</v>
      </c>
      <c r="AC150" s="11" t="n">
        <f aca="false">POWER((Y150+Z150),2)/(8*(Y150+Z150))</f>
        <v>0.991625</v>
      </c>
      <c r="AD150" s="11" t="n">
        <f aca="false">(7-AA150)/(2*AB150)</f>
        <v>0.543735436458147</v>
      </c>
      <c r="AE150" s="11"/>
      <c r="AF150" s="11" t="n">
        <f aca="false">812.17478*W150+ 33.1669*AD150 + 823.463*X150 + 6579.008*AC150 + 0.5287*O150</f>
        <v>87.5773821674626</v>
      </c>
    </row>
    <row r="151" customFormat="false" ht="19.5" hidden="false" customHeight="true" outlineLevel="0" collapsed="false">
      <c r="A151" s="11" t="s">
        <v>172</v>
      </c>
      <c r="B151" s="12" t="s">
        <v>1144</v>
      </c>
      <c r="C151" s="11" t="s">
        <v>1145</v>
      </c>
      <c r="D151" s="19" t="n">
        <v>1700908</v>
      </c>
      <c r="E151" s="11" t="s">
        <v>1146</v>
      </c>
      <c r="F151" s="11" t="n">
        <v>6</v>
      </c>
      <c r="G151" s="11" t="n">
        <v>10</v>
      </c>
      <c r="H151" s="11" t="n">
        <v>0</v>
      </c>
      <c r="I151" s="11" t="n">
        <v>7</v>
      </c>
      <c r="J151" s="11" t="n">
        <v>0</v>
      </c>
      <c r="K151" s="11" t="n">
        <v>0</v>
      </c>
      <c r="L151" s="14" t="s">
        <v>1147</v>
      </c>
      <c r="M151" s="14" t="s">
        <v>1148</v>
      </c>
      <c r="N151" s="11" t="n">
        <v>194.14</v>
      </c>
      <c r="O151" s="11" t="n">
        <v>3.2</v>
      </c>
      <c r="P151" s="11" t="n">
        <v>-2.57</v>
      </c>
      <c r="Q151" s="11" t="n">
        <v>0.18</v>
      </c>
      <c r="R151" s="11" t="n">
        <v>127.45</v>
      </c>
      <c r="S151" s="11" t="n">
        <v>16.32</v>
      </c>
      <c r="T151" s="11" t="n">
        <v>7</v>
      </c>
      <c r="U151" s="11" t="n">
        <v>5</v>
      </c>
      <c r="V151" s="11" t="n">
        <v>-7.026</v>
      </c>
      <c r="W151" s="11" t="n">
        <v>-6.441</v>
      </c>
      <c r="X151" s="11" t="n">
        <v>-1.125</v>
      </c>
      <c r="Y151" s="11" t="n">
        <f aca="false">W151*-1</f>
        <v>6.441</v>
      </c>
      <c r="Z151" s="11" t="n">
        <f aca="false">X151*-1</f>
        <v>1.125</v>
      </c>
      <c r="AA151" s="11" t="n">
        <f aca="false">(Y151+Z151)/2</f>
        <v>3.783</v>
      </c>
      <c r="AB151" s="11" t="n">
        <f aca="false">(Y151-Z151)/2</f>
        <v>2.658</v>
      </c>
      <c r="AC151" s="11" t="n">
        <f aca="false">POWER((Y151+Z151),2)/(8*(Y151+Z151))</f>
        <v>0.94575</v>
      </c>
      <c r="AD151" s="11" t="n">
        <f aca="false">(7-AA151)/(2*AB151)</f>
        <v>0.60515425131678</v>
      </c>
      <c r="AE151" s="11"/>
      <c r="AF151" s="11" t="n">
        <f aca="false">812.17478*W151+ 33.1669*AD151 + 823.463*X151 + 6579.008*AC151 + 0.5287*O151</f>
        <v>86.2461135579975</v>
      </c>
    </row>
    <row r="152" customFormat="false" ht="19.5" hidden="false" customHeight="true" outlineLevel="0" collapsed="false">
      <c r="A152" s="14" t="s">
        <v>173</v>
      </c>
      <c r="B152" s="12" t="s">
        <v>1149</v>
      </c>
      <c r="C152" s="14" t="s">
        <v>1150</v>
      </c>
      <c r="D152" s="11" t="s">
        <v>1151</v>
      </c>
      <c r="E152" s="16" t="s">
        <v>1152</v>
      </c>
      <c r="F152" s="11" t="n">
        <v>13</v>
      </c>
      <c r="G152" s="11" t="n">
        <v>15</v>
      </c>
      <c r="H152" s="11" t="n">
        <v>1</v>
      </c>
      <c r="I152" s="11" t="n">
        <v>2</v>
      </c>
      <c r="J152" s="11" t="n">
        <v>0</v>
      </c>
      <c r="K152" s="11" t="n">
        <v>0</v>
      </c>
      <c r="L152" s="14" t="s">
        <v>1153</v>
      </c>
      <c r="M152" s="11" t="s">
        <v>1154</v>
      </c>
      <c r="N152" s="11" t="n">
        <v>217.26</v>
      </c>
      <c r="O152" s="11" t="n">
        <v>11.8</v>
      </c>
      <c r="P152" s="11" t="n">
        <v>1.9</v>
      </c>
      <c r="Q152" s="11" t="n">
        <v>-2.34</v>
      </c>
      <c r="R152" s="11" t="n">
        <v>46.17</v>
      </c>
      <c r="S152" s="11" t="n">
        <v>23.15</v>
      </c>
      <c r="T152" s="11" t="n">
        <v>2</v>
      </c>
      <c r="U152" s="11" t="n">
        <v>1</v>
      </c>
      <c r="V152" s="11" t="n">
        <v>-6.647</v>
      </c>
      <c r="W152" s="11" t="n">
        <v>-6.448</v>
      </c>
      <c r="X152" s="11" t="n">
        <v>-2.006</v>
      </c>
      <c r="Y152" s="11" t="n">
        <f aca="false">W152*-1</f>
        <v>6.448</v>
      </c>
      <c r="Z152" s="11" t="n">
        <f aca="false">X152*-1</f>
        <v>2.006</v>
      </c>
      <c r="AA152" s="11" t="n">
        <f aca="false">(Y152+Z152)/2</f>
        <v>4.227</v>
      </c>
      <c r="AB152" s="11" t="n">
        <f aca="false">(Y152-Z152)/2</f>
        <v>2.221</v>
      </c>
      <c r="AC152" s="11" t="n">
        <f aca="false">POWER((Y152+Z152),2)/(8*(Y152+Z152))</f>
        <v>1.05675</v>
      </c>
      <c r="AD152" s="11" t="n">
        <f aca="false">(7-AA152)/(2*AB152)</f>
        <v>0.624268347591175</v>
      </c>
      <c r="AE152" s="11"/>
      <c r="AF152" s="11" t="n">
        <f aca="false">812.17478*W152+ 33.1669*AD152 + 823.463*X152 + 6579.008*AC152 + 0.5287*O152</f>
        <v>90.5406504177208</v>
      </c>
    </row>
    <row r="153" customFormat="false" ht="19.5" hidden="false" customHeight="true" outlineLevel="0" collapsed="false">
      <c r="A153" s="14" t="s">
        <v>174</v>
      </c>
      <c r="B153" s="12" t="s">
        <v>1155</v>
      </c>
      <c r="C153" s="14" t="s">
        <v>1156</v>
      </c>
      <c r="D153" s="11" t="s">
        <v>1157</v>
      </c>
      <c r="E153" s="16" t="s">
        <v>1158</v>
      </c>
      <c r="F153" s="11" t="n">
        <v>10</v>
      </c>
      <c r="G153" s="11" t="n">
        <v>22</v>
      </c>
      <c r="H153" s="11" t="n">
        <v>4</v>
      </c>
      <c r="I153" s="11" t="n">
        <v>0</v>
      </c>
      <c r="J153" s="11" t="n">
        <v>0</v>
      </c>
      <c r="K153" s="11" t="n">
        <v>0</v>
      </c>
      <c r="L153" s="14" t="s">
        <v>1159</v>
      </c>
      <c r="M153" s="14" t="s">
        <v>1160</v>
      </c>
      <c r="N153" s="11" t="n">
        <v>198.31</v>
      </c>
      <c r="O153" s="11" t="n">
        <v>11.9</v>
      </c>
      <c r="P153" s="11" t="n">
        <v>0.74</v>
      </c>
      <c r="Q153" s="11" t="n">
        <v>-2</v>
      </c>
      <c r="R153" s="11" t="n">
        <v>67.64</v>
      </c>
      <c r="S153" s="11" t="n">
        <v>23.67</v>
      </c>
      <c r="T153" s="11" t="n">
        <v>4</v>
      </c>
      <c r="U153" s="11" t="n">
        <v>2</v>
      </c>
      <c r="V153" s="11" t="n">
        <v>-5.514</v>
      </c>
      <c r="W153" s="11" t="n">
        <v>-4.67</v>
      </c>
      <c r="X153" s="11" t="n">
        <v>0.519</v>
      </c>
      <c r="Y153" s="11" t="n">
        <f aca="false">W153*-1</f>
        <v>4.67</v>
      </c>
      <c r="Z153" s="11" t="n">
        <f aca="false">X153*-1</f>
        <v>-0.519</v>
      </c>
      <c r="AA153" s="11" t="n">
        <f aca="false">(Y153+Z153)/2</f>
        <v>2.0755</v>
      </c>
      <c r="AB153" s="11" t="n">
        <f aca="false">(Y153-Z153)/2</f>
        <v>2.5945</v>
      </c>
      <c r="AC153" s="11" t="n">
        <f aca="false">POWER((Y153+Z153),2)/(8*(Y153+Z153))</f>
        <v>0.518875</v>
      </c>
      <c r="AD153" s="11" t="n">
        <f aca="false">(7-AA153)/(2*AB153)</f>
        <v>0.949026787434959</v>
      </c>
      <c r="AE153" s="11"/>
      <c r="AF153" s="11" t="n">
        <f aca="false">812.17478*W153+ 33.1669*AD153 + 823.463*X153 + 6579.008*AC153 + 0.5287*O153</f>
        <v>85.9716569561756</v>
      </c>
    </row>
    <row r="154" customFormat="false" ht="19.5" hidden="false" customHeight="true" outlineLevel="0" collapsed="false">
      <c r="A154" s="14" t="s">
        <v>175</v>
      </c>
      <c r="B154" s="12" t="s">
        <v>1161</v>
      </c>
      <c r="C154" s="14" t="s">
        <v>1162</v>
      </c>
      <c r="D154" s="11" t="s">
        <v>1163</v>
      </c>
      <c r="E154" s="16" t="s">
        <v>1164</v>
      </c>
      <c r="F154" s="11" t="n">
        <v>10</v>
      </c>
      <c r="G154" s="11" t="n">
        <v>13</v>
      </c>
      <c r="H154" s="11" t="n">
        <v>3</v>
      </c>
      <c r="I154" s="11" t="n">
        <v>2</v>
      </c>
      <c r="J154" s="11" t="n">
        <v>0</v>
      </c>
      <c r="K154" s="11" t="n">
        <v>0</v>
      </c>
      <c r="L154" s="14" t="s">
        <v>1165</v>
      </c>
      <c r="M154" s="11" t="s">
        <v>1166</v>
      </c>
      <c r="N154" s="11" t="n">
        <v>207.23</v>
      </c>
      <c r="O154" s="11" t="n">
        <v>12.3</v>
      </c>
      <c r="P154" s="11" t="n">
        <v>0.42</v>
      </c>
      <c r="Q154" s="11" t="n">
        <v>-2.2</v>
      </c>
      <c r="R154" s="11" t="n">
        <v>80.36</v>
      </c>
      <c r="S154" s="11" t="n">
        <v>21.58</v>
      </c>
      <c r="T154" s="11" t="n">
        <v>5</v>
      </c>
      <c r="U154" s="11" t="n">
        <v>3</v>
      </c>
      <c r="V154" s="11" t="n">
        <v>-5.754</v>
      </c>
      <c r="W154" s="11" t="n">
        <v>-5.332</v>
      </c>
      <c r="X154" s="11" t="n">
        <v>-1.212</v>
      </c>
      <c r="Y154" s="11" t="n">
        <f aca="false">W154*-1</f>
        <v>5.332</v>
      </c>
      <c r="Z154" s="11" t="n">
        <f aca="false">X154*-1</f>
        <v>1.212</v>
      </c>
      <c r="AA154" s="11" t="n">
        <f aca="false">(Y154+Z154)/2</f>
        <v>3.272</v>
      </c>
      <c r="AB154" s="11" t="n">
        <f aca="false">(Y154-Z154)/2</f>
        <v>2.06</v>
      </c>
      <c r="AC154" s="11" t="n">
        <f aca="false">POWER((Y154+Z154),2)/(8*(Y154+Z154))</f>
        <v>0.818</v>
      </c>
      <c r="AD154" s="11" t="n">
        <f aca="false">(7-AA154)/(2*AB154)</f>
        <v>0.904854368932039</v>
      </c>
      <c r="AE154" s="11"/>
      <c r="AF154" s="11" t="n">
        <f aca="false">812.17478*W154+ 33.1669*AD154 + 823.463*X154 + 6579.008*AC154 + 0.5287*O154</f>
        <v>89.5896854089311</v>
      </c>
    </row>
    <row r="155" customFormat="false" ht="19.5" hidden="false" customHeight="true" outlineLevel="0" collapsed="false">
      <c r="A155" s="11" t="s">
        <v>176</v>
      </c>
      <c r="B155" s="12" t="s">
        <v>1167</v>
      </c>
      <c r="C155" s="11" t="s">
        <v>1168</v>
      </c>
      <c r="D155" s="11" t="s">
        <v>1169</v>
      </c>
      <c r="E155" s="11" t="s">
        <v>1170</v>
      </c>
      <c r="F155" s="11" t="n">
        <v>21</v>
      </c>
      <c r="G155" s="11" t="n">
        <v>23</v>
      </c>
      <c r="H155" s="11" t="n">
        <v>1</v>
      </c>
      <c r="I155" s="11" t="n">
        <v>5</v>
      </c>
      <c r="J155" s="11" t="n">
        <v>0</v>
      </c>
      <c r="K155" s="11" t="n">
        <v>0</v>
      </c>
      <c r="L155" s="14" t="s">
        <v>1171</v>
      </c>
      <c r="M155" s="11" t="s">
        <v>1172</v>
      </c>
      <c r="N155" s="11" t="n">
        <v>369.4</v>
      </c>
      <c r="O155" s="11" t="n">
        <v>7.8</v>
      </c>
      <c r="P155" s="11" t="s">
        <v>177</v>
      </c>
      <c r="Q155" s="11" t="n">
        <v>3.1</v>
      </c>
      <c r="R155" s="11" t="n">
        <v>65.07</v>
      </c>
      <c r="S155" s="11" t="n">
        <v>65.07</v>
      </c>
      <c r="T155" s="11" t="n">
        <v>4</v>
      </c>
      <c r="U155" s="11" t="n">
        <v>0</v>
      </c>
      <c r="V155" s="11" t="n">
        <v>-5.531</v>
      </c>
      <c r="W155" s="11" t="n">
        <v>-5.348</v>
      </c>
      <c r="X155" s="11" t="n">
        <v>-1.528</v>
      </c>
      <c r="Y155" s="11" t="n">
        <f aca="false">W155*-1</f>
        <v>5.348</v>
      </c>
      <c r="Z155" s="11" t="n">
        <f aca="false">X155*-1</f>
        <v>1.528</v>
      </c>
      <c r="AA155" s="11" t="n">
        <f aca="false">(Y155+Z155)/2</f>
        <v>3.438</v>
      </c>
      <c r="AB155" s="11" t="n">
        <f aca="false">(Y155-Z155)/2</f>
        <v>1.91</v>
      </c>
      <c r="AC155" s="11" t="n">
        <f aca="false">POWER((Y155+Z155),2)/(8*(Y155+Z155))</f>
        <v>0.8595</v>
      </c>
      <c r="AD155" s="11" t="n">
        <f aca="false">(7-AA155)/(2*AB155)</f>
        <v>0.932460732984293</v>
      </c>
      <c r="AE155" s="11"/>
      <c r="AF155" s="11" t="n">
        <f aca="false">812.17478*W155+ 33.1669*AD155 + 823.463*X155 + 6579.008*AC155 + 0.5287*O155</f>
        <v>87.9458804448162</v>
      </c>
    </row>
    <row r="156" customFormat="false" ht="19.5" hidden="false" customHeight="true" outlineLevel="0" collapsed="false">
      <c r="A156" s="14" t="s">
        <v>178</v>
      </c>
      <c r="B156" s="12" t="s">
        <v>1173</v>
      </c>
      <c r="C156" s="14" t="s">
        <v>1174</v>
      </c>
      <c r="D156" s="11" t="s">
        <v>1175</v>
      </c>
      <c r="E156" s="16" t="s">
        <v>357</v>
      </c>
      <c r="F156" s="11" t="n">
        <v>16</v>
      </c>
      <c r="G156" s="11" t="n">
        <v>23</v>
      </c>
      <c r="H156" s="11" t="n">
        <v>1</v>
      </c>
      <c r="I156" s="11" t="n">
        <v>2</v>
      </c>
      <c r="J156" s="11" t="n">
        <v>0</v>
      </c>
      <c r="K156" s="11" t="n">
        <v>0</v>
      </c>
      <c r="L156" s="14" t="s">
        <v>1176</v>
      </c>
      <c r="M156" s="14" t="s">
        <v>1177</v>
      </c>
      <c r="N156" s="11" t="n">
        <v>261.36</v>
      </c>
      <c r="O156" s="11" t="n">
        <v>9.1</v>
      </c>
      <c r="P156" s="11" t="n">
        <v>3.9</v>
      </c>
      <c r="Q156" s="11" t="n">
        <v>-4.4</v>
      </c>
      <c r="R156" s="11" t="n">
        <v>38.33</v>
      </c>
      <c r="S156" s="11" t="n">
        <v>30.29</v>
      </c>
      <c r="T156" s="11" t="n">
        <v>2</v>
      </c>
      <c r="U156" s="11" t="n">
        <v>1</v>
      </c>
      <c r="V156" s="11" t="n">
        <v>-6.395</v>
      </c>
      <c r="W156" s="11" t="n">
        <v>-5.515</v>
      </c>
      <c r="X156" s="11" t="n">
        <v>-2.531</v>
      </c>
      <c r="Y156" s="11" t="n">
        <f aca="false">W156*-1</f>
        <v>5.515</v>
      </c>
      <c r="Z156" s="11" t="n">
        <f aca="false">X156*-1</f>
        <v>2.531</v>
      </c>
      <c r="AA156" s="11" t="n">
        <f aca="false">(Y156+Z156)/2</f>
        <v>4.023</v>
      </c>
      <c r="AB156" s="11" t="n">
        <f aca="false">(Y156-Z156)/2</f>
        <v>1.492</v>
      </c>
      <c r="AC156" s="11" t="n">
        <f aca="false">POWER((Y156+Z156),2)/(8*(Y156+Z156))</f>
        <v>1.00575</v>
      </c>
      <c r="AD156" s="11" t="n">
        <f aca="false">(7-AA156)/(2*AB156)</f>
        <v>0.997654155495979</v>
      </c>
      <c r="AE156" s="11"/>
      <c r="AF156" s="11" t="n">
        <f aca="false">812.17478*W156+ 33.1669*AD156 + 823.463*X156 + 6579.008*AC156 + 0.5287*O156</f>
        <v>91.4087969099192</v>
      </c>
    </row>
    <row r="157" customFormat="false" ht="19.5" hidden="false" customHeight="true" outlineLevel="0" collapsed="false">
      <c r="A157" s="14" t="s">
        <v>179</v>
      </c>
      <c r="B157" s="12" t="s">
        <v>1178</v>
      </c>
      <c r="C157" s="14" t="s">
        <v>1179</v>
      </c>
      <c r="D157" s="11" t="s">
        <v>1180</v>
      </c>
      <c r="E157" s="16" t="s">
        <v>680</v>
      </c>
      <c r="F157" s="11" t="n">
        <v>12</v>
      </c>
      <c r="G157" s="11" t="n">
        <v>16</v>
      </c>
      <c r="H157" s="11" t="n">
        <v>2</v>
      </c>
      <c r="I157" s="11" t="n">
        <v>3</v>
      </c>
      <c r="J157" s="11" t="n">
        <v>0</v>
      </c>
      <c r="K157" s="11" t="n">
        <v>0</v>
      </c>
      <c r="L157" s="14" t="s">
        <v>1181</v>
      </c>
      <c r="M157" s="14" t="s">
        <v>1182</v>
      </c>
      <c r="N157" s="11" t="n">
        <v>236.27</v>
      </c>
      <c r="O157" s="11" t="n">
        <v>8.3</v>
      </c>
      <c r="P157" s="11" t="n">
        <v>1.98</v>
      </c>
      <c r="Q157" s="11" t="n">
        <v>-2.74</v>
      </c>
      <c r="R157" s="11" t="n">
        <v>66.48</v>
      </c>
      <c r="S157" s="11" t="n">
        <v>66.48</v>
      </c>
      <c r="T157" s="11" t="n">
        <v>3</v>
      </c>
      <c r="U157" s="11" t="n">
        <v>1</v>
      </c>
      <c r="V157" s="11" t="n">
        <v>-6.872</v>
      </c>
      <c r="W157" s="11" t="n">
        <v>-6.321</v>
      </c>
      <c r="X157" s="11" t="n">
        <v>-2.29</v>
      </c>
      <c r="Y157" s="11" t="n">
        <f aca="false">W157*-1</f>
        <v>6.321</v>
      </c>
      <c r="Z157" s="11" t="n">
        <f aca="false">X157*-1</f>
        <v>2.29</v>
      </c>
      <c r="AA157" s="11" t="n">
        <f aca="false">(Y157+Z157)/2</f>
        <v>4.3055</v>
      </c>
      <c r="AB157" s="11" t="n">
        <f aca="false">(Y157-Z157)/2</f>
        <v>2.0155</v>
      </c>
      <c r="AC157" s="11" t="n">
        <f aca="false">POWER((Y157+Z157),2)/(8*(Y157+Z157))</f>
        <v>1.076375</v>
      </c>
      <c r="AD157" s="11" t="n">
        <f aca="false">(7-AA157)/(2*AB157)</f>
        <v>0.668444554701067</v>
      </c>
      <c r="AE157" s="11"/>
      <c r="AF157" s="11" t="n">
        <f aca="false">812.17478*W157+ 33.1669*AD157 + 823.463*X157 + 6579.008*AC157 + 0.5287*O157</f>
        <v>88.5511253213153</v>
      </c>
    </row>
    <row r="158" customFormat="false" ht="19.5" hidden="false" customHeight="true" outlineLevel="0" collapsed="false">
      <c r="A158" s="14" t="s">
        <v>180</v>
      </c>
      <c r="B158" s="12" t="s">
        <v>1183</v>
      </c>
      <c r="C158" s="14" t="s">
        <v>1184</v>
      </c>
      <c r="D158" s="11" t="s">
        <v>1185</v>
      </c>
      <c r="E158" s="16" t="s">
        <v>740</v>
      </c>
      <c r="F158" s="11" t="n">
        <v>18</v>
      </c>
      <c r="G158" s="11" t="n">
        <v>21</v>
      </c>
      <c r="H158" s="11" t="n">
        <v>1</v>
      </c>
      <c r="I158" s="11" t="n">
        <v>3</v>
      </c>
      <c r="J158" s="11" t="n">
        <v>0</v>
      </c>
      <c r="K158" s="11" t="n">
        <v>0</v>
      </c>
      <c r="L158" s="14" t="s">
        <v>1186</v>
      </c>
      <c r="M158" s="14" t="s">
        <v>1187</v>
      </c>
      <c r="N158" s="11" t="n">
        <v>299.4</v>
      </c>
      <c r="O158" s="11" t="n">
        <v>8.9</v>
      </c>
      <c r="P158" s="11" t="n">
        <v>1.96</v>
      </c>
      <c r="Q158" s="11" t="n">
        <v>-2.6</v>
      </c>
      <c r="R158" s="11" t="n">
        <v>38.77</v>
      </c>
      <c r="S158" s="11" t="n">
        <v>32.05</v>
      </c>
      <c r="T158" s="11" t="n">
        <v>4</v>
      </c>
      <c r="U158" s="11" t="n">
        <v>0</v>
      </c>
      <c r="V158" s="11" t="n">
        <v>-5.344</v>
      </c>
      <c r="W158" s="11" t="n">
        <v>-5.316</v>
      </c>
      <c r="X158" s="11" t="n">
        <v>-1.586</v>
      </c>
      <c r="Y158" s="11" t="n">
        <f aca="false">W158*-1</f>
        <v>5.316</v>
      </c>
      <c r="Z158" s="11" t="n">
        <f aca="false">X158*-1</f>
        <v>1.586</v>
      </c>
      <c r="AA158" s="11" t="n">
        <f aca="false">(Y158+Z158)/2</f>
        <v>3.451</v>
      </c>
      <c r="AB158" s="11" t="n">
        <f aca="false">(Y158-Z158)/2</f>
        <v>1.865</v>
      </c>
      <c r="AC158" s="11" t="n">
        <f aca="false">POWER((Y158+Z158),2)/(8*(Y158+Z158))</f>
        <v>0.86275</v>
      </c>
      <c r="AD158" s="11" t="n">
        <f aca="false">(7-AA158)/(2*AB158)</f>
        <v>0.951474530831099</v>
      </c>
      <c r="AE158" s="11"/>
      <c r="AF158" s="11" t="n">
        <f aca="false">812.17478*W158+ 33.1669*AD158 + 823.463*X158 + 6579.008*AC158 + 0.5287*O158</f>
        <v>88.7685941366217</v>
      </c>
    </row>
    <row r="159" customFormat="false" ht="19.5" hidden="false" customHeight="true" outlineLevel="0" collapsed="false">
      <c r="A159" s="14" t="s">
        <v>181</v>
      </c>
      <c r="B159" s="12" t="s">
        <v>1188</v>
      </c>
      <c r="C159" s="14" t="s">
        <v>1189</v>
      </c>
      <c r="D159" s="11" t="s">
        <v>1190</v>
      </c>
      <c r="E159" s="14" t="s">
        <v>1191</v>
      </c>
      <c r="F159" s="11" t="n">
        <v>21</v>
      </c>
      <c r="G159" s="11" t="n">
        <v>30</v>
      </c>
      <c r="H159" s="11" t="n">
        <v>0</v>
      </c>
      <c r="I159" s="11" t="n">
        <v>5</v>
      </c>
      <c r="J159" s="11" t="n">
        <v>0</v>
      </c>
      <c r="K159" s="11" t="n">
        <v>0</v>
      </c>
      <c r="L159" s="14" t="s">
        <v>1192</v>
      </c>
      <c r="M159" s="14" t="s">
        <v>1193</v>
      </c>
      <c r="N159" s="11" t="n">
        <v>362.5</v>
      </c>
      <c r="O159" s="11" t="n">
        <v>12.59</v>
      </c>
      <c r="P159" s="11" t="n">
        <v>1.61</v>
      </c>
      <c r="Q159" s="11" t="n">
        <v>-2.97</v>
      </c>
      <c r="R159" s="11" t="n">
        <v>94.83</v>
      </c>
      <c r="S159" s="11" t="n">
        <v>39.45</v>
      </c>
      <c r="T159" s="11" t="n">
        <v>5</v>
      </c>
      <c r="U159" s="11" t="n">
        <v>3</v>
      </c>
      <c r="V159" s="11" t="n">
        <v>-6.477</v>
      </c>
      <c r="W159" s="11" t="n">
        <v>-5.803</v>
      </c>
      <c r="X159" s="11" t="n">
        <v>-2.575</v>
      </c>
      <c r="Y159" s="11" t="n">
        <f aca="false">W159*-1</f>
        <v>5.803</v>
      </c>
      <c r="Z159" s="11" t="n">
        <f aca="false">X159*-1</f>
        <v>2.575</v>
      </c>
      <c r="AA159" s="11" t="n">
        <f aca="false">(Y159+Z159)/2</f>
        <v>4.189</v>
      </c>
      <c r="AB159" s="11" t="n">
        <f aca="false">(Y159-Z159)/2</f>
        <v>1.614</v>
      </c>
      <c r="AC159" s="11" t="n">
        <f aca="false">POWER((Y159+Z159),2)/(8*(Y159+Z159))</f>
        <v>1.04725</v>
      </c>
      <c r="AD159" s="11" t="n">
        <f aca="false">(7-AA159)/(2*AB159)</f>
        <v>0.870817843866171</v>
      </c>
      <c r="AE159" s="11"/>
      <c r="AF159" s="11" t="n">
        <f aca="false">812.17478*W159+ 33.1669*AD159 + 823.463*X159 + 6579.008*AC159 + 0.5287*O159</f>
        <v>91.937316005724</v>
      </c>
    </row>
    <row r="160" customFormat="false" ht="19.5" hidden="false" customHeight="true" outlineLevel="0" collapsed="false">
      <c r="A160" s="11" t="s">
        <v>182</v>
      </c>
      <c r="B160" s="12" t="s">
        <v>1194</v>
      </c>
      <c r="C160" s="14" t="s">
        <v>1195</v>
      </c>
      <c r="D160" s="11" t="s">
        <v>1196</v>
      </c>
      <c r="E160" s="14" t="s">
        <v>1197</v>
      </c>
      <c r="F160" s="11" t="n">
        <v>17</v>
      </c>
      <c r="G160" s="11" t="n">
        <v>19</v>
      </c>
      <c r="H160" s="11" t="n">
        <v>1</v>
      </c>
      <c r="I160" s="11" t="n">
        <v>3</v>
      </c>
      <c r="J160" s="11" t="n">
        <v>0</v>
      </c>
      <c r="K160" s="11" t="n">
        <v>0</v>
      </c>
      <c r="L160" s="14" t="s">
        <v>1198</v>
      </c>
      <c r="M160" s="14" t="s">
        <v>1199</v>
      </c>
      <c r="N160" s="11" t="n">
        <v>285.34</v>
      </c>
      <c r="O160" s="11" t="n">
        <v>8.15</v>
      </c>
      <c r="P160" s="11" t="n">
        <v>1.62</v>
      </c>
      <c r="Q160" s="11" t="n">
        <v>-1.8</v>
      </c>
      <c r="R160" s="11" t="n">
        <v>49.77</v>
      </c>
      <c r="S160" s="11" t="n">
        <v>30.02</v>
      </c>
      <c r="T160" s="11" t="n">
        <v>4</v>
      </c>
      <c r="U160" s="11" t="n">
        <v>1</v>
      </c>
      <c r="V160" s="11" t="n">
        <v>-5.463</v>
      </c>
      <c r="W160" s="11" t="n">
        <v>-5.315</v>
      </c>
      <c r="X160" s="11" t="n">
        <v>-1.487</v>
      </c>
      <c r="Y160" s="11" t="n">
        <f aca="false">W160*-1</f>
        <v>5.315</v>
      </c>
      <c r="Z160" s="11" t="n">
        <f aca="false">X160*-1</f>
        <v>1.487</v>
      </c>
      <c r="AA160" s="11" t="n">
        <f aca="false">(Y160+Z160)/2</f>
        <v>3.401</v>
      </c>
      <c r="AB160" s="11" t="n">
        <f aca="false">(Y160-Z160)/2</f>
        <v>1.914</v>
      </c>
      <c r="AC160" s="11" t="n">
        <f aca="false">POWER((Y160+Z160),2)/(8*(Y160+Z160))</f>
        <v>0.85025</v>
      </c>
      <c r="AD160" s="11" t="n">
        <f aca="false">(7-AA160)/(2*AB160)</f>
        <v>0.9401776384535</v>
      </c>
      <c r="AE160" s="11"/>
      <c r="AF160" s="11" t="n">
        <f aca="false">812.17478*W160+ 33.1669*AD160 + 823.463*X160 + 6579.008*AC160 + 0.5287*O160</f>
        <v>88.0947980168231</v>
      </c>
    </row>
    <row r="161" customFormat="false" ht="19.5" hidden="false" customHeight="true" outlineLevel="0" collapsed="false">
      <c r="A161" s="11" t="s">
        <v>183</v>
      </c>
      <c r="B161" s="12" t="s">
        <v>1200</v>
      </c>
      <c r="C161" s="11" t="s">
        <v>1201</v>
      </c>
      <c r="D161" s="11" t="s">
        <v>1202</v>
      </c>
      <c r="E161" s="11" t="s">
        <v>1203</v>
      </c>
      <c r="F161" s="11" t="n">
        <v>5</v>
      </c>
      <c r="G161" s="11" t="n">
        <v>9</v>
      </c>
      <c r="H161" s="11" t="n">
        <v>3</v>
      </c>
      <c r="I161" s="11" t="n">
        <v>0</v>
      </c>
      <c r="J161" s="11" t="n">
        <v>0</v>
      </c>
      <c r="K161" s="11" t="n">
        <v>0</v>
      </c>
      <c r="L161" s="11" t="s">
        <v>1204</v>
      </c>
      <c r="M161" s="11" t="s">
        <v>1205</v>
      </c>
      <c r="N161" s="11" t="n">
        <v>111.1451</v>
      </c>
      <c r="O161" s="11" t="n">
        <v>14.46</v>
      </c>
      <c r="P161" s="11" t="n">
        <v>-0.7</v>
      </c>
      <c r="Q161" s="11" t="n">
        <v>0.18</v>
      </c>
      <c r="R161" s="11" t="n">
        <v>54.7</v>
      </c>
      <c r="S161" s="11" t="n">
        <v>12.08</v>
      </c>
      <c r="T161" s="11" t="n">
        <v>2</v>
      </c>
      <c r="U161" s="11" t="n">
        <v>2</v>
      </c>
      <c r="V161" s="11" t="n">
        <v>-5.923</v>
      </c>
      <c r="W161" s="11" t="n">
        <v>-5.549</v>
      </c>
      <c r="X161" s="11" t="n">
        <v>-0.315</v>
      </c>
      <c r="Y161" s="11" t="n">
        <f aca="false">W161*-1</f>
        <v>5.549</v>
      </c>
      <c r="Z161" s="11" t="n">
        <f aca="false">X161*-1</f>
        <v>0.315</v>
      </c>
      <c r="AA161" s="11" t="n">
        <f aca="false">(Y161+Z161)/2</f>
        <v>2.932</v>
      </c>
      <c r="AB161" s="11" t="n">
        <f aca="false">(Y161-Z161)/2</f>
        <v>2.617</v>
      </c>
      <c r="AC161" s="11" t="n">
        <f aca="false">POWER((Y161+Z161),2)/(8*(Y161+Z161))</f>
        <v>0.733</v>
      </c>
      <c r="AD161" s="11" t="n">
        <f aca="false">(7-AA161)/(2*AB161)</f>
        <v>0.777225831104318</v>
      </c>
      <c r="AE161" s="11" t="n">
        <v>95.6</v>
      </c>
      <c r="AF161" s="11" t="n">
        <f aca="false">812.17478*W161+ 33.1669*AD161 + 823.463*X161 + 6579.008*AC161 + 0.5287*O161</f>
        <v>89.6873381976537</v>
      </c>
    </row>
    <row r="162" customFormat="false" ht="19.5" hidden="false" customHeight="true" outlineLevel="0" collapsed="false">
      <c r="A162" s="14" t="s">
        <v>184</v>
      </c>
      <c r="B162" s="12" t="s">
        <v>1206</v>
      </c>
      <c r="C162" s="14" t="s">
        <v>1207</v>
      </c>
      <c r="D162" s="11" t="s">
        <v>1208</v>
      </c>
      <c r="E162" s="11" t="s">
        <v>1209</v>
      </c>
      <c r="F162" s="11" t="n">
        <v>13</v>
      </c>
      <c r="G162" s="11" t="n">
        <v>18</v>
      </c>
      <c r="H162" s="11" t="n">
        <v>0</v>
      </c>
      <c r="I162" s="11" t="n">
        <v>2</v>
      </c>
      <c r="J162" s="11" t="n">
        <v>0</v>
      </c>
      <c r="K162" s="11" t="n">
        <v>0</v>
      </c>
      <c r="L162" s="14" t="s">
        <v>1210</v>
      </c>
      <c r="M162" s="11" t="s">
        <v>1211</v>
      </c>
      <c r="N162" s="11" t="n">
        <v>206.28</v>
      </c>
      <c r="O162" s="11" t="n">
        <v>5.2</v>
      </c>
      <c r="P162" s="11" t="n">
        <v>3.97</v>
      </c>
      <c r="Q162" s="11" t="n">
        <v>-3.5</v>
      </c>
      <c r="R162" s="11" t="n">
        <v>37.3</v>
      </c>
      <c r="S162" s="11" t="n">
        <v>23.76</v>
      </c>
      <c r="T162" s="11" t="n">
        <v>2</v>
      </c>
      <c r="U162" s="11" t="n">
        <v>1</v>
      </c>
      <c r="V162" s="11" t="n">
        <v>-6.734</v>
      </c>
      <c r="W162" s="11" t="n">
        <v>-6.284</v>
      </c>
      <c r="X162" s="11" t="n">
        <v>-1.57</v>
      </c>
      <c r="Y162" s="11" t="n">
        <f aca="false">W162*-1</f>
        <v>6.284</v>
      </c>
      <c r="Z162" s="11" t="n">
        <f aca="false">X162*-1</f>
        <v>1.57</v>
      </c>
      <c r="AA162" s="11" t="n">
        <f aca="false">(Y162+Z162)/2</f>
        <v>3.927</v>
      </c>
      <c r="AB162" s="11" t="n">
        <f aca="false">(Y162-Z162)/2</f>
        <v>2.357</v>
      </c>
      <c r="AC162" s="11" t="n">
        <f aca="false">POWER((Y162+Z162),2)/(8*(Y162+Z162))</f>
        <v>0.98175</v>
      </c>
      <c r="AD162" s="11" t="n">
        <f aca="false">(7-AA162)/(2*AB162)</f>
        <v>0.65188799321171</v>
      </c>
      <c r="AE162" s="11"/>
      <c r="AF162" s="11" t="n">
        <f aca="false">812.17478*W162+ 33.1669*AD162 + 823.463*X162 + 6579.008*AC162 + 0.5287*O162</f>
        <v>86.7682203620533</v>
      </c>
    </row>
    <row r="163" customFormat="false" ht="19.5" hidden="false" customHeight="true" outlineLevel="0" collapsed="false">
      <c r="A163" s="14" t="s">
        <v>185</v>
      </c>
      <c r="B163" s="12" t="s">
        <v>1212</v>
      </c>
      <c r="C163" s="14" t="s">
        <v>1213</v>
      </c>
      <c r="D163" s="11" t="s">
        <v>1214</v>
      </c>
      <c r="E163" s="16" t="s">
        <v>1215</v>
      </c>
      <c r="F163" s="11" t="n">
        <v>3</v>
      </c>
      <c r="G163" s="11" t="n">
        <v>4</v>
      </c>
      <c r="H163" s="11" t="n">
        <v>2</v>
      </c>
      <c r="I163" s="11" t="n">
        <v>0</v>
      </c>
      <c r="J163" s="11" t="n">
        <v>0</v>
      </c>
      <c r="K163" s="11" t="n">
        <v>0</v>
      </c>
      <c r="L163" s="11" t="s">
        <v>1216</v>
      </c>
      <c r="M163" s="14" t="s">
        <v>1217</v>
      </c>
      <c r="N163" s="11" t="n">
        <v>68.08</v>
      </c>
      <c r="O163" s="11" t="n">
        <v>7</v>
      </c>
      <c r="P163" s="11" t="n">
        <v>-0.08</v>
      </c>
      <c r="Q163" s="11" t="n">
        <v>0.9</v>
      </c>
      <c r="R163" s="11" t="n">
        <v>28.68</v>
      </c>
      <c r="S163" s="11" t="n">
        <v>6.56</v>
      </c>
      <c r="T163" s="11" t="n">
        <v>1</v>
      </c>
      <c r="U163" s="11" t="n">
        <v>1</v>
      </c>
      <c r="V163" s="11" t="n">
        <v>-6.378</v>
      </c>
      <c r="W163" s="11" t="n">
        <v>-5.805</v>
      </c>
      <c r="X163" s="11" t="n">
        <v>-0.375</v>
      </c>
      <c r="Y163" s="11" t="n">
        <f aca="false">W163*-1</f>
        <v>5.805</v>
      </c>
      <c r="Z163" s="11" t="n">
        <f aca="false">X163*-1</f>
        <v>0.375</v>
      </c>
      <c r="AA163" s="11" t="n">
        <f aca="false">(Y163+Z163)/2</f>
        <v>3.09</v>
      </c>
      <c r="AB163" s="11" t="n">
        <f aca="false">(Y163-Z163)/2</f>
        <v>2.715</v>
      </c>
      <c r="AC163" s="11" t="n">
        <f aca="false">POWER((Y163+Z163),2)/(8*(Y163+Z163))</f>
        <v>0.7725</v>
      </c>
      <c r="AD163" s="11" t="n">
        <f aca="false">(7-AA163)/(2*AB163)</f>
        <v>0.720073664825046</v>
      </c>
      <c r="AE163" s="11" t="n">
        <v>89</v>
      </c>
      <c r="AF163" s="11" t="n">
        <f aca="false">812.17478*W163+ 33.1669*AD163 + 823.463*X163 + 6579.008*AC163 + 0.5287*O163</f>
        <v>86.393968333886</v>
      </c>
    </row>
    <row r="164" customFormat="false" ht="19.5" hidden="false" customHeight="true" outlineLevel="0" collapsed="false">
      <c r="A164" s="11" t="s">
        <v>185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 t="n">
        <v>68.08</v>
      </c>
      <c r="O164" s="11" t="n">
        <v>7</v>
      </c>
      <c r="P164" s="11" t="n">
        <v>-0.08</v>
      </c>
      <c r="Q164" s="11" t="n">
        <v>0.9</v>
      </c>
      <c r="R164" s="11" t="n">
        <v>28.68</v>
      </c>
      <c r="S164" s="11" t="n">
        <v>6.56</v>
      </c>
      <c r="T164" s="11"/>
      <c r="U164" s="11"/>
      <c r="V164" s="11" t="n">
        <v>-6.378</v>
      </c>
      <c r="W164" s="11" t="n">
        <v>-5.805</v>
      </c>
      <c r="X164" s="11" t="n">
        <v>-0.375</v>
      </c>
      <c r="Y164" s="11" t="n">
        <f aca="false">W164*-1</f>
        <v>5.805</v>
      </c>
      <c r="Z164" s="11" t="n">
        <f aca="false">X164*-1</f>
        <v>0.375</v>
      </c>
      <c r="AA164" s="11" t="n">
        <f aca="false">(Y164+Z164)/2</f>
        <v>3.09</v>
      </c>
      <c r="AB164" s="11" t="n">
        <f aca="false">(Y164-Z164)/2</f>
        <v>2.715</v>
      </c>
      <c r="AC164" s="11" t="n">
        <f aca="false">POWER((Y164+Z164),2)/(8*(Y164+Z164))</f>
        <v>0.7725</v>
      </c>
      <c r="AD164" s="11" t="n">
        <f aca="false">(7-AA164)/(2*AB164)</f>
        <v>0.720073664825046</v>
      </c>
      <c r="AE164" s="11" t="n">
        <v>89</v>
      </c>
      <c r="AF164" s="11" t="n">
        <f aca="false">812.17478*W164+ 33.1669*AD164 + 823.463*X164 + 6579.008*AC164 + 0.5287*O164</f>
        <v>86.393968333886</v>
      </c>
    </row>
    <row r="165" customFormat="false" ht="19.5" hidden="false" customHeight="true" outlineLevel="0" collapsed="false">
      <c r="A165" s="14" t="s">
        <v>186</v>
      </c>
      <c r="B165" s="12" t="s">
        <v>1218</v>
      </c>
      <c r="C165" s="14" t="s">
        <v>1219</v>
      </c>
      <c r="D165" s="11" t="s">
        <v>1220</v>
      </c>
      <c r="E165" s="16" t="s">
        <v>1221</v>
      </c>
      <c r="F165" s="11" t="n">
        <v>19</v>
      </c>
      <c r="G165" s="11" t="n">
        <v>24</v>
      </c>
      <c r="H165" s="11" t="n">
        <v>2</v>
      </c>
      <c r="I165" s="11" t="n">
        <v>0</v>
      </c>
      <c r="J165" s="11" t="n">
        <v>0</v>
      </c>
      <c r="K165" s="11" t="n">
        <v>0</v>
      </c>
      <c r="L165" s="14" t="s">
        <v>1222</v>
      </c>
      <c r="M165" s="14" t="s">
        <v>1223</v>
      </c>
      <c r="N165" s="11" t="n">
        <v>280.4</v>
      </c>
      <c r="O165" s="11" t="n">
        <v>9.5</v>
      </c>
      <c r="P165" s="11" t="n">
        <v>4.8</v>
      </c>
      <c r="Q165" s="11" t="n">
        <v>-3.6</v>
      </c>
      <c r="R165" s="11" t="n">
        <v>6.48</v>
      </c>
      <c r="S165" s="11" t="n">
        <v>33.39</v>
      </c>
      <c r="T165" s="11" t="n">
        <v>1</v>
      </c>
      <c r="U165" s="11" t="n">
        <v>0</v>
      </c>
      <c r="V165" s="11" t="n">
        <v>-5.327</v>
      </c>
      <c r="W165" s="11" t="n">
        <v>-4.886</v>
      </c>
      <c r="X165" s="11" t="n">
        <v>-1.443</v>
      </c>
      <c r="Y165" s="11" t="n">
        <f aca="false">W165*-1</f>
        <v>4.886</v>
      </c>
      <c r="Z165" s="11" t="n">
        <f aca="false">X165*-1</f>
        <v>1.443</v>
      </c>
      <c r="AA165" s="11" t="n">
        <f aca="false">(Y165+Z165)/2</f>
        <v>3.1645</v>
      </c>
      <c r="AB165" s="11" t="n">
        <f aca="false">(Y165-Z165)/2</f>
        <v>1.7215</v>
      </c>
      <c r="AC165" s="11" t="n">
        <f aca="false">POWER((Y165+Z165),2)/(8*(Y165+Z165))</f>
        <v>0.791125</v>
      </c>
      <c r="AD165" s="11" t="n">
        <f aca="false">(7-AA165)/(2*AB165)</f>
        <v>1.11399941911124</v>
      </c>
      <c r="AE165" s="11"/>
      <c r="AF165" s="11" t="n">
        <f aca="false">812.17478*W165+ 33.1669*AD165 + 823.463*X165 + 6579.008*AC165 + 0.5287*O165</f>
        <v>90.2451772537207</v>
      </c>
    </row>
    <row r="166" customFormat="false" ht="19.5" hidden="false" customHeight="true" outlineLevel="0" collapsed="false">
      <c r="A166" s="14" t="s">
        <v>187</v>
      </c>
      <c r="B166" s="12" t="s">
        <v>1224</v>
      </c>
      <c r="C166" s="14" t="s">
        <v>1225</v>
      </c>
      <c r="D166" s="11" t="s">
        <v>1226</v>
      </c>
      <c r="E166" s="16" t="s">
        <v>1227</v>
      </c>
      <c r="F166" s="11" t="n">
        <v>17</v>
      </c>
      <c r="G166" s="11" t="n">
        <v>15</v>
      </c>
      <c r="H166" s="11" t="n">
        <v>1</v>
      </c>
      <c r="I166" s="11" t="n">
        <v>3</v>
      </c>
      <c r="J166" s="11" t="n">
        <v>0</v>
      </c>
      <c r="K166" s="11" t="n">
        <v>0</v>
      </c>
      <c r="L166" s="14" t="s">
        <v>1228</v>
      </c>
      <c r="M166" s="14" t="s">
        <v>1229</v>
      </c>
      <c r="N166" s="11" t="n">
        <v>281.3</v>
      </c>
      <c r="O166" s="11" t="n">
        <v>5.8</v>
      </c>
      <c r="P166" s="11" t="n">
        <v>2.86</v>
      </c>
      <c r="Q166" s="11" t="n">
        <v>-3.3</v>
      </c>
      <c r="R166" s="11" t="n">
        <v>57.61</v>
      </c>
      <c r="S166" s="11" t="n">
        <v>30.24</v>
      </c>
      <c r="T166" s="11" t="n">
        <v>3</v>
      </c>
      <c r="U166" s="11" t="n">
        <v>1</v>
      </c>
      <c r="V166" s="11" t="n">
        <v>-6.117</v>
      </c>
      <c r="W166" s="11" t="n">
        <v>-5.758</v>
      </c>
      <c r="X166" s="11" t="n">
        <v>-2.669</v>
      </c>
      <c r="Y166" s="11" t="n">
        <f aca="false">W166*-1</f>
        <v>5.758</v>
      </c>
      <c r="Z166" s="11" t="n">
        <f aca="false">X166*-1</f>
        <v>2.669</v>
      </c>
      <c r="AA166" s="11" t="n">
        <f aca="false">(Y166+Z166)/2</f>
        <v>4.2135</v>
      </c>
      <c r="AB166" s="11" t="n">
        <f aca="false">(Y166-Z166)/2</f>
        <v>1.5445</v>
      </c>
      <c r="AC166" s="11" t="n">
        <f aca="false">POWER((Y166+Z166),2)/(8*(Y166+Z166))</f>
        <v>1.053375</v>
      </c>
      <c r="AD166" s="11" t="n">
        <f aca="false">(7-AA166)/(2*AB166)</f>
        <v>0.90207186791842</v>
      </c>
      <c r="AE166" s="11"/>
      <c r="AF166" s="11" t="n">
        <f aca="false">812.17478*W166+ 33.1669*AD166 + 823.463*X166 + 6579.008*AC166 + 0.5287*O166</f>
        <v>88.8228091960627</v>
      </c>
    </row>
    <row r="167" customFormat="false" ht="19.5" hidden="false" customHeight="true" outlineLevel="0" collapsed="false">
      <c r="A167" s="14" t="s">
        <v>188</v>
      </c>
      <c r="B167" s="12" t="s">
        <v>1230</v>
      </c>
      <c r="C167" s="14" t="s">
        <v>1231</v>
      </c>
      <c r="D167" s="20" t="n">
        <v>9110947</v>
      </c>
      <c r="E167" s="16" t="s">
        <v>1232</v>
      </c>
      <c r="F167" s="11" t="n">
        <v>22</v>
      </c>
      <c r="G167" s="11" t="n">
        <v>25</v>
      </c>
      <c r="H167" s="11" t="n">
        <v>3</v>
      </c>
      <c r="I167" s="11" t="n">
        <v>1</v>
      </c>
      <c r="J167" s="11" t="n">
        <v>0</v>
      </c>
      <c r="K167" s="11" t="n">
        <v>0</v>
      </c>
      <c r="L167" s="14" t="s">
        <v>1233</v>
      </c>
      <c r="M167" s="14" t="s">
        <v>1234</v>
      </c>
      <c r="N167" s="11" t="n">
        <v>347.5</v>
      </c>
      <c r="O167" s="11" t="n">
        <v>7.7</v>
      </c>
      <c r="P167" s="11" t="n">
        <v>3.19</v>
      </c>
      <c r="Q167" s="11" t="n">
        <v>-4.6</v>
      </c>
      <c r="R167" s="11" t="n">
        <v>48.13</v>
      </c>
      <c r="S167" s="11" t="n">
        <v>40.72</v>
      </c>
      <c r="T167" s="11" t="n">
        <v>2</v>
      </c>
      <c r="U167" s="11" t="n">
        <v>2</v>
      </c>
      <c r="V167" s="11" t="n">
        <v>-5.491</v>
      </c>
      <c r="W167" s="11" t="n">
        <v>-5.138</v>
      </c>
      <c r="X167" s="11" t="n">
        <v>-2.114</v>
      </c>
      <c r="Y167" s="11" t="n">
        <f aca="false">W167*-1</f>
        <v>5.138</v>
      </c>
      <c r="Z167" s="11" t="n">
        <f aca="false">X167*-1</f>
        <v>2.114</v>
      </c>
      <c r="AA167" s="11" t="n">
        <f aca="false">(Y167+Z167)/2</f>
        <v>3.626</v>
      </c>
      <c r="AB167" s="11" t="n">
        <f aca="false">(Y167-Z167)/2</f>
        <v>1.512</v>
      </c>
      <c r="AC167" s="11" t="n">
        <f aca="false">POWER((Y167+Z167),2)/(8*(Y167+Z167))</f>
        <v>0.9065</v>
      </c>
      <c r="AD167" s="11" t="n">
        <f aca="false">(7-AA167)/(2*AB167)</f>
        <v>1.11574074074074</v>
      </c>
      <c r="AE167" s="11"/>
      <c r="AF167" s="11" t="n">
        <f aca="false">812.17478*W167+ 33.1669*AD167 + 823.463*X167 + 6579.008*AC167 + 0.5287*O167</f>
        <v>91.1926019340734</v>
      </c>
    </row>
    <row r="168" customFormat="false" ht="19.5" hidden="false" customHeight="true" outlineLevel="0" collapsed="false">
      <c r="A168" s="14" t="s">
        <v>189</v>
      </c>
      <c r="B168" s="12" t="s">
        <v>1235</v>
      </c>
      <c r="C168" s="14" t="s">
        <v>1236</v>
      </c>
      <c r="D168" s="11" t="s">
        <v>1237</v>
      </c>
      <c r="E168" s="16" t="s">
        <v>1238</v>
      </c>
      <c r="F168" s="11" t="n">
        <v>12</v>
      </c>
      <c r="G168" s="11" t="n">
        <v>13</v>
      </c>
      <c r="H168" s="11" t="n">
        <v>3</v>
      </c>
      <c r="I168" s="11" t="n">
        <v>2</v>
      </c>
      <c r="J168" s="11" t="n">
        <v>0</v>
      </c>
      <c r="K168" s="11" t="n">
        <v>0</v>
      </c>
      <c r="L168" s="14" t="s">
        <v>1239</v>
      </c>
      <c r="M168" s="14" t="s">
        <v>1240</v>
      </c>
      <c r="N168" s="11" t="n">
        <v>231.25</v>
      </c>
      <c r="O168" s="11" t="n">
        <v>10.4</v>
      </c>
      <c r="P168" s="11" t="n">
        <v>1.43</v>
      </c>
      <c r="Q168" s="11" t="n">
        <v>-3</v>
      </c>
      <c r="R168" s="11" t="n">
        <v>67.16</v>
      </c>
      <c r="S168" s="11" t="n">
        <v>24.51</v>
      </c>
      <c r="T168" s="11" t="n">
        <v>3</v>
      </c>
      <c r="U168" s="11" t="n">
        <v>2</v>
      </c>
      <c r="V168" s="11" t="n">
        <v>-6.019</v>
      </c>
      <c r="W168" s="11" t="n">
        <v>-5.76</v>
      </c>
      <c r="X168" s="11" t="n">
        <v>-2.18</v>
      </c>
      <c r="Y168" s="11" t="n">
        <f aca="false">W168*-1</f>
        <v>5.76</v>
      </c>
      <c r="Z168" s="11" t="n">
        <f aca="false">X168*-1</f>
        <v>2.18</v>
      </c>
      <c r="AA168" s="11" t="n">
        <f aca="false">(Y168+Z168)/2</f>
        <v>3.97</v>
      </c>
      <c r="AB168" s="11" t="n">
        <f aca="false">(Y168-Z168)/2</f>
        <v>1.79</v>
      </c>
      <c r="AC168" s="11" t="n">
        <f aca="false">POWER((Y168+Z168),2)/(8*(Y168+Z168))</f>
        <v>0.9925</v>
      </c>
      <c r="AD168" s="11" t="n">
        <f aca="false">(7-AA168)/(2*AB168)</f>
        <v>0.846368715083799</v>
      </c>
      <c r="AE168" s="11"/>
      <c r="AF168" s="11" t="n">
        <f aca="false">812.17478*W168+ 33.1669*AD168 + 823.463*X168 + 6579.008*AC168 + 0.5287*O168</f>
        <v>89.9592737363126</v>
      </c>
    </row>
    <row r="169" customFormat="false" ht="19.5" hidden="false" customHeight="true" outlineLevel="0" collapsed="false">
      <c r="A169" s="11" t="s">
        <v>190</v>
      </c>
      <c r="B169" s="12" t="s">
        <v>1241</v>
      </c>
      <c r="C169" s="14" t="s">
        <v>1242</v>
      </c>
      <c r="D169" s="11" t="s">
        <v>1243</v>
      </c>
      <c r="E169" s="16" t="s">
        <v>1244</v>
      </c>
      <c r="F169" s="11" t="n">
        <v>6</v>
      </c>
      <c r="G169" s="11" t="n">
        <v>7</v>
      </c>
      <c r="H169" s="11" t="n">
        <v>3</v>
      </c>
      <c r="I169" s="11" t="n">
        <v>1</v>
      </c>
      <c r="J169" s="11" t="n">
        <v>0</v>
      </c>
      <c r="K169" s="11" t="n">
        <v>0</v>
      </c>
      <c r="L169" s="14" t="s">
        <v>1245</v>
      </c>
      <c r="M169" s="14" t="s">
        <v>1246</v>
      </c>
      <c r="N169" s="11" t="n">
        <v>137.14</v>
      </c>
      <c r="O169" s="11" t="n">
        <v>1.82</v>
      </c>
      <c r="P169" s="11" t="n">
        <v>-0.7</v>
      </c>
      <c r="Q169" s="11" t="n">
        <v>0.01</v>
      </c>
      <c r="R169" s="11" t="n">
        <v>68.01</v>
      </c>
      <c r="S169" s="11" t="n">
        <v>13.21</v>
      </c>
      <c r="T169" s="11" t="n">
        <v>3</v>
      </c>
      <c r="U169" s="11" t="n">
        <v>2</v>
      </c>
      <c r="V169" s="11" t="n">
        <v>-6.544</v>
      </c>
      <c r="W169" s="11" t="n">
        <v>-6.088</v>
      </c>
      <c r="X169" s="11" t="n">
        <v>-2.67</v>
      </c>
      <c r="Y169" s="11" t="n">
        <f aca="false">W169*-1</f>
        <v>6.088</v>
      </c>
      <c r="Z169" s="11" t="n">
        <f aca="false">X169*-1</f>
        <v>2.67</v>
      </c>
      <c r="AA169" s="11" t="n">
        <f aca="false">(Y169+Z169)/2</f>
        <v>4.379</v>
      </c>
      <c r="AB169" s="11" t="n">
        <f aca="false">(Y169-Z169)/2</f>
        <v>1.709</v>
      </c>
      <c r="AC169" s="11" t="n">
        <f aca="false">POWER((Y169+Z169),2)/(8*(Y169+Z169))</f>
        <v>1.09475</v>
      </c>
      <c r="AD169" s="11" t="n">
        <f aca="false">(7-AA169)/(2*AB169)</f>
        <v>0.766822703335284</v>
      </c>
      <c r="AE169" s="11" t="n">
        <v>75.4</v>
      </c>
      <c r="AF169" s="11" t="n">
        <f aca="false">812.17478*W169+ 33.1669*AD169 + 823.463*X169 + 6579.008*AC169 + 0.5287*O169</f>
        <v>85.5981032792492</v>
      </c>
    </row>
    <row r="170" customFormat="false" ht="19.5" hidden="false" customHeight="true" outlineLevel="0" collapsed="false">
      <c r="A170" s="11" t="s">
        <v>191</v>
      </c>
      <c r="B170" s="12" t="s">
        <v>1247</v>
      </c>
      <c r="C170" s="14" t="s">
        <v>1248</v>
      </c>
      <c r="D170" s="11" t="s">
        <v>1249</v>
      </c>
      <c r="E170" s="14" t="s">
        <v>1250</v>
      </c>
      <c r="F170" s="11" t="n">
        <v>11</v>
      </c>
      <c r="G170" s="11" t="n">
        <v>17</v>
      </c>
      <c r="H170" s="11" t="n">
        <v>1</v>
      </c>
      <c r="I170" s="11" t="n">
        <v>3</v>
      </c>
      <c r="J170" s="11" t="n">
        <v>0</v>
      </c>
      <c r="K170" s="11" t="n">
        <v>0</v>
      </c>
      <c r="L170" s="14" t="s">
        <v>1251</v>
      </c>
      <c r="M170" s="14" t="s">
        <v>1252</v>
      </c>
      <c r="N170" s="11" t="s">
        <v>192</v>
      </c>
      <c r="O170" s="11" t="n">
        <v>9.81</v>
      </c>
      <c r="P170" s="11" t="n">
        <v>1.4</v>
      </c>
      <c r="Q170" s="11" t="n">
        <v>-1.6</v>
      </c>
      <c r="R170" s="11" t="n">
        <v>72.72</v>
      </c>
      <c r="S170" s="11" t="n">
        <v>23.04</v>
      </c>
      <c r="T170" s="11" t="n">
        <v>4</v>
      </c>
      <c r="U170" s="11" t="n">
        <v>4</v>
      </c>
      <c r="V170" s="11" t="n">
        <v>-5.952</v>
      </c>
      <c r="W170" s="11" t="n">
        <v>-5.468</v>
      </c>
      <c r="X170" s="11" t="n">
        <v>-1.325</v>
      </c>
      <c r="Y170" s="11" t="n">
        <f aca="false">W170*-1</f>
        <v>5.468</v>
      </c>
      <c r="Z170" s="11" t="n">
        <f aca="false">X170*-1</f>
        <v>1.325</v>
      </c>
      <c r="AA170" s="11" t="n">
        <f aca="false">(Y170+Z170)/2</f>
        <v>3.3965</v>
      </c>
      <c r="AB170" s="11" t="n">
        <f aca="false">(Y170-Z170)/2</f>
        <v>2.0715</v>
      </c>
      <c r="AC170" s="11" t="n">
        <f aca="false">POWER((Y170+Z170),2)/(8*(Y170+Z170))</f>
        <v>0.849125</v>
      </c>
      <c r="AD170" s="11" t="n">
        <f aca="false">(7-AA170)/(2*AB170)</f>
        <v>0.869780352401641</v>
      </c>
      <c r="AE170" s="11"/>
      <c r="AF170" s="11" t="n">
        <f aca="false">812.17478*W170+ 33.1669*AD170 + 823.463*X170 + 6579.008*AC170 + 0.5287*O170</f>
        <v>88.3744609300691</v>
      </c>
    </row>
    <row r="171" customFormat="false" ht="19.5" hidden="false" customHeight="true" outlineLevel="0" collapsed="false">
      <c r="A171" s="11" t="s">
        <v>193</v>
      </c>
      <c r="B171" s="12" t="s">
        <v>1253</v>
      </c>
      <c r="C171" s="14" t="s">
        <v>1254</v>
      </c>
      <c r="D171" s="11" t="s">
        <v>1255</v>
      </c>
      <c r="E171" s="16" t="s">
        <v>1256</v>
      </c>
      <c r="F171" s="11" t="n">
        <v>18</v>
      </c>
      <c r="G171" s="11" t="n">
        <v>23</v>
      </c>
      <c r="H171" s="11" t="n">
        <v>1</v>
      </c>
      <c r="I171" s="11" t="n">
        <v>3</v>
      </c>
      <c r="J171" s="11" t="n">
        <v>0</v>
      </c>
      <c r="K171" s="11" t="n">
        <v>0</v>
      </c>
      <c r="L171" s="14" t="s">
        <v>1257</v>
      </c>
      <c r="M171" s="14" t="s">
        <v>1258</v>
      </c>
      <c r="N171" s="11" t="s">
        <v>194</v>
      </c>
      <c r="O171" s="11" t="n">
        <v>9.65</v>
      </c>
      <c r="P171" s="11" t="n">
        <v>2.56</v>
      </c>
      <c r="Q171" s="11" t="n">
        <v>-3.8</v>
      </c>
      <c r="R171" s="11" t="n">
        <v>-3.8</v>
      </c>
      <c r="S171" s="11" t="n">
        <v>34.12</v>
      </c>
      <c r="T171" s="11" t="n">
        <v>4</v>
      </c>
      <c r="U171" s="11" t="n">
        <v>3</v>
      </c>
      <c r="V171" s="11" t="n">
        <v>-5.812</v>
      </c>
      <c r="W171" s="11" t="n">
        <v>-5.771</v>
      </c>
      <c r="X171" s="11" t="n">
        <v>-1.512</v>
      </c>
      <c r="Y171" s="11" t="n">
        <f aca="false">W171*-1</f>
        <v>5.771</v>
      </c>
      <c r="Z171" s="11" t="n">
        <f aca="false">X171*-1</f>
        <v>1.512</v>
      </c>
      <c r="AA171" s="11" t="n">
        <f aca="false">(Y171+Z171)/2</f>
        <v>3.6415</v>
      </c>
      <c r="AB171" s="11" t="n">
        <f aca="false">(Y171-Z171)/2</f>
        <v>2.1295</v>
      </c>
      <c r="AC171" s="11" t="n">
        <f aca="false">POWER((Y171+Z171),2)/(8*(Y171+Z171))</f>
        <v>0.910375</v>
      </c>
      <c r="AD171" s="11" t="n">
        <f aca="false">(7-AA171)/(2*AB171)</f>
        <v>0.78856539093684</v>
      </c>
      <c r="AE171" s="11"/>
      <c r="AF171" s="11" t="n">
        <f aca="false">812.17478*W171+ 33.1669*AD171 + 823.463*X171 + 6579.008*AC171 + 0.5287*O171</f>
        <v>88.483921084663</v>
      </c>
    </row>
    <row r="172" customFormat="false" ht="19.5" hidden="false" customHeight="true" outlineLevel="0" collapsed="false">
      <c r="A172" s="14" t="s">
        <v>195</v>
      </c>
      <c r="B172" s="12" t="s">
        <v>1259</v>
      </c>
      <c r="C172" s="14" t="s">
        <v>1260</v>
      </c>
      <c r="D172" s="11" t="s">
        <v>1261</v>
      </c>
      <c r="E172" s="14" t="s">
        <v>1262</v>
      </c>
      <c r="F172" s="11" t="n">
        <v>18</v>
      </c>
      <c r="G172" s="11" t="n">
        <v>36</v>
      </c>
      <c r="H172" s="11" t="n">
        <v>4</v>
      </c>
      <c r="I172" s="11" t="n">
        <v>11</v>
      </c>
      <c r="J172" s="11" t="n">
        <v>0</v>
      </c>
      <c r="K172" s="11" t="n">
        <v>0</v>
      </c>
      <c r="L172" s="14" t="s">
        <v>1263</v>
      </c>
      <c r="M172" s="14" t="s">
        <v>1264</v>
      </c>
      <c r="N172" s="11" t="n">
        <v>484.5</v>
      </c>
      <c r="O172" s="11" t="n">
        <v>7.2</v>
      </c>
      <c r="P172" s="11" t="n">
        <v>-7.1</v>
      </c>
      <c r="Q172" s="11" t="n">
        <v>-0.72</v>
      </c>
      <c r="R172" s="11" t="n">
        <v>282.61</v>
      </c>
      <c r="S172" s="11" t="n">
        <v>47.57</v>
      </c>
      <c r="T172" s="11" t="n">
        <v>15</v>
      </c>
      <c r="U172" s="11" t="n">
        <v>11</v>
      </c>
      <c r="V172" s="11" t="n">
        <v>-6.031</v>
      </c>
      <c r="W172" s="11" t="n">
        <v>-5.852</v>
      </c>
      <c r="X172" s="11" t="n">
        <v>4.514</v>
      </c>
      <c r="Y172" s="11" t="n">
        <f aca="false">W172*-1</f>
        <v>5.852</v>
      </c>
      <c r="Z172" s="11" t="n">
        <f aca="false">X172*-1</f>
        <v>-4.514</v>
      </c>
      <c r="AA172" s="11" t="n">
        <f aca="false">(Y172+Z172)/2</f>
        <v>0.669</v>
      </c>
      <c r="AB172" s="11" t="n">
        <f aca="false">(Y172-Z172)/2</f>
        <v>5.183</v>
      </c>
      <c r="AC172" s="11" t="n">
        <f aca="false">POWER((Y172+Z172),2)/(8*(Y172+Z172))</f>
        <v>0.16725</v>
      </c>
      <c r="AD172" s="11" t="n">
        <f aca="false">(7-AA172)/(2*AB172)</f>
        <v>0.610746671811692</v>
      </c>
      <c r="AE172" s="11" t="n">
        <v>90.96</v>
      </c>
      <c r="AF172" s="11" t="n">
        <f aca="false">812.17478*W172+ 33.1669*AD172 + 823.463*X172 + 6579.008*AC172 + 0.5287*O172</f>
        <v>88.6674712293106</v>
      </c>
    </row>
    <row r="173" customFormat="false" ht="19.5" hidden="false" customHeight="true" outlineLevel="0" collapsed="false">
      <c r="A173" s="14" t="s">
        <v>196</v>
      </c>
      <c r="B173" s="12" t="s">
        <v>1265</v>
      </c>
      <c r="C173" s="14" t="s">
        <v>1266</v>
      </c>
      <c r="D173" s="11" t="s">
        <v>1267</v>
      </c>
      <c r="E173" s="16" t="s">
        <v>1268</v>
      </c>
      <c r="F173" s="11" t="n">
        <v>9</v>
      </c>
      <c r="G173" s="11" t="n">
        <v>11</v>
      </c>
      <c r="H173" s="11" t="n">
        <v>1</v>
      </c>
      <c r="I173" s="11" t="n">
        <v>4</v>
      </c>
      <c r="J173" s="11" t="n">
        <v>0</v>
      </c>
      <c r="K173" s="11" t="n">
        <v>0</v>
      </c>
      <c r="L173" s="14" t="s">
        <v>1269</v>
      </c>
      <c r="M173" s="14" t="s">
        <v>1270</v>
      </c>
      <c r="N173" s="11" t="n">
        <v>197.19</v>
      </c>
      <c r="O173" s="11" t="n">
        <v>2.32</v>
      </c>
      <c r="P173" s="11" t="n">
        <v>0.05</v>
      </c>
      <c r="Q173" s="11" t="n">
        <v>-1.8</v>
      </c>
      <c r="R173" s="11" t="n">
        <v>103.78</v>
      </c>
      <c r="S173" s="11" t="n">
        <v>18.91</v>
      </c>
      <c r="T173" s="11" t="n">
        <v>5</v>
      </c>
      <c r="U173" s="11" t="n">
        <v>4</v>
      </c>
      <c r="V173" s="11" t="n">
        <v>-6.198</v>
      </c>
      <c r="W173" s="11" t="n">
        <v>-5.861</v>
      </c>
      <c r="X173" s="11" t="n">
        <v>-1.714</v>
      </c>
      <c r="Y173" s="11" t="n">
        <f aca="false">W173*-1</f>
        <v>5.861</v>
      </c>
      <c r="Z173" s="11" t="n">
        <f aca="false">X173*-1</f>
        <v>1.714</v>
      </c>
      <c r="AA173" s="11" t="n">
        <f aca="false">(Y173+Z173)/2</f>
        <v>3.7875</v>
      </c>
      <c r="AB173" s="11" t="n">
        <f aca="false">(Y173-Z173)/2</f>
        <v>2.0735</v>
      </c>
      <c r="AC173" s="11" t="n">
        <f aca="false">POWER((Y173+Z173),2)/(8*(Y173+Z173))</f>
        <v>0.946875</v>
      </c>
      <c r="AD173" s="11" t="n">
        <f aca="false">(7-AA173)/(2*AB173)</f>
        <v>0.774656378104654</v>
      </c>
      <c r="AE173" s="11"/>
      <c r="AF173" s="11" t="n">
        <f aca="false">812.17478*W173+ 33.1669*AD173 + 823.463*X173 + 6579.008*AC173 + 0.5287*O173</f>
        <v>84.8457670469579</v>
      </c>
    </row>
    <row r="174" customFormat="false" ht="19.5" hidden="false" customHeight="true" outlineLevel="0" collapsed="false">
      <c r="A174" s="14" t="s">
        <v>197</v>
      </c>
      <c r="B174" s="12" t="s">
        <v>1271</v>
      </c>
      <c r="C174" s="11" t="s">
        <v>1272</v>
      </c>
      <c r="D174" s="11" t="s">
        <v>1273</v>
      </c>
      <c r="E174" s="11" t="s">
        <v>1274</v>
      </c>
      <c r="F174" s="11" t="n">
        <v>19</v>
      </c>
      <c r="G174" s="11" t="n">
        <v>24</v>
      </c>
      <c r="H174" s="11" t="n">
        <v>2</v>
      </c>
      <c r="I174" s="11" t="n">
        <v>1</v>
      </c>
      <c r="J174" s="11" t="n">
        <v>1</v>
      </c>
      <c r="K174" s="11" t="n">
        <v>0</v>
      </c>
      <c r="L174" s="14" t="s">
        <v>1275</v>
      </c>
      <c r="M174" s="14" t="s">
        <v>1276</v>
      </c>
      <c r="N174" s="11" t="n">
        <v>328.5</v>
      </c>
      <c r="O174" s="11" t="n">
        <v>9.2</v>
      </c>
      <c r="P174" s="11" t="n">
        <v>4.68</v>
      </c>
      <c r="Q174" s="11" t="n">
        <v>-4.8</v>
      </c>
      <c r="R174" s="11" t="n">
        <v>15.71</v>
      </c>
      <c r="S174" s="11" t="n">
        <v>36.77</v>
      </c>
      <c r="T174" s="11" t="n">
        <v>3</v>
      </c>
      <c r="U174" s="11" t="n">
        <v>0</v>
      </c>
      <c r="V174" s="11" t="n">
        <v>-5.322</v>
      </c>
      <c r="W174" s="11" t="n">
        <v>-4.659</v>
      </c>
      <c r="X174" s="11" t="n">
        <v>-1.484</v>
      </c>
      <c r="Y174" s="11" t="n">
        <f aca="false">W174*-1</f>
        <v>4.659</v>
      </c>
      <c r="Z174" s="11" t="n">
        <f aca="false">X174*-1</f>
        <v>1.484</v>
      </c>
      <c r="AA174" s="11" t="n">
        <f aca="false">(Y174+Z174)/2</f>
        <v>3.0715</v>
      </c>
      <c r="AB174" s="11" t="n">
        <f aca="false">(Y174-Z174)/2</f>
        <v>1.5875</v>
      </c>
      <c r="AC174" s="11" t="n">
        <f aca="false">POWER((Y174+Z174),2)/(8*(Y174+Z174))</f>
        <v>0.767875</v>
      </c>
      <c r="AD174" s="11" t="n">
        <f aca="false">(7-AA174)/(2*AB174)</f>
        <v>1.23732283464567</v>
      </c>
      <c r="AE174" s="11"/>
      <c r="AF174" s="11" t="n">
        <f aca="false">812.17478*W174+ 33.1669*AD174 + 823.463*X174 + 6579.008*AC174 + 0.5287*O174</f>
        <v>91.8165787044096</v>
      </c>
    </row>
    <row r="175" customFormat="false" ht="19.5" hidden="false" customHeight="true" outlineLevel="0" collapsed="false">
      <c r="A175" s="11" t="s">
        <v>198</v>
      </c>
      <c r="B175" s="12" t="s">
        <v>1277</v>
      </c>
      <c r="C175" s="14" t="s">
        <v>1278</v>
      </c>
      <c r="D175" s="11" t="s">
        <v>1279</v>
      </c>
      <c r="E175" s="14" t="s">
        <v>1280</v>
      </c>
      <c r="F175" s="11" t="n">
        <v>17</v>
      </c>
      <c r="G175" s="11" t="n">
        <v>23</v>
      </c>
      <c r="H175" s="11" t="n">
        <v>1</v>
      </c>
      <c r="I175" s="11" t="n">
        <v>1</v>
      </c>
      <c r="J175" s="11" t="n">
        <v>0</v>
      </c>
      <c r="K175" s="11" t="n">
        <v>0</v>
      </c>
      <c r="L175" s="14" t="s">
        <v>1281</v>
      </c>
      <c r="M175" s="14" t="s">
        <v>1282</v>
      </c>
      <c r="N175" s="11" t="n">
        <v>257.37</v>
      </c>
      <c r="O175" s="11" t="n">
        <v>8.9</v>
      </c>
      <c r="P175" s="11" t="n">
        <v>2.9</v>
      </c>
      <c r="Q175" s="11" t="n">
        <v>-3.2</v>
      </c>
      <c r="R175" s="11" t="n">
        <v>23.47</v>
      </c>
      <c r="S175" s="11" t="n">
        <v>29.84</v>
      </c>
      <c r="T175" s="11" t="n">
        <v>2</v>
      </c>
      <c r="U175" s="11" t="n">
        <v>1</v>
      </c>
      <c r="V175" s="11" t="n">
        <v>-5.632</v>
      </c>
      <c r="W175" s="11" t="n">
        <v>-5.007</v>
      </c>
      <c r="X175" s="11" t="n">
        <v>-1.357</v>
      </c>
      <c r="Y175" s="11" t="n">
        <f aca="false">W175*-1</f>
        <v>5.007</v>
      </c>
      <c r="Z175" s="11" t="n">
        <f aca="false">X175*-1</f>
        <v>1.357</v>
      </c>
      <c r="AA175" s="11" t="n">
        <f aca="false">(Y175+Z175)/2</f>
        <v>3.182</v>
      </c>
      <c r="AB175" s="11" t="n">
        <f aca="false">(Y175-Z175)/2</f>
        <v>1.825</v>
      </c>
      <c r="AC175" s="11" t="n">
        <f aca="false">POWER((Y175+Z175),2)/(8*(Y175+Z175))</f>
        <v>0.7955</v>
      </c>
      <c r="AD175" s="11" t="n">
        <f aca="false">(7-AA175)/(2*AB175)</f>
        <v>1.04602739726027</v>
      </c>
      <c r="AE175" s="11"/>
      <c r="AF175" s="11" t="n">
        <f aca="false">812.17478*W175+ 33.1669*AD175 + 823.463*X175 + 6579.008*AC175 + 0.5287*O175</f>
        <v>89.0013656221918</v>
      </c>
    </row>
    <row r="176" customFormat="false" ht="19.5" hidden="false" customHeight="true" outlineLevel="0" collapsed="false">
      <c r="A176" s="11" t="s">
        <v>199</v>
      </c>
      <c r="B176" s="12" t="s">
        <v>1283</v>
      </c>
      <c r="C176" s="11" t="s">
        <v>1284</v>
      </c>
      <c r="D176" s="11" t="s">
        <v>1285</v>
      </c>
      <c r="E176" s="11" t="s">
        <v>1286</v>
      </c>
      <c r="F176" s="11" t="n">
        <v>14</v>
      </c>
      <c r="G176" s="11" t="n">
        <v>22</v>
      </c>
      <c r="H176" s="11" t="n">
        <v>2</v>
      </c>
      <c r="I176" s="11" t="n">
        <v>1</v>
      </c>
      <c r="J176" s="11" t="n">
        <v>0</v>
      </c>
      <c r="K176" s="11" t="n">
        <v>0</v>
      </c>
      <c r="L176" s="11" t="s">
        <v>1287</v>
      </c>
      <c r="M176" s="11" t="s">
        <v>1288</v>
      </c>
      <c r="N176" s="11" t="n">
        <v>234.3373</v>
      </c>
      <c r="O176" s="11" t="n">
        <v>7.9</v>
      </c>
      <c r="P176" s="11" t="n">
        <v>2.44</v>
      </c>
      <c r="Q176" s="11" t="n">
        <v>-1.76</v>
      </c>
      <c r="R176" s="11" t="n">
        <v>32.34</v>
      </c>
      <c r="S176" s="11" t="n">
        <v>27.77</v>
      </c>
      <c r="T176" s="11" t="n">
        <v>2</v>
      </c>
      <c r="U176" s="11" t="n">
        <v>1</v>
      </c>
      <c r="V176" s="11" t="n">
        <v>-5.847</v>
      </c>
      <c r="W176" s="11" t="n">
        <v>-5.554</v>
      </c>
      <c r="X176" s="11" t="n">
        <v>-1.441</v>
      </c>
      <c r="Y176" s="11" t="n">
        <f aca="false">W176*-1</f>
        <v>5.554</v>
      </c>
      <c r="Z176" s="11" t="n">
        <f aca="false">X176*-1</f>
        <v>1.441</v>
      </c>
      <c r="AA176" s="11" t="n">
        <f aca="false">(Y176+Z176)/2</f>
        <v>3.4975</v>
      </c>
      <c r="AB176" s="11" t="n">
        <f aca="false">(Y176-Z176)/2</f>
        <v>2.0565</v>
      </c>
      <c r="AC176" s="11" t="n">
        <f aca="false">POWER((Y176+Z176),2)/(8*(Y176+Z176))</f>
        <v>0.874375</v>
      </c>
      <c r="AD176" s="11" t="n">
        <f aca="false">(7-AA176)/(2*AB176)</f>
        <v>0.851568198395332</v>
      </c>
      <c r="AE176" s="11"/>
      <c r="AF176" s="11" t="n">
        <f aca="false">812.17478*W176+ 33.1669*AD176 + 823.463*X176 + 6579.008*AC176 + 0.5287*O176</f>
        <v>87.5118161593581</v>
      </c>
    </row>
    <row r="177" customFormat="false" ht="19.5" hidden="false" customHeight="true" outlineLevel="0" collapsed="false">
      <c r="A177" s="11" t="s">
        <v>200</v>
      </c>
      <c r="B177" s="12" t="s">
        <v>1289</v>
      </c>
      <c r="C177" s="14" t="s">
        <v>1290</v>
      </c>
      <c r="D177" s="11" t="s">
        <v>1291</v>
      </c>
      <c r="E177" s="14" t="s">
        <v>1292</v>
      </c>
      <c r="F177" s="11" t="n">
        <v>18</v>
      </c>
      <c r="G177" s="11" t="n">
        <v>34</v>
      </c>
      <c r="H177" s="11" t="n">
        <v>2</v>
      </c>
      <c r="I177" s="11" t="n">
        <v>6</v>
      </c>
      <c r="J177" s="11" t="n">
        <v>1</v>
      </c>
      <c r="K177" s="11" t="n">
        <v>0</v>
      </c>
      <c r="L177" s="14" t="s">
        <v>1293</v>
      </c>
      <c r="M177" s="14" t="s">
        <v>1294</v>
      </c>
      <c r="N177" s="11" t="n">
        <v>406.5</v>
      </c>
      <c r="O177" s="11" t="n">
        <v>7.5</v>
      </c>
      <c r="P177" s="11" t="n">
        <v>-0.32</v>
      </c>
      <c r="Q177" s="11" t="n">
        <v>-1.1</v>
      </c>
      <c r="R177" s="11" t="n">
        <v>122.49</v>
      </c>
      <c r="S177" s="11" t="n">
        <v>43.72</v>
      </c>
      <c r="T177" s="11" t="n">
        <v>7</v>
      </c>
      <c r="U177" s="11" t="n">
        <v>5</v>
      </c>
      <c r="V177" s="11" t="n">
        <v>-6.08</v>
      </c>
      <c r="W177" s="11" t="n">
        <v>-5.41</v>
      </c>
      <c r="X177" s="11" t="n">
        <v>-0.556</v>
      </c>
      <c r="Y177" s="11" t="n">
        <f aca="false">W177*-1</f>
        <v>5.41</v>
      </c>
      <c r="Z177" s="11" t="n">
        <f aca="false">X177*-1</f>
        <v>0.556</v>
      </c>
      <c r="AA177" s="11" t="n">
        <f aca="false">(Y177+Z177)/2</f>
        <v>2.983</v>
      </c>
      <c r="AB177" s="11" t="n">
        <f aca="false">(Y177-Z177)/2</f>
        <v>2.427</v>
      </c>
      <c r="AC177" s="11" t="n">
        <f aca="false">POWER((Y177+Z177),2)/(8*(Y177+Z177))</f>
        <v>0.74575</v>
      </c>
      <c r="AD177" s="11" t="n">
        <f aca="false">(7-AA177)/(2*AB177)</f>
        <v>0.827564894932015</v>
      </c>
      <c r="AE177" s="11"/>
      <c r="AF177" s="11" t="n">
        <f aca="false">812.17478*W177+ 33.1669*AD177 + 823.463*X177 + 6579.008*AC177 + 0.5287*O177</f>
        <v>85.9972403137206</v>
      </c>
    </row>
    <row r="178" customFormat="false" ht="19.5" hidden="false" customHeight="true" outlineLevel="0" collapsed="false">
      <c r="A178" s="11" t="s">
        <v>201</v>
      </c>
      <c r="B178" s="12" t="s">
        <v>1295</v>
      </c>
      <c r="C178" s="14" t="s">
        <v>1296</v>
      </c>
      <c r="D178" s="11" t="s">
        <v>1297</v>
      </c>
      <c r="E178" s="14" t="s">
        <v>1298</v>
      </c>
      <c r="F178" s="11" t="n">
        <v>11</v>
      </c>
      <c r="G178" s="11" t="n">
        <v>21</v>
      </c>
      <c r="H178" s="11" t="n">
        <v>1</v>
      </c>
      <c r="I178" s="11" t="n">
        <v>0</v>
      </c>
      <c r="J178" s="11" t="n">
        <v>0</v>
      </c>
      <c r="K178" s="11" t="n">
        <v>0</v>
      </c>
      <c r="L178" s="14" t="s">
        <v>1299</v>
      </c>
      <c r="M178" s="14" t="s">
        <v>1300</v>
      </c>
      <c r="N178" s="11" t="n">
        <v>167.29</v>
      </c>
      <c r="O178" s="11" t="n">
        <v>11.2</v>
      </c>
      <c r="P178" s="11" t="n">
        <v>2.37</v>
      </c>
      <c r="Q178" s="11" t="n">
        <v>-3.1</v>
      </c>
      <c r="R178" s="11" t="n">
        <v>12.03</v>
      </c>
      <c r="S178" s="11" t="n">
        <v>20.74</v>
      </c>
      <c r="T178" s="11" t="n">
        <v>1</v>
      </c>
      <c r="U178" s="11" t="n">
        <v>1</v>
      </c>
      <c r="V178" s="11" t="n">
        <v>-6.902</v>
      </c>
      <c r="W178" s="11" t="n">
        <v>-5.424</v>
      </c>
      <c r="X178" s="11" t="n">
        <v>5.057</v>
      </c>
      <c r="Y178" s="11" t="n">
        <f aca="false">W178*-1</f>
        <v>5.424</v>
      </c>
      <c r="Z178" s="11" t="n">
        <f aca="false">X178*-1</f>
        <v>-5.057</v>
      </c>
      <c r="AA178" s="11" t="n">
        <f aca="false">(Y178+Z178)/2</f>
        <v>0.1835</v>
      </c>
      <c r="AB178" s="11" t="n">
        <f aca="false">(Y178-Z178)/2</f>
        <v>5.2405</v>
      </c>
      <c r="AC178" s="11" t="n">
        <f aca="false">POWER((Y178+Z178),2)/(8*(Y178+Z178))</f>
        <v>0.045875</v>
      </c>
      <c r="AD178" s="11" t="n">
        <f aca="false">(7-AA178)/(2*AB178)</f>
        <v>0.650367331361511</v>
      </c>
      <c r="AE178" s="11"/>
      <c r="AF178" s="11" t="n">
        <f aca="false">812.17478*W178+ 33.1669*AD178 + 823.463*X178 + 6579.008*AC178 + 0.5287*O178</f>
        <v>88.3204845225336</v>
      </c>
    </row>
    <row r="179" customFormat="false" ht="19.5" hidden="false" customHeight="true" outlineLevel="0" collapsed="false">
      <c r="A179" s="11" t="s">
        <v>202</v>
      </c>
      <c r="B179" s="12" t="s">
        <v>1301</v>
      </c>
      <c r="C179" s="14" t="s">
        <v>1302</v>
      </c>
      <c r="D179" s="11" t="s">
        <v>1303</v>
      </c>
      <c r="E179" s="16" t="s">
        <v>1304</v>
      </c>
      <c r="F179" s="11" t="n">
        <v>15</v>
      </c>
      <c r="G179" s="11" t="n">
        <v>15</v>
      </c>
      <c r="H179" s="11" t="n">
        <v>1</v>
      </c>
      <c r="I179" s="11" t="n">
        <v>2</v>
      </c>
      <c r="J179" s="11" t="n">
        <v>0</v>
      </c>
      <c r="K179" s="11" t="n">
        <v>0</v>
      </c>
      <c r="L179" s="14" t="s">
        <v>1305</v>
      </c>
      <c r="M179" s="14" t="s">
        <v>1306</v>
      </c>
      <c r="N179" s="11" t="n">
        <v>241.28</v>
      </c>
      <c r="O179" s="11" t="n">
        <v>4.3</v>
      </c>
      <c r="P179" s="11" t="n">
        <v>5.12</v>
      </c>
      <c r="Q179" s="11" t="n">
        <v>-3.78</v>
      </c>
      <c r="R179" s="11" t="n">
        <v>49.33</v>
      </c>
      <c r="S179" s="11" t="n">
        <v>49.33</v>
      </c>
      <c r="T179" s="11" t="n">
        <v>3</v>
      </c>
      <c r="U179" s="11" t="n">
        <v>2</v>
      </c>
      <c r="V179" s="11" t="n">
        <v>-6.437</v>
      </c>
      <c r="W179" s="11" t="n">
        <v>-5.44</v>
      </c>
      <c r="X179" s="11" t="n">
        <v>-2.483</v>
      </c>
      <c r="Y179" s="11" t="n">
        <f aca="false">W179*-1</f>
        <v>5.44</v>
      </c>
      <c r="Z179" s="11" t="n">
        <f aca="false">X179*-1</f>
        <v>2.483</v>
      </c>
      <c r="AA179" s="11" t="n">
        <f aca="false">(Y179+Z179)/2</f>
        <v>3.9615</v>
      </c>
      <c r="AB179" s="11" t="n">
        <f aca="false">(Y179-Z179)/2</f>
        <v>1.4785</v>
      </c>
      <c r="AC179" s="11" t="n">
        <f aca="false">POWER((Y179+Z179),2)/(8*(Y179+Z179))</f>
        <v>0.990375</v>
      </c>
      <c r="AD179" s="11" t="n">
        <f aca="false">(7-AA179)/(2*AB179)</f>
        <v>1.02756171795739</v>
      </c>
      <c r="AE179" s="11" t="n">
        <v>95</v>
      </c>
      <c r="AF179" s="11" t="n">
        <f aca="false">812.17478*W179+ 33.1669*AD179 + 823.463*X179 + 6579.008*AC179 + 0.5287*O179</f>
        <v>89.1500625433193</v>
      </c>
    </row>
    <row r="180" customFormat="false" ht="19.5" hidden="false" customHeight="true" outlineLevel="0" collapsed="false">
      <c r="A180" s="11" t="s">
        <v>203</v>
      </c>
      <c r="B180" s="12" t="s">
        <v>1307</v>
      </c>
      <c r="C180" s="14" t="s">
        <v>1308</v>
      </c>
      <c r="D180" s="11" t="s">
        <v>1309</v>
      </c>
      <c r="E180" s="16" t="s">
        <v>1310</v>
      </c>
      <c r="F180" s="11" t="n">
        <v>11</v>
      </c>
      <c r="G180" s="11" t="n">
        <v>17</v>
      </c>
      <c r="H180" s="11" t="n">
        <v>1</v>
      </c>
      <c r="I180" s="11" t="n">
        <v>0</v>
      </c>
      <c r="J180" s="11" t="n">
        <v>0</v>
      </c>
      <c r="K180" s="11" t="n">
        <v>0</v>
      </c>
      <c r="L180" s="14" t="s">
        <v>1311</v>
      </c>
      <c r="M180" s="14" t="s">
        <v>1312</v>
      </c>
      <c r="N180" s="11" t="n">
        <v>163.26</v>
      </c>
      <c r="O180" s="11" t="n">
        <v>10.3</v>
      </c>
      <c r="P180" s="11" t="n">
        <v>2.52</v>
      </c>
      <c r="Q180" s="11" t="n">
        <v>-2.6</v>
      </c>
      <c r="R180" s="11" t="n">
        <v>12.03</v>
      </c>
      <c r="S180" s="11" t="n">
        <v>19.79</v>
      </c>
      <c r="T180" s="11" t="n">
        <v>1</v>
      </c>
      <c r="U180" s="11" t="n">
        <v>1</v>
      </c>
      <c r="V180" s="11" t="n">
        <v>-6.366</v>
      </c>
      <c r="W180" s="11" t="n">
        <v>-5.584</v>
      </c>
      <c r="X180" s="11" t="n">
        <v>-1.366</v>
      </c>
      <c r="Y180" s="11" t="n">
        <f aca="false">W180*-1</f>
        <v>5.584</v>
      </c>
      <c r="Z180" s="11" t="n">
        <f aca="false">X180*-1</f>
        <v>1.366</v>
      </c>
      <c r="AA180" s="11" t="n">
        <f aca="false">(Y180+Z180)/2</f>
        <v>3.475</v>
      </c>
      <c r="AB180" s="11" t="n">
        <f aca="false">(Y180-Z180)/2</f>
        <v>2.109</v>
      </c>
      <c r="AC180" s="11" t="n">
        <f aca="false">POWER((Y180+Z180),2)/(8*(Y180+Z180))</f>
        <v>0.86875</v>
      </c>
      <c r="AD180" s="11" t="n">
        <f aca="false">(7-AA180)/(2*AB180)</f>
        <v>0.835704125177809</v>
      </c>
      <c r="AE180" s="11"/>
      <c r="AF180" s="11" t="n">
        <f aca="false">812.17478*W180+ 33.1669*AD180 + 823.463*X180 + 6579.008*AC180 + 0.5287*O180</f>
        <v>88.6420956293589</v>
      </c>
    </row>
    <row r="181" customFormat="false" ht="19.5" hidden="false" customHeight="true" outlineLevel="0" collapsed="false">
      <c r="A181" s="14" t="s">
        <v>204</v>
      </c>
      <c r="B181" s="12" t="s">
        <v>1313</v>
      </c>
      <c r="C181" s="14" t="s">
        <v>1314</v>
      </c>
      <c r="D181" s="11" t="s">
        <v>1315</v>
      </c>
      <c r="E181" s="14" t="s">
        <v>1316</v>
      </c>
      <c r="F181" s="11" t="n">
        <v>15</v>
      </c>
      <c r="G181" s="11" t="n">
        <v>21</v>
      </c>
      <c r="H181" s="11" t="n">
        <v>1</v>
      </c>
      <c r="I181" s="11" t="n">
        <v>2</v>
      </c>
      <c r="J181" s="11" t="n">
        <v>0</v>
      </c>
      <c r="K181" s="11" t="n">
        <v>0</v>
      </c>
      <c r="L181" s="14" t="s">
        <v>1317</v>
      </c>
      <c r="M181" s="14" t="s">
        <v>1318</v>
      </c>
      <c r="N181" s="11" t="n">
        <v>247.33</v>
      </c>
      <c r="O181" s="11" t="n">
        <v>8.7</v>
      </c>
      <c r="P181" s="11" t="n">
        <v>2.72</v>
      </c>
      <c r="Q181" s="11" t="n">
        <v>-1.89</v>
      </c>
      <c r="R181" s="11" t="n">
        <v>29.54</v>
      </c>
      <c r="S181" s="11" t="n">
        <v>28.09</v>
      </c>
      <c r="T181" s="11" t="n">
        <v>2</v>
      </c>
      <c r="U181" s="11" t="n">
        <v>0</v>
      </c>
      <c r="V181" s="11" t="n">
        <v>-6.162</v>
      </c>
      <c r="W181" s="11" t="n">
        <v>-5.245</v>
      </c>
      <c r="X181" s="11" t="n">
        <v>-1.577</v>
      </c>
      <c r="Y181" s="11" t="n">
        <f aca="false">W181*-1</f>
        <v>5.245</v>
      </c>
      <c r="Z181" s="11" t="n">
        <f aca="false">X181*-1</f>
        <v>1.577</v>
      </c>
      <c r="AA181" s="11" t="n">
        <f aca="false">(Y181+Z181)/2</f>
        <v>3.411</v>
      </c>
      <c r="AB181" s="11" t="n">
        <f aca="false">(Y181-Z181)/2</f>
        <v>1.834</v>
      </c>
      <c r="AC181" s="11" t="n">
        <f aca="false">POWER((Y181+Z181),2)/(8*(Y181+Z181))</f>
        <v>0.85275</v>
      </c>
      <c r="AD181" s="11" t="n">
        <f aca="false">(7-AA181)/(2*AB181)</f>
        <v>0.978462377317339</v>
      </c>
      <c r="AE181" s="11"/>
      <c r="AF181" s="11" t="n">
        <f aca="false">812.17478*W181+ 33.1669*AD181 + 823.463*X181 + 6579.008*AC181 + 0.5287*O181</f>
        <v>88.8434537222465</v>
      </c>
    </row>
    <row r="182" customFormat="false" ht="19.5" hidden="false" customHeight="true" outlineLevel="0" collapsed="false">
      <c r="A182" s="11" t="s">
        <v>205</v>
      </c>
      <c r="B182" s="12" t="s">
        <v>1319</v>
      </c>
      <c r="C182" s="14" t="s">
        <v>1320</v>
      </c>
      <c r="D182" s="11" t="s">
        <v>1321</v>
      </c>
      <c r="E182" s="16" t="s">
        <v>1322</v>
      </c>
      <c r="F182" s="11" t="n">
        <v>15</v>
      </c>
      <c r="G182" s="11" t="n">
        <v>22</v>
      </c>
      <c r="H182" s="11" t="n">
        <v>2</v>
      </c>
      <c r="I182" s="11" t="n">
        <v>1</v>
      </c>
      <c r="J182" s="11" t="n">
        <v>0</v>
      </c>
      <c r="K182" s="11" t="n">
        <v>0</v>
      </c>
      <c r="L182" s="14" t="s">
        <v>1323</v>
      </c>
      <c r="M182" s="14" t="s">
        <v>1324</v>
      </c>
      <c r="N182" s="11" t="n">
        <v>246.35</v>
      </c>
      <c r="O182" s="11" t="n">
        <v>7.6</v>
      </c>
      <c r="P182" s="11" t="n">
        <v>1.95</v>
      </c>
      <c r="Q182" s="11" t="n">
        <v>-1.55</v>
      </c>
      <c r="R182" s="11" t="n">
        <v>32.34</v>
      </c>
      <c r="S182" s="11" t="n">
        <v>28.61</v>
      </c>
      <c r="T182" s="11" t="n">
        <v>2</v>
      </c>
      <c r="U182" s="11" t="n">
        <v>1</v>
      </c>
      <c r="V182" s="11" t="n">
        <v>-5.783</v>
      </c>
      <c r="W182" s="11" t="n">
        <v>-5.562</v>
      </c>
      <c r="X182" s="11" t="n">
        <v>-1.456</v>
      </c>
      <c r="Y182" s="11" t="n">
        <f aca="false">W182*-1</f>
        <v>5.562</v>
      </c>
      <c r="Z182" s="11" t="n">
        <f aca="false">X182*-1</f>
        <v>1.456</v>
      </c>
      <c r="AA182" s="11" t="n">
        <f aca="false">(Y182+Z182)/2</f>
        <v>3.509</v>
      </c>
      <c r="AB182" s="11" t="n">
        <f aca="false">(Y182-Z182)/2</f>
        <v>2.053</v>
      </c>
      <c r="AC182" s="11" t="n">
        <f aca="false">POWER((Y182+Z182),2)/(8*(Y182+Z182))</f>
        <v>0.87725</v>
      </c>
      <c r="AD182" s="11" t="n">
        <f aca="false">(7-AA182)/(2*AB182)</f>
        <v>0.85021919142718</v>
      </c>
      <c r="AE182" s="11"/>
      <c r="AF182" s="11" t="n">
        <f aca="false">812.17478*W182+ 33.1669*AD182 + 823.463*X182 + 6579.008*AC182 + 0.5287*O182</f>
        <v>87.3737685401459</v>
      </c>
    </row>
    <row r="183" customFormat="false" ht="19.5" hidden="false" customHeight="true" outlineLevel="0" collapsed="false">
      <c r="A183" s="14" t="s">
        <v>206</v>
      </c>
      <c r="B183" s="12" t="s">
        <v>1325</v>
      </c>
      <c r="C183" s="14" t="s">
        <v>1326</v>
      </c>
      <c r="D183" s="11" t="s">
        <v>1327</v>
      </c>
      <c r="E183" s="16" t="s">
        <v>1328</v>
      </c>
      <c r="F183" s="11" t="n">
        <v>5</v>
      </c>
      <c r="G183" s="11" t="n">
        <v>4</v>
      </c>
      <c r="H183" s="11" t="n">
        <v>4</v>
      </c>
      <c r="I183" s="11" t="n">
        <v>0</v>
      </c>
      <c r="J183" s="11" t="n">
        <v>1</v>
      </c>
      <c r="K183" s="11" t="n">
        <v>0</v>
      </c>
      <c r="L183" s="14" t="s">
        <v>1329</v>
      </c>
      <c r="M183" s="14" t="s">
        <v>1330</v>
      </c>
      <c r="N183" s="11" t="n">
        <v>152.18</v>
      </c>
      <c r="O183" s="11" t="n">
        <v>7.8</v>
      </c>
      <c r="P183" s="11" t="n">
        <v>0.01</v>
      </c>
      <c r="Q183" s="11" t="n">
        <v>-2.3</v>
      </c>
      <c r="R183" s="11" t="n">
        <v>53.07</v>
      </c>
      <c r="S183" s="11" t="n">
        <v>14.04</v>
      </c>
      <c r="T183" s="11" t="n">
        <v>3</v>
      </c>
      <c r="U183" s="11" t="n">
        <v>2</v>
      </c>
      <c r="V183" s="11" t="n">
        <v>-5.421</v>
      </c>
      <c r="W183" s="11" t="n">
        <v>-5.031</v>
      </c>
      <c r="X183" s="11" t="n">
        <v>-2.833</v>
      </c>
      <c r="Y183" s="11" t="n">
        <f aca="false">W183*-1</f>
        <v>5.031</v>
      </c>
      <c r="Z183" s="11" t="n">
        <f aca="false">X183*-1</f>
        <v>2.833</v>
      </c>
      <c r="AA183" s="11" t="n">
        <f aca="false">(Y183+Z183)/2</f>
        <v>3.932</v>
      </c>
      <c r="AB183" s="11" t="n">
        <f aca="false">(Y183-Z183)/2</f>
        <v>1.099</v>
      </c>
      <c r="AC183" s="11" t="n">
        <f aca="false">POWER((Y183+Z183),2)/(8*(Y183+Z183))</f>
        <v>0.983</v>
      </c>
      <c r="AD183" s="11" t="n">
        <f aca="false">(7-AA183)/(2*AB183)</f>
        <v>1.3958143767061</v>
      </c>
      <c r="AE183" s="11"/>
      <c r="AF183" s="11" t="n">
        <f aca="false">812.17478*W183+ 33.1669*AD183 + 823.463*X183 + 6579.008*AC183 + 0.5287*O183</f>
        <v>98.6615626707729</v>
      </c>
    </row>
    <row r="184" customFormat="false" ht="19.5" hidden="false" customHeight="true" outlineLevel="0" collapsed="false">
      <c r="A184" s="14" t="s">
        <v>207</v>
      </c>
      <c r="B184" s="12" t="s">
        <v>1331</v>
      </c>
      <c r="C184" s="14" t="s">
        <v>1332</v>
      </c>
      <c r="D184" s="17" t="s">
        <v>1333</v>
      </c>
      <c r="E184" s="16" t="s">
        <v>1334</v>
      </c>
      <c r="F184" s="11" t="n">
        <v>11</v>
      </c>
      <c r="G184" s="11" t="n">
        <v>17</v>
      </c>
      <c r="H184" s="11" t="n">
        <v>1</v>
      </c>
      <c r="I184" s="11" t="n">
        <v>3</v>
      </c>
      <c r="J184" s="11" t="n">
        <v>0</v>
      </c>
      <c r="K184" s="11" t="n">
        <v>0</v>
      </c>
      <c r="L184" s="14" t="s">
        <v>1335</v>
      </c>
      <c r="M184" s="14" t="s">
        <v>1336</v>
      </c>
      <c r="N184" s="11" t="n">
        <v>211.26</v>
      </c>
      <c r="O184" s="11" t="n">
        <v>8.84</v>
      </c>
      <c r="P184" s="11" t="n">
        <v>0.21</v>
      </c>
      <c r="Q184" s="11" t="n">
        <v>-1.5</v>
      </c>
      <c r="R184" s="11" t="n">
        <v>72.72</v>
      </c>
      <c r="S184" s="11" t="n">
        <v>23.12</v>
      </c>
      <c r="T184" s="11" t="n">
        <v>4</v>
      </c>
      <c r="U184" s="11" t="n">
        <v>4</v>
      </c>
      <c r="V184" s="11" t="n">
        <v>-5.934</v>
      </c>
      <c r="W184" s="11" t="n">
        <v>-5.724</v>
      </c>
      <c r="X184" s="11" t="n">
        <v>-1.274</v>
      </c>
      <c r="Y184" s="11" t="n">
        <f aca="false">W184*-1</f>
        <v>5.724</v>
      </c>
      <c r="Z184" s="11" t="n">
        <f aca="false">X184*-1</f>
        <v>1.274</v>
      </c>
      <c r="AA184" s="11" t="n">
        <f aca="false">(Y184+Z184)/2</f>
        <v>3.499</v>
      </c>
      <c r="AB184" s="11" t="n">
        <f aca="false">(Y184-Z184)/2</f>
        <v>2.225</v>
      </c>
      <c r="AC184" s="11" t="n">
        <f aca="false">POWER((Y184+Z184),2)/(8*(Y184+Z184))</f>
        <v>0.87475</v>
      </c>
      <c r="AD184" s="11" t="n">
        <f aca="false">(7-AA184)/(2*AB184)</f>
        <v>0.786741573033708</v>
      </c>
      <c r="AE184" s="11"/>
      <c r="AF184" s="11" t="n">
        <f aca="false">812.17478*W184+ 33.1669*AD184 + 823.463*X184 + 6579.008*AC184 + 0.5287*O184</f>
        <v>87.7744323586519</v>
      </c>
    </row>
    <row r="185" customFormat="false" ht="19.5" hidden="false" customHeight="true" outlineLevel="0" collapsed="false">
      <c r="A185" s="11" t="s">
        <v>208</v>
      </c>
      <c r="B185" s="12" t="s">
        <v>1337</v>
      </c>
      <c r="C185" s="14" t="s">
        <v>1338</v>
      </c>
      <c r="D185" s="11" t="s">
        <v>1339</v>
      </c>
      <c r="E185" s="14" t="s">
        <v>1340</v>
      </c>
      <c r="F185" s="11" t="n">
        <v>21</v>
      </c>
      <c r="G185" s="11" t="n">
        <v>27</v>
      </c>
      <c r="H185" s="11" t="n">
        <v>1</v>
      </c>
      <c r="I185" s="11" t="n">
        <v>1</v>
      </c>
      <c r="J185" s="11" t="n">
        <v>0</v>
      </c>
      <c r="K185" s="11" t="n">
        <v>0</v>
      </c>
      <c r="L185" s="14" t="s">
        <v>1341</v>
      </c>
      <c r="M185" s="14" t="s">
        <v>1342</v>
      </c>
      <c r="N185" s="11" t="n">
        <v>309.4</v>
      </c>
      <c r="O185" s="11" t="n">
        <v>8.3</v>
      </c>
      <c r="P185" s="11" t="n">
        <v>3.93</v>
      </c>
      <c r="Q185" s="11" t="n">
        <v>-4.7</v>
      </c>
      <c r="R185" s="11" t="n">
        <v>20.31</v>
      </c>
      <c r="S185" s="11" t="n">
        <v>36.29</v>
      </c>
      <c r="T185" s="11" t="n">
        <v>2</v>
      </c>
      <c r="U185" s="11" t="n">
        <v>0</v>
      </c>
      <c r="V185" s="11" t="n">
        <v>-5.857</v>
      </c>
      <c r="W185" s="11" t="n">
        <v>-4.983</v>
      </c>
      <c r="X185" s="11" t="n">
        <v>-1.79</v>
      </c>
      <c r="Y185" s="11" t="n">
        <f aca="false">W185*-1</f>
        <v>4.983</v>
      </c>
      <c r="Z185" s="11" t="n">
        <f aca="false">X185*-1</f>
        <v>1.79</v>
      </c>
      <c r="AA185" s="11" t="n">
        <f aca="false">(Y185+Z185)/2</f>
        <v>3.3865</v>
      </c>
      <c r="AB185" s="11" t="n">
        <f aca="false">(Y185-Z185)/2</f>
        <v>1.5965</v>
      </c>
      <c r="AC185" s="11" t="n">
        <f aca="false">POWER((Y185+Z185),2)/(8*(Y185+Z185))</f>
        <v>0.846625</v>
      </c>
      <c r="AD185" s="11" t="n">
        <f aca="false">(7-AA185)/(2*AB185)</f>
        <v>1.13169433134983</v>
      </c>
      <c r="AE185" s="11"/>
      <c r="AF185" s="11" t="n">
        <f aca="false">812.17478*W185+ 33.1669*AD185 + 823.463*X185 + 6579.008*AC185 + 0.5287*O185</f>
        <v>90.8099519784463</v>
      </c>
    </row>
    <row r="186" customFormat="false" ht="19.5" hidden="false" customHeight="true" outlineLevel="0" collapsed="false">
      <c r="A186" s="14" t="s">
        <v>209</v>
      </c>
      <c r="B186" s="12" t="s">
        <v>1343</v>
      </c>
      <c r="C186" s="14" t="s">
        <v>1344</v>
      </c>
      <c r="D186" s="11" t="s">
        <v>1345</v>
      </c>
      <c r="E186" s="14" t="s">
        <v>1111</v>
      </c>
      <c r="F186" s="11" t="n">
        <v>10</v>
      </c>
      <c r="G186" s="11" t="n">
        <v>15</v>
      </c>
      <c r="H186" s="11" t="n">
        <v>1</v>
      </c>
      <c r="I186" s="11" t="n">
        <v>0</v>
      </c>
      <c r="J186" s="11" t="n">
        <v>0</v>
      </c>
      <c r="K186" s="11" t="n">
        <v>0</v>
      </c>
      <c r="L186" s="14" t="s">
        <v>1346</v>
      </c>
      <c r="M186" s="14" t="s">
        <v>1347</v>
      </c>
      <c r="N186" s="11" t="n">
        <v>149.23</v>
      </c>
      <c r="O186" s="11" t="n">
        <v>9.5</v>
      </c>
      <c r="P186" s="11" t="n">
        <v>2.07</v>
      </c>
      <c r="Q186" s="11" t="n">
        <v>-2.2</v>
      </c>
      <c r="R186" s="11" t="n">
        <v>12.03</v>
      </c>
      <c r="S186" s="11" t="n">
        <v>18.04</v>
      </c>
      <c r="T186" s="11" t="n">
        <v>1</v>
      </c>
      <c r="U186" s="11" t="n">
        <v>1</v>
      </c>
      <c r="V186" s="11" t="n">
        <v>-6.394</v>
      </c>
      <c r="W186" s="11" t="n">
        <v>-5.605</v>
      </c>
      <c r="X186" s="11" t="n">
        <v>-1.37</v>
      </c>
      <c r="Y186" s="11" t="n">
        <f aca="false">W186*-1</f>
        <v>5.605</v>
      </c>
      <c r="Z186" s="11" t="n">
        <f aca="false">X186*-1</f>
        <v>1.37</v>
      </c>
      <c r="AA186" s="11" t="n">
        <f aca="false">(Y186+Z186)/2</f>
        <v>3.4875</v>
      </c>
      <c r="AB186" s="11" t="n">
        <f aca="false">(Y186-Z186)/2</f>
        <v>2.1175</v>
      </c>
      <c r="AC186" s="11" t="n">
        <f aca="false">POWER((Y186+Z186),2)/(8*(Y186+Z186))</f>
        <v>0.871875</v>
      </c>
      <c r="AD186" s="11" t="n">
        <f aca="false">(7-AA186)/(2*AB186)</f>
        <v>0.82939787485242</v>
      </c>
      <c r="AE186" s="11"/>
      <c r="AF186" s="11" t="n">
        <f aca="false">812.17478*W186+ 33.1669*AD186 + 823.463*X186 + 6579.008*AC186 + 0.5287*O186</f>
        <v>88.219854475443</v>
      </c>
    </row>
    <row r="187" customFormat="false" ht="19.5" hidden="false" customHeight="true" outlineLevel="0" collapsed="false">
      <c r="A187" s="14" t="s">
        <v>210</v>
      </c>
      <c r="B187" s="12" t="s">
        <v>1348</v>
      </c>
      <c r="C187" s="14" t="s">
        <v>1349</v>
      </c>
      <c r="D187" s="11" t="s">
        <v>1350</v>
      </c>
      <c r="E187" s="16" t="s">
        <v>1351</v>
      </c>
      <c r="F187" s="11" t="n">
        <v>14</v>
      </c>
      <c r="G187" s="11" t="n">
        <v>19</v>
      </c>
      <c r="H187" s="11" t="n">
        <v>3</v>
      </c>
      <c r="I187" s="11" t="n">
        <v>0</v>
      </c>
      <c r="J187" s="11" t="n">
        <v>1</v>
      </c>
      <c r="K187" s="11" t="n">
        <v>0</v>
      </c>
      <c r="L187" s="14" t="s">
        <v>1352</v>
      </c>
      <c r="M187" s="11" t="s">
        <v>1353</v>
      </c>
      <c r="N187" s="11" t="n">
        <v>261.39</v>
      </c>
      <c r="O187" s="11" t="n">
        <v>8.85</v>
      </c>
      <c r="P187" s="11" t="n">
        <v>2.87</v>
      </c>
      <c r="Q187" s="11" t="n">
        <v>-2.64</v>
      </c>
      <c r="R187" s="11" t="n">
        <v>19.37</v>
      </c>
      <c r="S187" s="11" t="n">
        <v>29.54</v>
      </c>
      <c r="T187" s="11" t="n">
        <v>3</v>
      </c>
      <c r="U187" s="11" t="n">
        <v>0</v>
      </c>
      <c r="V187" s="11" t="n">
        <v>-5.387</v>
      </c>
      <c r="W187" s="11" t="n">
        <v>-5.076</v>
      </c>
      <c r="X187" s="11" t="n">
        <v>-1.696</v>
      </c>
      <c r="Y187" s="11" t="n">
        <f aca="false">W187*-1</f>
        <v>5.076</v>
      </c>
      <c r="Z187" s="11" t="n">
        <f aca="false">X187*-1</f>
        <v>1.696</v>
      </c>
      <c r="AA187" s="11" t="n">
        <f aca="false">(Y187+Z187)/2</f>
        <v>3.386</v>
      </c>
      <c r="AB187" s="11" t="n">
        <f aca="false">(Y187-Z187)/2</f>
        <v>1.69</v>
      </c>
      <c r="AC187" s="11" t="n">
        <f aca="false">POWER((Y187+Z187),2)/(8*(Y187+Z187))</f>
        <v>0.8465</v>
      </c>
      <c r="AD187" s="11" t="n">
        <f aca="false">(7-AA187)/(2*AB187)</f>
        <v>1.06923076923077</v>
      </c>
      <c r="AE187" s="11"/>
      <c r="AF187" s="11" t="n">
        <f aca="false">812.17478*W187+ 33.1669*AD187 + 823.463*X187 + 6579.008*AC187 + 0.5287*O187</f>
        <v>90.0799057199991</v>
      </c>
    </row>
    <row r="188" customFormat="false" ht="19.5" hidden="false" customHeight="true" outlineLevel="0" collapsed="false">
      <c r="A188" s="11" t="s">
        <v>211</v>
      </c>
      <c r="B188" s="12" t="s">
        <v>1354</v>
      </c>
      <c r="C188" s="14" t="s">
        <v>1355</v>
      </c>
      <c r="D188" s="11" t="s">
        <v>1356</v>
      </c>
      <c r="E188" s="16" t="s">
        <v>1357</v>
      </c>
      <c r="F188" s="11" t="n">
        <v>16</v>
      </c>
      <c r="G188" s="11" t="n">
        <v>14</v>
      </c>
      <c r="H188" s="11" t="n">
        <v>2</v>
      </c>
      <c r="I188" s="11" t="n">
        <v>1</v>
      </c>
      <c r="J188" s="11" t="n">
        <v>0</v>
      </c>
      <c r="K188" s="11" t="n">
        <v>0</v>
      </c>
      <c r="L188" s="14" t="s">
        <v>1358</v>
      </c>
      <c r="M188" s="14" t="s">
        <v>1359</v>
      </c>
      <c r="N188" s="11" t="n">
        <v>250.29</v>
      </c>
      <c r="O188" s="11" t="n">
        <v>2.5</v>
      </c>
      <c r="P188" s="11" t="n">
        <v>3.17</v>
      </c>
      <c r="Q188" s="11" t="n">
        <v>-3.8</v>
      </c>
      <c r="R188" s="11" t="n">
        <v>32.67</v>
      </c>
      <c r="S188" s="11" t="n">
        <v>27.32</v>
      </c>
      <c r="T188" s="11" t="n">
        <v>2</v>
      </c>
      <c r="U188" s="11" t="n">
        <v>0</v>
      </c>
      <c r="V188" s="11" t="n">
        <v>-6.01</v>
      </c>
      <c r="W188" s="11" t="n">
        <v>-5.894</v>
      </c>
      <c r="X188" s="11" t="n">
        <v>-2.207</v>
      </c>
      <c r="Y188" s="11" t="n">
        <f aca="false">W188*-1</f>
        <v>5.894</v>
      </c>
      <c r="Z188" s="11" t="n">
        <f aca="false">X188*-1</f>
        <v>2.207</v>
      </c>
      <c r="AA188" s="11" t="n">
        <f aca="false">(Y188+Z188)/2</f>
        <v>4.0505</v>
      </c>
      <c r="AB188" s="11" t="n">
        <f aca="false">(Y188-Z188)/2</f>
        <v>1.8435</v>
      </c>
      <c r="AC188" s="11" t="n">
        <f aca="false">POWER((Y188+Z188),2)/(8*(Y188+Z188))</f>
        <v>1.012625</v>
      </c>
      <c r="AD188" s="11" t="n">
        <f aca="false">(7-AA188)/(2*AB188)</f>
        <v>0.799972877678329</v>
      </c>
      <c r="AE188" s="11"/>
      <c r="AF188" s="11" t="n">
        <f aca="false">812.17478*W188+ 33.1669*AD188 + 823.463*X188 + 6579.008*AC188 + 0.5287*O188</f>
        <v>85.5813521166682</v>
      </c>
    </row>
    <row r="189" customFormat="false" ht="19.5" hidden="false" customHeight="true" outlineLevel="0" collapsed="false">
      <c r="A189" s="14" t="s">
        <v>212</v>
      </c>
      <c r="B189" s="12" t="s">
        <v>1360</v>
      </c>
      <c r="C189" s="14" t="s">
        <v>1361</v>
      </c>
      <c r="D189" s="11" t="s">
        <v>1362</v>
      </c>
      <c r="E189" s="16" t="s">
        <v>1363</v>
      </c>
      <c r="F189" s="11" t="n">
        <v>9</v>
      </c>
      <c r="G189" s="11" t="n">
        <v>14</v>
      </c>
      <c r="H189" s="11" t="n">
        <v>2</v>
      </c>
      <c r="I189" s="11" t="n">
        <v>3</v>
      </c>
      <c r="J189" s="11" t="n">
        <v>0</v>
      </c>
      <c r="K189" s="11" t="n">
        <v>0</v>
      </c>
      <c r="L189" s="14" t="s">
        <v>1364</v>
      </c>
      <c r="M189" s="14" t="s">
        <v>1365</v>
      </c>
      <c r="N189" s="11" t="n">
        <v>198.22</v>
      </c>
      <c r="O189" s="11" t="n">
        <v>8.2</v>
      </c>
      <c r="P189" s="11" t="n">
        <v>1.15</v>
      </c>
      <c r="Q189" s="11" t="n">
        <v>1.15</v>
      </c>
      <c r="R189" s="11" t="n">
        <v>1.15</v>
      </c>
      <c r="S189" s="11" t="n">
        <v>19.6</v>
      </c>
      <c r="T189" s="11" t="n">
        <v>3</v>
      </c>
      <c r="U189" s="11" t="n">
        <v>1</v>
      </c>
      <c r="V189" s="11" t="n">
        <v>-6.952</v>
      </c>
      <c r="W189" s="11" t="n">
        <v>-6.581</v>
      </c>
      <c r="X189" s="11" t="n">
        <v>-2.33</v>
      </c>
      <c r="Y189" s="11" t="n">
        <f aca="false">W189*-1</f>
        <v>6.581</v>
      </c>
      <c r="Z189" s="11" t="n">
        <f aca="false">X189*-1</f>
        <v>2.33</v>
      </c>
      <c r="AA189" s="11" t="n">
        <f aca="false">(Y189+Z189)/2</f>
        <v>4.4555</v>
      </c>
      <c r="AB189" s="11" t="n">
        <f aca="false">(Y189-Z189)/2</f>
        <v>2.1255</v>
      </c>
      <c r="AC189" s="11" t="n">
        <f aca="false">POWER((Y189+Z189),2)/(8*(Y189+Z189))</f>
        <v>1.113875</v>
      </c>
      <c r="AD189" s="11" t="n">
        <f aca="false">(7-AA189)/(2*AB189)</f>
        <v>0.598565043519172</v>
      </c>
      <c r="AE189" s="11"/>
      <c r="AF189" s="11" t="n">
        <f aca="false">812.17478*W189+ 33.1669*AD189 + 823.463*X189 + 6579.008*AC189 + 0.5287*O189</f>
        <v>88.7894057618964</v>
      </c>
    </row>
    <row r="190" customFormat="false" ht="19.5" hidden="false" customHeight="true" outlineLevel="0" collapsed="false">
      <c r="A190" s="14" t="s">
        <v>213</v>
      </c>
      <c r="B190" s="12" t="s">
        <v>1366</v>
      </c>
      <c r="C190" s="14" t="s">
        <v>1367</v>
      </c>
      <c r="D190" s="11" t="s">
        <v>1368</v>
      </c>
      <c r="E190" s="16" t="s">
        <v>1369</v>
      </c>
      <c r="F190" s="11" t="n">
        <v>5</v>
      </c>
      <c r="G190" s="11" t="n">
        <v>8</v>
      </c>
      <c r="H190" s="11" t="n">
        <v>4</v>
      </c>
      <c r="I190" s="11" t="n">
        <v>3</v>
      </c>
      <c r="J190" s="11" t="n">
        <v>2</v>
      </c>
      <c r="K190" s="11" t="n">
        <v>0</v>
      </c>
      <c r="L190" s="14" t="s">
        <v>1370</v>
      </c>
      <c r="M190" s="14" t="s">
        <v>1371</v>
      </c>
      <c r="N190" s="11" t="n">
        <v>236.3</v>
      </c>
      <c r="O190" s="11" t="n">
        <v>7.3</v>
      </c>
      <c r="P190" s="11" t="n">
        <v>0.13</v>
      </c>
      <c r="Q190" s="11" t="n">
        <v>-1.83</v>
      </c>
      <c r="R190" s="11" t="n">
        <v>105.19</v>
      </c>
      <c r="S190" s="11" t="n">
        <v>20.99</v>
      </c>
      <c r="T190" s="11" t="n">
        <v>6</v>
      </c>
      <c r="U190" s="11" t="n">
        <v>1</v>
      </c>
      <c r="V190" s="11" t="n">
        <v>-6.839</v>
      </c>
      <c r="W190" s="11" t="n">
        <v>-6.393</v>
      </c>
      <c r="X190" s="11" t="n">
        <v>-3.206</v>
      </c>
      <c r="Y190" s="11" t="n">
        <f aca="false">W190*-1</f>
        <v>6.393</v>
      </c>
      <c r="Z190" s="11" t="n">
        <f aca="false">X190*-1</f>
        <v>3.206</v>
      </c>
      <c r="AA190" s="11" t="n">
        <f aca="false">(Y190+Z190)/2</f>
        <v>4.7995</v>
      </c>
      <c r="AB190" s="11" t="n">
        <f aca="false">(Y190-Z190)/2</f>
        <v>1.5935</v>
      </c>
      <c r="AC190" s="11" t="n">
        <f aca="false">POWER((Y190+Z190),2)/(8*(Y190+Z190))</f>
        <v>1.199875</v>
      </c>
      <c r="AD190" s="11" t="n">
        <f aca="false">(7-AA190)/(2*AB190)</f>
        <v>0.690461248823345</v>
      </c>
      <c r="AE190" s="11"/>
      <c r="AF190" s="11" t="n">
        <f aca="false">812.17478*W190+ 33.1669*AD190 + 823.463*X190 + 6579.008*AC190 + 0.5287*O190</f>
        <v>88.4914466535991</v>
      </c>
    </row>
    <row r="191" customFormat="false" ht="19.5" hidden="false" customHeight="true" outlineLevel="0" collapsed="false">
      <c r="A191" s="14" t="s">
        <v>214</v>
      </c>
      <c r="B191" s="12" t="s">
        <v>1372</v>
      </c>
      <c r="C191" s="14" t="s">
        <v>1373</v>
      </c>
      <c r="D191" s="11" t="s">
        <v>1374</v>
      </c>
      <c r="E191" s="16" t="s">
        <v>1375</v>
      </c>
      <c r="F191" s="11" t="n">
        <v>6</v>
      </c>
      <c r="G191" s="11" t="n">
        <v>12</v>
      </c>
      <c r="H191" s="11" t="n">
        <v>4</v>
      </c>
      <c r="I191" s="11" t="n">
        <v>0</v>
      </c>
      <c r="J191" s="11" t="n">
        <v>0</v>
      </c>
      <c r="K191" s="11" t="n">
        <v>0</v>
      </c>
      <c r="L191" s="11" t="s">
        <v>1376</v>
      </c>
      <c r="M191" s="14" t="s">
        <v>1377</v>
      </c>
      <c r="N191" s="11" t="n">
        <v>140.19</v>
      </c>
      <c r="O191" s="11" t="n">
        <v>4.9</v>
      </c>
      <c r="P191" s="11" t="n">
        <v>0.39</v>
      </c>
      <c r="Q191" s="11" t="n">
        <v>0.74</v>
      </c>
      <c r="R191" s="11" t="n">
        <v>12.96</v>
      </c>
      <c r="S191" s="11" t="n">
        <v>14.25</v>
      </c>
      <c r="T191" s="11" t="n">
        <v>4</v>
      </c>
      <c r="U191" s="11" t="n">
        <v>0</v>
      </c>
      <c r="V191" s="11" t="n">
        <v>-5.338</v>
      </c>
      <c r="W191" s="11" t="n">
        <v>-5.338</v>
      </c>
      <c r="X191" s="11" t="n">
        <v>6.799</v>
      </c>
      <c r="Y191" s="11" t="n">
        <f aca="false">W191*-1</f>
        <v>5.338</v>
      </c>
      <c r="Z191" s="11" t="n">
        <f aca="false">X191*-1</f>
        <v>-6.799</v>
      </c>
      <c r="AA191" s="11" t="n">
        <f aca="false">(Y191+Z191)/2</f>
        <v>-0.7305</v>
      </c>
      <c r="AB191" s="11" t="n">
        <f aca="false">(Y191-Z191)/2</f>
        <v>6.0685</v>
      </c>
      <c r="AC191" s="11" t="n">
        <f aca="false">POWER((Y191+Z191),2)/(8*(Y191+Z191))</f>
        <v>-0.182625</v>
      </c>
      <c r="AD191" s="11" t="n">
        <f aca="false">(7-AA191)/(2*AB191)</f>
        <v>0.636936640026366</v>
      </c>
      <c r="AE191" s="11"/>
      <c r="AF191" s="11" t="n">
        <f aca="false">812.17478*W191+ 33.1669*AD191 + 823.463*X191 + 6579.008*AC191 + 0.5287*O191</f>
        <v>85.5604692060898</v>
      </c>
    </row>
    <row r="192" customFormat="false" ht="19.5" hidden="false" customHeight="true" outlineLevel="0" collapsed="false">
      <c r="A192" s="14" t="s">
        <v>215</v>
      </c>
      <c r="B192" s="12" t="s">
        <v>1378</v>
      </c>
      <c r="C192" s="14" t="s">
        <v>1379</v>
      </c>
      <c r="D192" s="11" t="s">
        <v>1380</v>
      </c>
      <c r="E192" s="14" t="s">
        <v>1381</v>
      </c>
      <c r="F192" s="11" t="n">
        <v>17</v>
      </c>
      <c r="G192" s="11" t="n">
        <v>20</v>
      </c>
      <c r="H192" s="11" t="n">
        <v>2</v>
      </c>
      <c r="I192" s="11" t="n">
        <v>6</v>
      </c>
      <c r="J192" s="11" t="n">
        <v>1</v>
      </c>
      <c r="K192" s="11" t="n">
        <v>0</v>
      </c>
      <c r="L192" s="14" t="s">
        <v>1382</v>
      </c>
      <c r="M192" s="14" t="s">
        <v>1383</v>
      </c>
      <c r="N192" s="11" t="n">
        <v>380.4</v>
      </c>
      <c r="O192" s="11" t="n">
        <v>2.8</v>
      </c>
      <c r="P192" s="11" t="n">
        <v>1.22</v>
      </c>
      <c r="Q192" s="11" t="n">
        <v>-3.1</v>
      </c>
      <c r="R192" s="11" t="n">
        <v>105.17</v>
      </c>
      <c r="S192" s="11" t="n">
        <v>37.27</v>
      </c>
      <c r="T192" s="11" t="n">
        <v>6</v>
      </c>
      <c r="U192" s="11" t="n">
        <v>2</v>
      </c>
      <c r="V192" s="11" t="n">
        <v>-6.039</v>
      </c>
      <c r="W192" s="11" t="n">
        <v>-5.975</v>
      </c>
      <c r="X192" s="11" t="n">
        <v>-2.147</v>
      </c>
      <c r="Y192" s="11" t="n">
        <f aca="false">W192*-1</f>
        <v>5.975</v>
      </c>
      <c r="Z192" s="11" t="n">
        <f aca="false">X192*-1</f>
        <v>2.147</v>
      </c>
      <c r="AA192" s="11" t="n">
        <f aca="false">(Y192+Z192)/2</f>
        <v>4.061</v>
      </c>
      <c r="AB192" s="11" t="n">
        <f aca="false">(Y192-Z192)/2</f>
        <v>1.914</v>
      </c>
      <c r="AC192" s="11" t="n">
        <f aca="false">POWER((Y192+Z192),2)/(8*(Y192+Z192))</f>
        <v>1.01525</v>
      </c>
      <c r="AD192" s="11" t="n">
        <f aca="false">(7-AA192)/(2*AB192)</f>
        <v>0.767763845350052</v>
      </c>
      <c r="AE192" s="11"/>
      <c r="AF192" s="11" t="n">
        <f aca="false">812.17478*W192+ 33.1669*AD192 + 823.463*X192 + 6579.008*AC192 + 0.5287*O192</f>
        <v>85.5632071823406</v>
      </c>
    </row>
    <row r="193" customFormat="false" ht="19.5" hidden="false" customHeight="true" outlineLevel="0" collapsed="false">
      <c r="A193" s="14" t="s">
        <v>216</v>
      </c>
      <c r="B193" s="12" t="s">
        <v>1384</v>
      </c>
      <c r="C193" s="14" t="s">
        <v>1385</v>
      </c>
      <c r="D193" s="14" t="s">
        <v>1386</v>
      </c>
      <c r="E193" s="14" t="s">
        <v>1387</v>
      </c>
      <c r="F193" s="11" t="n">
        <v>14</v>
      </c>
      <c r="G193" s="11" t="n">
        <v>19</v>
      </c>
      <c r="H193" s="11" t="n">
        <v>1</v>
      </c>
      <c r="I193" s="11" t="n">
        <v>2</v>
      </c>
      <c r="J193" s="11" t="n">
        <v>0</v>
      </c>
      <c r="K193" s="11" t="n">
        <v>0</v>
      </c>
      <c r="L193" s="14" t="s">
        <v>1388</v>
      </c>
      <c r="M193" s="11" t="s">
        <v>1389</v>
      </c>
      <c r="N193" s="11" t="n">
        <v>233.31</v>
      </c>
      <c r="O193" s="11" t="n">
        <v>8.8</v>
      </c>
      <c r="P193" s="11" t="n">
        <v>2.25</v>
      </c>
      <c r="Q193" s="11" t="n">
        <v>-3.1</v>
      </c>
      <c r="R193" s="11" t="n">
        <v>38.33</v>
      </c>
      <c r="S193" s="11" t="n">
        <v>26.21</v>
      </c>
      <c r="T193" s="11" t="n">
        <v>2</v>
      </c>
      <c r="U193" s="11" t="n">
        <v>1</v>
      </c>
      <c r="V193" s="11" t="n">
        <v>-6.347</v>
      </c>
      <c r="W193" s="11" t="n">
        <v>-5.613</v>
      </c>
      <c r="X193" s="11" t="n">
        <v>-1.624</v>
      </c>
      <c r="Y193" s="11" t="n">
        <f aca="false">W193*-1</f>
        <v>5.613</v>
      </c>
      <c r="Z193" s="11" t="n">
        <f aca="false">X193*-1</f>
        <v>1.624</v>
      </c>
      <c r="AA193" s="11" t="n">
        <f aca="false">(Y193+Z193)/2</f>
        <v>3.6185</v>
      </c>
      <c r="AB193" s="11" t="n">
        <f aca="false">(Y193-Z193)/2</f>
        <v>1.9945</v>
      </c>
      <c r="AC193" s="11" t="n">
        <f aca="false">POWER((Y193+Z193),2)/(8*(Y193+Z193))</f>
        <v>0.904625</v>
      </c>
      <c r="AD193" s="11" t="n">
        <f aca="false">(7-AA193)/(2*AB193)</f>
        <v>0.847706192028077</v>
      </c>
      <c r="AE193" s="11"/>
      <c r="AF193" s="11" t="n">
        <f aca="false">812.17478*W193+ 33.1669*AD193 + 823.463*X193 + 6579.008*AC193 + 0.5287*O193</f>
        <v>88.262506360375</v>
      </c>
    </row>
    <row r="194" customFormat="false" ht="19.5" hidden="false" customHeight="true" outlineLevel="0" collapsed="false">
      <c r="A194" s="14" t="s">
        <v>217</v>
      </c>
      <c r="B194" s="12" t="s">
        <v>1390</v>
      </c>
      <c r="C194" s="14" t="s">
        <v>1391</v>
      </c>
      <c r="D194" s="11" t="s">
        <v>1392</v>
      </c>
      <c r="E194" s="16" t="s">
        <v>1393</v>
      </c>
      <c r="F194" s="11" t="n">
        <v>10</v>
      </c>
      <c r="G194" s="11" t="n">
        <v>17</v>
      </c>
      <c r="H194" s="11" t="n">
        <v>1</v>
      </c>
      <c r="I194" s="11" t="n">
        <v>2</v>
      </c>
      <c r="J194" s="11" t="n">
        <v>0</v>
      </c>
      <c r="K194" s="11" t="n">
        <v>0</v>
      </c>
      <c r="L194" s="11" t="s">
        <v>1394</v>
      </c>
      <c r="M194" s="14" t="s">
        <v>1395</v>
      </c>
      <c r="N194" s="11" t="n">
        <v>183.25</v>
      </c>
      <c r="O194" s="11" t="n">
        <v>12</v>
      </c>
      <c r="P194" s="11" t="n">
        <v>0.78</v>
      </c>
      <c r="Q194" s="11" t="n">
        <v>-1.2</v>
      </c>
      <c r="R194" s="11" t="n">
        <v>46.17</v>
      </c>
      <c r="S194" s="11" t="n">
        <v>19.95</v>
      </c>
      <c r="T194" s="11" t="n">
        <v>2</v>
      </c>
      <c r="U194" s="11" t="n">
        <v>1</v>
      </c>
      <c r="V194" s="11" t="n">
        <v>-6.182</v>
      </c>
      <c r="W194" s="11" t="n">
        <v>-5.92</v>
      </c>
      <c r="X194" s="11" t="n">
        <v>-1.605</v>
      </c>
      <c r="Y194" s="11" t="n">
        <f aca="false">W194*-1</f>
        <v>5.92</v>
      </c>
      <c r="Z194" s="11" t="n">
        <f aca="false">X194*-1</f>
        <v>1.605</v>
      </c>
      <c r="AA194" s="11" t="n">
        <f aca="false">(Y194+Z194)/2</f>
        <v>3.7625</v>
      </c>
      <c r="AB194" s="11" t="n">
        <f aca="false">(Y194-Z194)/2</f>
        <v>2.1575</v>
      </c>
      <c r="AC194" s="11" t="n">
        <f aca="false">POWER((Y194+Z194),2)/(8*(Y194+Z194))</f>
        <v>0.940625</v>
      </c>
      <c r="AD194" s="11" t="n">
        <f aca="false">(7-AA194)/(2*AB194)</f>
        <v>0.750289687137891</v>
      </c>
      <c r="AE194" s="11"/>
      <c r="AF194" s="11" t="n">
        <f aca="false">812.17478*W194+ 33.1669*AD194 + 823.463*X194 + 6579.008*AC194 + 0.5287*O194</f>
        <v>89.8757704243335</v>
      </c>
    </row>
    <row r="195" customFormat="false" ht="19.5" hidden="false" customHeight="true" outlineLevel="0" collapsed="false">
      <c r="A195" s="11" t="s">
        <v>218</v>
      </c>
      <c r="B195" s="12" t="s">
        <v>1396</v>
      </c>
      <c r="C195" s="14" t="s">
        <v>1397</v>
      </c>
      <c r="D195" s="11" t="s">
        <v>1398</v>
      </c>
      <c r="E195" s="14" t="s">
        <v>1399</v>
      </c>
      <c r="F195" s="11" t="n">
        <v>21</v>
      </c>
      <c r="G195" s="11" t="n">
        <v>27</v>
      </c>
      <c r="H195" s="11" t="n">
        <v>3</v>
      </c>
      <c r="I195" s="11" t="n">
        <v>2</v>
      </c>
      <c r="J195" s="11" t="n">
        <v>0</v>
      </c>
      <c r="K195" s="11" t="n">
        <v>0</v>
      </c>
      <c r="L195" s="14" t="s">
        <v>1400</v>
      </c>
      <c r="M195" s="14" t="s">
        <v>1401</v>
      </c>
      <c r="N195" s="11" t="n">
        <v>353.5</v>
      </c>
      <c r="O195" s="11" t="n">
        <v>6.6</v>
      </c>
      <c r="P195" s="11" t="n">
        <v>1.82</v>
      </c>
      <c r="Q195" s="11" t="n">
        <v>-3.2</v>
      </c>
      <c r="R195" s="11" t="n">
        <v>57.5</v>
      </c>
      <c r="S195" s="11" t="n">
        <v>40.41</v>
      </c>
      <c r="T195" s="11" t="n">
        <v>3</v>
      </c>
      <c r="U195" s="11" t="n">
        <v>2</v>
      </c>
      <c r="V195" s="11" t="n">
        <v>-5.751</v>
      </c>
      <c r="W195" s="11" t="n">
        <v>-5.311</v>
      </c>
      <c r="X195" s="11" t="n">
        <v>-2.295</v>
      </c>
      <c r="Y195" s="11" t="n">
        <f aca="false">W195*-1</f>
        <v>5.311</v>
      </c>
      <c r="Z195" s="11" t="n">
        <f aca="false">X195*-1</f>
        <v>2.295</v>
      </c>
      <c r="AA195" s="11" t="n">
        <f aca="false">(Y195+Z195)/2</f>
        <v>3.803</v>
      </c>
      <c r="AB195" s="11" t="n">
        <f aca="false">(Y195-Z195)/2</f>
        <v>1.508</v>
      </c>
      <c r="AC195" s="11" t="n">
        <f aca="false">POWER((Y195+Z195),2)/(8*(Y195+Z195))</f>
        <v>0.95075</v>
      </c>
      <c r="AD195" s="11" t="n">
        <f aca="false">(7-AA195)/(2*AB195)</f>
        <v>1.06001326259947</v>
      </c>
      <c r="AE195" s="11"/>
      <c r="AF195" s="11" t="n">
        <f aca="false">812.17478*W195+ 33.1669*AD195 + 823.463*X195 + 6579.008*AC195 + 0.5287*O195</f>
        <v>90.3307882993096</v>
      </c>
    </row>
    <row r="196" customFormat="false" ht="19.5" hidden="false" customHeight="true" outlineLevel="0" collapsed="false">
      <c r="A196" s="11" t="s">
        <v>219</v>
      </c>
      <c r="B196" s="12" t="s">
        <v>1402</v>
      </c>
      <c r="C196" s="14" t="s">
        <v>1403</v>
      </c>
      <c r="D196" s="11" t="s">
        <v>1404</v>
      </c>
      <c r="E196" s="14" t="s">
        <v>1405</v>
      </c>
      <c r="F196" s="11" t="n">
        <v>15</v>
      </c>
      <c r="G196" s="11" t="n">
        <v>25</v>
      </c>
      <c r="H196" s="11" t="n">
        <v>1</v>
      </c>
      <c r="I196" s="11" t="n">
        <v>3</v>
      </c>
      <c r="J196" s="11" t="n">
        <v>0</v>
      </c>
      <c r="K196" s="11" t="n">
        <v>0</v>
      </c>
      <c r="L196" s="14" t="s">
        <v>1406</v>
      </c>
      <c r="M196" s="11" t="s">
        <v>1407</v>
      </c>
      <c r="N196" s="11" t="n">
        <v>267.36</v>
      </c>
      <c r="O196" s="11" t="n">
        <v>9.7</v>
      </c>
      <c r="P196" s="11" t="n">
        <v>2.15</v>
      </c>
      <c r="Q196" s="11" t="n">
        <v>-2.8</v>
      </c>
      <c r="R196" s="11" t="n">
        <v>50.72</v>
      </c>
      <c r="S196" s="11" t="n">
        <v>31.9</v>
      </c>
      <c r="T196" s="11" t="n">
        <v>4</v>
      </c>
      <c r="U196" s="11" t="n">
        <v>2</v>
      </c>
      <c r="V196" s="11" t="n">
        <v>-5.787</v>
      </c>
      <c r="W196" s="11" t="n">
        <v>-5.584</v>
      </c>
      <c r="X196" s="11" t="n">
        <v>-1.571</v>
      </c>
      <c r="Y196" s="11" t="n">
        <f aca="false">W196*-1</f>
        <v>5.584</v>
      </c>
      <c r="Z196" s="11" t="n">
        <f aca="false">X196*-1</f>
        <v>1.571</v>
      </c>
      <c r="AA196" s="11" t="n">
        <f aca="false">(Y196+Z196)/2</f>
        <v>3.5775</v>
      </c>
      <c r="AB196" s="11" t="n">
        <f aca="false">(Y196-Z196)/2</f>
        <v>2.0065</v>
      </c>
      <c r="AC196" s="11" t="n">
        <f aca="false">POWER((Y196+Z196),2)/(8*(Y196+Z196))</f>
        <v>0.894375</v>
      </c>
      <c r="AD196" s="11" t="n">
        <f aca="false">(7-AA196)/(2*AB196)</f>
        <v>0.85285322701221</v>
      </c>
      <c r="AE196" s="11" t="n">
        <v>94</v>
      </c>
      <c r="AF196" s="11" t="n">
        <f aca="false">812.17478*W196+ 33.1669*AD196 + 823.463*X196 + 6579.008*AC196 + 0.5287*O196</f>
        <v>88.6708231749909</v>
      </c>
    </row>
    <row r="197" customFormat="false" ht="19.5" hidden="false" customHeight="true" outlineLevel="0" collapsed="false">
      <c r="A197" s="11" t="s">
        <v>220</v>
      </c>
      <c r="B197" s="12" t="s">
        <v>1408</v>
      </c>
      <c r="C197" s="14" t="s">
        <v>1409</v>
      </c>
      <c r="D197" s="11" t="s">
        <v>1410</v>
      </c>
      <c r="E197" s="14" t="s">
        <v>1411</v>
      </c>
      <c r="F197" s="11" t="n">
        <v>20</v>
      </c>
      <c r="G197" s="11" t="n">
        <v>22</v>
      </c>
      <c r="H197" s="11" t="n">
        <v>8</v>
      </c>
      <c r="I197" s="11" t="n">
        <v>5</v>
      </c>
      <c r="J197" s="11" t="n">
        <v>0</v>
      </c>
      <c r="K197" s="11" t="n">
        <v>0</v>
      </c>
      <c r="L197" s="14" t="s">
        <v>1412</v>
      </c>
      <c r="M197" s="14" t="s">
        <v>1413</v>
      </c>
      <c r="N197" s="11" t="n">
        <v>454.4</v>
      </c>
      <c r="O197" s="11" t="n">
        <v>4.7</v>
      </c>
      <c r="P197" s="11" t="n">
        <v>-0.24</v>
      </c>
      <c r="Q197" s="11" t="n">
        <v>-3.4</v>
      </c>
      <c r="R197" s="11" t="n">
        <v>210.54</v>
      </c>
      <c r="S197" s="11" t="n">
        <v>44.54</v>
      </c>
      <c r="T197" s="11" t="n">
        <v>12</v>
      </c>
      <c r="U197" s="11" t="n">
        <v>5</v>
      </c>
      <c r="V197" s="11" t="n">
        <v>-5.697</v>
      </c>
      <c r="W197" s="11" t="n">
        <v>-5.381</v>
      </c>
      <c r="X197" s="11" t="n">
        <v>-2.885</v>
      </c>
      <c r="Y197" s="11" t="n">
        <f aca="false">W197*-1</f>
        <v>5.381</v>
      </c>
      <c r="Z197" s="11" t="n">
        <f aca="false">X197*-1</f>
        <v>2.885</v>
      </c>
      <c r="AA197" s="11" t="n">
        <f aca="false">(Y197+Z197)/2</f>
        <v>4.133</v>
      </c>
      <c r="AB197" s="11" t="n">
        <f aca="false">(Y197-Z197)/2</f>
        <v>1.248</v>
      </c>
      <c r="AC197" s="11" t="n">
        <f aca="false">POWER((Y197+Z197),2)/(8*(Y197+Z197))</f>
        <v>1.03325</v>
      </c>
      <c r="AD197" s="11" t="n">
        <f aca="false">(7-AA197)/(2*AB197)</f>
        <v>1.14863782051282</v>
      </c>
      <c r="AE197" s="11"/>
      <c r="AF197" s="11" t="n">
        <f aca="false">812.17478*W197+ 33.1669*AD197 + 823.463*X197 + 6579.008*AC197 + 0.5287*O197</f>
        <v>92.338415549167</v>
      </c>
    </row>
    <row r="198" customFormat="false" ht="19.5" hidden="false" customHeight="true" outlineLevel="0" collapsed="false">
      <c r="A198" s="11" t="s">
        <v>221</v>
      </c>
      <c r="B198" s="12" t="s">
        <v>1414</v>
      </c>
      <c r="C198" s="14" t="s">
        <v>1415</v>
      </c>
      <c r="D198" s="11" t="s">
        <v>1416</v>
      </c>
      <c r="E198" s="16" t="s">
        <v>1334</v>
      </c>
      <c r="F198" s="11" t="n">
        <v>11</v>
      </c>
      <c r="G198" s="11" t="n">
        <v>17</v>
      </c>
      <c r="H198" s="11" t="n">
        <v>1</v>
      </c>
      <c r="I198" s="11" t="n">
        <v>3</v>
      </c>
      <c r="J198" s="11" t="n">
        <v>0</v>
      </c>
      <c r="K198" s="11" t="n">
        <v>0</v>
      </c>
      <c r="L198" s="14" t="s">
        <v>1417</v>
      </c>
      <c r="M198" s="14" t="s">
        <v>1418</v>
      </c>
      <c r="N198" s="11" t="n">
        <v>211.26</v>
      </c>
      <c r="O198" s="11" t="n">
        <v>9.2</v>
      </c>
      <c r="P198" s="11" t="n">
        <v>0.57</v>
      </c>
      <c r="Q198" s="11" t="n">
        <v>-1.4</v>
      </c>
      <c r="R198" s="11" t="n">
        <v>64.71</v>
      </c>
      <c r="S198" s="11" t="n">
        <v>22.79</v>
      </c>
      <c r="T198" s="11" t="n">
        <v>4</v>
      </c>
      <c r="U198" s="11" t="n">
        <v>2</v>
      </c>
      <c r="V198" s="11" t="n">
        <v>-5.971</v>
      </c>
      <c r="W198" s="11" t="n">
        <v>-5.06</v>
      </c>
      <c r="X198" s="11" t="n">
        <v>-1.317</v>
      </c>
      <c r="Y198" s="11" t="n">
        <f aca="false">W198*-1</f>
        <v>5.06</v>
      </c>
      <c r="Z198" s="11" t="n">
        <f aca="false">X198*-1</f>
        <v>1.317</v>
      </c>
      <c r="AA198" s="11" t="n">
        <f aca="false">(Y198+Z198)/2</f>
        <v>3.1885</v>
      </c>
      <c r="AB198" s="11" t="n">
        <f aca="false">(Y198-Z198)/2</f>
        <v>1.8715</v>
      </c>
      <c r="AC198" s="11" t="n">
        <f aca="false">POWER((Y198+Z198),2)/(8*(Y198+Z198))</f>
        <v>0.797125</v>
      </c>
      <c r="AD198" s="11" t="n">
        <f aca="false">(7-AA198)/(2*AB198)</f>
        <v>1.01830082821266</v>
      </c>
      <c r="AE198" s="11"/>
      <c r="AF198" s="11" t="n">
        <f aca="false">812.17478*W198+ 33.1669*AD198 + 823.463*X198 + 6579.008*AC198 + 0.5287*O198</f>
        <v>88.8245159392469</v>
      </c>
    </row>
    <row r="199" customFormat="false" ht="19.5" hidden="false" customHeight="true" outlineLevel="0" collapsed="false">
      <c r="A199" s="11" t="s">
        <v>222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 t="n">
        <v>171.15</v>
      </c>
      <c r="O199" s="11" t="n">
        <v>2.6</v>
      </c>
      <c r="P199" s="11" t="n">
        <v>-0.02</v>
      </c>
      <c r="Q199" s="11" t="n">
        <v>-1.5</v>
      </c>
      <c r="R199" s="11" t="n">
        <v>83.87</v>
      </c>
      <c r="S199" s="11" t="n">
        <v>15.82</v>
      </c>
      <c r="T199" s="11"/>
      <c r="U199" s="11"/>
      <c r="V199" s="11"/>
      <c r="W199" s="11" t="n">
        <v>-6.859</v>
      </c>
      <c r="X199" s="11" t="n">
        <v>-3.285</v>
      </c>
      <c r="Y199" s="11"/>
      <c r="Z199" s="11"/>
      <c r="AA199" s="11"/>
      <c r="AB199" s="11"/>
      <c r="AC199" s="11" t="n">
        <v>1.268</v>
      </c>
      <c r="AD199" s="11" t="n">
        <v>0.539</v>
      </c>
      <c r="AE199" s="11" t="n">
        <v>80</v>
      </c>
      <c r="AF199" s="11" t="n">
        <f aca="false">812.17478*W199+ 33.1669*AD199 + 823.463*X199 + 6579.008*AC199 + 0.5287*O199</f>
        <v>85.6509520800004</v>
      </c>
    </row>
    <row r="200" customFormat="false" ht="19.5" hidden="false" customHeight="true" outlineLevel="0" collapsed="false">
      <c r="A200" s="14" t="s">
        <v>222</v>
      </c>
      <c r="B200" s="12" t="s">
        <v>1419</v>
      </c>
      <c r="C200" s="14" t="s">
        <v>1420</v>
      </c>
      <c r="D200" s="11" t="s">
        <v>1421</v>
      </c>
      <c r="E200" s="16" t="s">
        <v>1422</v>
      </c>
      <c r="F200" s="11" t="n">
        <v>6</v>
      </c>
      <c r="G200" s="11" t="n">
        <v>9</v>
      </c>
      <c r="H200" s="11" t="n">
        <v>3</v>
      </c>
      <c r="I200" s="11" t="n">
        <v>3</v>
      </c>
      <c r="J200" s="11" t="n">
        <v>0</v>
      </c>
      <c r="K200" s="11" t="n">
        <v>0</v>
      </c>
      <c r="L200" s="14" t="s">
        <v>1423</v>
      </c>
      <c r="M200" s="14" t="s">
        <v>1424</v>
      </c>
      <c r="N200" s="11" t="n">
        <v>171.15</v>
      </c>
      <c r="O200" s="11" t="n">
        <v>2.6</v>
      </c>
      <c r="P200" s="11" t="n">
        <v>-0.02</v>
      </c>
      <c r="Q200" s="11" t="n">
        <v>-1.5</v>
      </c>
      <c r="R200" s="11" t="n">
        <v>83.87</v>
      </c>
      <c r="S200" s="11" t="n">
        <v>15.82</v>
      </c>
      <c r="T200" s="11" t="n">
        <v>4</v>
      </c>
      <c r="U200" s="11" t="n">
        <v>1</v>
      </c>
      <c r="V200" s="11" t="n">
        <v>-7.075</v>
      </c>
      <c r="W200" s="11" t="n">
        <v>-6.69</v>
      </c>
      <c r="X200" s="11" t="n">
        <v>-3.179</v>
      </c>
      <c r="Y200" s="11" t="n">
        <f aca="false">W200*-1</f>
        <v>6.69</v>
      </c>
      <c r="Z200" s="11" t="n">
        <f aca="false">X200*-1</f>
        <v>3.179</v>
      </c>
      <c r="AA200" s="11" t="n">
        <f aca="false">(Y200+Z200)/2</f>
        <v>4.9345</v>
      </c>
      <c r="AB200" s="11" t="n">
        <f aca="false">(Y200-Z200)/2</f>
        <v>1.7555</v>
      </c>
      <c r="AC200" s="11" t="n">
        <f aca="false">POWER((Y200+Z200),2)/(8*(Y200+Z200))</f>
        <v>1.233625</v>
      </c>
      <c r="AD200" s="11" t="n">
        <f aca="false">(7-AA200)/(2*AB200)</f>
        <v>0.588293933352321</v>
      </c>
      <c r="AE200" s="11" t="n">
        <v>80</v>
      </c>
      <c r="AF200" s="11" t="n">
        <f aca="false">812.17478*W200+ 33.1669*AD200 + 823.463*X200 + 6579.008*AC200 + 0.5287*O200</f>
        <v>85.6770948581019</v>
      </c>
    </row>
    <row r="201" customFormat="false" ht="19.5" hidden="false" customHeight="true" outlineLevel="0" collapsed="false">
      <c r="A201" s="14" t="s">
        <v>223</v>
      </c>
      <c r="B201" s="12" t="s">
        <v>1425</v>
      </c>
      <c r="C201" s="14" t="s">
        <v>1426</v>
      </c>
      <c r="D201" s="11" t="s">
        <v>1427</v>
      </c>
      <c r="E201" s="14" t="s">
        <v>1428</v>
      </c>
      <c r="F201" s="11" t="n">
        <v>23</v>
      </c>
      <c r="G201" s="11" t="n">
        <v>27</v>
      </c>
      <c r="H201" s="11" t="n">
        <v>3</v>
      </c>
      <c r="I201" s="11" t="n">
        <v>7</v>
      </c>
      <c r="J201" s="11" t="n">
        <v>0</v>
      </c>
      <c r="K201" s="11" t="n">
        <v>0</v>
      </c>
      <c r="L201" s="14" t="s">
        <v>1429</v>
      </c>
      <c r="M201" s="14" t="s">
        <v>1430</v>
      </c>
      <c r="N201" s="11" t="n">
        <v>457.5</v>
      </c>
      <c r="O201" s="11" t="n">
        <v>2.3</v>
      </c>
      <c r="P201" s="11" t="n">
        <v>-3.3</v>
      </c>
      <c r="Q201" s="11" t="n">
        <v>-2.2</v>
      </c>
      <c r="R201" s="11" t="n">
        <v>164.63</v>
      </c>
      <c r="S201" s="11" t="n">
        <v>45.9</v>
      </c>
      <c r="T201" s="11" t="n">
        <v>9</v>
      </c>
      <c r="U201" s="11" t="n">
        <v>5</v>
      </c>
      <c r="V201" s="11" t="n">
        <v>-5.602</v>
      </c>
      <c r="W201" s="11" t="n">
        <v>-5.324</v>
      </c>
      <c r="X201" s="11" t="n">
        <v>-3.42</v>
      </c>
      <c r="Y201" s="11" t="n">
        <f aca="false">W201*-1</f>
        <v>5.324</v>
      </c>
      <c r="Z201" s="11" t="n">
        <f aca="false">X201*-1</f>
        <v>3.42</v>
      </c>
      <c r="AA201" s="11" t="n">
        <f aca="false">(Y201+Z201)/2</f>
        <v>4.372</v>
      </c>
      <c r="AB201" s="11" t="n">
        <f aca="false">(Y201-Z201)/2</f>
        <v>0.952</v>
      </c>
      <c r="AC201" s="11" t="n">
        <f aca="false">POWER((Y201+Z201),2)/(8*(Y201+Z201))</f>
        <v>1.093</v>
      </c>
      <c r="AD201" s="11" t="n">
        <f aca="false">(7-AA201)/(2*AB201)</f>
        <v>1.38025210084034</v>
      </c>
      <c r="AE201" s="11"/>
      <c r="AF201" s="11" t="n">
        <f aca="false">812.17478*W201+ 33.1669*AD201 + 823.463*X201 + 6579.008*AC201 + 0.5287*O201</f>
        <v>97.588448683361</v>
      </c>
    </row>
    <row r="202" customFormat="false" ht="19.5" hidden="false" customHeight="true" outlineLevel="0" collapsed="false">
      <c r="A202" s="14" t="s">
        <v>224</v>
      </c>
      <c r="B202" s="12" t="s">
        <v>1431</v>
      </c>
      <c r="C202" s="14" t="s">
        <v>1432</v>
      </c>
      <c r="D202" s="11" t="s">
        <v>1433</v>
      </c>
      <c r="E202" s="14" t="s">
        <v>1434</v>
      </c>
      <c r="F202" s="11" t="n">
        <v>16</v>
      </c>
      <c r="G202" s="11" t="n">
        <v>24</v>
      </c>
      <c r="H202" s="11" t="n">
        <v>2</v>
      </c>
      <c r="I202" s="11" t="n">
        <v>2</v>
      </c>
      <c r="J202" s="11" t="n">
        <v>0</v>
      </c>
      <c r="K202" s="11" t="n">
        <v>0</v>
      </c>
      <c r="L202" s="14" t="s">
        <v>1435</v>
      </c>
      <c r="M202" s="14" t="s">
        <v>1436</v>
      </c>
      <c r="N202" s="11" t="n">
        <v>276.37</v>
      </c>
      <c r="O202" s="11" t="n">
        <v>6.9</v>
      </c>
      <c r="P202" s="11" t="n">
        <v>2.04</v>
      </c>
      <c r="Q202" s="11" t="n">
        <v>-2.8</v>
      </c>
      <c r="R202" s="11" t="n">
        <v>45.33</v>
      </c>
      <c r="S202" s="11" t="n">
        <v>32</v>
      </c>
      <c r="T202" s="11" t="n">
        <v>3</v>
      </c>
      <c r="U202" s="11" t="n">
        <v>1</v>
      </c>
      <c r="V202" s="11" t="n">
        <v>-5.445</v>
      </c>
      <c r="W202" s="11" t="n">
        <v>-5.347</v>
      </c>
      <c r="X202" s="11" t="n">
        <v>-1.571</v>
      </c>
      <c r="Y202" s="11" t="n">
        <f aca="false">W202*-1</f>
        <v>5.347</v>
      </c>
      <c r="Z202" s="11" t="n">
        <f aca="false">X202*-1</f>
        <v>1.571</v>
      </c>
      <c r="AA202" s="11" t="n">
        <f aca="false">(Y202+Z202)/2</f>
        <v>3.459</v>
      </c>
      <c r="AB202" s="11" t="n">
        <f aca="false">(Y202-Z202)/2</f>
        <v>1.888</v>
      </c>
      <c r="AC202" s="11" t="n">
        <f aca="false">POWER((Y202+Z202),2)/(8*(Y202+Z202))</f>
        <v>0.86475</v>
      </c>
      <c r="AD202" s="11" t="n">
        <f aca="false">(7-AA202)/(2*AB202)</f>
        <v>0.937764830508474</v>
      </c>
      <c r="AE202" s="11"/>
      <c r="AF202" s="11" t="n">
        <f aca="false">812.17478*W202+ 33.1669*AD202 + 823.463*X202 + 6579.008*AC202 + 0.5287*O202</f>
        <v>87.5890286969913</v>
      </c>
    </row>
    <row r="203" customFormat="false" ht="19.5" hidden="false" customHeight="true" outlineLevel="0" collapsed="false">
      <c r="A203" s="11" t="s">
        <v>225</v>
      </c>
      <c r="B203" s="12" t="s">
        <v>1437</v>
      </c>
      <c r="C203" s="14" t="s">
        <v>1438</v>
      </c>
      <c r="D203" s="14" t="s">
        <v>1439</v>
      </c>
      <c r="E203" s="14" t="s">
        <v>1440</v>
      </c>
      <c r="F203" s="11" t="n">
        <v>21</v>
      </c>
      <c r="G203" s="11" t="n">
        <v>22</v>
      </c>
      <c r="H203" s="11" t="n">
        <v>2</v>
      </c>
      <c r="I203" s="11" t="n">
        <v>5</v>
      </c>
      <c r="J203" s="11" t="n">
        <v>1</v>
      </c>
      <c r="K203" s="11" t="n">
        <v>0</v>
      </c>
      <c r="L203" s="14" t="s">
        <v>1441</v>
      </c>
      <c r="M203" s="14" t="s">
        <v>1442</v>
      </c>
      <c r="N203" s="11" t="n">
        <v>414.5</v>
      </c>
      <c r="O203" s="11" t="n">
        <v>2.7</v>
      </c>
      <c r="P203" s="11" t="n">
        <v>2.29</v>
      </c>
      <c r="Q203" s="11" t="n">
        <v>-4.4</v>
      </c>
      <c r="R203" s="11" t="n">
        <v>95.94</v>
      </c>
      <c r="S203" s="11" t="n">
        <v>42.22</v>
      </c>
      <c r="T203" s="11" t="n">
        <v>5</v>
      </c>
      <c r="U203" s="11" t="n">
        <v>2</v>
      </c>
      <c r="V203" s="11" t="n">
        <v>-6.243</v>
      </c>
      <c r="W203" s="11" t="n">
        <v>-6.083</v>
      </c>
      <c r="X203" s="11" t="n">
        <v>-2.998</v>
      </c>
      <c r="Y203" s="11" t="n">
        <f aca="false">W203*-1</f>
        <v>6.083</v>
      </c>
      <c r="Z203" s="11" t="n">
        <f aca="false">X203*-1</f>
        <v>2.998</v>
      </c>
      <c r="AA203" s="11" t="n">
        <f aca="false">(Y203+Z203)/2</f>
        <v>4.5405</v>
      </c>
      <c r="AB203" s="11" t="n">
        <f aca="false">(Y203-Z203)/2</f>
        <v>1.5425</v>
      </c>
      <c r="AC203" s="11" t="n">
        <f aca="false">POWER((Y203+Z203),2)/(8*(Y203+Z203))</f>
        <v>1.135125</v>
      </c>
      <c r="AD203" s="11" t="n">
        <f aca="false">(7-AA203)/(2*AB203)</f>
        <v>0.797244732576985</v>
      </c>
      <c r="AE203" s="11"/>
      <c r="AF203" s="11" t="n">
        <f aca="false">812.17478*W203+ 33.1669*AD203 + 823.463*X203 + 6579.008*AC203 + 0.5287*O203</f>
        <v>86.6648215809055</v>
      </c>
    </row>
    <row r="204" customFormat="false" ht="19.5" hidden="false" customHeight="true" outlineLevel="0" collapsed="false">
      <c r="A204" s="14" t="s">
        <v>226</v>
      </c>
      <c r="B204" s="12" t="s">
        <v>1443</v>
      </c>
      <c r="C204" s="14" t="s">
        <v>1444</v>
      </c>
      <c r="D204" s="11" t="s">
        <v>1445</v>
      </c>
      <c r="E204" s="14" t="s">
        <v>1446</v>
      </c>
      <c r="F204" s="11" t="n">
        <v>19</v>
      </c>
      <c r="G204" s="11" t="n">
        <v>21</v>
      </c>
      <c r="H204" s="11" t="n">
        <v>1</v>
      </c>
      <c r="I204" s="11" t="n">
        <v>3</v>
      </c>
      <c r="J204" s="11" t="n">
        <v>0</v>
      </c>
      <c r="K204" s="11" t="n">
        <v>0</v>
      </c>
      <c r="L204" s="14" t="s">
        <v>1447</v>
      </c>
      <c r="M204" s="14" t="s">
        <v>1448</v>
      </c>
      <c r="N204" s="11" t="n">
        <v>311.4</v>
      </c>
      <c r="O204" s="11" t="n">
        <v>7.8</v>
      </c>
      <c r="P204" s="11" t="n">
        <v>1.68</v>
      </c>
      <c r="Q204" s="11" t="n">
        <v>-2.4</v>
      </c>
      <c r="R204" s="11" t="n">
        <v>52.93</v>
      </c>
      <c r="S204" s="11" t="n">
        <v>33.3</v>
      </c>
      <c r="T204" s="11" t="n">
        <v>4</v>
      </c>
      <c r="U204" s="11" t="n">
        <v>2</v>
      </c>
      <c r="V204" s="11" t="n">
        <v>-5.52</v>
      </c>
      <c r="W204" s="11" t="n">
        <v>-5.346</v>
      </c>
      <c r="X204" s="11" t="n">
        <v>-1.38</v>
      </c>
      <c r="Y204" s="11" t="n">
        <f aca="false">W204*-1</f>
        <v>5.346</v>
      </c>
      <c r="Z204" s="11" t="n">
        <f aca="false">X204*-1</f>
        <v>1.38</v>
      </c>
      <c r="AA204" s="11" t="n">
        <f aca="false">(Y204+Z204)/2</f>
        <v>3.363</v>
      </c>
      <c r="AB204" s="11" t="n">
        <f aca="false">(Y204-Z204)/2</f>
        <v>1.983</v>
      </c>
      <c r="AC204" s="11" t="n">
        <f aca="false">POWER((Y204+Z204),2)/(8*(Y204+Z204))</f>
        <v>0.84075</v>
      </c>
      <c r="AD204" s="11" t="n">
        <f aca="false">(7-AA204)/(2*AB204)</f>
        <v>0.917044881492688</v>
      </c>
      <c r="AE204" s="11"/>
      <c r="AF204" s="11" t="n">
        <f aca="false">812.17478*W204+ 33.1669*AD204 + 823.463*X204 + 6579.008*AC204 + 0.5287*O204</f>
        <v>87.5750579999797</v>
      </c>
    </row>
    <row r="205" customFormat="false" ht="19.5" hidden="false" customHeight="true" outlineLevel="0" collapsed="false">
      <c r="A205" s="14" t="s">
        <v>227</v>
      </c>
      <c r="B205" s="12" t="s">
        <v>1449</v>
      </c>
      <c r="C205" s="14" t="s">
        <v>1450</v>
      </c>
      <c r="D205" s="11" t="s">
        <v>1451</v>
      </c>
      <c r="E205" s="16" t="s">
        <v>1452</v>
      </c>
      <c r="F205" s="11" t="n">
        <v>19</v>
      </c>
      <c r="G205" s="11" t="n">
        <v>21</v>
      </c>
      <c r="H205" s="11" t="n">
        <v>1</v>
      </c>
      <c r="I205" s="11" t="n">
        <v>4</v>
      </c>
      <c r="J205" s="11" t="n">
        <v>0</v>
      </c>
      <c r="K205" s="11" t="n">
        <v>0</v>
      </c>
      <c r="L205" s="14" t="s">
        <v>1453</v>
      </c>
      <c r="M205" s="14" t="s">
        <v>1454</v>
      </c>
      <c r="N205" s="11" t="n">
        <v>327.4</v>
      </c>
      <c r="O205" s="11" t="n">
        <v>7.94</v>
      </c>
      <c r="P205" s="11" t="n">
        <v>1.62</v>
      </c>
      <c r="Q205" s="11" t="n">
        <v>-1.8</v>
      </c>
      <c r="R205" s="11" t="n">
        <v>70</v>
      </c>
      <c r="S205" s="11" t="n">
        <v>33.8</v>
      </c>
      <c r="T205" s="11" t="n">
        <v>5</v>
      </c>
      <c r="U205" s="11" t="n">
        <v>2</v>
      </c>
      <c r="V205" s="11" t="n">
        <v>-5.81</v>
      </c>
      <c r="W205" s="11" t="n">
        <v>-5.465</v>
      </c>
      <c r="X205" s="11" t="n">
        <v>-1.717</v>
      </c>
      <c r="Y205" s="11" t="n">
        <f aca="false">W205*-1</f>
        <v>5.465</v>
      </c>
      <c r="Z205" s="11" t="n">
        <f aca="false">X205*-1</f>
        <v>1.717</v>
      </c>
      <c r="AA205" s="11" t="n">
        <f aca="false">(Y205+Z205)/2</f>
        <v>3.591</v>
      </c>
      <c r="AB205" s="11" t="n">
        <f aca="false">(Y205-Z205)/2</f>
        <v>1.874</v>
      </c>
      <c r="AC205" s="11" t="n">
        <f aca="false">POWER((Y205+Z205),2)/(8*(Y205+Z205))</f>
        <v>0.89775</v>
      </c>
      <c r="AD205" s="11" t="n">
        <f aca="false">(7-AA205)/(2*AB205)</f>
        <v>0.909551760939168</v>
      </c>
      <c r="AE205" s="11"/>
      <c r="AF205" s="11" t="n">
        <f aca="false">812.17478*W205+ 33.1669*AD205 + 823.463*X205 + 6579.008*AC205 + 0.5287*O205</f>
        <v>88.2481785998935</v>
      </c>
    </row>
    <row r="206" customFormat="false" ht="19.5" hidden="false" customHeight="true" outlineLevel="0" collapsed="false">
      <c r="A206" s="14" t="s">
        <v>228</v>
      </c>
      <c r="B206" s="12" t="s">
        <v>1455</v>
      </c>
      <c r="C206" s="14" t="s">
        <v>1456</v>
      </c>
      <c r="D206" s="11" t="s">
        <v>1457</v>
      </c>
      <c r="E206" s="16" t="s">
        <v>1458</v>
      </c>
      <c r="F206" s="11" t="n">
        <v>14</v>
      </c>
      <c r="G206" s="11" t="n">
        <v>14</v>
      </c>
      <c r="H206" s="11" t="n">
        <v>0</v>
      </c>
      <c r="I206" s="11" t="n">
        <v>3</v>
      </c>
      <c r="J206" s="11" t="n">
        <v>0</v>
      </c>
      <c r="K206" s="11" t="n">
        <v>0</v>
      </c>
      <c r="L206" s="14" t="s">
        <v>1459</v>
      </c>
      <c r="M206" s="14" t="s">
        <v>1460</v>
      </c>
      <c r="N206" s="11" t="n">
        <v>230.26</v>
      </c>
      <c r="O206" s="11" t="n">
        <v>4.2</v>
      </c>
      <c r="P206" s="11" t="n">
        <v>3.18</v>
      </c>
      <c r="Q206" s="11" t="n">
        <v>-4.16</v>
      </c>
      <c r="R206" s="11" t="n">
        <v>46.53</v>
      </c>
      <c r="S206" s="11" t="n">
        <v>24.81</v>
      </c>
      <c r="T206" s="11" t="n">
        <v>3</v>
      </c>
      <c r="U206" s="11" t="n">
        <v>1</v>
      </c>
      <c r="V206" s="11" t="n">
        <v>-6.316</v>
      </c>
      <c r="W206" s="11" t="n">
        <v>-5.645</v>
      </c>
      <c r="X206" s="11" t="n">
        <v>-2.515</v>
      </c>
      <c r="Y206" s="11" t="n">
        <f aca="false">W206*-1</f>
        <v>5.645</v>
      </c>
      <c r="Z206" s="11" t="n">
        <f aca="false">X206*-1</f>
        <v>2.515</v>
      </c>
      <c r="AA206" s="11" t="n">
        <f aca="false">(Y206+Z206)/2</f>
        <v>4.08</v>
      </c>
      <c r="AB206" s="11" t="n">
        <f aca="false">(Y206-Z206)/2</f>
        <v>1.565</v>
      </c>
      <c r="AC206" s="11" t="n">
        <f aca="false">POWER((Y206+Z206),2)/(8*(Y206+Z206))</f>
        <v>1.02</v>
      </c>
      <c r="AD206" s="11" t="n">
        <f aca="false">(7-AA206)/(2*AB206)</f>
        <v>0.932907348242812</v>
      </c>
      <c r="AE206" s="11" t="n">
        <v>93.14</v>
      </c>
      <c r="AF206" s="11" t="n">
        <f aca="false">812.17478*W206+ 33.1669*AD206 + 823.463*X206 + 6579.008*AC206 + 0.5287*O206</f>
        <v>88.0142666284343</v>
      </c>
    </row>
    <row r="207" customFormat="false" ht="19.5" hidden="false" customHeight="true" outlineLevel="0" collapsed="false">
      <c r="A207" s="14" t="s">
        <v>229</v>
      </c>
      <c r="B207" s="12" t="s">
        <v>1461</v>
      </c>
      <c r="C207" s="14" t="s">
        <v>1462</v>
      </c>
      <c r="D207" s="11" t="s">
        <v>1463</v>
      </c>
      <c r="E207" s="14" t="s">
        <v>1464</v>
      </c>
      <c r="F207" s="11" t="n">
        <v>6</v>
      </c>
      <c r="G207" s="11" t="n">
        <v>6</v>
      </c>
      <c r="H207" s="11" t="n">
        <v>2</v>
      </c>
      <c r="I207" s="11" t="n">
        <v>1</v>
      </c>
      <c r="J207" s="11" t="n">
        <v>0</v>
      </c>
      <c r="K207" s="11" t="n">
        <v>0</v>
      </c>
      <c r="L207" s="14" t="s">
        <v>1465</v>
      </c>
      <c r="M207" s="14" t="s">
        <v>1466</v>
      </c>
      <c r="N207" s="11" t="n">
        <v>122.12</v>
      </c>
      <c r="O207" s="11" t="n">
        <v>3.35</v>
      </c>
      <c r="P207" s="11" t="n">
        <v>-0.37</v>
      </c>
      <c r="Q207" s="11" t="n">
        <v>0.61</v>
      </c>
      <c r="R207" s="11" t="n">
        <v>55.98</v>
      </c>
      <c r="S207" s="11" t="n">
        <v>11.71</v>
      </c>
      <c r="T207" s="11" t="n">
        <v>2</v>
      </c>
      <c r="U207" s="11" t="n">
        <v>1</v>
      </c>
      <c r="V207" s="11" t="n">
        <v>-6.631</v>
      </c>
      <c r="W207" s="11" t="n">
        <v>-6.091</v>
      </c>
      <c r="X207" s="11" t="n">
        <v>-2.565</v>
      </c>
      <c r="Y207" s="11" t="n">
        <f aca="false">W207*-1</f>
        <v>6.091</v>
      </c>
      <c r="Z207" s="11" t="n">
        <f aca="false">X207*-1</f>
        <v>2.565</v>
      </c>
      <c r="AA207" s="11" t="n">
        <f aca="false">(Y207+Z207)/2</f>
        <v>4.328</v>
      </c>
      <c r="AB207" s="11" t="n">
        <f aca="false">(Y207-Z207)/2</f>
        <v>1.763</v>
      </c>
      <c r="AC207" s="11" t="n">
        <f aca="false">POWER((Y207+Z207),2)/(8*(Y207+Z207))</f>
        <v>1.082</v>
      </c>
      <c r="AD207" s="11" t="n">
        <f aca="false">(7-AA207)/(2*AB207)</f>
        <v>0.757799205899036</v>
      </c>
      <c r="AE207" s="11" t="n">
        <v>93.6</v>
      </c>
      <c r="AF207" s="11" t="n">
        <f aca="false">812.17478*W207+ 33.1669*AD207 + 823.463*X207 + 6579.008*AC207 + 0.5287*O207</f>
        <v>86.2524715021321</v>
      </c>
    </row>
    <row r="208" customFormat="false" ht="19.5" hidden="false" customHeight="true" outlineLevel="0" collapsed="false">
      <c r="A208" s="14" t="s">
        <v>230</v>
      </c>
      <c r="B208" s="12" t="s">
        <v>1467</v>
      </c>
      <c r="C208" s="14" t="s">
        <v>1468</v>
      </c>
      <c r="D208" s="11" t="s">
        <v>1469</v>
      </c>
      <c r="E208" s="16" t="s">
        <v>1470</v>
      </c>
      <c r="F208" s="11" t="n">
        <v>15</v>
      </c>
      <c r="G208" s="11" t="n">
        <v>11</v>
      </c>
      <c r="H208" s="11" t="n">
        <v>3</v>
      </c>
      <c r="I208" s="11" t="n">
        <v>3</v>
      </c>
      <c r="J208" s="11" t="n">
        <v>0</v>
      </c>
      <c r="K208" s="11" t="n">
        <v>0</v>
      </c>
      <c r="L208" s="14" t="s">
        <v>1471</v>
      </c>
      <c r="M208" s="14" t="s">
        <v>1472</v>
      </c>
      <c r="N208" s="11" t="n">
        <v>281.27</v>
      </c>
      <c r="O208" s="11" t="n">
        <v>10.8</v>
      </c>
      <c r="P208" s="11" t="n">
        <v>2.25</v>
      </c>
      <c r="Q208" s="11" t="n">
        <v>-3.8</v>
      </c>
      <c r="R208" s="11" t="n">
        <v>87.28</v>
      </c>
      <c r="S208" s="11" t="n">
        <v>27.59</v>
      </c>
      <c r="T208" s="11" t="n">
        <v>4</v>
      </c>
      <c r="U208" s="11" t="n">
        <v>1</v>
      </c>
      <c r="V208" s="11" t="n">
        <v>-6.892</v>
      </c>
      <c r="W208" s="11" t="n">
        <v>-6.638</v>
      </c>
      <c r="X208" s="11" t="n">
        <v>-3.765</v>
      </c>
      <c r="Y208" s="11" t="n">
        <f aca="false">W208*-1</f>
        <v>6.638</v>
      </c>
      <c r="Z208" s="11" t="n">
        <f aca="false">X208*-1</f>
        <v>3.765</v>
      </c>
      <c r="AA208" s="11" t="n">
        <f aca="false">(Y208+Z208)/2</f>
        <v>5.2015</v>
      </c>
      <c r="AB208" s="11" t="n">
        <f aca="false">(Y208-Z208)/2</f>
        <v>1.4365</v>
      </c>
      <c r="AC208" s="11" t="n">
        <f aca="false">POWER((Y208+Z208),2)/(8*(Y208+Z208))</f>
        <v>1.300375</v>
      </c>
      <c r="AD208" s="11" t="n">
        <f aca="false">(7-AA208)/(2*AB208)</f>
        <v>0.626000696136443</v>
      </c>
      <c r="AE208" s="11"/>
      <c r="AF208" s="11" t="n">
        <f aca="false">812.17478*W208+ 33.1669*AD208 + 823.463*X208 + 6579.008*AC208 + 0.5287*O208</f>
        <v>90.095605848688</v>
      </c>
    </row>
    <row r="209" customFormat="false" ht="19.5" hidden="false" customHeight="true" outlineLevel="0" collapsed="false">
      <c r="A209" s="11" t="s">
        <v>231</v>
      </c>
      <c r="B209" s="12" t="s">
        <v>1473</v>
      </c>
      <c r="C209" s="14" t="s">
        <v>1474</v>
      </c>
      <c r="D209" s="11" t="s">
        <v>1475</v>
      </c>
      <c r="E209" s="16" t="s">
        <v>1476</v>
      </c>
      <c r="F209" s="11" t="n">
        <v>8</v>
      </c>
      <c r="G209" s="11" t="n">
        <v>6</v>
      </c>
      <c r="H209" s="11" t="n">
        <v>4</v>
      </c>
      <c r="I209" s="11" t="n">
        <v>5</v>
      </c>
      <c r="J209" s="11" t="n">
        <v>0</v>
      </c>
      <c r="K209" s="11" t="n">
        <v>0</v>
      </c>
      <c r="L209" s="14" t="s">
        <v>1477</v>
      </c>
      <c r="M209" s="14" t="s">
        <v>1478</v>
      </c>
      <c r="N209" s="11" t="n">
        <v>238.16</v>
      </c>
      <c r="O209" s="11" t="n">
        <v>7.2</v>
      </c>
      <c r="P209" s="11" t="n">
        <v>-0.47</v>
      </c>
      <c r="Q209" s="11" t="n">
        <v>-2.8</v>
      </c>
      <c r="R209" s="11" t="n">
        <v>118.05</v>
      </c>
      <c r="S209" s="11" t="n">
        <v>20.49</v>
      </c>
      <c r="T209" s="11" t="n">
        <v>5</v>
      </c>
      <c r="U209" s="11" t="n">
        <v>1</v>
      </c>
      <c r="V209" s="11" t="n">
        <v>-6.937</v>
      </c>
      <c r="W209" s="11" t="n">
        <v>-6.456</v>
      </c>
      <c r="X209" s="11" t="n">
        <v>-3.951</v>
      </c>
      <c r="Y209" s="11" t="n">
        <f aca="false">W209*-1</f>
        <v>6.456</v>
      </c>
      <c r="Z209" s="11" t="n">
        <f aca="false">X209*-1</f>
        <v>3.951</v>
      </c>
      <c r="AA209" s="11" t="n">
        <f aca="false">(Y209+Z209)/2</f>
        <v>5.2035</v>
      </c>
      <c r="AB209" s="11" t="n">
        <f aca="false">(Y209-Z209)/2</f>
        <v>1.2525</v>
      </c>
      <c r="AC209" s="11" t="n">
        <f aca="false">POWER((Y209+Z209),2)/(8*(Y209+Z209))</f>
        <v>1.300875</v>
      </c>
      <c r="AD209" s="11" t="n">
        <f aca="false">(7-AA209)/(2*AB209)</f>
        <v>0.717165668662674</v>
      </c>
      <c r="AE209" s="11" t="n">
        <v>97.6</v>
      </c>
      <c r="AF209" s="11" t="n">
        <f aca="false">812.17478*W209+ 33.1669*AD209 + 823.463*X209 + 6579.008*AC209 + 0.5287*O209</f>
        <v>89.1571413359682</v>
      </c>
    </row>
    <row r="210" customFormat="false" ht="19.5" hidden="false" customHeight="true" outlineLevel="0" collapsed="false">
      <c r="A210" s="14" t="s">
        <v>232</v>
      </c>
      <c r="B210" s="12" t="s">
        <v>1479</v>
      </c>
      <c r="C210" s="14" t="s">
        <v>1480</v>
      </c>
      <c r="D210" s="11" t="s">
        <v>1481</v>
      </c>
      <c r="E210" s="14" t="s">
        <v>1482</v>
      </c>
      <c r="F210" s="11" t="n">
        <v>31</v>
      </c>
      <c r="G210" s="11" t="n">
        <v>36</v>
      </c>
      <c r="H210" s="11" t="n">
        <v>2</v>
      </c>
      <c r="I210" s="11" t="n">
        <v>11</v>
      </c>
      <c r="J210" s="11" t="n">
        <v>0</v>
      </c>
      <c r="K210" s="11" t="n">
        <v>0</v>
      </c>
      <c r="L210" s="14" t="s">
        <v>1483</v>
      </c>
      <c r="M210" s="14" t="s">
        <v>1484</v>
      </c>
      <c r="N210" s="11" t="n">
        <v>612.6</v>
      </c>
      <c r="O210" s="11" t="n">
        <v>4.3</v>
      </c>
      <c r="P210" s="11" t="n">
        <v>3.26</v>
      </c>
      <c r="Q210" s="11" t="n">
        <v>-4.8</v>
      </c>
      <c r="R210" s="11" t="n">
        <v>196.1</v>
      </c>
      <c r="S210" s="11" t="n">
        <v>63.97</v>
      </c>
      <c r="T210" s="11" t="n">
        <v>9</v>
      </c>
      <c r="U210" s="11" t="n">
        <v>5</v>
      </c>
      <c r="V210" s="11" t="n">
        <v>-6.07</v>
      </c>
      <c r="W210" s="11" t="n">
        <v>-5.352</v>
      </c>
      <c r="X210" s="11" t="n">
        <v>-2.663</v>
      </c>
      <c r="Y210" s="11" t="n">
        <f aca="false">W210*-1</f>
        <v>5.352</v>
      </c>
      <c r="Z210" s="11" t="n">
        <f aca="false">X210*-1</f>
        <v>2.663</v>
      </c>
      <c r="AA210" s="11" t="n">
        <f aca="false">(Y210+Z210)/2</f>
        <v>4.0075</v>
      </c>
      <c r="AB210" s="11" t="n">
        <f aca="false">(Y210-Z210)/2</f>
        <v>1.3445</v>
      </c>
      <c r="AC210" s="11" t="n">
        <f aca="false">POWER((Y210+Z210),2)/(8*(Y210+Z210))</f>
        <v>1.001875</v>
      </c>
      <c r="AD210" s="11" t="n">
        <f aca="false">(7-AA210)/(2*AB210)</f>
        <v>1.11286723689104</v>
      </c>
      <c r="AE210" s="11"/>
      <c r="AF210" s="11" t="n">
        <f aca="false">812.17478*W210+ 33.1669*AD210 + 823.463*X210 + 6579.008*AC210 + 0.5287*O210</f>
        <v>90.8860147992411</v>
      </c>
    </row>
    <row r="211" customFormat="false" ht="19.5" hidden="false" customHeight="true" outlineLevel="0" collapsed="false">
      <c r="A211" s="11" t="s">
        <v>233</v>
      </c>
      <c r="B211" s="12" t="s">
        <v>1485</v>
      </c>
      <c r="C211" s="14" t="s">
        <v>1486</v>
      </c>
      <c r="D211" s="11" t="s">
        <v>1487</v>
      </c>
      <c r="E211" s="14" t="s">
        <v>1488</v>
      </c>
      <c r="F211" s="11" t="n">
        <v>18</v>
      </c>
      <c r="G211" s="11" t="n">
        <v>23</v>
      </c>
      <c r="H211" s="11" t="n">
        <v>1</v>
      </c>
      <c r="I211" s="11" t="n">
        <v>1</v>
      </c>
      <c r="J211" s="11" t="n">
        <v>0</v>
      </c>
      <c r="K211" s="11" t="n">
        <v>0</v>
      </c>
      <c r="L211" s="14" t="s">
        <v>1489</v>
      </c>
      <c r="M211" s="14" t="s">
        <v>1490</v>
      </c>
      <c r="N211" s="11" t="n">
        <v>269.4</v>
      </c>
      <c r="O211" s="11" t="n">
        <v>8.4</v>
      </c>
      <c r="P211" s="11" t="n">
        <v>3.77</v>
      </c>
      <c r="Q211" s="11" t="n">
        <v>-4</v>
      </c>
      <c r="R211" s="11" t="n">
        <v>12.47</v>
      </c>
      <c r="S211" s="11" t="n">
        <v>31.83</v>
      </c>
      <c r="T211" s="11" t="n">
        <v>2</v>
      </c>
      <c r="U211" s="11" t="n">
        <v>0</v>
      </c>
      <c r="V211" s="11" t="n">
        <v>-6.029</v>
      </c>
      <c r="W211" s="11" t="n">
        <v>-5.27</v>
      </c>
      <c r="X211" s="11" t="n">
        <v>-1.598</v>
      </c>
      <c r="Y211" s="11" t="n">
        <f aca="false">W211*-1</f>
        <v>5.27</v>
      </c>
      <c r="Z211" s="11" t="n">
        <f aca="false">X211*-1</f>
        <v>1.598</v>
      </c>
      <c r="AA211" s="11" t="n">
        <f aca="false">(Y211+Z211)/2</f>
        <v>3.434</v>
      </c>
      <c r="AB211" s="11" t="n">
        <f aca="false">(Y211-Z211)/2</f>
        <v>1.836</v>
      </c>
      <c r="AC211" s="11" t="n">
        <f aca="false">POWER((Y211+Z211),2)/(8*(Y211+Z211))</f>
        <v>0.8585</v>
      </c>
      <c r="AD211" s="11" t="n">
        <f aca="false">(7-AA211)/(2*AB211)</f>
        <v>0.971132897603486</v>
      </c>
      <c r="AE211" s="11" t="n">
        <v>89.75</v>
      </c>
      <c r="AF211" s="11" t="n">
        <f aca="false">812.17478*W211+ 33.1669*AD211 + 823.463*X211 + 6579.008*AC211 + 0.5287*O211</f>
        <v>88.6739511015243</v>
      </c>
    </row>
    <row r="212" customFormat="false" ht="19.5" hidden="false" customHeight="true" outlineLevel="0" collapsed="false">
      <c r="A212" s="14" t="s">
        <v>234</v>
      </c>
      <c r="B212" s="12" t="s">
        <v>1491</v>
      </c>
      <c r="C212" s="14" t="s">
        <v>1492</v>
      </c>
      <c r="D212" s="11" t="s">
        <v>1493</v>
      </c>
      <c r="E212" s="14" t="s">
        <v>1494</v>
      </c>
      <c r="F212" s="11" t="n">
        <v>19</v>
      </c>
      <c r="G212" s="11" t="n">
        <v>19</v>
      </c>
      <c r="H212" s="11" t="n">
        <v>3</v>
      </c>
      <c r="I212" s="11" t="n">
        <v>5</v>
      </c>
      <c r="J212" s="11" t="n">
        <v>1</v>
      </c>
      <c r="K212" s="11" t="n">
        <v>0</v>
      </c>
      <c r="L212" s="14" t="s">
        <v>1495</v>
      </c>
      <c r="M212" s="14" t="s">
        <v>1496</v>
      </c>
      <c r="N212" s="11" t="n">
        <v>401.4</v>
      </c>
      <c r="O212" s="11" t="n">
        <v>2.84</v>
      </c>
      <c r="P212" s="11" t="n">
        <v>2.38</v>
      </c>
      <c r="Q212" s="11" t="n">
        <v>-3.7</v>
      </c>
      <c r="R212" s="11" t="n">
        <v>112.74</v>
      </c>
      <c r="S212" s="11" t="n">
        <v>39.61</v>
      </c>
      <c r="T212" s="11" t="n">
        <v>5</v>
      </c>
      <c r="U212" s="11" t="n">
        <v>2</v>
      </c>
      <c r="V212" s="11" t="n">
        <v>-6.515</v>
      </c>
      <c r="W212" s="11" t="n">
        <v>-6.328</v>
      </c>
      <c r="X212" s="11" t="n">
        <v>-2.347</v>
      </c>
      <c r="Y212" s="11" t="n">
        <f aca="false">W212*-1</f>
        <v>6.328</v>
      </c>
      <c r="Z212" s="11" t="n">
        <f aca="false">X212*-1</f>
        <v>2.347</v>
      </c>
      <c r="AA212" s="11" t="n">
        <f aca="false">(Y212+Z212)/2</f>
        <v>4.3375</v>
      </c>
      <c r="AB212" s="11" t="n">
        <f aca="false">(Y212-Z212)/2</f>
        <v>1.9905</v>
      </c>
      <c r="AC212" s="11" t="n">
        <f aca="false">POWER((Y212+Z212),2)/(8*(Y212+Z212))</f>
        <v>1.084375</v>
      </c>
      <c r="AD212" s="11" t="n">
        <f aca="false">(7-AA212)/(2*AB212)</f>
        <v>0.668801808590806</v>
      </c>
      <c r="AE212" s="11" t="n">
        <v>93.1</v>
      </c>
      <c r="AF212" s="11" t="n">
        <f aca="false">812.17478*W212+ 33.1669*AD212 + 823.463*X212 + 6579.008*AC212 + 0.5287*O212</f>
        <v>85.6857218653501</v>
      </c>
    </row>
    <row r="213" customFormat="false" ht="19.5" hidden="false" customHeight="true" outlineLevel="0" collapsed="false">
      <c r="A213" s="14" t="s">
        <v>235</v>
      </c>
      <c r="B213" s="12" t="s">
        <v>1497</v>
      </c>
      <c r="C213" s="14" t="s">
        <v>1498</v>
      </c>
      <c r="D213" s="11" t="s">
        <v>1499</v>
      </c>
      <c r="E213" s="14" t="s">
        <v>1500</v>
      </c>
      <c r="F213" s="11" t="n">
        <v>18</v>
      </c>
      <c r="G213" s="11" t="n">
        <v>21</v>
      </c>
      <c r="H213" s="11" t="n">
        <v>1</v>
      </c>
      <c r="I213" s="11" t="n">
        <v>4</v>
      </c>
      <c r="J213" s="11" t="n">
        <v>0</v>
      </c>
      <c r="K213" s="11" t="n">
        <v>0</v>
      </c>
      <c r="L213" s="14" t="s">
        <v>1501</v>
      </c>
      <c r="M213" s="14" t="s">
        <v>1502</v>
      </c>
      <c r="N213" s="11" t="n">
        <v>315.4</v>
      </c>
      <c r="O213" s="11" t="n">
        <v>8.9</v>
      </c>
      <c r="P213" s="11" t="n">
        <v>0.7</v>
      </c>
      <c r="Q213" s="11" t="n">
        <v>-1.8</v>
      </c>
      <c r="R213" s="11" t="n">
        <v>59</v>
      </c>
      <c r="S213" s="11" t="n">
        <v>32.79</v>
      </c>
      <c r="T213" s="11" t="n">
        <v>5</v>
      </c>
      <c r="U213" s="11" t="n">
        <v>1</v>
      </c>
      <c r="V213" s="11" t="n">
        <v>-5.667</v>
      </c>
      <c r="W213" s="11" t="n">
        <v>-5.202</v>
      </c>
      <c r="X213" s="11" t="n">
        <v>-1.526</v>
      </c>
      <c r="Y213" s="11" t="n">
        <f aca="false">W213*-1</f>
        <v>5.202</v>
      </c>
      <c r="Z213" s="11" t="n">
        <f aca="false">X213*-1</f>
        <v>1.526</v>
      </c>
      <c r="AA213" s="11" t="n">
        <f aca="false">(Y213+Z213)/2</f>
        <v>3.364</v>
      </c>
      <c r="AB213" s="11" t="n">
        <f aca="false">(Y213-Z213)/2</f>
        <v>1.838</v>
      </c>
      <c r="AC213" s="11" t="n">
        <f aca="false">POWER((Y213+Z213),2)/(8*(Y213+Z213))</f>
        <v>0.841</v>
      </c>
      <c r="AD213" s="11" t="n">
        <f aca="false">(7-AA213)/(2*AB213)</f>
        <v>0.989118607181719</v>
      </c>
      <c r="AE213" s="11"/>
      <c r="AF213" s="11" t="n">
        <f aca="false">812.17478*W213+ 33.1669*AD213 + 823.463*X213 + 6579.008*AC213 + 0.5287*O213</f>
        <v>88.9194123725347</v>
      </c>
    </row>
    <row r="214" customFormat="false" ht="19.5" hidden="false" customHeight="true" outlineLevel="0" collapsed="false">
      <c r="A214" s="14" t="s">
        <v>236</v>
      </c>
      <c r="B214" s="12" t="s">
        <v>1503</v>
      </c>
      <c r="C214" s="14" t="s">
        <v>1504</v>
      </c>
      <c r="D214" s="11" t="s">
        <v>1505</v>
      </c>
      <c r="E214" s="16" t="s">
        <v>1506</v>
      </c>
      <c r="F214" s="11" t="n">
        <v>19</v>
      </c>
      <c r="G214" s="11" t="n">
        <v>20</v>
      </c>
      <c r="H214" s="11" t="n">
        <v>2</v>
      </c>
      <c r="I214" s="11" t="n">
        <v>3</v>
      </c>
      <c r="J214" s="11" t="n">
        <v>0</v>
      </c>
      <c r="K214" s="11" t="n">
        <v>0</v>
      </c>
      <c r="L214" s="14" t="s">
        <v>1507</v>
      </c>
      <c r="M214" s="14" t="s">
        <v>1508</v>
      </c>
      <c r="N214" s="11" t="n">
        <v>324.4</v>
      </c>
      <c r="O214" s="11" t="n">
        <v>-6</v>
      </c>
      <c r="P214" s="11" t="n">
        <v>2.72</v>
      </c>
      <c r="Q214" s="11" t="n">
        <v>-3.73</v>
      </c>
      <c r="R214" s="11" t="n">
        <v>60.85</v>
      </c>
      <c r="S214" s="11" t="n">
        <v>35.14</v>
      </c>
      <c r="T214" s="11" t="n">
        <v>3</v>
      </c>
      <c r="U214" s="11" t="n">
        <v>1</v>
      </c>
      <c r="V214" s="11" t="n">
        <v>-6.142</v>
      </c>
      <c r="W214" s="11" t="n">
        <v>-5.569</v>
      </c>
      <c r="X214" s="11" t="n">
        <v>-1.932</v>
      </c>
      <c r="Y214" s="11" t="n">
        <f aca="false">W214*-1</f>
        <v>5.569</v>
      </c>
      <c r="Z214" s="11" t="n">
        <f aca="false">X214*-1</f>
        <v>1.932</v>
      </c>
      <c r="AA214" s="11" t="n">
        <f aca="false">(Y214+Z214)/2</f>
        <v>3.7505</v>
      </c>
      <c r="AB214" s="11" t="n">
        <f aca="false">(Y214-Z214)/2</f>
        <v>1.8185</v>
      </c>
      <c r="AC214" s="11" t="n">
        <f aca="false">POWER((Y214+Z214),2)/(8*(Y214+Z214))</f>
        <v>0.937625</v>
      </c>
      <c r="AD214" s="11" t="n">
        <f aca="false">(7-AA214)/(2*AB214)</f>
        <v>0.893456145174594</v>
      </c>
      <c r="AE214" s="11"/>
      <c r="AF214" s="11" t="n">
        <f aca="false">812.17478*W214+ 33.1669*AD214 + 823.463*X214 + 6579.008*AC214 + 0.5287*O214</f>
        <v>81.1714808013903</v>
      </c>
    </row>
    <row r="215" customFormat="false" ht="19.5" hidden="false" customHeight="true" outlineLevel="0" collapsed="false">
      <c r="A215" s="14" t="s">
        <v>237</v>
      </c>
      <c r="B215" s="12" t="s">
        <v>1509</v>
      </c>
      <c r="C215" s="14" t="s">
        <v>1510</v>
      </c>
      <c r="D215" s="11" t="s">
        <v>1511</v>
      </c>
      <c r="E215" s="14" t="s">
        <v>1512</v>
      </c>
      <c r="F215" s="11" t="n">
        <v>17</v>
      </c>
      <c r="G215" s="11" t="n">
        <v>19</v>
      </c>
      <c r="H215" s="11" t="n">
        <v>1</v>
      </c>
      <c r="I215" s="11" t="n">
        <v>4</v>
      </c>
      <c r="J215" s="11" t="n">
        <v>0</v>
      </c>
      <c r="K215" s="11" t="n">
        <v>0</v>
      </c>
      <c r="L215" s="14" t="s">
        <v>1513</v>
      </c>
      <c r="M215" s="14" t="s">
        <v>1514</v>
      </c>
      <c r="N215" s="11" t="n">
        <v>301.34</v>
      </c>
      <c r="O215" s="11" t="n">
        <v>8.17</v>
      </c>
      <c r="P215" s="11" t="n">
        <v>0.83</v>
      </c>
      <c r="Q215" s="11" t="n">
        <v>-1.1</v>
      </c>
      <c r="R215" s="11" t="n">
        <v>70</v>
      </c>
      <c r="S215" s="11" t="n">
        <v>30.77</v>
      </c>
      <c r="T215" s="11" t="n">
        <v>5</v>
      </c>
      <c r="U215" s="11" t="n">
        <v>2</v>
      </c>
      <c r="V215" s="11" t="n">
        <v>-5.506</v>
      </c>
      <c r="W215" s="11" t="n">
        <v>-5.457</v>
      </c>
      <c r="X215" s="11" t="n">
        <v>-1.506</v>
      </c>
      <c r="Y215" s="11" t="n">
        <f aca="false">W215*-1</f>
        <v>5.457</v>
      </c>
      <c r="Z215" s="11" t="n">
        <f aca="false">X215*-1</f>
        <v>1.506</v>
      </c>
      <c r="AA215" s="11" t="n">
        <f aca="false">(Y215+Z215)/2</f>
        <v>3.4815</v>
      </c>
      <c r="AB215" s="11" t="n">
        <f aca="false">(Y215-Z215)/2</f>
        <v>1.9755</v>
      </c>
      <c r="AC215" s="11" t="n">
        <f aca="false">POWER((Y215+Z215),2)/(8*(Y215+Z215))</f>
        <v>0.870375</v>
      </c>
      <c r="AD215" s="11" t="n">
        <f aca="false">(7-AA215)/(2*AB215)</f>
        <v>0.89053404201468</v>
      </c>
      <c r="AE215" s="11"/>
      <c r="AF215" s="11" t="n">
        <f aca="false">812.17478*W215+ 33.1669*AD215 + 823.463*X215 + 6579.008*AC215 + 0.5287*O215</f>
        <v>87.8867680580963</v>
      </c>
    </row>
    <row r="216" customFormat="false" ht="19.5" hidden="false" customHeight="true" outlineLevel="0" collapsed="false">
      <c r="A216" s="11" t="s">
        <v>238</v>
      </c>
      <c r="B216" s="12" t="s">
        <v>1515</v>
      </c>
      <c r="C216" s="14" t="s">
        <v>1516</v>
      </c>
      <c r="D216" s="11" t="s">
        <v>1517</v>
      </c>
      <c r="E216" s="16" t="s">
        <v>1518</v>
      </c>
      <c r="F216" s="11" t="n">
        <v>5</v>
      </c>
      <c r="G216" s="11" t="n">
        <v>4</v>
      </c>
      <c r="H216" s="11" t="n">
        <v>4</v>
      </c>
      <c r="I216" s="11" t="n">
        <v>2</v>
      </c>
      <c r="J216" s="11" t="n">
        <v>0</v>
      </c>
      <c r="K216" s="11" t="n">
        <v>0</v>
      </c>
      <c r="L216" s="14" t="s">
        <v>1519</v>
      </c>
      <c r="M216" s="14" t="s">
        <v>1520</v>
      </c>
      <c r="N216" s="11" t="n">
        <v>152.11</v>
      </c>
      <c r="O216" s="11" t="n">
        <v>7.7</v>
      </c>
      <c r="P216" s="11" t="n">
        <v>-1.7</v>
      </c>
      <c r="Q216" s="11" t="n">
        <v>-1.5</v>
      </c>
      <c r="R216" s="11" t="n">
        <v>82.59</v>
      </c>
      <c r="S216" s="11" t="n">
        <v>12.6</v>
      </c>
      <c r="T216" s="11" t="n">
        <v>5</v>
      </c>
      <c r="U216" s="11" t="n">
        <v>3</v>
      </c>
      <c r="V216" s="11" t="n">
        <v>-6.499</v>
      </c>
      <c r="W216" s="11" t="n">
        <v>-6.411</v>
      </c>
      <c r="X216" s="11" t="n">
        <v>-1.824</v>
      </c>
      <c r="Y216" s="11" t="n">
        <f aca="false">W216*-1</f>
        <v>6.411</v>
      </c>
      <c r="Z216" s="11" t="n">
        <f aca="false">X216*-1</f>
        <v>1.824</v>
      </c>
      <c r="AA216" s="11" t="n">
        <f aca="false">(Y216+Z216)/2</f>
        <v>4.1175</v>
      </c>
      <c r="AB216" s="11" t="n">
        <f aca="false">(Y216-Z216)/2</f>
        <v>2.2935</v>
      </c>
      <c r="AC216" s="11" t="n">
        <f aca="false">POWER((Y216+Z216),2)/(8*(Y216+Z216))</f>
        <v>1.029375</v>
      </c>
      <c r="AD216" s="11" t="n">
        <f aca="false">(7-AA216)/(2*AB216)</f>
        <v>0.628406365816438</v>
      </c>
      <c r="AE216" s="11"/>
      <c r="AF216" s="11" t="n">
        <f aca="false">812.17478*W216+ 33.1669*AD216 + 823.463*X216 + 6579.008*AC216 + 0.5287*O216</f>
        <v>88.3306145143968</v>
      </c>
    </row>
    <row r="217" customFormat="false" ht="19.5" hidden="false" customHeight="true" outlineLevel="0" collapsed="false">
      <c r="A217" s="11" t="s">
        <v>239</v>
      </c>
      <c r="B217" s="12" t="s">
        <v>1521</v>
      </c>
      <c r="C217" s="14" t="s">
        <v>1522</v>
      </c>
      <c r="D217" s="11" t="s">
        <v>1523</v>
      </c>
      <c r="E217" s="14" t="s">
        <v>1524</v>
      </c>
      <c r="F217" s="11" t="n">
        <v>22</v>
      </c>
      <c r="G217" s="11" t="n">
        <v>24</v>
      </c>
      <c r="H217" s="11" t="n">
        <v>2</v>
      </c>
      <c r="I217" s="11" t="n">
        <v>9</v>
      </c>
      <c r="J217" s="11" t="n">
        <v>0</v>
      </c>
      <c r="K217" s="11" t="n">
        <v>0</v>
      </c>
      <c r="L217" s="14" t="s">
        <v>1525</v>
      </c>
      <c r="M217" s="14" t="s">
        <v>1526</v>
      </c>
      <c r="N217" s="11" t="n">
        <v>460.4</v>
      </c>
      <c r="O217" s="11" t="n">
        <v>3.27</v>
      </c>
      <c r="P217" s="11" t="n">
        <v>-0.9</v>
      </c>
      <c r="Q217" s="11" t="n">
        <v>-3.14</v>
      </c>
      <c r="R217" s="11" t="n">
        <v>201.85</v>
      </c>
      <c r="S217" s="11" t="n">
        <v>43.22</v>
      </c>
      <c r="T217" s="11" t="n">
        <v>10</v>
      </c>
      <c r="U217" s="11" t="n">
        <v>7</v>
      </c>
      <c r="V217" s="11" t="n">
        <v>-5.836</v>
      </c>
      <c r="W217" s="11" t="n">
        <v>-5.319</v>
      </c>
      <c r="X217" s="11" t="n">
        <v>-3.063</v>
      </c>
      <c r="Y217" s="11" t="n">
        <f aca="false">W217*-1</f>
        <v>5.319</v>
      </c>
      <c r="Z217" s="11" t="n">
        <f aca="false">X217*-1</f>
        <v>3.063</v>
      </c>
      <c r="AA217" s="11" t="n">
        <f aca="false">(Y217+Z217)/2</f>
        <v>4.191</v>
      </c>
      <c r="AB217" s="11" t="n">
        <f aca="false">(Y217-Z217)/2</f>
        <v>1.128</v>
      </c>
      <c r="AC217" s="11" t="n">
        <f aca="false">POWER((Y217+Z217),2)/(8*(Y217+Z217))</f>
        <v>1.04775</v>
      </c>
      <c r="AD217" s="11" t="n">
        <f aca="false">(7-AA217)/(2*AB217)</f>
        <v>1.24512411347518</v>
      </c>
      <c r="AE217" s="11"/>
      <c r="AF217" s="11" t="n">
        <f aca="false">812.17478*W217+ 33.1669*AD217 + 823.463*X217 + 6579.008*AC217 + 0.5287*O217</f>
        <v>93.9565641392191</v>
      </c>
    </row>
    <row r="218" customFormat="false" ht="19.5" hidden="false" customHeight="true" outlineLevel="0" collapsed="false">
      <c r="A218" s="11" t="s">
        <v>240</v>
      </c>
      <c r="B218" s="12" t="s">
        <v>1527</v>
      </c>
      <c r="C218" s="14" t="s">
        <v>1528</v>
      </c>
      <c r="D218" s="11" t="s">
        <v>1529</v>
      </c>
      <c r="E218" s="16" t="s">
        <v>1530</v>
      </c>
      <c r="F218" s="11" t="n">
        <v>20</v>
      </c>
      <c r="G218" s="11" t="n">
        <v>21</v>
      </c>
      <c r="H218" s="11" t="n">
        <v>1</v>
      </c>
      <c r="I218" s="11" t="n">
        <v>4</v>
      </c>
      <c r="J218" s="11" t="n">
        <v>0</v>
      </c>
      <c r="K218" s="11" t="n">
        <v>0</v>
      </c>
      <c r="L218" s="14" t="s">
        <v>1531</v>
      </c>
      <c r="M218" s="14" t="s">
        <v>1532</v>
      </c>
      <c r="N218" s="11" t="n">
        <v>339.4</v>
      </c>
      <c r="O218" s="11" t="n">
        <v>5.9</v>
      </c>
      <c r="P218" s="11" t="n">
        <v>3.08</v>
      </c>
      <c r="Q218" s="11" t="n">
        <v>-4.4</v>
      </c>
      <c r="R218" s="11" t="n">
        <v>49.81</v>
      </c>
      <c r="S218" s="11" t="n">
        <v>36.57</v>
      </c>
      <c r="T218" s="11" t="n">
        <v>5</v>
      </c>
      <c r="U218" s="11" t="n">
        <v>0</v>
      </c>
      <c r="V218" s="11" t="n">
        <v>-5.861</v>
      </c>
      <c r="W218" s="11" t="n">
        <v>-5.647</v>
      </c>
      <c r="X218" s="11" t="n">
        <v>-2.456</v>
      </c>
      <c r="Y218" s="11" t="n">
        <f aca="false">W218*-1</f>
        <v>5.647</v>
      </c>
      <c r="Z218" s="11" t="n">
        <f aca="false">X218*-1</f>
        <v>2.456</v>
      </c>
      <c r="AA218" s="11" t="n">
        <f aca="false">(Y218+Z218)/2</f>
        <v>4.0515</v>
      </c>
      <c r="AB218" s="11" t="n">
        <f aca="false">(Y218-Z218)/2</f>
        <v>1.5955</v>
      </c>
      <c r="AC218" s="11" t="n">
        <f aca="false">POWER((Y218+Z218),2)/(8*(Y218+Z218))</f>
        <v>1.012875</v>
      </c>
      <c r="AD218" s="11" t="n">
        <f aca="false">(7-AA218)/(2*AB218)</f>
        <v>0.924005014102162</v>
      </c>
      <c r="AE218" s="11" t="n">
        <v>91</v>
      </c>
      <c r="AF218" s="11" t="n">
        <f aca="false">812.17478*W218+ 33.1669*AD218 + 823.463*X218 + 6579.008*AC218 + 0.5287*O218</f>
        <v>88.7023292422241</v>
      </c>
    </row>
    <row r="219" customFormat="false" ht="19.5" hidden="false" customHeight="true" outlineLevel="0" collapsed="false">
      <c r="A219" s="14" t="s">
        <v>241</v>
      </c>
      <c r="B219" s="12" t="s">
        <v>1533</v>
      </c>
      <c r="C219" s="14" t="s">
        <v>1534</v>
      </c>
      <c r="D219" s="14" t="s">
        <v>1535</v>
      </c>
      <c r="E219" s="16" t="s">
        <v>1536</v>
      </c>
      <c r="F219" s="11" t="n">
        <v>19</v>
      </c>
      <c r="G219" s="11" t="n">
        <v>27</v>
      </c>
      <c r="H219" s="11" t="n">
        <v>1</v>
      </c>
      <c r="I219" s="11" t="n">
        <v>1</v>
      </c>
      <c r="J219" s="11" t="n">
        <v>0</v>
      </c>
      <c r="K219" s="11" t="n">
        <v>0</v>
      </c>
      <c r="L219" s="14" t="s">
        <v>1537</v>
      </c>
      <c r="M219" s="14" t="s">
        <v>1538</v>
      </c>
      <c r="N219" s="11" t="n">
        <v>285.4</v>
      </c>
      <c r="O219" s="11" t="n">
        <v>8.88</v>
      </c>
      <c r="P219" s="11" t="n">
        <v>4.64</v>
      </c>
      <c r="Q219" s="11" t="n">
        <v>-3.4</v>
      </c>
      <c r="R219" s="11" t="n">
        <v>23.47</v>
      </c>
      <c r="S219" s="11" t="n">
        <v>33.86</v>
      </c>
      <c r="T219" s="11" t="n">
        <v>2</v>
      </c>
      <c r="U219" s="11" t="n">
        <v>1</v>
      </c>
      <c r="V219" s="11" t="n">
        <v>-5.608</v>
      </c>
      <c r="W219" s="11" t="n">
        <v>-5.003</v>
      </c>
      <c r="X219" s="11" t="n">
        <v>-1.343</v>
      </c>
      <c r="Y219" s="11" t="n">
        <f aca="false">W219*-1</f>
        <v>5.003</v>
      </c>
      <c r="Z219" s="11" t="n">
        <f aca="false">X219*-1</f>
        <v>1.343</v>
      </c>
      <c r="AA219" s="11" t="n">
        <f aca="false">(Y219+Z219)/2</f>
        <v>3.173</v>
      </c>
      <c r="AB219" s="11" t="n">
        <f aca="false">(Y219-Z219)/2</f>
        <v>1.83</v>
      </c>
      <c r="AC219" s="11" t="n">
        <f aca="false">POWER((Y219+Z219),2)/(8*(Y219+Z219))</f>
        <v>0.79325</v>
      </c>
      <c r="AD219" s="11" t="n">
        <f aca="false">(7-AA219)/(2*AB219)</f>
        <v>1.04562841530055</v>
      </c>
      <c r="AE219" s="11"/>
      <c r="AF219" s="11" t="n">
        <f aca="false">812.17478*W219+ 33.1669*AD219 + 823.463*X219 + 6579.008*AC219 + 0.5287*O219</f>
        <v>88.9519717474313</v>
      </c>
    </row>
    <row r="220" customFormat="false" ht="19.5" hidden="false" customHeight="true" outlineLevel="0" collapsed="false">
      <c r="A220" s="11" t="s">
        <v>242</v>
      </c>
      <c r="B220" s="12" t="s">
        <v>1539</v>
      </c>
      <c r="C220" s="14" t="s">
        <v>1540</v>
      </c>
      <c r="D220" s="11" t="s">
        <v>1541</v>
      </c>
      <c r="E220" s="14" t="s">
        <v>1542</v>
      </c>
      <c r="F220" s="11" t="n">
        <v>13</v>
      </c>
      <c r="G220" s="11" t="n">
        <v>20</v>
      </c>
      <c r="H220" s="11" t="n">
        <v>2</v>
      </c>
      <c r="I220" s="11" t="n">
        <v>1</v>
      </c>
      <c r="J220" s="11" t="n">
        <v>0</v>
      </c>
      <c r="K220" s="11" t="n">
        <v>0</v>
      </c>
      <c r="L220" s="14" t="s">
        <v>1543</v>
      </c>
      <c r="M220" s="14" t="s">
        <v>1544</v>
      </c>
      <c r="N220" s="11" t="n">
        <v>220.31</v>
      </c>
      <c r="O220" s="11" t="n">
        <v>7.9</v>
      </c>
      <c r="P220" s="11" t="n">
        <v>2.11</v>
      </c>
      <c r="Q220" s="11" t="n">
        <v>-2.8</v>
      </c>
      <c r="R220" s="11" t="n">
        <v>41.13</v>
      </c>
      <c r="S220" s="11" t="n">
        <v>25.98</v>
      </c>
      <c r="T220" s="11" t="n">
        <v>2</v>
      </c>
      <c r="U220" s="11" t="n">
        <v>2</v>
      </c>
      <c r="V220" s="11" t="n">
        <v>-5.723</v>
      </c>
      <c r="W220" s="11" t="n">
        <v>-5.665</v>
      </c>
      <c r="X220" s="11" t="n">
        <v>-1.47</v>
      </c>
      <c r="Y220" s="11" t="n">
        <f aca="false">W220*-1</f>
        <v>5.665</v>
      </c>
      <c r="Z220" s="11" t="n">
        <f aca="false">X220*-1</f>
        <v>1.47</v>
      </c>
      <c r="AA220" s="11" t="n">
        <f aca="false">(Y220+Z220)/2</f>
        <v>3.5675</v>
      </c>
      <c r="AB220" s="11" t="n">
        <f aca="false">(Y220-Z220)/2</f>
        <v>2.0975</v>
      </c>
      <c r="AC220" s="11" t="n">
        <f aca="false">POWER((Y220+Z220),2)/(8*(Y220+Z220))</f>
        <v>0.891875</v>
      </c>
      <c r="AD220" s="11" t="n">
        <f aca="false">(7-AA220)/(2*AB220)</f>
        <v>0.818235995232419</v>
      </c>
      <c r="AE220" s="11"/>
      <c r="AF220" s="11" t="n">
        <f aca="false">812.17478*W220+ 33.1669*AD220 + 823.463*X220 + 6579.008*AC220 + 0.5287*O220</f>
        <v>87.5071027302737</v>
      </c>
    </row>
    <row r="221" customFormat="false" ht="19.5" hidden="false" customHeight="true" outlineLevel="0" collapsed="false">
      <c r="A221" s="11" t="s">
        <v>243</v>
      </c>
      <c r="B221" s="12" t="s">
        <v>1545</v>
      </c>
      <c r="C221" s="14" t="s">
        <v>1546</v>
      </c>
      <c r="D221" s="11" t="s">
        <v>1547</v>
      </c>
      <c r="E221" s="14" t="s">
        <v>1548</v>
      </c>
      <c r="F221" s="11" t="n">
        <v>12</v>
      </c>
      <c r="G221" s="11" t="n">
        <v>19</v>
      </c>
      <c r="H221" s="11" t="n">
        <v>3</v>
      </c>
      <c r="I221" s="11" t="n">
        <v>1</v>
      </c>
      <c r="J221" s="11" t="n">
        <v>0</v>
      </c>
      <c r="K221" s="11" t="n">
        <v>0</v>
      </c>
      <c r="L221" s="14" t="s">
        <v>1549</v>
      </c>
      <c r="M221" s="14" t="s">
        <v>1550</v>
      </c>
      <c r="N221" s="11" t="n">
        <v>221.3</v>
      </c>
      <c r="O221" s="11" t="n">
        <v>6.8</v>
      </c>
      <c r="P221" s="11" t="n">
        <v>0.06</v>
      </c>
      <c r="Q221" s="11" t="n">
        <v>-3</v>
      </c>
      <c r="R221" s="11" t="n">
        <v>53.16</v>
      </c>
      <c r="S221" s="11" t="n">
        <v>25.88</v>
      </c>
      <c r="T221" s="11" t="n">
        <v>3</v>
      </c>
      <c r="U221" s="11" t="n">
        <v>3</v>
      </c>
      <c r="V221" s="11" t="n">
        <v>-5.757</v>
      </c>
      <c r="W221" s="11" t="n">
        <v>-5.735</v>
      </c>
      <c r="X221" s="11" t="n">
        <v>-2.058</v>
      </c>
      <c r="Y221" s="11" t="n">
        <f aca="false">W221*-1</f>
        <v>5.735</v>
      </c>
      <c r="Z221" s="11" t="n">
        <f aca="false">X221*-1</f>
        <v>2.058</v>
      </c>
      <c r="AA221" s="11" t="n">
        <f aca="false">(Y221+Z221)/2</f>
        <v>3.8965</v>
      </c>
      <c r="AB221" s="11" t="n">
        <f aca="false">(Y221-Z221)/2</f>
        <v>1.8385</v>
      </c>
      <c r="AC221" s="11" t="n">
        <f aca="false">POWER((Y221+Z221),2)/(8*(Y221+Z221))</f>
        <v>0.974125</v>
      </c>
      <c r="AD221" s="11" t="n">
        <f aca="false">(7-AA221)/(2*AB221)</f>
        <v>0.844030459613816</v>
      </c>
      <c r="AE221" s="11"/>
      <c r="AF221" s="11" t="n">
        <f aca="false">812.17478*W221+ 33.1669*AD221 + 823.463*X221 + 6579.008*AC221 + 0.5287*O221</f>
        <v>87.8559845509655</v>
      </c>
    </row>
    <row r="222" customFormat="false" ht="19.5" hidden="false" customHeight="true" outlineLevel="0" collapsed="false">
      <c r="A222" s="14" t="s">
        <v>244</v>
      </c>
      <c r="B222" s="12" t="s">
        <v>1551</v>
      </c>
      <c r="C222" s="14" t="s">
        <v>1552</v>
      </c>
      <c r="D222" s="11" t="s">
        <v>1553</v>
      </c>
      <c r="E222" s="14" t="s">
        <v>1554</v>
      </c>
      <c r="F222" s="11" t="n">
        <v>17</v>
      </c>
      <c r="G222" s="11" t="n">
        <v>20</v>
      </c>
      <c r="H222" s="11" t="n">
        <v>2</v>
      </c>
      <c r="I222" s="11" t="n">
        <v>0</v>
      </c>
      <c r="J222" s="11" t="n">
        <v>1</v>
      </c>
      <c r="K222" s="11" t="n">
        <v>0</v>
      </c>
      <c r="L222" s="14" t="s">
        <v>1555</v>
      </c>
      <c r="M222" s="14" t="s">
        <v>1556</v>
      </c>
      <c r="N222" s="11" t="n">
        <v>284.4</v>
      </c>
      <c r="O222" s="11" t="n">
        <v>9.4</v>
      </c>
      <c r="P222" s="11" t="n">
        <v>4.55</v>
      </c>
      <c r="Q222" s="11" t="n">
        <v>-4.3</v>
      </c>
      <c r="R222" s="11" t="n">
        <v>6.48</v>
      </c>
      <c r="S222" s="11" t="n">
        <v>32.74</v>
      </c>
      <c r="T222" s="11" t="n">
        <v>2</v>
      </c>
      <c r="U222" s="11" t="n">
        <v>0</v>
      </c>
      <c r="V222" s="11" t="n">
        <v>-5.375</v>
      </c>
      <c r="W222" s="11" t="n">
        <v>-4.783</v>
      </c>
      <c r="X222" s="11" t="n">
        <v>-1.515</v>
      </c>
      <c r="Y222" s="11" t="n">
        <f aca="false">W222*-1</f>
        <v>4.783</v>
      </c>
      <c r="Z222" s="11" t="n">
        <f aca="false">X222*-1</f>
        <v>1.515</v>
      </c>
      <c r="AA222" s="11" t="n">
        <f aca="false">(Y222+Z222)/2</f>
        <v>3.149</v>
      </c>
      <c r="AB222" s="11" t="n">
        <f aca="false">(Y222-Z222)/2</f>
        <v>1.634</v>
      </c>
      <c r="AC222" s="11" t="n">
        <f aca="false">POWER((Y222+Z222),2)/(8*(Y222+Z222))</f>
        <v>0.78725</v>
      </c>
      <c r="AD222" s="11" t="n">
        <f aca="false">(7-AA222)/(2*AB222)</f>
        <v>1.17839657282742</v>
      </c>
      <c r="AE222" s="11"/>
      <c r="AF222" s="11" t="n">
        <f aca="false">812.17478*W222+ 33.1669*AD222 + 823.463*X222 + 6579.008*AC222 + 0.5287*O222</f>
        <v>91.1991715513092</v>
      </c>
    </row>
    <row r="223" customFormat="false" ht="19.5" hidden="false" customHeight="true" outlineLevel="0" collapsed="false">
      <c r="A223" s="11" t="s">
        <v>245</v>
      </c>
      <c r="B223" s="12" t="s">
        <v>1557</v>
      </c>
      <c r="C223" s="14" t="s">
        <v>1558</v>
      </c>
      <c r="D223" s="11" t="s">
        <v>1559</v>
      </c>
      <c r="E223" s="16" t="s">
        <v>1560</v>
      </c>
      <c r="F223" s="11" t="n">
        <v>16</v>
      </c>
      <c r="G223" s="11" t="n">
        <v>21</v>
      </c>
      <c r="H223" s="11" t="n">
        <v>1</v>
      </c>
      <c r="I223" s="11" t="n">
        <v>2</v>
      </c>
      <c r="J223" s="11" t="n">
        <v>0</v>
      </c>
      <c r="K223" s="11" t="n">
        <v>0</v>
      </c>
      <c r="L223" s="14" t="s">
        <v>1561</v>
      </c>
      <c r="M223" s="14" t="s">
        <v>1562</v>
      </c>
      <c r="N223" s="11" t="n">
        <v>259.34</v>
      </c>
      <c r="O223" s="11" t="n">
        <v>9.5</v>
      </c>
      <c r="P223" s="11" t="n">
        <v>3.48</v>
      </c>
      <c r="Q223" s="11" t="n">
        <v>-3.5</v>
      </c>
      <c r="R223" s="11" t="n">
        <v>41.49</v>
      </c>
      <c r="S223" s="11" t="n">
        <v>29.98</v>
      </c>
      <c r="T223" s="11" t="n">
        <v>3</v>
      </c>
      <c r="U223" s="11" t="n">
        <v>2</v>
      </c>
      <c r="V223" s="11" t="n">
        <v>-6.027</v>
      </c>
      <c r="W223" s="11" t="n">
        <v>-5.48</v>
      </c>
      <c r="X223" s="11" t="n">
        <v>-2.261</v>
      </c>
      <c r="Y223" s="11" t="n">
        <f aca="false">W223*-1</f>
        <v>5.48</v>
      </c>
      <c r="Z223" s="11" t="n">
        <f aca="false">X223*-1</f>
        <v>2.261</v>
      </c>
      <c r="AA223" s="11" t="n">
        <f aca="false">(Y223+Z223)/2</f>
        <v>3.8705</v>
      </c>
      <c r="AB223" s="11" t="n">
        <f aca="false">(Y223-Z223)/2</f>
        <v>1.6095</v>
      </c>
      <c r="AC223" s="11" t="n">
        <f aca="false">POWER((Y223+Z223),2)/(8*(Y223+Z223))</f>
        <v>0.967625</v>
      </c>
      <c r="AD223" s="11" t="n">
        <f aca="false">(7-AA223)/(2*AB223)</f>
        <v>0.9721963342653</v>
      </c>
      <c r="AE223" s="11"/>
      <c r="AF223" s="11" t="n">
        <f aca="false">812.17478*W223+ 33.1669*AD223 + 823.463*X223 + 6579.008*AC223 + 0.5287*O223</f>
        <v>90.7123671989431</v>
      </c>
    </row>
    <row r="224" customFormat="false" ht="19.5" hidden="false" customHeight="true" outlineLevel="0" collapsed="false">
      <c r="A224" s="11" t="s">
        <v>246</v>
      </c>
      <c r="B224" s="12" t="s">
        <v>1563</v>
      </c>
      <c r="C224" s="14"/>
      <c r="D224" s="11" t="s">
        <v>1564</v>
      </c>
      <c r="E224" s="16" t="s">
        <v>911</v>
      </c>
      <c r="F224" s="11" t="n">
        <v>10</v>
      </c>
      <c r="G224" s="11" t="n">
        <v>15</v>
      </c>
      <c r="H224" s="11" t="n">
        <v>1</v>
      </c>
      <c r="I224" s="11" t="n">
        <v>1</v>
      </c>
      <c r="J224" s="11" t="n">
        <v>0</v>
      </c>
      <c r="K224" s="11" t="n">
        <v>0</v>
      </c>
      <c r="L224" s="14" t="s">
        <v>912</v>
      </c>
      <c r="M224" s="14" t="s">
        <v>1565</v>
      </c>
      <c r="N224" s="11" t="n">
        <v>165.23</v>
      </c>
      <c r="O224" s="11" t="n">
        <v>9.9</v>
      </c>
      <c r="P224" s="11" t="n">
        <v>0.89</v>
      </c>
      <c r="Q224" s="11" t="n">
        <v>-1.3</v>
      </c>
      <c r="R224" s="11" t="n">
        <v>32.26</v>
      </c>
      <c r="S224" s="11" t="n">
        <v>18.83</v>
      </c>
      <c r="T224" s="11" t="n">
        <v>2</v>
      </c>
      <c r="U224" s="11" t="n">
        <v>2</v>
      </c>
      <c r="V224" s="11" t="n">
        <v>-6.355</v>
      </c>
      <c r="W224" s="11" t="n">
        <v>-5.929</v>
      </c>
      <c r="X224" s="11" t="n">
        <v>-1.379</v>
      </c>
      <c r="Y224" s="11" t="n">
        <f aca="false">W224*-1</f>
        <v>5.929</v>
      </c>
      <c r="Z224" s="11" t="n">
        <f aca="false">X224*-1</f>
        <v>1.379</v>
      </c>
      <c r="AA224" s="11" t="n">
        <f aca="false">(Y224+Z224)/2</f>
        <v>3.654</v>
      </c>
      <c r="AB224" s="11" t="n">
        <f aca="false">(Y224-Z224)/2</f>
        <v>2.275</v>
      </c>
      <c r="AC224" s="11" t="n">
        <f aca="false">POWER((Y224+Z224),2)/(8*(Y224+Z224))</f>
        <v>0.9135</v>
      </c>
      <c r="AD224" s="11" t="n">
        <f aca="false">(7-AA224)/(2*AB224)</f>
        <v>0.735384615384615</v>
      </c>
      <c r="AE224" s="11"/>
      <c r="AF224" s="11" t="n">
        <f aca="false">812.17478*W224+ 33.1669*AD224 + 823.463*X224 + 6579.008*AC224 + 0.5287*O224</f>
        <v>88.6086183799991</v>
      </c>
    </row>
    <row r="225" customFormat="false" ht="19.5" hidden="false" customHeight="true" outlineLevel="0" collapsed="false">
      <c r="A225" s="11" t="s">
        <v>247</v>
      </c>
      <c r="B225" s="12" t="s">
        <v>1566</v>
      </c>
      <c r="C225" s="14" t="s">
        <v>1567</v>
      </c>
      <c r="D225" s="11" t="s">
        <v>1568</v>
      </c>
      <c r="E225" s="16" t="s">
        <v>1569</v>
      </c>
      <c r="F225" s="11" t="n">
        <v>20</v>
      </c>
      <c r="G225" s="11" t="n">
        <v>24</v>
      </c>
      <c r="H225" s="11" t="n">
        <v>2</v>
      </c>
      <c r="I225" s="11" t="n">
        <v>2</v>
      </c>
      <c r="J225" s="11" t="n">
        <v>0</v>
      </c>
      <c r="K225" s="11" t="n">
        <v>0</v>
      </c>
      <c r="L225" s="14" t="s">
        <v>1570</v>
      </c>
      <c r="M225" s="14" t="s">
        <v>1571</v>
      </c>
      <c r="N225" s="11" t="n">
        <v>324.4</v>
      </c>
      <c r="O225" s="11" t="n">
        <v>8.56</v>
      </c>
      <c r="P225" s="11" t="n">
        <v>3.44</v>
      </c>
      <c r="Q225" s="11" t="n">
        <v>-3.37</v>
      </c>
      <c r="R225" s="11" t="n">
        <v>45.59</v>
      </c>
      <c r="S225" s="11" t="n">
        <v>35.82</v>
      </c>
      <c r="T225" s="11" t="n">
        <v>4</v>
      </c>
      <c r="U225" s="11" t="n">
        <v>1</v>
      </c>
      <c r="V225" s="11" t="n">
        <v>-5.831</v>
      </c>
      <c r="W225" s="11" t="n">
        <v>-5.553</v>
      </c>
      <c r="X225" s="11" t="n">
        <v>-2.507</v>
      </c>
      <c r="Y225" s="11" t="n">
        <f aca="false">W225*-1</f>
        <v>5.553</v>
      </c>
      <c r="Z225" s="11" t="n">
        <f aca="false">X225*-1</f>
        <v>2.507</v>
      </c>
      <c r="AA225" s="11" t="n">
        <f aca="false">(Y225+Z225)/2</f>
        <v>4.03</v>
      </c>
      <c r="AB225" s="11" t="n">
        <f aca="false">(Y225-Z225)/2</f>
        <v>1.523</v>
      </c>
      <c r="AC225" s="11" t="n">
        <f aca="false">POWER((Y225+Z225),2)/(8*(Y225+Z225))</f>
        <v>1.0075</v>
      </c>
      <c r="AD225" s="11" t="n">
        <f aca="false">(7-AA225)/(2*AB225)</f>
        <v>0.975049244911359</v>
      </c>
      <c r="AE225" s="11"/>
      <c r="AF225" s="11" t="n">
        <f aca="false">812.17478*W225+ 33.1669*AD225 + 823.463*X225 + 6579.008*AC225 + 0.5287*O225</f>
        <v>90.7872984610497</v>
      </c>
    </row>
    <row r="226" customFormat="false" ht="19.5" hidden="false" customHeight="true" outlineLevel="0" collapsed="false">
      <c r="A226" s="14" t="s">
        <v>248</v>
      </c>
      <c r="B226" s="12" t="s">
        <v>1572</v>
      </c>
      <c r="C226" s="14" t="s">
        <v>1573</v>
      </c>
      <c r="D226" s="11" t="s">
        <v>1574</v>
      </c>
      <c r="E226" s="14" t="s">
        <v>1575</v>
      </c>
      <c r="F226" s="11" t="n">
        <v>33</v>
      </c>
      <c r="G226" s="11" t="n">
        <v>40</v>
      </c>
      <c r="H226" s="11" t="n">
        <v>2</v>
      </c>
      <c r="I226" s="11" t="n">
        <v>9</v>
      </c>
      <c r="J226" s="11" t="n">
        <v>0</v>
      </c>
      <c r="K226" s="11" t="n">
        <v>0</v>
      </c>
      <c r="L226" s="14" t="s">
        <v>1576</v>
      </c>
      <c r="M226" s="14" t="s">
        <v>1577</v>
      </c>
      <c r="N226" s="11" t="n">
        <v>608.7</v>
      </c>
      <c r="O226" s="11" t="n">
        <v>6.6</v>
      </c>
      <c r="P226" s="11" t="n">
        <v>3.53</v>
      </c>
      <c r="Q226" s="11" t="n">
        <v>-4.7</v>
      </c>
      <c r="R226" s="11" t="n">
        <v>117.78</v>
      </c>
      <c r="S226" s="11" t="n">
        <v>66.06</v>
      </c>
      <c r="T226" s="11" t="n">
        <v>8</v>
      </c>
      <c r="U226" s="11" t="n">
        <v>1</v>
      </c>
      <c r="V226" s="11" t="n">
        <v>-5.338</v>
      </c>
      <c r="W226" s="11" t="n">
        <v>-4.905</v>
      </c>
      <c r="X226" s="11" t="n">
        <v>-2.329</v>
      </c>
      <c r="Y226" s="11" t="n">
        <f aca="false">W226*-1</f>
        <v>4.905</v>
      </c>
      <c r="Z226" s="11" t="n">
        <f aca="false">X226*-1</f>
        <v>2.329</v>
      </c>
      <c r="AA226" s="11" t="n">
        <f aca="false">(Y226+Z226)/2</f>
        <v>3.617</v>
      </c>
      <c r="AB226" s="11" t="n">
        <f aca="false">(Y226-Z226)/2</f>
        <v>1.288</v>
      </c>
      <c r="AC226" s="11" t="n">
        <f aca="false">POWER((Y226+Z226),2)/(8*(Y226+Z226))</f>
        <v>0.90425</v>
      </c>
      <c r="AD226" s="11" t="n">
        <f aca="false">(7-AA226)/(2*AB226)</f>
        <v>1.31327639751553</v>
      </c>
      <c r="AE226" s="11" t="n">
        <v>94</v>
      </c>
      <c r="AF226" s="11" t="n">
        <f aca="false">812.17478*W226+ 33.1669*AD226 + 823.463*X226 + 6579.008*AC226 + 0.5287*O226</f>
        <v>94.5520880487576</v>
      </c>
    </row>
    <row r="227" customFormat="false" ht="19.5" hidden="false" customHeight="true" outlineLevel="0" collapsed="false">
      <c r="A227" s="11" t="s">
        <v>249</v>
      </c>
      <c r="B227" s="12" t="s">
        <v>1578</v>
      </c>
      <c r="C227" s="14" t="s">
        <v>1579</v>
      </c>
      <c r="D227" s="11" t="s">
        <v>1580</v>
      </c>
      <c r="E227" s="14" t="s">
        <v>1581</v>
      </c>
      <c r="F227" s="11" t="n">
        <v>17</v>
      </c>
      <c r="G227" s="11" t="n">
        <v>20</v>
      </c>
      <c r="H227" s="11" t="n">
        <v>4</v>
      </c>
      <c r="I227" s="11" t="n">
        <v>6</v>
      </c>
      <c r="J227" s="11" t="n">
        <v>0</v>
      </c>
      <c r="K227" s="11" t="n">
        <v>0</v>
      </c>
      <c r="L227" s="14" t="s">
        <v>1582</v>
      </c>
      <c r="M227" s="14" t="s">
        <v>1583</v>
      </c>
      <c r="N227" s="11" t="n">
        <v>376.4</v>
      </c>
      <c r="O227" s="11" t="n">
        <v>10.2</v>
      </c>
      <c r="P227" s="11" t="n">
        <v>-1.46</v>
      </c>
      <c r="Q227" s="11" t="n">
        <v>-3.68</v>
      </c>
      <c r="R227" s="11" t="n">
        <v>155.05</v>
      </c>
      <c r="S227" s="11" t="n">
        <v>37.5</v>
      </c>
      <c r="T227" s="11" t="n">
        <v>9</v>
      </c>
      <c r="U227" s="11" t="n">
        <v>5</v>
      </c>
      <c r="V227" s="11" t="n">
        <v>-6.282</v>
      </c>
      <c r="W227" s="11" t="n">
        <v>-6.119</v>
      </c>
      <c r="X227" s="11" t="n">
        <v>-4.021</v>
      </c>
      <c r="Y227" s="11" t="n">
        <f aca="false">W227*-1</f>
        <v>6.119</v>
      </c>
      <c r="Z227" s="11" t="n">
        <f aca="false">X227*-1</f>
        <v>4.021</v>
      </c>
      <c r="AA227" s="11" t="n">
        <f aca="false">(Y227+Z227)/2</f>
        <v>5.07</v>
      </c>
      <c r="AB227" s="11" t="n">
        <f aca="false">(Y227-Z227)/2</f>
        <v>1.049</v>
      </c>
      <c r="AC227" s="11" t="n">
        <f aca="false">POWER((Y227+Z227),2)/(8*(Y227+Z227))</f>
        <v>1.2675</v>
      </c>
      <c r="AD227" s="11" t="n">
        <f aca="false">(7-AA227)/(2*AB227)</f>
        <v>0.919923736892278</v>
      </c>
      <c r="AE227" s="11" t="n">
        <v>83.9</v>
      </c>
      <c r="AF227" s="11" t="n">
        <f aca="false">812.17478*W227+ 33.1669*AD227 + 823.463*X227 + 6579.008*AC227 + 0.5287*O227</f>
        <v>93.9541967691318</v>
      </c>
    </row>
    <row r="228" customFormat="false" ht="19.5" hidden="false" customHeight="true" outlineLevel="0" collapsed="false">
      <c r="A228" s="14" t="s">
        <v>250</v>
      </c>
      <c r="B228" s="12" t="s">
        <v>1584</v>
      </c>
      <c r="C228" s="14" t="s">
        <v>1585</v>
      </c>
      <c r="D228" s="11" t="s">
        <v>1586</v>
      </c>
      <c r="E228" s="14" t="s">
        <v>1587</v>
      </c>
      <c r="F228" s="11" t="n">
        <v>43</v>
      </c>
      <c r="G228" s="11" t="n">
        <v>58</v>
      </c>
      <c r="H228" s="11" t="n">
        <v>4</v>
      </c>
      <c r="I228" s="11" t="n">
        <v>12</v>
      </c>
      <c r="J228" s="11" t="n">
        <v>0</v>
      </c>
      <c r="K228" s="11" t="n">
        <v>0</v>
      </c>
      <c r="L228" s="14" t="s">
        <v>1588</v>
      </c>
      <c r="M228" s="14" t="s">
        <v>1589</v>
      </c>
      <c r="N228" s="11" t="n">
        <v>822.9</v>
      </c>
      <c r="O228" s="11" t="n">
        <v>1.7</v>
      </c>
      <c r="P228" s="11" t="n">
        <v>2.77</v>
      </c>
      <c r="Q228" s="11" t="n">
        <v>-4.3</v>
      </c>
      <c r="R228" s="11" t="n">
        <v>220.15</v>
      </c>
      <c r="S228" s="11" t="n">
        <v>86.46</v>
      </c>
      <c r="T228" s="11" t="n">
        <v>14</v>
      </c>
      <c r="U228" s="11" t="n">
        <v>6</v>
      </c>
      <c r="V228" s="11" t="n">
        <v>-5.42</v>
      </c>
      <c r="W228" s="11" t="n">
        <v>-4.855</v>
      </c>
      <c r="X228" s="11" t="n">
        <v>-2.808</v>
      </c>
      <c r="Y228" s="11" t="n">
        <f aca="false">W228*-1</f>
        <v>4.855</v>
      </c>
      <c r="Z228" s="11" t="n">
        <f aca="false">X228*-1</f>
        <v>2.808</v>
      </c>
      <c r="AA228" s="11" t="n">
        <f aca="false">(Y228+Z228)/2</f>
        <v>3.8315</v>
      </c>
      <c r="AB228" s="11" t="n">
        <f aca="false">(Y228-Z228)/2</f>
        <v>1.0235</v>
      </c>
      <c r="AC228" s="11" t="n">
        <f aca="false">POWER((Y228+Z228),2)/(8*(Y228+Z228))</f>
        <v>0.957875</v>
      </c>
      <c r="AD228" s="11" t="n">
        <f aca="false">(7-AA228)/(2*AB228)</f>
        <v>1.54787493893503</v>
      </c>
      <c r="AE228" s="11" t="n">
        <v>94.7</v>
      </c>
      <c r="AF228" s="11" t="n">
        <f aca="false">812.17478*W228+ 33.1669*AD228 + 823.463*X228 + 6579.008*AC228 + 0.5287*O228</f>
        <v>98.7116304121644</v>
      </c>
    </row>
    <row r="229" customFormat="false" ht="19.5" hidden="false" customHeight="true" outlineLevel="0" collapsed="false">
      <c r="A229" s="14" t="s">
        <v>251</v>
      </c>
      <c r="B229" s="12" t="s">
        <v>1590</v>
      </c>
      <c r="C229" s="14" t="s">
        <v>1591</v>
      </c>
      <c r="D229" s="14" t="s">
        <v>1592</v>
      </c>
      <c r="E229" s="16" t="s">
        <v>1593</v>
      </c>
      <c r="F229" s="11" t="n">
        <v>7</v>
      </c>
      <c r="G229" s="11" t="n">
        <v>5</v>
      </c>
      <c r="H229" s="11" t="n">
        <v>1</v>
      </c>
      <c r="I229" s="11" t="n">
        <v>3</v>
      </c>
      <c r="J229" s="11" t="n">
        <v>1</v>
      </c>
      <c r="K229" s="11" t="n">
        <v>0</v>
      </c>
      <c r="L229" s="14" t="s">
        <v>1594</v>
      </c>
      <c r="M229" s="14" t="s">
        <v>1595</v>
      </c>
      <c r="N229" s="11" t="n">
        <v>183.19</v>
      </c>
      <c r="O229" s="11" t="n">
        <v>1.6</v>
      </c>
      <c r="P229" s="11" t="n">
        <v>0.45</v>
      </c>
      <c r="Q229" s="11" t="n">
        <v>-1.4</v>
      </c>
      <c r="R229" s="11" t="n">
        <v>63.24</v>
      </c>
      <c r="S229" s="11" t="n">
        <v>16.02</v>
      </c>
      <c r="T229" s="11" t="n">
        <v>3</v>
      </c>
      <c r="U229" s="11" t="n">
        <v>1</v>
      </c>
      <c r="V229" s="11" t="n">
        <v>-7.18</v>
      </c>
      <c r="W229" s="11" t="n">
        <v>-7.116</v>
      </c>
      <c r="X229" s="11" t="n">
        <v>-3.929</v>
      </c>
      <c r="Y229" s="11" t="n">
        <f aca="false">W229*-1</f>
        <v>7.116</v>
      </c>
      <c r="Z229" s="11" t="n">
        <f aca="false">X229*-1</f>
        <v>3.929</v>
      </c>
      <c r="AA229" s="11" t="n">
        <f aca="false">(Y229+Z229)/2</f>
        <v>5.5225</v>
      </c>
      <c r="AB229" s="11" t="n">
        <f aca="false">(Y229-Z229)/2</f>
        <v>1.5935</v>
      </c>
      <c r="AC229" s="11" t="n">
        <f aca="false">POWER((Y229+Z229),2)/(8*(Y229+Z229))</f>
        <v>1.380625</v>
      </c>
      <c r="AD229" s="11" t="n">
        <f aca="false">(7-AA229)/(2*AB229)</f>
        <v>0.463602133668026</v>
      </c>
      <c r="AE229" s="11" t="n">
        <v>83.78</v>
      </c>
      <c r="AF229" s="11" t="n">
        <f aca="false">812.17478*W229+ 33.1669*AD229 + 823.463*X229 + 6579.008*AC229 + 0.5287*O229</f>
        <v>84.543224127154</v>
      </c>
    </row>
    <row r="230" customFormat="false" ht="19.5" hidden="false" customHeight="true" outlineLevel="0" collapsed="false">
      <c r="A230" s="11" t="s">
        <v>252</v>
      </c>
      <c r="B230" s="12" t="s">
        <v>1596</v>
      </c>
      <c r="C230" s="14" t="s">
        <v>1597</v>
      </c>
      <c r="D230" s="11" t="s">
        <v>1598</v>
      </c>
      <c r="E230" s="16" t="s">
        <v>1599</v>
      </c>
      <c r="F230" s="11" t="n">
        <v>12</v>
      </c>
      <c r="G230" s="11" t="n">
        <v>18</v>
      </c>
      <c r="H230" s="11" t="n">
        <v>2</v>
      </c>
      <c r="I230" s="11" t="n">
        <v>3</v>
      </c>
      <c r="J230" s="11" t="n">
        <v>0</v>
      </c>
      <c r="K230" s="11" t="n">
        <v>0</v>
      </c>
      <c r="L230" s="14" t="s">
        <v>1600</v>
      </c>
      <c r="M230" s="14" t="s">
        <v>1601</v>
      </c>
      <c r="N230" s="11" t="n">
        <v>238.28</v>
      </c>
      <c r="O230" s="11" t="n">
        <v>8</v>
      </c>
      <c r="P230" s="11" t="n">
        <v>1.97</v>
      </c>
      <c r="Q230" s="11" t="n">
        <v>-2.3</v>
      </c>
      <c r="R230" s="11" t="n">
        <v>75.27</v>
      </c>
      <c r="S230" s="11" t="n">
        <v>24.33</v>
      </c>
      <c r="T230" s="11" t="n">
        <v>3</v>
      </c>
      <c r="U230" s="11" t="n">
        <v>2</v>
      </c>
      <c r="V230" s="11" t="n">
        <v>-7</v>
      </c>
      <c r="W230" s="11" t="n">
        <v>-6.666</v>
      </c>
      <c r="X230" s="11" t="n">
        <v>-2.413</v>
      </c>
      <c r="Y230" s="11" t="n">
        <f aca="false">W230*-1</f>
        <v>6.666</v>
      </c>
      <c r="Z230" s="11" t="n">
        <f aca="false">X230*-1</f>
        <v>2.413</v>
      </c>
      <c r="AA230" s="11" t="n">
        <f aca="false">(Y230+Z230)/2</f>
        <v>4.5395</v>
      </c>
      <c r="AB230" s="11" t="n">
        <f aca="false">(Y230-Z230)/2</f>
        <v>2.1265</v>
      </c>
      <c r="AC230" s="11" t="n">
        <f aca="false">POWER((Y230+Z230),2)/(8*(Y230+Z230))</f>
        <v>1.134875</v>
      </c>
      <c r="AD230" s="11" t="n">
        <f aca="false">(7-AA230)/(2*AB230)</f>
        <v>0.578532800376205</v>
      </c>
      <c r="AE230" s="11"/>
      <c r="AF230" s="11" t="n">
        <f aca="false">812.17478*W230+ 33.1669*AD230 + 823.463*X230 + 6579.008*AC230 + 0.5287*O230</f>
        <v>88.7961410567972</v>
      </c>
    </row>
    <row r="231" customFormat="false" ht="19.5" hidden="false" customHeight="true" outlineLevel="0" collapsed="false">
      <c r="A231" s="14" t="s">
        <v>253</v>
      </c>
      <c r="B231" s="12" t="s">
        <v>1602</v>
      </c>
      <c r="C231" s="14" t="s">
        <v>1603</v>
      </c>
      <c r="D231" s="11" t="s">
        <v>1604</v>
      </c>
      <c r="E231" s="16" t="s">
        <v>1605</v>
      </c>
      <c r="F231" s="11" t="n">
        <v>13</v>
      </c>
      <c r="G231" s="11" t="n">
        <v>13</v>
      </c>
      <c r="H231" s="11" t="n">
        <v>3</v>
      </c>
      <c r="I231" s="11" t="n">
        <v>5</v>
      </c>
      <c r="J231" s="11" t="n">
        <v>2</v>
      </c>
      <c r="K231" s="11" t="n">
        <v>0</v>
      </c>
      <c r="L231" s="14" t="s">
        <v>1606</v>
      </c>
      <c r="M231" s="14" t="s">
        <v>1607</v>
      </c>
      <c r="N231" s="11" t="n">
        <v>355.4</v>
      </c>
      <c r="O231" s="11" t="n">
        <v>4.5</v>
      </c>
      <c r="P231" s="11" t="n">
        <v>0.87</v>
      </c>
      <c r="Q231" s="11" t="n">
        <v>-3.3</v>
      </c>
      <c r="R231" s="11" t="n">
        <v>125.46</v>
      </c>
      <c r="S231" s="11" t="n">
        <v>33.41</v>
      </c>
      <c r="T231" s="11" t="n">
        <v>6</v>
      </c>
      <c r="U231" s="11" t="n">
        <v>3</v>
      </c>
      <c r="V231" s="11" t="n">
        <v>-6.647</v>
      </c>
      <c r="W231" s="11" t="n">
        <v>-5.973</v>
      </c>
      <c r="X231" s="11" t="n">
        <v>-2.884</v>
      </c>
      <c r="Y231" s="11" t="n">
        <f aca="false">W231*-1</f>
        <v>5.973</v>
      </c>
      <c r="Z231" s="11" t="n">
        <f aca="false">X231*-1</f>
        <v>2.884</v>
      </c>
      <c r="AA231" s="11" t="n">
        <f aca="false">(Y231+Z231)/2</f>
        <v>4.4285</v>
      </c>
      <c r="AB231" s="11" t="n">
        <f aca="false">(Y231-Z231)/2</f>
        <v>1.5445</v>
      </c>
      <c r="AC231" s="11" t="n">
        <f aca="false">POWER((Y231+Z231),2)/(8*(Y231+Z231))</f>
        <v>1.107125</v>
      </c>
      <c r="AD231" s="11" t="n">
        <f aca="false">(7-AA231)/(2*AB231)</f>
        <v>0.832470055033992</v>
      </c>
      <c r="AE231" s="11"/>
      <c r="AF231" s="11" t="n">
        <f aca="false">812.17478*W231+ 33.1669*AD231 + 823.463*X231 + 6579.008*AC231 + 0.5287*O231</f>
        <v>87.7865801283063</v>
      </c>
    </row>
    <row r="232" customFormat="false" ht="19.5" hidden="false" customHeight="true" outlineLevel="0" collapsed="false">
      <c r="A232" s="14" t="s">
        <v>254</v>
      </c>
      <c r="B232" s="12" t="s">
        <v>1608</v>
      </c>
      <c r="C232" s="14" t="s">
        <v>1609</v>
      </c>
      <c r="D232" s="11" t="s">
        <v>1610</v>
      </c>
      <c r="E232" s="16" t="s">
        <v>1611</v>
      </c>
      <c r="F232" s="11" t="n">
        <v>7</v>
      </c>
      <c r="G232" s="11" t="n">
        <v>10</v>
      </c>
      <c r="H232" s="11" t="n">
        <v>4</v>
      </c>
      <c r="I232" s="11" t="n">
        <v>2</v>
      </c>
      <c r="J232" s="11" t="n">
        <v>1</v>
      </c>
      <c r="K232" s="11" t="n">
        <v>0</v>
      </c>
      <c r="L232" s="14" t="s">
        <v>1612</v>
      </c>
      <c r="M232" s="14" t="s">
        <v>1613</v>
      </c>
      <c r="N232" s="11" t="n">
        <v>214.25</v>
      </c>
      <c r="O232" s="11" t="n">
        <v>2.8</v>
      </c>
      <c r="P232" s="11" t="n">
        <v>-0.52</v>
      </c>
      <c r="Q232" s="11" t="n">
        <v>-2.4</v>
      </c>
      <c r="R232" s="11" t="n">
        <v>122.06</v>
      </c>
      <c r="S232" s="11" t="n">
        <v>20.38</v>
      </c>
      <c r="T232" s="11" t="n">
        <v>5</v>
      </c>
      <c r="U232" s="11" t="n">
        <v>4</v>
      </c>
      <c r="V232" s="11" t="n">
        <v>-5.959</v>
      </c>
      <c r="W232" s="11" t="n">
        <v>-5.926</v>
      </c>
      <c r="X232" s="11" t="n">
        <v>-2.103</v>
      </c>
      <c r="Y232" s="11" t="n">
        <f aca="false">W232*-1</f>
        <v>5.926</v>
      </c>
      <c r="Z232" s="11" t="n">
        <f aca="false">X232*-1</f>
        <v>2.103</v>
      </c>
      <c r="AA232" s="11" t="n">
        <f aca="false">(Y232+Z232)/2</f>
        <v>4.0145</v>
      </c>
      <c r="AB232" s="11" t="n">
        <f aca="false">(Y232-Z232)/2</f>
        <v>1.9115</v>
      </c>
      <c r="AC232" s="11" t="n">
        <f aca="false">POWER((Y232+Z232),2)/(8*(Y232+Z232))</f>
        <v>1.003625</v>
      </c>
      <c r="AD232" s="11" t="n">
        <f aca="false">(7-AA232)/(2*AB232)</f>
        <v>0.780931205859273</v>
      </c>
      <c r="AE232" s="11" t="n">
        <v>67.7</v>
      </c>
      <c r="AF232" s="11" t="n">
        <f aca="false">812.17478*W232+ 33.1669*AD232 + 823.463*X232 + 6579.008*AC232 + 0.5287*O232</f>
        <v>85.5478959316129</v>
      </c>
    </row>
    <row r="233" customFormat="false" ht="19.5" hidden="false" customHeight="true" outlineLevel="0" collapsed="false">
      <c r="A233" s="11" t="s">
        <v>255</v>
      </c>
      <c r="B233" s="12" t="s">
        <v>1614</v>
      </c>
      <c r="C233" s="14" t="s">
        <v>1615</v>
      </c>
      <c r="D233" s="11" t="s">
        <v>1616</v>
      </c>
      <c r="E233" s="16" t="s">
        <v>1617</v>
      </c>
      <c r="F233" s="11" t="n">
        <v>11</v>
      </c>
      <c r="G233" s="11" t="n">
        <v>12</v>
      </c>
      <c r="H233" s="11" t="n">
        <v>4</v>
      </c>
      <c r="I233" s="11" t="n">
        <v>2</v>
      </c>
      <c r="J233" s="11" t="n">
        <v>1</v>
      </c>
      <c r="K233" s="11" t="n">
        <v>0</v>
      </c>
      <c r="L233" s="14" t="s">
        <v>1618</v>
      </c>
      <c r="M233" s="11" t="s">
        <v>1619</v>
      </c>
      <c r="N233" s="11" t="n">
        <v>264.31</v>
      </c>
      <c r="O233" s="11" t="n">
        <v>7.1</v>
      </c>
      <c r="P233" s="11" t="n">
        <v>0.14</v>
      </c>
      <c r="Q233" s="11" t="n">
        <v>-2.9</v>
      </c>
      <c r="R233" s="11" t="n">
        <v>97.97</v>
      </c>
      <c r="S233" s="11" t="n">
        <v>26.51</v>
      </c>
      <c r="T233" s="11" t="n">
        <v>5</v>
      </c>
      <c r="U233" s="11" t="n">
        <v>2</v>
      </c>
      <c r="V233" s="11" t="n">
        <v>-6.45</v>
      </c>
      <c r="W233" s="11" t="n">
        <v>-6.425</v>
      </c>
      <c r="X233" s="11" t="n">
        <v>-2.424</v>
      </c>
      <c r="Y233" s="11" t="n">
        <f aca="false">W233*-1</f>
        <v>6.425</v>
      </c>
      <c r="Z233" s="11" t="n">
        <f aca="false">X233*-1</f>
        <v>2.424</v>
      </c>
      <c r="AA233" s="11" t="n">
        <f aca="false">(Y233+Z233)/2</f>
        <v>4.4245</v>
      </c>
      <c r="AB233" s="11" t="n">
        <f aca="false">(Y233-Z233)/2</f>
        <v>2.0005</v>
      </c>
      <c r="AC233" s="11" t="n">
        <f aca="false">POWER((Y233+Z233),2)/(8*(Y233+Z233))</f>
        <v>1.106125</v>
      </c>
      <c r="AD233" s="11" t="n">
        <f aca="false">(7-AA233)/(2*AB233)</f>
        <v>0.64371407148213</v>
      </c>
      <c r="AE233" s="11" t="n">
        <v>84.5</v>
      </c>
      <c r="AF233" s="11" t="n">
        <f aca="false">812.17478*W233+ 33.1669*AD233 + 823.463*X233 + 6579.008*AC233 + 0.5287*O233</f>
        <v>88.0117207374403</v>
      </c>
    </row>
    <row r="234" customFormat="false" ht="19.5" hidden="false" customHeight="true" outlineLevel="0" collapsed="false">
      <c r="A234" s="14" t="s">
        <v>256</v>
      </c>
      <c r="B234" s="12" t="s">
        <v>1620</v>
      </c>
      <c r="C234" s="14" t="s">
        <v>1621</v>
      </c>
      <c r="D234" s="17" t="s">
        <v>1622</v>
      </c>
      <c r="E234" s="16" t="s">
        <v>1623</v>
      </c>
      <c r="F234" s="11" t="n">
        <v>11</v>
      </c>
      <c r="G234" s="11" t="n">
        <v>12</v>
      </c>
      <c r="H234" s="11" t="n">
        <v>4</v>
      </c>
      <c r="I234" s="11" t="n">
        <v>3</v>
      </c>
      <c r="J234" s="11" t="n">
        <v>1</v>
      </c>
      <c r="K234" s="11" t="n">
        <v>0</v>
      </c>
      <c r="L234" s="14" t="s">
        <v>1624</v>
      </c>
      <c r="M234" s="14" t="s">
        <v>1625</v>
      </c>
      <c r="N234" s="11" t="n">
        <v>280.31</v>
      </c>
      <c r="O234" s="11" t="n">
        <v>6.8</v>
      </c>
      <c r="P234" s="11" t="n">
        <v>0.23</v>
      </c>
      <c r="Q234" s="11" t="n">
        <v>-3</v>
      </c>
      <c r="R234" s="11" t="n">
        <v>107.2</v>
      </c>
      <c r="S234" s="11" t="n">
        <v>26.24</v>
      </c>
      <c r="T234" s="11" t="n">
        <v>6</v>
      </c>
      <c r="U234" s="11" t="n">
        <v>2</v>
      </c>
      <c r="V234" s="11" t="n">
        <v>-6.381</v>
      </c>
      <c r="W234" s="11" t="n">
        <v>-5.911</v>
      </c>
      <c r="X234" s="11" t="n">
        <v>-2.381</v>
      </c>
      <c r="Y234" s="11" t="n">
        <f aca="false">W234*-1</f>
        <v>5.911</v>
      </c>
      <c r="Z234" s="11" t="n">
        <f aca="false">X234*-1</f>
        <v>2.381</v>
      </c>
      <c r="AA234" s="11" t="n">
        <f aca="false">(Y234+Z234)/2</f>
        <v>4.146</v>
      </c>
      <c r="AB234" s="11" t="n">
        <f aca="false">(Y234-Z234)/2</f>
        <v>1.765</v>
      </c>
      <c r="AC234" s="11" t="n">
        <f aca="false">POWER((Y234+Z234),2)/(8*(Y234+Z234))</f>
        <v>1.0365</v>
      </c>
      <c r="AD234" s="11" t="n">
        <f aca="false">(7-AA234)/(2*AB234)</f>
        <v>0.808498583569405</v>
      </c>
      <c r="AE234" s="11"/>
      <c r="AF234" s="11" t="n">
        <f aca="false">812.17478*W234+ 33.1669*AD234 + 823.463*X234 + 6579.008*AC234 + 0.5287*O234</f>
        <v>88.1218160913878</v>
      </c>
    </row>
    <row r="235" customFormat="false" ht="19.5" hidden="false" customHeight="true" outlineLevel="0" collapsed="false">
      <c r="A235" s="14" t="s">
        <v>257</v>
      </c>
      <c r="B235" s="12" t="s">
        <v>1626</v>
      </c>
      <c r="C235" s="14" t="s">
        <v>1627</v>
      </c>
      <c r="D235" s="11" t="s">
        <v>1628</v>
      </c>
      <c r="E235" s="16" t="s">
        <v>1629</v>
      </c>
      <c r="F235" s="11" t="n">
        <v>9</v>
      </c>
      <c r="G235" s="11" t="n">
        <v>10</v>
      </c>
      <c r="H235" s="11" t="n">
        <v>4</v>
      </c>
      <c r="I235" s="11" t="n">
        <v>2</v>
      </c>
      <c r="J235" s="11" t="n">
        <v>2</v>
      </c>
      <c r="K235" s="11" t="n">
        <v>0</v>
      </c>
      <c r="L235" s="14" t="s">
        <v>1630</v>
      </c>
      <c r="M235" s="11" t="s">
        <v>1631</v>
      </c>
      <c r="N235" s="11" t="n">
        <v>270.3</v>
      </c>
      <c r="O235" s="11" t="n">
        <v>5.4</v>
      </c>
      <c r="P235" s="11" t="n">
        <v>0.54</v>
      </c>
      <c r="Q235" s="11" t="n">
        <v>-2.41</v>
      </c>
      <c r="R235" s="11" t="n">
        <v>97.97</v>
      </c>
      <c r="S235" s="11" t="n">
        <v>26.26</v>
      </c>
      <c r="T235" s="11" t="n">
        <v>5</v>
      </c>
      <c r="U235" s="11" t="n">
        <v>2</v>
      </c>
      <c r="V235" s="11" t="n">
        <v>-6.427</v>
      </c>
      <c r="W235" s="11" t="n">
        <v>-6.191</v>
      </c>
      <c r="X235" s="11" t="n">
        <v>-2.539</v>
      </c>
      <c r="Y235" s="11" t="n">
        <f aca="false">W235*-1</f>
        <v>6.191</v>
      </c>
      <c r="Z235" s="11" t="n">
        <f aca="false">X235*-1</f>
        <v>2.539</v>
      </c>
      <c r="AA235" s="11" t="n">
        <f aca="false">(Y235+Z235)/2</f>
        <v>4.365</v>
      </c>
      <c r="AB235" s="11" t="n">
        <f aca="false">(Y235-Z235)/2</f>
        <v>1.826</v>
      </c>
      <c r="AC235" s="11" t="n">
        <f aca="false">POWER((Y235+Z235),2)/(8*(Y235+Z235))</f>
        <v>1.09125</v>
      </c>
      <c r="AD235" s="11" t="n">
        <f aca="false">(7-AA235)/(2*AB235)</f>
        <v>0.721522453450164</v>
      </c>
      <c r="AE235" s="11"/>
      <c r="AF235" s="11" t="n">
        <f aca="false">812.17478*W235+ 33.1669*AD235 + 823.463*X235 + 6579.008*AC235 + 0.5287*O235</f>
        <v>87.1815030813358</v>
      </c>
    </row>
    <row r="236" customFormat="false" ht="19.5" hidden="false" customHeight="true" outlineLevel="0" collapsed="false">
      <c r="A236" s="14" t="s">
        <v>258</v>
      </c>
      <c r="B236" s="12" t="s">
        <v>1632</v>
      </c>
      <c r="C236" s="14" t="s">
        <v>1633</v>
      </c>
      <c r="D236" s="11" t="s">
        <v>1634</v>
      </c>
      <c r="E236" s="16" t="s">
        <v>1635</v>
      </c>
      <c r="F236" s="11" t="n">
        <v>10</v>
      </c>
      <c r="G236" s="11" t="n">
        <v>11</v>
      </c>
      <c r="H236" s="11" t="n">
        <v>3</v>
      </c>
      <c r="I236" s="11" t="n">
        <v>3</v>
      </c>
      <c r="J236" s="11" t="n">
        <v>1</v>
      </c>
      <c r="K236" s="11" t="n">
        <v>0</v>
      </c>
      <c r="L236" s="14" t="s">
        <v>1636</v>
      </c>
      <c r="M236" s="14" t="s">
        <v>1637</v>
      </c>
      <c r="N236" s="11" t="n">
        <v>253.28</v>
      </c>
      <c r="O236" s="11" t="n">
        <v>5.6</v>
      </c>
      <c r="P236" s="11" t="n">
        <v>0.89</v>
      </c>
      <c r="Q236" s="11" t="n">
        <v>2.62</v>
      </c>
      <c r="R236" s="11" t="n">
        <v>98.22</v>
      </c>
      <c r="S236" s="11" t="n">
        <v>24.99</v>
      </c>
      <c r="T236" s="11" t="n">
        <v>4</v>
      </c>
      <c r="U236" s="11" t="n">
        <v>2</v>
      </c>
      <c r="V236" s="11" t="n">
        <v>-6.453</v>
      </c>
      <c r="W236" s="11" t="n">
        <v>-6.175</v>
      </c>
      <c r="X236" s="11" t="n">
        <v>-2.495</v>
      </c>
      <c r="Y236" s="11" t="n">
        <f aca="false">W236*-1</f>
        <v>6.175</v>
      </c>
      <c r="Z236" s="11" t="n">
        <f aca="false">X236*-1</f>
        <v>2.495</v>
      </c>
      <c r="AA236" s="11" t="n">
        <f aca="false">(Y236+Z236)/2</f>
        <v>4.335</v>
      </c>
      <c r="AB236" s="11" t="n">
        <f aca="false">(Y236-Z236)/2</f>
        <v>1.84</v>
      </c>
      <c r="AC236" s="11" t="n">
        <f aca="false">POWER((Y236+Z236),2)/(8*(Y236+Z236))</f>
        <v>1.08375</v>
      </c>
      <c r="AD236" s="11" t="n">
        <f aca="false">(7-AA236)/(2*AB236)</f>
        <v>0.724184782608696</v>
      </c>
      <c r="AE236" s="11" t="n">
        <v>91.6</v>
      </c>
      <c r="AF236" s="11" t="n">
        <f aca="false">812.17478*W236+ 33.1669*AD236 + 823.463*X236 + 6579.008*AC236 + 0.5287*O236</f>
        <v>87.2601527663037</v>
      </c>
    </row>
    <row r="237" customFormat="false" ht="19.5" hidden="false" customHeight="true" outlineLevel="0" collapsed="false">
      <c r="A237" s="11" t="s">
        <v>259</v>
      </c>
      <c r="B237" s="12" t="s">
        <v>1638</v>
      </c>
      <c r="C237" s="14" t="s">
        <v>1639</v>
      </c>
      <c r="D237" s="11" t="s">
        <v>1640</v>
      </c>
      <c r="E237" s="16" t="s">
        <v>1641</v>
      </c>
      <c r="F237" s="11" t="n">
        <v>6</v>
      </c>
      <c r="G237" s="11" t="n">
        <v>8</v>
      </c>
      <c r="H237" s="11" t="n">
        <v>2</v>
      </c>
      <c r="I237" s="11" t="n">
        <v>2</v>
      </c>
      <c r="J237" s="11" t="n">
        <v>1</v>
      </c>
      <c r="K237" s="11" t="n">
        <v>0</v>
      </c>
      <c r="L237" s="14" t="s">
        <v>1642</v>
      </c>
      <c r="M237" s="14" t="s">
        <v>1643</v>
      </c>
      <c r="N237" s="11" t="n">
        <v>172.21</v>
      </c>
      <c r="O237" s="11" t="n">
        <v>10.4</v>
      </c>
      <c r="P237" s="11" t="n">
        <v>-0.62</v>
      </c>
      <c r="Q237" s="11" t="n">
        <v>-1.36</v>
      </c>
      <c r="R237" s="11" t="n">
        <v>86.18</v>
      </c>
      <c r="S237" s="11" t="n">
        <v>16.25</v>
      </c>
      <c r="T237" s="11" t="n">
        <v>3</v>
      </c>
      <c r="U237" s="11" t="n">
        <v>2</v>
      </c>
      <c r="V237" s="11" t="n">
        <v>-6.531</v>
      </c>
      <c r="W237" s="11" t="n">
        <v>-6.478</v>
      </c>
      <c r="X237" s="11" t="n">
        <v>-2.445</v>
      </c>
      <c r="Y237" s="11" t="n">
        <f aca="false">W237*-1</f>
        <v>6.478</v>
      </c>
      <c r="Z237" s="11" t="n">
        <f aca="false">X237*-1</f>
        <v>2.445</v>
      </c>
      <c r="AA237" s="11" t="n">
        <f aca="false">(Y237+Z237)/2</f>
        <v>4.4615</v>
      </c>
      <c r="AB237" s="11" t="n">
        <f aca="false">(Y237-Z237)/2</f>
        <v>2.0165</v>
      </c>
      <c r="AC237" s="11" t="n">
        <f aca="false">POWER((Y237+Z237),2)/(8*(Y237+Z237))</f>
        <v>1.115375</v>
      </c>
      <c r="AD237" s="11" t="n">
        <f aca="false">(7-AA237)/(2*AB237)</f>
        <v>0.629432184478056</v>
      </c>
      <c r="AE237" s="11" t="n">
        <v>93.7</v>
      </c>
      <c r="AF237" s="11" t="n">
        <f aca="false">812.17478*W237+ 33.1669*AD237 + 823.463*X237 + 6579.008*AC237 + 0.5287*O237</f>
        <v>89.8005824793652</v>
      </c>
    </row>
    <row r="238" customFormat="false" ht="19.5" hidden="false" customHeight="true" outlineLevel="0" collapsed="false">
      <c r="A238" s="11" t="s">
        <v>260</v>
      </c>
      <c r="B238" s="12" t="s">
        <v>1644</v>
      </c>
      <c r="C238" s="14" t="s">
        <v>1645</v>
      </c>
      <c r="D238" s="11" t="s">
        <v>1646</v>
      </c>
      <c r="E238" s="16" t="s">
        <v>1647</v>
      </c>
      <c r="F238" s="11" t="n">
        <v>11</v>
      </c>
      <c r="G238" s="11" t="n">
        <v>11</v>
      </c>
      <c r="H238" s="11" t="n">
        <v>3</v>
      </c>
      <c r="I238" s="11" t="n">
        <v>2</v>
      </c>
      <c r="J238" s="11" t="n">
        <v>1</v>
      </c>
      <c r="K238" s="11" t="n">
        <v>0</v>
      </c>
      <c r="L238" s="14" t="s">
        <v>1648</v>
      </c>
      <c r="M238" s="14" t="s">
        <v>1649</v>
      </c>
      <c r="N238" s="11" t="n">
        <v>249.29</v>
      </c>
      <c r="O238" s="11" t="n">
        <v>8.4</v>
      </c>
      <c r="P238" s="11" t="n">
        <v>0.35</v>
      </c>
      <c r="Q238" s="11" t="n">
        <v>-2.7</v>
      </c>
      <c r="R238" s="11" t="n">
        <v>85.08</v>
      </c>
      <c r="S238" s="11" t="n">
        <v>24.97</v>
      </c>
      <c r="T238" s="11" t="n">
        <v>4</v>
      </c>
      <c r="U238" s="11" t="n">
        <v>2</v>
      </c>
      <c r="V238" s="11" t="n">
        <v>-6.521</v>
      </c>
      <c r="W238" s="11" t="n">
        <v>-6.419</v>
      </c>
      <c r="X238" s="11" t="n">
        <v>-2.478</v>
      </c>
      <c r="Y238" s="11" t="n">
        <f aca="false">W238*-1</f>
        <v>6.419</v>
      </c>
      <c r="Z238" s="11" t="n">
        <f aca="false">X238*-1</f>
        <v>2.478</v>
      </c>
      <c r="AA238" s="11" t="n">
        <f aca="false">(Y238+Z238)/2</f>
        <v>4.4485</v>
      </c>
      <c r="AB238" s="11" t="n">
        <f aca="false">(Y238-Z238)/2</f>
        <v>1.9705</v>
      </c>
      <c r="AC238" s="11" t="n">
        <f aca="false">POWER((Y238+Z238),2)/(8*(Y238+Z238))</f>
        <v>1.112125</v>
      </c>
      <c r="AD238" s="11" t="n">
        <f aca="false">(7-AA238)/(2*AB238)</f>
        <v>0.647424511545293</v>
      </c>
      <c r="AE238" s="11" t="n">
        <v>76.9</v>
      </c>
      <c r="AF238" s="11" t="n">
        <f aca="false">812.17478*W238+ 33.1669*AD238 + 823.463*X238 + 6579.008*AC238 + 0.5287*O238</f>
        <v>88.7021892119714</v>
      </c>
    </row>
    <row r="239" customFormat="false" ht="19.5" hidden="false" customHeight="true" outlineLevel="0" collapsed="false">
      <c r="A239" s="11" t="s">
        <v>261</v>
      </c>
      <c r="B239" s="12" t="s">
        <v>1650</v>
      </c>
      <c r="C239" s="14" t="s">
        <v>1651</v>
      </c>
      <c r="D239" s="11" t="s">
        <v>1652</v>
      </c>
      <c r="E239" s="16" t="s">
        <v>1653</v>
      </c>
      <c r="F239" s="11" t="n">
        <v>11</v>
      </c>
      <c r="G239" s="11" t="n">
        <v>16</v>
      </c>
      <c r="H239" s="11" t="n">
        <v>2</v>
      </c>
      <c r="I239" s="11" t="n">
        <v>3</v>
      </c>
      <c r="J239" s="11" t="n">
        <v>0</v>
      </c>
      <c r="K239" s="11" t="n">
        <v>0</v>
      </c>
      <c r="L239" s="14" t="s">
        <v>1654</v>
      </c>
      <c r="M239" s="14" t="s">
        <v>1655</v>
      </c>
      <c r="N239" s="11" t="n">
        <v>224.26</v>
      </c>
      <c r="O239" s="11" t="n">
        <v>7.8</v>
      </c>
      <c r="P239" s="11" t="n">
        <v>1.47</v>
      </c>
      <c r="Q239" s="11" t="n">
        <v>-2</v>
      </c>
      <c r="R239" s="11" t="n">
        <v>75.27</v>
      </c>
      <c r="S239" s="11" t="n">
        <v>22.48</v>
      </c>
      <c r="T239" s="11" t="n">
        <v>3</v>
      </c>
      <c r="U239" s="11" t="n">
        <v>2</v>
      </c>
      <c r="V239" s="11" t="n">
        <v>-7.016</v>
      </c>
      <c r="W239" s="11" t="n">
        <v>-6.706</v>
      </c>
      <c r="X239" s="11" t="n">
        <v>-2.467</v>
      </c>
      <c r="Y239" s="11" t="n">
        <f aca="false">W239*-1</f>
        <v>6.706</v>
      </c>
      <c r="Z239" s="11" t="n">
        <f aca="false">X239*-1</f>
        <v>2.467</v>
      </c>
      <c r="AA239" s="11" t="n">
        <f aca="false">(Y239+Z239)/2</f>
        <v>4.5865</v>
      </c>
      <c r="AB239" s="11" t="n">
        <f aca="false">(Y239-Z239)/2</f>
        <v>2.1195</v>
      </c>
      <c r="AC239" s="11" t="n">
        <f aca="false">POWER((Y239+Z239),2)/(8*(Y239+Z239))</f>
        <v>1.146625</v>
      </c>
      <c r="AD239" s="11" t="n">
        <f aca="false">(7-AA239)/(2*AB239)</f>
        <v>0.569355980184006</v>
      </c>
      <c r="AE239" s="11"/>
      <c r="AF239" s="11" t="n">
        <f aca="false">812.17478*W239+ 33.1669*AD239 + 823.463*X239 + 6579.008*AC239 + 0.5287*O239</f>
        <v>88.7353851791643</v>
      </c>
    </row>
    <row r="240" customFormat="false" ht="19.5" hidden="false" customHeight="true" outlineLevel="0" collapsed="false">
      <c r="A240" s="14" t="s">
        <v>262</v>
      </c>
      <c r="B240" s="12" t="s">
        <v>1656</v>
      </c>
      <c r="C240" s="14" t="s">
        <v>1657</v>
      </c>
      <c r="D240" s="11" t="s">
        <v>1658</v>
      </c>
      <c r="E240" s="16" t="s">
        <v>1351</v>
      </c>
      <c r="F240" s="11" t="n">
        <v>14</v>
      </c>
      <c r="G240" s="11" t="n">
        <v>19</v>
      </c>
      <c r="H240" s="11" t="n">
        <v>3</v>
      </c>
      <c r="I240" s="11" t="n">
        <v>0</v>
      </c>
      <c r="J240" s="11" t="n">
        <v>1</v>
      </c>
      <c r="K240" s="11" t="n">
        <v>0</v>
      </c>
      <c r="L240" s="14" t="s">
        <v>1659</v>
      </c>
      <c r="M240" s="14" t="s">
        <v>1660</v>
      </c>
      <c r="N240" s="11" t="n">
        <v>261.39</v>
      </c>
      <c r="O240" s="11" t="n">
        <v>8.76</v>
      </c>
      <c r="P240" s="11" t="n">
        <v>2.98</v>
      </c>
      <c r="Q240" s="11" t="n">
        <v>-2.8</v>
      </c>
      <c r="R240" s="11" t="n">
        <v>19.37</v>
      </c>
      <c r="S240" s="11" t="n">
        <v>29.57</v>
      </c>
      <c r="T240" s="11" t="n">
        <v>3</v>
      </c>
      <c r="U240" s="11" t="n">
        <v>0</v>
      </c>
      <c r="V240" s="11" t="n">
        <v>-5.398</v>
      </c>
      <c r="W240" s="11" t="n">
        <v>-5.03</v>
      </c>
      <c r="X240" s="11" t="n">
        <v>-1.703</v>
      </c>
      <c r="Y240" s="11" t="n">
        <f aca="false">W240*-1</f>
        <v>5.03</v>
      </c>
      <c r="Z240" s="11" t="n">
        <f aca="false">X240*-1</f>
        <v>1.703</v>
      </c>
      <c r="AA240" s="11" t="n">
        <f aca="false">(Y240+Z240)/2</f>
        <v>3.3665</v>
      </c>
      <c r="AB240" s="11" t="n">
        <f aca="false">(Y240-Z240)/2</f>
        <v>1.6635</v>
      </c>
      <c r="AC240" s="11" t="n">
        <f aca="false">POWER((Y240+Z240),2)/(8*(Y240+Z240))</f>
        <v>0.841625</v>
      </c>
      <c r="AD240" s="11" t="n">
        <f aca="false">(7-AA240)/(2*AB240)</f>
        <v>1.09212503757139</v>
      </c>
      <c r="AE240" s="11"/>
      <c r="AF240" s="11" t="n">
        <f aca="false">812.17478*W240+ 33.1669*AD240 + 823.463*X240 + 6579.008*AC240 + 0.5287*O240</f>
        <v>90.3147895086261</v>
      </c>
    </row>
    <row r="241" customFormat="false" ht="19.5" hidden="false" customHeight="true" outlineLevel="0" collapsed="false">
      <c r="A241" s="11" t="s">
        <v>263</v>
      </c>
      <c r="B241" s="12" t="s">
        <v>1661</v>
      </c>
      <c r="C241" s="14" t="s">
        <v>1662</v>
      </c>
      <c r="D241" s="11" t="s">
        <v>1663</v>
      </c>
      <c r="E241" s="16" t="s">
        <v>1664</v>
      </c>
      <c r="F241" s="11" t="n">
        <v>7</v>
      </c>
      <c r="G241" s="11" t="n">
        <v>8</v>
      </c>
      <c r="H241" s="11" t="n">
        <v>4</v>
      </c>
      <c r="I241" s="11" t="n">
        <v>2</v>
      </c>
      <c r="J241" s="11" t="n">
        <v>0</v>
      </c>
      <c r="K241" s="11" t="n">
        <v>0</v>
      </c>
      <c r="L241" s="14" t="s">
        <v>1665</v>
      </c>
      <c r="M241" s="14" t="s">
        <v>1666</v>
      </c>
      <c r="N241" s="11" t="n">
        <v>180.16</v>
      </c>
      <c r="O241" s="11" t="n">
        <v>9.9</v>
      </c>
      <c r="P241" s="11" t="n">
        <v>-0.78</v>
      </c>
      <c r="Q241" s="11" t="n">
        <v>-1.4</v>
      </c>
      <c r="R241" s="11" t="n">
        <v>67.23</v>
      </c>
      <c r="S241" s="11" t="n">
        <v>16.85</v>
      </c>
      <c r="T241" s="11" t="n">
        <v>3</v>
      </c>
      <c r="U241" s="11" t="n">
        <v>1</v>
      </c>
      <c r="V241" s="11" t="n">
        <v>-6.346</v>
      </c>
      <c r="W241" s="11" t="n">
        <v>-5.863</v>
      </c>
      <c r="X241" s="11" t="n">
        <v>-2.073</v>
      </c>
      <c r="Y241" s="11" t="n">
        <f aca="false">W241*-1</f>
        <v>5.863</v>
      </c>
      <c r="Z241" s="11" t="n">
        <f aca="false">X241*-1</f>
        <v>2.073</v>
      </c>
      <c r="AA241" s="11" t="n">
        <f aca="false">(Y241+Z241)/2</f>
        <v>3.968</v>
      </c>
      <c r="AB241" s="11" t="n">
        <f aca="false">(Y241-Z241)/2</f>
        <v>1.895</v>
      </c>
      <c r="AC241" s="11" t="n">
        <f aca="false">POWER((Y241+Z241),2)/(8*(Y241+Z241))</f>
        <v>0.992</v>
      </c>
      <c r="AD241" s="11" t="n">
        <f aca="false">(7-AA241)/(2*AB241)</f>
        <v>0.8</v>
      </c>
      <c r="AE241" s="11" t="n">
        <v>93</v>
      </c>
      <c r="AF241" s="11" t="n">
        <f aca="false">812.17478*W241+ 33.1669*AD241 + 823.463*X241 + 6579.008*AC241 + 0.5287*O241</f>
        <v>89.3240518599989</v>
      </c>
    </row>
    <row r="242" customFormat="false" ht="19.5" hidden="false" customHeight="true" outlineLevel="0" collapsed="false">
      <c r="A242" s="11" t="s">
        <v>264</v>
      </c>
      <c r="B242" s="12" t="s">
        <v>1667</v>
      </c>
      <c r="C242" s="14" t="s">
        <v>1668</v>
      </c>
      <c r="D242" s="11" t="s">
        <v>1669</v>
      </c>
      <c r="E242" s="16" t="s">
        <v>1664</v>
      </c>
      <c r="F242" s="11" t="n">
        <v>7</v>
      </c>
      <c r="G242" s="11" t="n">
        <v>8</v>
      </c>
      <c r="H242" s="11" t="n">
        <v>4</v>
      </c>
      <c r="I242" s="11" t="n">
        <v>2</v>
      </c>
      <c r="J242" s="11" t="n">
        <v>0</v>
      </c>
      <c r="K242" s="11" t="n">
        <v>0</v>
      </c>
      <c r="L242" s="14" t="s">
        <v>1670</v>
      </c>
      <c r="M242" s="14" t="s">
        <v>1671</v>
      </c>
      <c r="N242" s="11" t="n">
        <v>180.16</v>
      </c>
      <c r="O242" s="11" t="n">
        <v>8.81</v>
      </c>
      <c r="P242" s="11" t="n">
        <v>-0.02</v>
      </c>
      <c r="Q242" s="11" t="n">
        <v>-0.9</v>
      </c>
      <c r="R242" s="11" t="n">
        <v>69.3</v>
      </c>
      <c r="S242" s="11" t="n">
        <v>16.86</v>
      </c>
      <c r="T242" s="11" t="n">
        <v>3</v>
      </c>
      <c r="U242" s="11" t="n">
        <v>1</v>
      </c>
      <c r="V242" s="11" t="n">
        <v>-6.297</v>
      </c>
      <c r="W242" s="11" t="n">
        <v>-5.884</v>
      </c>
      <c r="X242" s="11" t="n">
        <v>-2.084</v>
      </c>
      <c r="Y242" s="11" t="n">
        <f aca="false">W242*-1</f>
        <v>5.884</v>
      </c>
      <c r="Z242" s="11" t="n">
        <f aca="false">X242*-1</f>
        <v>2.084</v>
      </c>
      <c r="AA242" s="11" t="n">
        <f aca="false">(Y242+Z242)/2</f>
        <v>3.984</v>
      </c>
      <c r="AB242" s="11" t="n">
        <f aca="false">(Y242-Z242)/2</f>
        <v>1.9</v>
      </c>
      <c r="AC242" s="11" t="n">
        <f aca="false">POWER((Y242+Z242),2)/(8*(Y242+Z242))</f>
        <v>0.996</v>
      </c>
      <c r="AD242" s="11" t="n">
        <f aca="false">(7-AA242)/(2*AB242)</f>
        <v>0.793684210526316</v>
      </c>
      <c r="AE242" s="11" t="n">
        <v>90.6</v>
      </c>
      <c r="AF242" s="11" t="n">
        <f aca="false">812.17478*W242+ 33.1669*AD242 + 823.463*X242 + 6579.008*AC242 + 0.5287*O242</f>
        <v>88.7405623221044</v>
      </c>
    </row>
    <row r="243" customFormat="false" ht="19.5" hidden="false" customHeight="true" outlineLevel="0" collapsed="false">
      <c r="A243" s="14" t="s">
        <v>265</v>
      </c>
      <c r="B243" s="12" t="s">
        <v>1672</v>
      </c>
      <c r="C243" s="14" t="s">
        <v>1673</v>
      </c>
      <c r="D243" s="11" t="s">
        <v>1674</v>
      </c>
      <c r="E243" s="16" t="s">
        <v>1675</v>
      </c>
      <c r="F243" s="11" t="n">
        <v>15</v>
      </c>
      <c r="G243" s="11" t="n">
        <v>24</v>
      </c>
      <c r="H243" s="11" t="n">
        <v>2</v>
      </c>
      <c r="I243" s="11" t="n">
        <v>2</v>
      </c>
      <c r="J243" s="11" t="n">
        <v>0</v>
      </c>
      <c r="K243" s="11" t="n">
        <v>0</v>
      </c>
      <c r="L243" s="14" t="s">
        <v>1676</v>
      </c>
      <c r="M243" s="14" t="s">
        <v>1677</v>
      </c>
      <c r="N243" s="11" t="n">
        <v>264.36</v>
      </c>
      <c r="O243" s="11" t="n">
        <v>8.5</v>
      </c>
      <c r="P243" s="11" t="n">
        <v>2.79</v>
      </c>
      <c r="Q243" s="11" t="n">
        <v>-2.7</v>
      </c>
      <c r="R243" s="11" t="n">
        <v>41.57</v>
      </c>
      <c r="S243" s="11" t="n">
        <v>31.9</v>
      </c>
      <c r="T243" s="11" t="n">
        <v>3</v>
      </c>
      <c r="U243" s="11" t="n">
        <v>1</v>
      </c>
      <c r="V243" s="11" t="n">
        <v>-5.512</v>
      </c>
      <c r="W243" s="11" t="n">
        <v>-5.198</v>
      </c>
      <c r="X243" s="11" t="n">
        <v>-1.886</v>
      </c>
      <c r="Y243" s="11" t="n">
        <f aca="false">W243*-1</f>
        <v>5.198</v>
      </c>
      <c r="Z243" s="11" t="n">
        <f aca="false">X243*-1</f>
        <v>1.886</v>
      </c>
      <c r="AA243" s="11" t="n">
        <f aca="false">(Y243+Z243)/2</f>
        <v>3.542</v>
      </c>
      <c r="AB243" s="11" t="n">
        <f aca="false">(Y243-Z243)/2</f>
        <v>1.656</v>
      </c>
      <c r="AC243" s="11" t="n">
        <f aca="false">POWER((Y243+Z243),2)/(8*(Y243+Z243))</f>
        <v>0.8855</v>
      </c>
      <c r="AD243" s="11" t="n">
        <f aca="false">(7-AA243)/(2*AB243)</f>
        <v>1.04408212560386</v>
      </c>
      <c r="AE243" s="11"/>
      <c r="AF243" s="11" t="n">
        <f aca="false">812.17478*W243+ 33.1669*AD243 + 823.463*X243 + 6579.008*AC243 + 0.5287*O243</f>
        <v>90.0987770116917</v>
      </c>
    </row>
    <row r="244" customFormat="false" ht="19.5" hidden="false" customHeight="true" outlineLevel="0" collapsed="false">
      <c r="A244" s="14" t="s">
        <v>266</v>
      </c>
      <c r="B244" s="12" t="s">
        <v>1678</v>
      </c>
      <c r="C244" s="14" t="s">
        <v>1679</v>
      </c>
      <c r="D244" s="11" t="s">
        <v>1680</v>
      </c>
      <c r="E244" s="14" t="s">
        <v>1681</v>
      </c>
      <c r="F244" s="11" t="n">
        <v>11</v>
      </c>
      <c r="G244" s="11" t="n">
        <v>18</v>
      </c>
      <c r="H244" s="11" t="n">
        <v>2</v>
      </c>
      <c r="I244" s="11" t="n">
        <v>2</v>
      </c>
      <c r="J244" s="11" t="n">
        <v>1</v>
      </c>
      <c r="K244" s="11" t="n">
        <v>0</v>
      </c>
      <c r="L244" s="11" t="s">
        <v>1682</v>
      </c>
      <c r="M244" s="14" t="s">
        <v>1683</v>
      </c>
      <c r="N244" s="11" t="n">
        <v>242.34</v>
      </c>
      <c r="O244" s="11" t="n">
        <v>7.5</v>
      </c>
      <c r="P244" s="11" t="n">
        <v>2.85</v>
      </c>
      <c r="Q244" s="11" t="n">
        <v>-3.36</v>
      </c>
      <c r="R244" s="11" t="n">
        <v>58.2</v>
      </c>
      <c r="S244" s="11" t="n">
        <v>25.7</v>
      </c>
      <c r="T244" s="11" t="n">
        <v>2</v>
      </c>
      <c r="U244" s="11" t="n">
        <v>2</v>
      </c>
      <c r="V244" s="11" t="n">
        <v>-6.628</v>
      </c>
      <c r="W244" s="11" t="n">
        <v>-6.133</v>
      </c>
      <c r="X244" s="11" t="n">
        <v>-3.289</v>
      </c>
      <c r="Y244" s="11" t="n">
        <f aca="false">W244*-1</f>
        <v>6.133</v>
      </c>
      <c r="Z244" s="11" t="n">
        <f aca="false">X244*-1</f>
        <v>3.289</v>
      </c>
      <c r="AA244" s="11" t="n">
        <f aca="false">(Y244+Z244)/2</f>
        <v>4.711</v>
      </c>
      <c r="AB244" s="11" t="n">
        <f aca="false">(Y244-Z244)/2</f>
        <v>1.422</v>
      </c>
      <c r="AC244" s="11" t="n">
        <f aca="false">POWER((Y244+Z244),2)/(8*(Y244+Z244))</f>
        <v>1.17775</v>
      </c>
      <c r="AD244" s="11" t="n">
        <f aca="false">(7-AA244)/(2*AB244)</f>
        <v>0.804852320675105</v>
      </c>
      <c r="AE244" s="11"/>
      <c r="AF244" s="11" t="n">
        <f aca="false">812.17478*W244+ 33.1669*AD244 + 823.463*X244 + 6579.008*AC244 + 0.5287*O244</f>
        <v>89.6486456945993</v>
      </c>
    </row>
    <row r="245" customFormat="false" ht="19.5" hidden="false" customHeight="true" outlineLevel="0" collapsed="false">
      <c r="A245" s="11" t="s">
        <v>267</v>
      </c>
      <c r="B245" s="12" t="s">
        <v>1684</v>
      </c>
      <c r="C245" s="14" t="s">
        <v>1685</v>
      </c>
      <c r="D245" s="11" t="s">
        <v>1686</v>
      </c>
      <c r="E245" s="14" t="s">
        <v>1687</v>
      </c>
      <c r="F245" s="11" t="n">
        <v>6</v>
      </c>
      <c r="G245" s="11" t="n">
        <v>15</v>
      </c>
      <c r="H245" s="11" t="n">
        <v>1</v>
      </c>
      <c r="I245" s="11" t="n">
        <v>0</v>
      </c>
      <c r="J245" s="11" t="n">
        <v>0</v>
      </c>
      <c r="K245" s="11" t="n">
        <v>0</v>
      </c>
      <c r="L245" s="14" t="s">
        <v>1688</v>
      </c>
      <c r="M245" s="14" t="s">
        <v>1689</v>
      </c>
      <c r="N245" s="11" t="s">
        <v>268</v>
      </c>
      <c r="O245" s="11" t="n">
        <v>10.7</v>
      </c>
      <c r="P245" s="11" t="n">
        <v>1.26</v>
      </c>
      <c r="Q245" s="11" t="n">
        <v>0.13</v>
      </c>
      <c r="R245" s="11" t="n">
        <v>3.24</v>
      </c>
      <c r="S245" s="11" t="n">
        <v>13.48</v>
      </c>
      <c r="T245" s="11" t="n">
        <v>1</v>
      </c>
      <c r="U245" s="11" t="n">
        <v>0</v>
      </c>
      <c r="V245" s="11" t="n">
        <v>-7.562</v>
      </c>
      <c r="W245" s="11" t="n">
        <v>-5.082</v>
      </c>
      <c r="X245" s="11" t="n">
        <v>6.665</v>
      </c>
      <c r="Y245" s="11" t="n">
        <f aca="false">W245*-1</f>
        <v>5.082</v>
      </c>
      <c r="Z245" s="11" t="n">
        <f aca="false">X245*-1</f>
        <v>-6.665</v>
      </c>
      <c r="AA245" s="11" t="n">
        <f aca="false">(Y245+Z245)/2</f>
        <v>-0.7915</v>
      </c>
      <c r="AB245" s="11" t="n">
        <f aca="false">(Y245-Z245)/2</f>
        <v>5.8735</v>
      </c>
      <c r="AC245" s="11" t="n">
        <f aca="false">POWER((Y245+Z245),2)/(8*(Y245+Z245))</f>
        <v>-0.197875</v>
      </c>
      <c r="AD245" s="11" t="n">
        <f aca="false">(7-AA245)/(2*AB245)</f>
        <v>0.66327572997361</v>
      </c>
      <c r="AE245" s="11"/>
      <c r="AF245" s="11" t="n">
        <f aca="false">812.17478*W245+ 33.1669*AD245 + 823.463*X245 + 6579.008*AC245 + 0.5287*O245</f>
        <v>86.7433448484613</v>
      </c>
    </row>
    <row r="246" customFormat="false" ht="19.5" hidden="false" customHeight="true" outlineLevel="0" collapsed="false">
      <c r="A246" s="14" t="s">
        <v>269</v>
      </c>
      <c r="B246" s="12" t="s">
        <v>1690</v>
      </c>
      <c r="C246" s="14" t="s">
        <v>1691</v>
      </c>
      <c r="D246" s="11" t="s">
        <v>1692</v>
      </c>
      <c r="E246" s="16" t="s">
        <v>1693</v>
      </c>
      <c r="F246" s="11" t="n">
        <v>21</v>
      </c>
      <c r="G246" s="11" t="n">
        <v>28</v>
      </c>
      <c r="H246" s="11" t="n">
        <v>2</v>
      </c>
      <c r="I246" s="11" t="n">
        <v>5</v>
      </c>
      <c r="J246" s="11" t="n">
        <v>0</v>
      </c>
      <c r="K246" s="11" t="n">
        <v>0</v>
      </c>
      <c r="L246" s="14" t="s">
        <v>1694</v>
      </c>
      <c r="M246" s="14" t="s">
        <v>1695</v>
      </c>
      <c r="N246" s="11" t="n">
        <v>388.5</v>
      </c>
      <c r="O246" s="11" t="n">
        <v>8.3</v>
      </c>
      <c r="P246" s="11" t="n">
        <v>2.29</v>
      </c>
      <c r="Q246" s="11" t="n">
        <v>-4</v>
      </c>
      <c r="R246" s="11" t="n">
        <v>69.26</v>
      </c>
      <c r="S246" s="11" t="n">
        <v>43.19</v>
      </c>
      <c r="T246" s="11" t="n">
        <v>6</v>
      </c>
      <c r="U246" s="11" t="n">
        <v>1</v>
      </c>
      <c r="V246" s="11" t="n">
        <v>-5.685</v>
      </c>
      <c r="W246" s="11" t="n">
        <v>-5.315</v>
      </c>
      <c r="X246" s="11" t="n">
        <v>-1.89</v>
      </c>
      <c r="Y246" s="11" t="n">
        <f aca="false">W246*-1</f>
        <v>5.315</v>
      </c>
      <c r="Z246" s="11" t="n">
        <f aca="false">X246*-1</f>
        <v>1.89</v>
      </c>
      <c r="AA246" s="11" t="n">
        <f aca="false">(Y246+Z246)/2</f>
        <v>3.6025</v>
      </c>
      <c r="AB246" s="11" t="n">
        <f aca="false">(Y246-Z246)/2</f>
        <v>1.7125</v>
      </c>
      <c r="AC246" s="11" t="n">
        <f aca="false">POWER((Y246+Z246),2)/(8*(Y246+Z246))</f>
        <v>0.900625</v>
      </c>
      <c r="AD246" s="11" t="n">
        <f aca="false">(7-AA246)/(2*AB246)</f>
        <v>0.991970802919708</v>
      </c>
      <c r="AE246" s="11"/>
      <c r="AF246" s="11" t="n">
        <f aca="false">812.17478*W246+ 33.1669*AD246 + 823.463*X246 + 6579.008*AC246 + 0.5287*O246</f>
        <v>89.4538607233571</v>
      </c>
    </row>
    <row r="247" customFormat="false" ht="19.5" hidden="false" customHeight="true" outlineLevel="0" collapsed="false">
      <c r="A247" s="14" t="s">
        <v>270</v>
      </c>
      <c r="B247" s="12" t="s">
        <v>1696</v>
      </c>
      <c r="C247" s="14" t="s">
        <v>1697</v>
      </c>
      <c r="D247" s="11" t="s">
        <v>1698</v>
      </c>
      <c r="E247" s="16" t="s">
        <v>1699</v>
      </c>
      <c r="F247" s="11" t="n">
        <v>14</v>
      </c>
      <c r="G247" s="11" t="n">
        <v>18</v>
      </c>
      <c r="H247" s="11" t="n">
        <v>4</v>
      </c>
      <c r="I247" s="11" t="n">
        <v>3</v>
      </c>
      <c r="J247" s="11" t="n">
        <v>0</v>
      </c>
      <c r="K247" s="11" t="n">
        <v>0</v>
      </c>
      <c r="L247" s="14" t="s">
        <v>1700</v>
      </c>
      <c r="M247" s="14" t="s">
        <v>1701</v>
      </c>
      <c r="N247" s="11" t="n">
        <v>290.32</v>
      </c>
      <c r="O247" s="11" t="n">
        <v>7.2</v>
      </c>
      <c r="P247" s="11" t="n">
        <v>0.91</v>
      </c>
      <c r="Q247" s="11" t="n">
        <v>-2.86</v>
      </c>
      <c r="R247" s="11" t="n">
        <v>105.51</v>
      </c>
      <c r="S247" s="11" t="n">
        <v>29.71</v>
      </c>
      <c r="T247" s="11" t="n">
        <v>7</v>
      </c>
      <c r="U247" s="11" t="n">
        <v>2</v>
      </c>
      <c r="V247" s="11" t="n">
        <v>-5.63</v>
      </c>
      <c r="W247" s="11" t="n">
        <v>-5.374</v>
      </c>
      <c r="X247" s="11" t="n">
        <v>-1.307</v>
      </c>
      <c r="Y247" s="11" t="n">
        <f aca="false">W247*-1</f>
        <v>5.374</v>
      </c>
      <c r="Z247" s="11" t="n">
        <f aca="false">X247*-1</f>
        <v>1.307</v>
      </c>
      <c r="AA247" s="11" t="n">
        <f aca="false">(Y247+Z247)/2</f>
        <v>3.3405</v>
      </c>
      <c r="AB247" s="11" t="n">
        <f aca="false">(Y247-Z247)/2</f>
        <v>2.0335</v>
      </c>
      <c r="AC247" s="11" t="n">
        <f aca="false">POWER((Y247+Z247),2)/(8*(Y247+Z247))</f>
        <v>0.835125</v>
      </c>
      <c r="AD247" s="11" t="n">
        <f aca="false">(7-AA247)/(2*AB247)</f>
        <v>0.899803294811901</v>
      </c>
      <c r="AE247" s="11" t="n">
        <v>92</v>
      </c>
      <c r="AF247" s="11" t="n">
        <f aca="false">812.17478*W247+ 33.1669*AD247 + 823.463*X247 + 6579.008*AC247 + 0.5287*O247</f>
        <v>87.0509731786953</v>
      </c>
    </row>
    <row r="248" customFormat="false" ht="19.5" hidden="false" customHeight="true" outlineLevel="0" collapsed="false">
      <c r="A248" s="11" t="s">
        <v>270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 t="n">
        <v>290.32</v>
      </c>
      <c r="O248" s="11" t="n">
        <v>7.2</v>
      </c>
      <c r="P248" s="11" t="n">
        <v>0.91</v>
      </c>
      <c r="Q248" s="11" t="n">
        <v>-2.86</v>
      </c>
      <c r="R248" s="11" t="n">
        <v>105.51</v>
      </c>
      <c r="S248" s="11" t="n">
        <v>29.71</v>
      </c>
      <c r="T248" s="11"/>
      <c r="U248" s="11"/>
      <c r="V248" s="11" t="n">
        <v>-5.63</v>
      </c>
      <c r="W248" s="11" t="n">
        <v>-5.374</v>
      </c>
      <c r="X248" s="11" t="n">
        <v>-1.307</v>
      </c>
      <c r="Y248" s="11" t="n">
        <f aca="false">W248*-1</f>
        <v>5.374</v>
      </c>
      <c r="Z248" s="11" t="n">
        <f aca="false">X248*-1</f>
        <v>1.307</v>
      </c>
      <c r="AA248" s="11" t="n">
        <f aca="false">(Y248+Z248)/2</f>
        <v>3.3405</v>
      </c>
      <c r="AB248" s="11" t="n">
        <f aca="false">(Y248-Z248)/2</f>
        <v>2.0335</v>
      </c>
      <c r="AC248" s="11" t="n">
        <f aca="false">POWER((Y248+Z248),2)/(8*(Y248+Z248))</f>
        <v>0.835125</v>
      </c>
      <c r="AD248" s="11" t="n">
        <f aca="false">(7-AA248)/(2*AB248)</f>
        <v>0.899803294811901</v>
      </c>
      <c r="AE248" s="11" t="n">
        <v>92</v>
      </c>
      <c r="AF248" s="11" t="n">
        <f aca="false">812.17478*W248+ 33.1669*AD248 + 823.463*X248 + 6579.008*AC248 + 0.5287*O248</f>
        <v>87.0509731786953</v>
      </c>
    </row>
    <row r="249" customFormat="false" ht="19.5" hidden="false" customHeight="true" outlineLevel="0" collapsed="false">
      <c r="A249" s="14" t="s">
        <v>271</v>
      </c>
      <c r="B249" s="12" t="s">
        <v>1702</v>
      </c>
      <c r="C249" s="14" t="s">
        <v>1703</v>
      </c>
      <c r="D249" s="11" t="s">
        <v>1704</v>
      </c>
      <c r="E249" s="16" t="s">
        <v>1705</v>
      </c>
      <c r="F249" s="11" t="n">
        <v>16</v>
      </c>
      <c r="G249" s="11" t="n">
        <v>21</v>
      </c>
      <c r="H249" s="11" t="n">
        <v>3</v>
      </c>
      <c r="I249" s="11" t="n">
        <v>0</v>
      </c>
      <c r="J249" s="11" t="n">
        <v>0</v>
      </c>
      <c r="K249" s="11" t="n">
        <v>0</v>
      </c>
      <c r="L249" s="14" t="s">
        <v>1706</v>
      </c>
      <c r="M249" s="14" t="s">
        <v>1707</v>
      </c>
      <c r="N249" s="11" t="n">
        <v>255.36</v>
      </c>
      <c r="O249" s="11" t="n">
        <v>9</v>
      </c>
      <c r="P249" s="11" t="n">
        <v>3.3</v>
      </c>
      <c r="Q249" s="11" t="n">
        <v>-2.64</v>
      </c>
      <c r="R249" s="11" t="n">
        <v>19.37</v>
      </c>
      <c r="S249" s="11" t="n">
        <v>29.86</v>
      </c>
      <c r="T249" s="11" t="n">
        <v>3</v>
      </c>
      <c r="U249" s="11" t="n">
        <v>0</v>
      </c>
      <c r="V249" s="11" t="n">
        <v>-5.346</v>
      </c>
      <c r="W249" s="11" t="n">
        <v>-5.047</v>
      </c>
      <c r="X249" s="11" t="n">
        <v>-1.608</v>
      </c>
      <c r="Y249" s="11" t="n">
        <f aca="false">W249*-1</f>
        <v>5.047</v>
      </c>
      <c r="Z249" s="11" t="n">
        <f aca="false">X249*-1</f>
        <v>1.608</v>
      </c>
      <c r="AA249" s="11" t="n">
        <f aca="false">(Y249+Z249)/2</f>
        <v>3.3275</v>
      </c>
      <c r="AB249" s="11" t="n">
        <f aca="false">(Y249-Z249)/2</f>
        <v>1.7195</v>
      </c>
      <c r="AC249" s="11" t="n">
        <f aca="false">POWER((Y249+Z249),2)/(8*(Y249+Z249))</f>
        <v>0.831875</v>
      </c>
      <c r="AD249" s="11" t="n">
        <f aca="false">(7-AA249)/(2*AB249)</f>
        <v>1.06789764466415</v>
      </c>
      <c r="AE249" s="11"/>
      <c r="AF249" s="11" t="n">
        <f aca="false">812.17478*W249+ 33.1669*AD249 + 823.463*X249 + 6579.008*AC249 + 0.5287*O249</f>
        <v>89.9148157308096</v>
      </c>
    </row>
    <row r="250" customFormat="false" ht="19.5" hidden="false" customHeight="true" outlineLevel="0" collapsed="false">
      <c r="A250" s="11" t="s">
        <v>272</v>
      </c>
      <c r="B250" s="12" t="s">
        <v>1708</v>
      </c>
      <c r="C250" s="11" t="s">
        <v>1709</v>
      </c>
      <c r="D250" s="11" t="s">
        <v>1710</v>
      </c>
      <c r="E250" s="11" t="s">
        <v>1711</v>
      </c>
      <c r="F250" s="11" t="n">
        <v>4</v>
      </c>
      <c r="G250" s="11" t="n">
        <v>11</v>
      </c>
      <c r="H250" s="11" t="n">
        <v>1</v>
      </c>
      <c r="I250" s="11" t="n">
        <v>3</v>
      </c>
      <c r="J250" s="11" t="n">
        <v>0</v>
      </c>
      <c r="K250" s="11" t="n">
        <v>0</v>
      </c>
      <c r="L250" s="11" t="s">
        <v>1712</v>
      </c>
      <c r="M250" s="11" t="s">
        <v>1713</v>
      </c>
      <c r="N250" s="11" t="n">
        <v>121.14</v>
      </c>
      <c r="O250" s="11" t="n">
        <v>8.1</v>
      </c>
      <c r="P250" s="11" t="n">
        <v>-2.7</v>
      </c>
      <c r="Q250" s="11" t="n">
        <v>0.76</v>
      </c>
      <c r="R250" s="11" t="n">
        <v>86.71</v>
      </c>
      <c r="S250" s="11" t="n">
        <v>12.02</v>
      </c>
      <c r="T250" s="11" t="n">
        <v>4</v>
      </c>
      <c r="U250" s="11" t="n">
        <v>4</v>
      </c>
      <c r="V250" s="11" t="n">
        <v>-6.42</v>
      </c>
      <c r="W250" s="11" t="n">
        <v>-6.125</v>
      </c>
      <c r="X250" s="11" t="n">
        <v>6.373</v>
      </c>
      <c r="Y250" s="11" t="n">
        <f aca="false">W250*-1</f>
        <v>6.125</v>
      </c>
      <c r="Z250" s="11" t="n">
        <f aca="false">X250*-1</f>
        <v>-6.373</v>
      </c>
      <c r="AA250" s="11" t="n">
        <f aca="false">(Y250+Z250)/2</f>
        <v>-0.124</v>
      </c>
      <c r="AB250" s="11" t="n">
        <f aca="false">(Y250-Z250)/2</f>
        <v>6.249</v>
      </c>
      <c r="AC250" s="11" t="n">
        <f aca="false">POWER((Y250+Z250),2)/(8*(Y250+Z250))</f>
        <v>-0.031</v>
      </c>
      <c r="AD250" s="11" t="n">
        <f aca="false">(7-AA250)/(2*AB250)</f>
        <v>0.570011201792287</v>
      </c>
      <c r="AE250" s="11"/>
      <c r="AF250" s="11" t="n">
        <f aca="false">812.17478*W250+ 33.1669*AD250 + 823.463*X250 + 6579.008*AC250 + 0.5287*O250</f>
        <v>92.5978980287251</v>
      </c>
    </row>
    <row r="251" customFormat="false" ht="19.5" hidden="false" customHeight="true" outlineLevel="0" collapsed="false">
      <c r="A251" s="11" t="s">
        <v>273</v>
      </c>
      <c r="B251" s="12" t="s">
        <v>1714</v>
      </c>
      <c r="C251" s="11" t="s">
        <v>1715</v>
      </c>
      <c r="D251" s="11" t="s">
        <v>1716</v>
      </c>
      <c r="E251" s="11" t="s">
        <v>1717</v>
      </c>
      <c r="F251" s="11" t="n">
        <v>7</v>
      </c>
      <c r="G251" s="11" t="n">
        <v>17</v>
      </c>
      <c r="H251" s="11" t="n">
        <v>1</v>
      </c>
      <c r="I251" s="11" t="n">
        <v>0</v>
      </c>
      <c r="J251" s="11" t="n">
        <v>0</v>
      </c>
      <c r="K251" s="11" t="n">
        <v>0</v>
      </c>
      <c r="L251" s="11" t="s">
        <v>1718</v>
      </c>
      <c r="M251" s="11" t="s">
        <v>1719</v>
      </c>
      <c r="N251" s="11" t="n">
        <v>115.22</v>
      </c>
      <c r="O251" s="11" t="n">
        <v>10.48</v>
      </c>
      <c r="P251" s="11" t="n">
        <v>2</v>
      </c>
      <c r="Q251" s="11" t="n">
        <v>-1.5</v>
      </c>
      <c r="R251" s="11" t="n">
        <v>26.02</v>
      </c>
      <c r="S251" s="11" t="n">
        <v>15.63</v>
      </c>
      <c r="T251" s="11" t="n">
        <v>1</v>
      </c>
      <c r="U251" s="11" t="n">
        <v>1</v>
      </c>
      <c r="V251" s="11" t="n">
        <v>-7.395</v>
      </c>
      <c r="W251" s="11" t="n">
        <v>-6.024</v>
      </c>
      <c r="X251" s="11" t="n">
        <v>6.241</v>
      </c>
      <c r="Y251" s="11" t="n">
        <f aca="false">W251*-1</f>
        <v>6.024</v>
      </c>
      <c r="Z251" s="11" t="n">
        <f aca="false">X251*-1</f>
        <v>-6.241</v>
      </c>
      <c r="AA251" s="11" t="n">
        <f aca="false">(Y251+Z251)/2</f>
        <v>-0.1085</v>
      </c>
      <c r="AB251" s="11" t="n">
        <f aca="false">(Y251-Z251)/2</f>
        <v>6.1325</v>
      </c>
      <c r="AC251" s="11" t="n">
        <f aca="false">POWER((Y251+Z251),2)/(8*(Y251+Z251))</f>
        <v>-0.0271249999999999</v>
      </c>
      <c r="AD251" s="11" t="n">
        <f aca="false">(7-AA251)/(2*AB251)</f>
        <v>0.579576029351814</v>
      </c>
      <c r="AE251" s="11"/>
      <c r="AF251" s="11" t="n">
        <f aca="false">812.17478*W251+ 33.1669*AD251 + 823.463*X251 + 6579.008*AC251 + 0.5287*O251</f>
        <v>92.9996324879083</v>
      </c>
    </row>
    <row r="252" customFormat="false" ht="19.5" hidden="false" customHeight="true" outlineLevel="0" collapsed="false">
      <c r="A252" s="14" t="s">
        <v>274</v>
      </c>
      <c r="B252" s="12" t="s">
        <v>1720</v>
      </c>
      <c r="C252" s="11" t="s">
        <v>1721</v>
      </c>
      <c r="D252" s="11" t="s">
        <v>1722</v>
      </c>
      <c r="E252" s="16" t="s">
        <v>1723</v>
      </c>
      <c r="F252" s="11" t="n">
        <v>1</v>
      </c>
      <c r="G252" s="11" t="n">
        <v>4</v>
      </c>
      <c r="H252" s="11" t="n">
        <v>2</v>
      </c>
      <c r="I252" s="11" t="n">
        <v>1</v>
      </c>
      <c r="J252" s="11" t="n">
        <v>0</v>
      </c>
      <c r="K252" s="11" t="n">
        <v>0</v>
      </c>
      <c r="L252" s="11" t="s">
        <v>1724</v>
      </c>
      <c r="M252" s="14" t="s">
        <v>1725</v>
      </c>
      <c r="N252" s="11" t="n">
        <v>60.056</v>
      </c>
      <c r="O252" s="11" t="n">
        <v>0.2</v>
      </c>
      <c r="P252" s="11" t="n">
        <v>-2.11</v>
      </c>
      <c r="Q252" s="11" t="n">
        <v>0.96</v>
      </c>
      <c r="R252" s="11" t="n">
        <v>69.11</v>
      </c>
      <c r="S252" s="11" t="n">
        <v>5.1</v>
      </c>
      <c r="T252" s="11" t="n">
        <v>1</v>
      </c>
      <c r="U252" s="11" t="n">
        <v>2</v>
      </c>
      <c r="V252" s="11" t="n">
        <v>-6.809</v>
      </c>
      <c r="W252" s="11" t="n">
        <v>-6.05</v>
      </c>
      <c r="X252" s="11" t="n">
        <v>0.332</v>
      </c>
      <c r="Y252" s="11" t="n">
        <f aca="false">W252*-1</f>
        <v>6.05</v>
      </c>
      <c r="Z252" s="11" t="n">
        <f aca="false">X252*-1</f>
        <v>-0.332</v>
      </c>
      <c r="AA252" s="11" t="n">
        <f aca="false">(Y252+Z252)/2</f>
        <v>2.859</v>
      </c>
      <c r="AB252" s="11" t="n">
        <f aca="false">(Y252-Z252)/2</f>
        <v>3.191</v>
      </c>
      <c r="AC252" s="11" t="n">
        <f aca="false">POWER((Y252+Z252),2)/(8*(Y252+Z252))</f>
        <v>0.71475</v>
      </c>
      <c r="AD252" s="11" t="n">
        <f aca="false">(7-AA252)/(2*AB252)</f>
        <v>0.648856157944218</v>
      </c>
      <c r="AE252" s="11" t="n">
        <v>94.06</v>
      </c>
      <c r="AF252" s="11" t="n">
        <f aca="false">812.17478*W252+ 33.1669*AD252 + 823.463*X252 + 6579.008*AC252 + 0.5287*O252</f>
        <v>83.7045523049192</v>
      </c>
    </row>
    <row r="253" customFormat="false" ht="19.5" hidden="false" customHeight="true" outlineLevel="0" collapsed="false">
      <c r="A253" s="14" t="s">
        <v>275</v>
      </c>
      <c r="B253" s="12" t="s">
        <v>1726</v>
      </c>
      <c r="C253" s="14" t="s">
        <v>1727</v>
      </c>
      <c r="D253" s="11" t="s">
        <v>1728</v>
      </c>
      <c r="E253" s="16" t="s">
        <v>1653</v>
      </c>
      <c r="F253" s="11" t="n">
        <v>11</v>
      </c>
      <c r="G253" s="11" t="n">
        <v>16</v>
      </c>
      <c r="H253" s="11" t="n">
        <v>2</v>
      </c>
      <c r="I253" s="11" t="n">
        <v>3</v>
      </c>
      <c r="J253" s="11" t="n">
        <v>0</v>
      </c>
      <c r="K253" s="11" t="n">
        <v>0</v>
      </c>
      <c r="L253" s="14" t="s">
        <v>1729</v>
      </c>
      <c r="M253" s="14" t="s">
        <v>1730</v>
      </c>
      <c r="N253" s="11" t="n">
        <v>224.26</v>
      </c>
      <c r="O253" s="11" t="n">
        <v>8</v>
      </c>
      <c r="P253" s="11" t="n">
        <v>1.49</v>
      </c>
      <c r="Q253" s="11" t="n">
        <v>-2.6</v>
      </c>
      <c r="R253" s="11" t="n">
        <v>75.27</v>
      </c>
      <c r="S253" s="11" t="n">
        <v>22.77</v>
      </c>
      <c r="T253" s="11" t="n">
        <v>3</v>
      </c>
      <c r="U253" s="11" t="n">
        <v>2</v>
      </c>
      <c r="V253" s="11" t="n">
        <v>-6.913</v>
      </c>
      <c r="W253" s="11" t="n">
        <v>-6.429</v>
      </c>
      <c r="X253" s="11" t="n">
        <v>-2.347</v>
      </c>
      <c r="Y253" s="11" t="n">
        <f aca="false">W253*-1</f>
        <v>6.429</v>
      </c>
      <c r="Z253" s="11" t="n">
        <f aca="false">X253*-1</f>
        <v>2.347</v>
      </c>
      <c r="AA253" s="11" t="n">
        <f aca="false">(Y253+Z253)/2</f>
        <v>4.388</v>
      </c>
      <c r="AB253" s="11" t="n">
        <f aca="false">(Y253-Z253)/2</f>
        <v>2.041</v>
      </c>
      <c r="AC253" s="11" t="n">
        <f aca="false">POWER((Y253+Z253),2)/(8*(Y253+Z253))</f>
        <v>1.097</v>
      </c>
      <c r="AD253" s="11" t="n">
        <f aca="false">(7-AA253)/(2*AB253)</f>
        <v>0.639882410583047</v>
      </c>
      <c r="AE253" s="11"/>
      <c r="AF253" s="11" t="n">
        <f aca="false">812.17478*W253+ 33.1669*AD253 + 823.463*X253 + 6579.008*AC253 + 0.5287*O253</f>
        <v>88.4849703035646</v>
      </c>
    </row>
    <row r="254" customFormat="false" ht="19.5" hidden="false" customHeight="true" outlineLevel="0" collapsed="false">
      <c r="A254" s="11" t="s">
        <v>276</v>
      </c>
      <c r="B254" s="12" t="s">
        <v>1731</v>
      </c>
      <c r="C254" s="14" t="s">
        <v>1732</v>
      </c>
      <c r="D254" s="11" t="s">
        <v>1733</v>
      </c>
      <c r="E254" s="14" t="s">
        <v>1734</v>
      </c>
      <c r="F254" s="11" t="n">
        <v>46</v>
      </c>
      <c r="G254" s="11" t="n">
        <v>56</v>
      </c>
      <c r="H254" s="11" t="n">
        <v>4</v>
      </c>
      <c r="I254" s="11" t="n">
        <v>10</v>
      </c>
      <c r="J254" s="11" t="n">
        <v>0</v>
      </c>
      <c r="K254" s="11" t="n">
        <v>0</v>
      </c>
      <c r="L254" s="14" t="s">
        <v>1735</v>
      </c>
      <c r="M254" s="14" t="s">
        <v>1736</v>
      </c>
      <c r="N254" s="11" t="n">
        <v>825</v>
      </c>
      <c r="O254" s="11" t="n">
        <v>5</v>
      </c>
      <c r="P254" s="11" t="n">
        <v>2.82</v>
      </c>
      <c r="Q254" s="11" t="n">
        <v>-4.4</v>
      </c>
      <c r="R254" s="11" t="n">
        <v>171.17</v>
      </c>
      <c r="S254" s="11" t="n">
        <v>88.32</v>
      </c>
      <c r="T254" s="11" t="n">
        <v>9</v>
      </c>
      <c r="U254" s="11" t="n">
        <v>3</v>
      </c>
      <c r="V254" s="11" t="n">
        <v>-5.154</v>
      </c>
      <c r="W254" s="11" t="n">
        <v>-4.885</v>
      </c>
      <c r="X254" s="11" t="n">
        <v>-2.076</v>
      </c>
      <c r="Y254" s="11" t="n">
        <f aca="false">W254*-1</f>
        <v>4.885</v>
      </c>
      <c r="Z254" s="11" t="n">
        <f aca="false">X254*-1</f>
        <v>2.076</v>
      </c>
      <c r="AA254" s="11" t="n">
        <f aca="false">(Y254+Z254)/2</f>
        <v>3.4805</v>
      </c>
      <c r="AB254" s="11" t="n">
        <f aca="false">(Y254-Z254)/2</f>
        <v>1.4045</v>
      </c>
      <c r="AC254" s="11" t="n">
        <f aca="false">POWER((Y254+Z254),2)/(8*(Y254+Z254))</f>
        <v>0.870125</v>
      </c>
      <c r="AD254" s="11" t="n">
        <f aca="false">(7-AA254)/(2*AB254)</f>
        <v>1.25293698825205</v>
      </c>
      <c r="AE254" s="11"/>
      <c r="AF254" s="11" t="n">
        <f aca="false">812.17478*W254+ 33.1669*AD254 + 823.463*X254 + 6579.008*AC254 + 0.5287*O254</f>
        <v>91.7758834956566</v>
      </c>
    </row>
    <row r="255" customFormat="false" ht="19.5" hidden="false" customHeight="true" outlineLevel="0" collapsed="false">
      <c r="A255" s="14" t="s">
        <v>277</v>
      </c>
      <c r="B255" s="12" t="s">
        <v>1737</v>
      </c>
      <c r="C255" s="14" t="s">
        <v>1738</v>
      </c>
      <c r="D255" s="11" t="s">
        <v>1739</v>
      </c>
      <c r="E255" s="14" t="s">
        <v>1740</v>
      </c>
      <c r="F255" s="11" t="n">
        <v>25</v>
      </c>
      <c r="G255" s="11" t="n">
        <v>43</v>
      </c>
      <c r="H255" s="11" t="n">
        <v>14</v>
      </c>
      <c r="I255" s="11" t="n">
        <v>10</v>
      </c>
      <c r="J255" s="11" t="n">
        <v>0</v>
      </c>
      <c r="K255" s="11" t="n">
        <v>0</v>
      </c>
      <c r="L255" s="14" t="s">
        <v>1741</v>
      </c>
      <c r="M255" s="15"/>
      <c r="N255" s="11" t="s">
        <v>278</v>
      </c>
      <c r="O255" s="11" t="n">
        <v>10.3</v>
      </c>
      <c r="P255" s="11" t="n">
        <v>-11</v>
      </c>
      <c r="Q255" s="11" t="n">
        <v>-2.8</v>
      </c>
      <c r="R255" s="11" t="n">
        <v>390.36</v>
      </c>
      <c r="S255" s="11" t="n">
        <v>66.95</v>
      </c>
      <c r="T255" s="11" t="n">
        <v>15</v>
      </c>
      <c r="U255" s="11" t="n">
        <v>16</v>
      </c>
      <c r="V255" s="11" t="n">
        <v>-5.718</v>
      </c>
      <c r="W255" s="11" t="n">
        <v>-5.505</v>
      </c>
      <c r="X255" s="11" t="n">
        <v>-2.252</v>
      </c>
      <c r="Y255" s="11" t="n">
        <f aca="false">W255*-1</f>
        <v>5.505</v>
      </c>
      <c r="Z255" s="11" t="n">
        <f aca="false">X255*-1</f>
        <v>2.252</v>
      </c>
      <c r="AA255" s="11" t="n">
        <f aca="false">(Y255+Z255)/2</f>
        <v>3.8785</v>
      </c>
      <c r="AB255" s="11" t="n">
        <f aca="false">(Y255-Z255)/2</f>
        <v>1.6265</v>
      </c>
      <c r="AC255" s="11" t="n">
        <f aca="false">POWER((Y255+Z255),2)/(8*(Y255+Z255))</f>
        <v>0.969625</v>
      </c>
      <c r="AD255" s="11" t="n">
        <f aca="false">(7-AA255)/(2*AB255)</f>
        <v>0.959575776206579</v>
      </c>
      <c r="AE255" s="11"/>
      <c r="AF255" s="11" t="n">
        <f aca="false">812.17478*W255+ 33.1669*AD255 + 823.463*X255 + 6579.008*AC255 + 0.5287*O255</f>
        <v>90.9815559118654</v>
      </c>
    </row>
    <row r="256" customFormat="false" ht="19.5" hidden="false" customHeight="true" outlineLevel="0" collapsed="false">
      <c r="A256" s="14" t="s">
        <v>279</v>
      </c>
      <c r="B256" s="12" t="s">
        <v>1742</v>
      </c>
      <c r="C256" s="14" t="s">
        <v>1743</v>
      </c>
      <c r="D256" s="11" t="s">
        <v>1744</v>
      </c>
      <c r="E256" s="16" t="s">
        <v>1745</v>
      </c>
      <c r="F256" s="11" t="n">
        <v>19</v>
      </c>
      <c r="G256" s="11" t="n">
        <v>16</v>
      </c>
      <c r="H256" s="11" t="n">
        <v>0</v>
      </c>
      <c r="I256" s="11" t="n">
        <v>4</v>
      </c>
      <c r="J256" s="11" t="n">
        <v>0</v>
      </c>
      <c r="K256" s="11" t="n">
        <v>0</v>
      </c>
      <c r="L256" s="21" t="s">
        <v>1746</v>
      </c>
      <c r="M256" s="14" t="s">
        <v>1747</v>
      </c>
      <c r="N256" s="11" t="n">
        <v>308.3</v>
      </c>
      <c r="O256" s="11" t="n">
        <v>5.1</v>
      </c>
      <c r="P256" s="11" t="n">
        <v>2.7</v>
      </c>
      <c r="Q256" s="11" t="n">
        <v>-3.89</v>
      </c>
      <c r="R256" s="11" t="n">
        <v>63.6</v>
      </c>
      <c r="S256" s="11" t="n">
        <v>31.93</v>
      </c>
      <c r="T256" s="11" t="n">
        <v>3</v>
      </c>
      <c r="U256" s="11" t="n">
        <v>1</v>
      </c>
      <c r="V256" s="11" t="n">
        <v>-6.215</v>
      </c>
      <c r="W256" s="11" t="n">
        <v>-6.042</v>
      </c>
      <c r="X256" s="11" t="n">
        <v>-2.842</v>
      </c>
      <c r="Y256" s="11" t="n">
        <f aca="false">W256*-1</f>
        <v>6.042</v>
      </c>
      <c r="Z256" s="11" t="n">
        <f aca="false">X256*-1</f>
        <v>2.842</v>
      </c>
      <c r="AA256" s="11" t="n">
        <f aca="false">(Y256+Z256)/2</f>
        <v>4.442</v>
      </c>
      <c r="AB256" s="11" t="n">
        <f aca="false">(Y256-Z256)/2</f>
        <v>1.6</v>
      </c>
      <c r="AC256" s="11" t="n">
        <f aca="false">POWER((Y256+Z256),2)/(8*(Y256+Z256))</f>
        <v>1.1105</v>
      </c>
      <c r="AD256" s="11" t="n">
        <f aca="false">(7-AA256)/(2*AB256)</f>
        <v>0.799375</v>
      </c>
      <c r="AE256" s="11" t="n">
        <v>93.484</v>
      </c>
      <c r="AF256" s="11" t="n">
        <f aca="false">812.17478*W256+ 33.1669*AD256 + 823.463*X256 + 6579.008*AC256 + 0.5287*O256</f>
        <v>87.7556779275004</v>
      </c>
    </row>
    <row r="257" customFormat="false" ht="19.5" hidden="false" customHeight="true" outlineLevel="0" collapsed="false">
      <c r="A257" s="14" t="s">
        <v>280</v>
      </c>
      <c r="B257" s="12" t="s">
        <v>1748</v>
      </c>
      <c r="C257" s="11" t="s">
        <v>1749</v>
      </c>
      <c r="D257" s="11" t="s">
        <v>1750</v>
      </c>
      <c r="E257" s="16" t="s">
        <v>1751</v>
      </c>
      <c r="F257" s="11" t="n">
        <v>7</v>
      </c>
      <c r="G257" s="11" t="n">
        <v>11</v>
      </c>
      <c r="H257" s="11" t="n">
        <v>1</v>
      </c>
      <c r="I257" s="11" t="n">
        <v>2</v>
      </c>
      <c r="J257" s="11" t="n">
        <v>0</v>
      </c>
      <c r="K257" s="11" t="n">
        <v>0</v>
      </c>
      <c r="L257" s="22" t="s">
        <v>1752</v>
      </c>
      <c r="M257" s="14" t="s">
        <v>1753</v>
      </c>
      <c r="N257" s="11" t="n">
        <v>141.17</v>
      </c>
      <c r="O257" s="11" t="n">
        <v>141.17</v>
      </c>
      <c r="P257" s="11" t="n">
        <v>0.38</v>
      </c>
      <c r="Q257" s="11" t="n">
        <v>-0.15</v>
      </c>
      <c r="R257" s="11" t="n">
        <v>46.17</v>
      </c>
      <c r="S257" s="11" t="n">
        <v>14.45</v>
      </c>
      <c r="T257" s="11" t="n">
        <v>2</v>
      </c>
      <c r="U257" s="11" t="n">
        <v>1</v>
      </c>
      <c r="V257" s="11" t="n">
        <v>-6.867</v>
      </c>
      <c r="W257" s="11" t="n">
        <v>-6.403</v>
      </c>
      <c r="X257" s="11" t="n">
        <v>-1.847</v>
      </c>
      <c r="Y257" s="11" t="n">
        <f aca="false">W257*-1</f>
        <v>6.403</v>
      </c>
      <c r="Z257" s="11" t="n">
        <f aca="false">X257*-1</f>
        <v>1.847</v>
      </c>
      <c r="AA257" s="11" t="n">
        <f aca="false">(Y257+Z257)/2</f>
        <v>4.125</v>
      </c>
      <c r="AB257" s="11" t="n">
        <f aca="false">(Y257-Z257)/2</f>
        <v>2.278</v>
      </c>
      <c r="AC257" s="11" t="n">
        <f aca="false">POWER((Y257+Z257),2)/(8*(Y257+Z257))</f>
        <v>1.03125</v>
      </c>
      <c r="AD257" s="11" t="n">
        <f aca="false">(7-AA257)/(2*AB257)</f>
        <v>0.631035996488148</v>
      </c>
      <c r="AE257" s="11"/>
      <c r="AF257" s="11"/>
    </row>
    <row r="258" customFormat="false" ht="19.5" hidden="false" customHeight="true" outlineLevel="0" collapsed="false">
      <c r="A258" s="14" t="s">
        <v>281</v>
      </c>
      <c r="B258" s="12" t="s">
        <v>1754</v>
      </c>
      <c r="C258" s="14" t="s">
        <v>1755</v>
      </c>
      <c r="D258" s="11" t="s">
        <v>1756</v>
      </c>
      <c r="E258" s="16" t="s">
        <v>1757</v>
      </c>
      <c r="F258" s="11" t="n">
        <v>2</v>
      </c>
      <c r="G258" s="11" t="n">
        <v>5</v>
      </c>
      <c r="H258" s="11" t="n">
        <v>1</v>
      </c>
      <c r="I258" s="11" t="n">
        <v>2</v>
      </c>
      <c r="J258" s="11" t="n">
        <v>0</v>
      </c>
      <c r="K258" s="11" t="n">
        <v>0</v>
      </c>
      <c r="L258" s="21" t="s">
        <v>1758</v>
      </c>
      <c r="M258" s="14" t="s">
        <v>1759</v>
      </c>
      <c r="N258" s="11" t="n">
        <v>75.07</v>
      </c>
      <c r="O258" s="11" t="n">
        <v>75.07</v>
      </c>
      <c r="P258" s="11" t="n">
        <v>-3.21</v>
      </c>
      <c r="Q258" s="11" t="n">
        <v>0.87</v>
      </c>
      <c r="R258" s="11" t="n">
        <v>63.32</v>
      </c>
      <c r="S258" s="11" t="n">
        <v>6.65</v>
      </c>
      <c r="T258" s="11" t="n">
        <v>3</v>
      </c>
      <c r="U258" s="11" t="n">
        <v>2</v>
      </c>
      <c r="V258" s="11" t="n">
        <v>-7.587</v>
      </c>
      <c r="W258" s="11" t="n">
        <v>-6.339</v>
      </c>
      <c r="X258" s="11" t="n">
        <v>-0.773</v>
      </c>
      <c r="Y258" s="11" t="n">
        <f aca="false">W258*-1</f>
        <v>6.339</v>
      </c>
      <c r="Z258" s="11" t="n">
        <f aca="false">X258*-1</f>
        <v>0.773</v>
      </c>
      <c r="AA258" s="11" t="n">
        <f aca="false">(Y258+Z258)/2</f>
        <v>3.556</v>
      </c>
      <c r="AB258" s="11" t="n">
        <f aca="false">(Y258-Z258)/2</f>
        <v>2.783</v>
      </c>
      <c r="AC258" s="11" t="n">
        <f aca="false">POWER((Y258+Z258),2)/(8*(Y258+Z258))</f>
        <v>0.889</v>
      </c>
      <c r="AD258" s="11" t="n">
        <f aca="false">(7-AA258)/(2*AB258)</f>
        <v>0.618756737333812</v>
      </c>
      <c r="AE258" s="11" t="n">
        <v>80</v>
      </c>
      <c r="AF258" s="11"/>
    </row>
    <row r="259" customFormat="false" ht="19.5" hidden="false" customHeight="true" outlineLevel="0" collapsed="false">
      <c r="A259" s="11" t="s">
        <v>282</v>
      </c>
      <c r="B259" s="12" t="s">
        <v>1760</v>
      </c>
      <c r="C259" s="14" t="s">
        <v>1761</v>
      </c>
      <c r="D259" s="11" t="s">
        <v>1762</v>
      </c>
      <c r="E259" s="16" t="s">
        <v>1763</v>
      </c>
      <c r="F259" s="11" t="n">
        <v>21</v>
      </c>
      <c r="G259" s="11" t="n">
        <v>45</v>
      </c>
      <c r="H259" s="11" t="n">
        <v>3</v>
      </c>
      <c r="I259" s="11" t="n">
        <v>0</v>
      </c>
      <c r="J259" s="11" t="n">
        <v>0</v>
      </c>
      <c r="K259" s="11" t="n">
        <v>0</v>
      </c>
      <c r="L259" s="21" t="s">
        <v>1764</v>
      </c>
      <c r="M259" s="14" t="s">
        <v>1765</v>
      </c>
      <c r="N259" s="11" t="n">
        <v>339.6</v>
      </c>
      <c r="O259" s="11" t="n">
        <v>339.6</v>
      </c>
      <c r="P259" s="11" t="n">
        <v>5.74</v>
      </c>
      <c r="Q259" s="11" t="n">
        <v>4.8</v>
      </c>
      <c r="R259" s="11" t="n">
        <v>32.5</v>
      </c>
      <c r="S259" s="11" t="n">
        <v>107.4</v>
      </c>
      <c r="T259" s="11" t="n">
        <v>3</v>
      </c>
      <c r="U259" s="11" t="n">
        <v>1</v>
      </c>
      <c r="V259" s="11" t="n">
        <v>-5.396</v>
      </c>
      <c r="W259" s="11" t="n">
        <v>-4.945</v>
      </c>
      <c r="X259" s="11" t="n">
        <v>5.854</v>
      </c>
      <c r="Y259" s="11" t="n">
        <f aca="false">W259*-1</f>
        <v>4.945</v>
      </c>
      <c r="Z259" s="11" t="n">
        <f aca="false">X259*-1</f>
        <v>-5.854</v>
      </c>
      <c r="AA259" s="11" t="n">
        <f aca="false">(Y259+Z259)/2</f>
        <v>-0.4545</v>
      </c>
      <c r="AB259" s="11" t="n">
        <f aca="false">(Y259-Z259)/2</f>
        <v>5.3995</v>
      </c>
      <c r="AC259" s="11" t="n">
        <f aca="false">POWER((Y259+Z259),2)/(8*(Y259+Z259))</f>
        <v>-0.113625</v>
      </c>
      <c r="AD259" s="11" t="n">
        <f aca="false">(7-AA259)/(2*AB259)</f>
        <v>0.690295397722011</v>
      </c>
      <c r="AE259" s="11"/>
      <c r="AF259" s="11"/>
    </row>
    <row r="260" customFormat="false" ht="19.5" hidden="false" customHeight="true" outlineLevel="0" collapsed="false">
      <c r="A260" s="14" t="s">
        <v>283</v>
      </c>
      <c r="B260" s="12" t="s">
        <v>1766</v>
      </c>
      <c r="C260" s="14" t="s">
        <v>1767</v>
      </c>
      <c r="D260" s="11" t="s">
        <v>1768</v>
      </c>
      <c r="E260" s="14" t="s">
        <v>1769</v>
      </c>
      <c r="F260" s="11" t="n">
        <v>22</v>
      </c>
      <c r="G260" s="11" t="n">
        <v>22</v>
      </c>
      <c r="H260" s="11" t="n">
        <v>2</v>
      </c>
      <c r="I260" s="11" t="n">
        <v>8</v>
      </c>
      <c r="J260" s="11" t="n">
        <v>0</v>
      </c>
      <c r="K260" s="11" t="n">
        <v>0</v>
      </c>
      <c r="L260" s="21" t="s">
        <v>1770</v>
      </c>
      <c r="M260" s="14" t="s">
        <v>1771</v>
      </c>
      <c r="N260" s="11" t="n">
        <v>442.4</v>
      </c>
      <c r="O260" s="11" t="n">
        <v>2.21</v>
      </c>
      <c r="P260" s="11" t="n">
        <v>-3.5</v>
      </c>
      <c r="Q260" s="11" t="n">
        <v>-2.6</v>
      </c>
      <c r="R260" s="11" t="n">
        <v>181.62</v>
      </c>
      <c r="S260" s="11" t="n">
        <v>41.95</v>
      </c>
      <c r="T260" s="11" t="n">
        <v>9</v>
      </c>
      <c r="U260" s="11" t="n">
        <v>6</v>
      </c>
      <c r="V260" s="11" t="n">
        <v>-5.684</v>
      </c>
      <c r="W260" s="11" t="n">
        <v>-5.089</v>
      </c>
      <c r="X260" s="11" t="n">
        <v>-3.714</v>
      </c>
      <c r="Y260" s="11" t="n">
        <f aca="false">W260*-1</f>
        <v>5.089</v>
      </c>
      <c r="Z260" s="11" t="n">
        <f aca="false">X260*-1</f>
        <v>3.714</v>
      </c>
      <c r="AA260" s="11" t="n">
        <f aca="false">(Y260+Z260)/2</f>
        <v>4.4015</v>
      </c>
      <c r="AB260" s="11" t="n">
        <f aca="false">(Y260-Z260)/2</f>
        <v>0.6875</v>
      </c>
      <c r="AC260" s="11" t="n">
        <f aca="false">POWER((Y260+Z260),2)/(8*(Y260+Z260))</f>
        <v>1.100375</v>
      </c>
      <c r="AD260" s="11" t="n">
        <f aca="false">(7-AA260)/(2*AB260)</f>
        <v>1.88981818181818</v>
      </c>
      <c r="AE260" s="11"/>
      <c r="AF260" s="11"/>
    </row>
    <row r="261" customFormat="false" ht="19.5" hidden="false" customHeight="true" outlineLevel="0" collapsed="false">
      <c r="A261" s="11" t="s">
        <v>284</v>
      </c>
      <c r="B261" s="12" t="s">
        <v>1772</v>
      </c>
      <c r="C261" s="14" t="s">
        <v>1773</v>
      </c>
      <c r="D261" s="11" t="s">
        <v>1774</v>
      </c>
      <c r="E261" s="16" t="s">
        <v>1775</v>
      </c>
      <c r="F261" s="11" t="n">
        <v>10</v>
      </c>
      <c r="G261" s="11" t="n">
        <v>10</v>
      </c>
      <c r="H261" s="11" t="n">
        <v>4</v>
      </c>
      <c r="I261" s="11" t="n">
        <v>2</v>
      </c>
      <c r="J261" s="11" t="n">
        <v>1</v>
      </c>
      <c r="K261" s="11" t="n">
        <v>0</v>
      </c>
      <c r="L261" s="21" t="s">
        <v>1776</v>
      </c>
      <c r="M261" s="14" t="s">
        <v>1777</v>
      </c>
      <c r="N261" s="11" t="n">
        <v>250.28</v>
      </c>
      <c r="O261" s="11" t="n">
        <v>6.5</v>
      </c>
      <c r="P261" s="11" t="n">
        <v>-0.09</v>
      </c>
      <c r="Q261" s="11" t="n">
        <v>-3.51</v>
      </c>
      <c r="R261" s="11" t="n">
        <v>97.97</v>
      </c>
      <c r="S261" s="11" t="n">
        <v>24.39</v>
      </c>
      <c r="T261" s="11" t="n">
        <v>5</v>
      </c>
      <c r="U261" s="11" t="n">
        <v>2</v>
      </c>
      <c r="V261" s="11" t="n">
        <v>-4.38</v>
      </c>
      <c r="W261" s="11" t="n">
        <v>-4.165</v>
      </c>
      <c r="X261" s="11" t="n">
        <v>-2.126</v>
      </c>
      <c r="Y261" s="11" t="n">
        <f aca="false">W261*-1</f>
        <v>4.165</v>
      </c>
      <c r="Z261" s="11" t="n">
        <f aca="false">X261*-1</f>
        <v>2.126</v>
      </c>
      <c r="AA261" s="11" t="n">
        <f aca="false">(Y261+Z261)/2</f>
        <v>3.1455</v>
      </c>
      <c r="AB261" s="11" t="n">
        <f aca="false">(Y261-Z261)/2</f>
        <v>1.0195</v>
      </c>
      <c r="AC261" s="11" t="n">
        <f aca="false">POWER((Y261+Z261),2)/(8*(Y261+Z261))</f>
        <v>0.786375</v>
      </c>
      <c r="AD261" s="11" t="n">
        <f aca="false">(7-AA261)/(2*AB261)</f>
        <v>1.89038744482589</v>
      </c>
      <c r="AE261" s="11" t="n">
        <v>94</v>
      </c>
      <c r="AF261" s="11"/>
    </row>
  </sheetData>
  <hyperlinks>
    <hyperlink ref="B2" r:id="rId1" location="section=Names-and-Identifiers" display="https://pubchem.ncbi.nlm.nih.gov/compound/2519#section=Names-and-Identifiers"/>
    <hyperlink ref="B3" r:id="rId2" location="section=IUPAC-Name" display="https://pubchem.ncbi.nlm.nih.gov/compound/54676537#section=IUPAC-Name"/>
    <hyperlink ref="E3" r:id="rId3" location="query=C19H15NO6" display="C 19 H 15 N O 6"/>
    <hyperlink ref="B4" r:id="rId4" display="https://pubchem.ncbi.nlm.nih.gov/compound/1983"/>
    <hyperlink ref="B5" r:id="rId5" display="https://www.drugbank.ca/drugs/DB00819"/>
    <hyperlink ref="B6" r:id="rId6" display="https://www.drugbank.ca/drugs/DB03166"/>
    <hyperlink ref="B7" r:id="rId7" display="https://www.drugbank.ca/drugs/DB01614"/>
    <hyperlink ref="B8" r:id="rId8" display="https://www.drugbank.ca/drugs/DB01433"/>
    <hyperlink ref="B9" r:id="rId9" location="section=Names-and-Identifiers" display="https://pubchem.ncbi.nlm.nih.gov/compound/61119#section=Names-and-Identifiers"/>
    <hyperlink ref="B10" r:id="rId10" location="section=Names-and-Identifiers" display="https://pubchem.ncbi.nlm.nih.gov/compound/6471#section=Names-and-Identifiers"/>
    <hyperlink ref="B11" r:id="rId11" display="https://www.drugbank.ca/drugs/DB00866"/>
    <hyperlink ref="B12" r:id="rId12" display="https://www.drugbank.ca/drugs/DB00915"/>
    <hyperlink ref="B13" r:id="rId13" display="https://www.drugbank.ca/drugs/DB02362"/>
    <hyperlink ref="B14" r:id="rId14" display="https://www.drugbank.ca/drugs/DB00513"/>
    <hyperlink ref="B16" r:id="rId15" display="https://www.drugbank.ca/drugs/DB01223"/>
    <hyperlink ref="B17" r:id="rId16" display="http://www.hmdb.ca/metabolites/HMDB0001867"/>
    <hyperlink ref="B18" r:id="rId17" display="http://www.hmdb.ca/metabolites/HMDB0001833"/>
    <hyperlink ref="B19" r:id="rId18" display="http://www.hmdb.ca/metabolites/HMDB0014378"/>
    <hyperlink ref="B20" r:id="rId19" display="https://www.drugbank.ca/drugs/DB00321"/>
    <hyperlink ref="B21" r:id="rId20" display="https://www.drugbank.ca/drugs/DB01351"/>
    <hyperlink ref="B22" r:id="rId21" display="https://www.drugbank.ca/drugs/DB01351"/>
    <hyperlink ref="B23" r:id="rId22" display="http://www.hmdb.ca/metabolites/HMDB0014559"/>
    <hyperlink ref="B24" r:id="rId23" display="https://pubchem.ncbi.nlm.nih.gov/compound/3007"/>
    <hyperlink ref="B25" r:id="rId24" location="section=Names-and-Identifiers" display="https://pubchem.ncbi.nlm.nih.gov/compound/Amphotericin%20B#section=Names-and-Identifiers"/>
    <hyperlink ref="B26" r:id="rId25" display="https://www.drugbank.ca/drugs/DB00913"/>
    <hyperlink ref="B27" r:id="rId26" display="https://www.drugbank.ca/drugs/DB01125"/>
    <hyperlink ref="B28" r:id="rId27" display="http://www.hmdb.ca/metabolites/HMDB0015689"/>
    <hyperlink ref="B29" r:id="rId28" display="http://www.hmdb.ca/metabolites/HMDB0015503"/>
    <hyperlink ref="B30" r:id="rId29" display="https://www.drugbank.ca/drugs/DB00714"/>
    <hyperlink ref="B31" r:id="rId30" display="https://www.drugbank.ca/drugs/DB01352"/>
    <hyperlink ref="B32" r:id="rId31" display="https://www.drugbank.ca/drugs/DB04365"/>
    <hyperlink ref="B33" r:id="rId32" display="https://www.drugbank.ca/drugs/DB00126"/>
    <hyperlink ref="B35" r:id="rId33" location="section=Names-and-Identifiers" display="https://pubchem.ncbi.nlm.nih.gov/compound/2244#section=Names-and-Identifiers"/>
    <hyperlink ref="B37" r:id="rId34" location="section=IUPAC-Name" display="https://pubchem.ncbi.nlm.nih.gov/compound/174174#section=IUPAC-Name"/>
    <hyperlink ref="B38" r:id="rId35" location="section=IUPAC-Name" display="https://pubchem.ncbi.nlm.nih.gov/compound/2294#section=IUPAC-Name"/>
    <hyperlink ref="B39" r:id="rId36" location="section=Names-and-Identifiers" display="https://pubchem.ncbi.nlm.nih.gov/compound/6211#section=Names-and-Identifiers"/>
    <hyperlink ref="E39" r:id="rId37" location="query=C4H4N2O3" display="C4H4N2O3"/>
    <hyperlink ref="B40" r:id="rId38" display="https://www.drugbank.ca/drugs/DB13740"/>
    <hyperlink ref="B41" r:id="rId39" display="https://pubchem.ncbi.nlm.nih.gov/compound/6463"/>
    <hyperlink ref="E41" r:id="rId40" location="query=C14H12O3" display="C14H12O3"/>
    <hyperlink ref="B42" r:id="rId41" display="http://www.hmdb.ca/metabolites/HMDB0004992"/>
    <hyperlink ref="B43" r:id="rId42" display="https://www.drugbank.ca/drugs/DB01053"/>
    <hyperlink ref="B44" r:id="rId43" display="http://www.hmdb.ca/metabolites/HMDB0001870"/>
    <hyperlink ref="B45" r:id="rId44" display="https://www.drugbank.ca/drugs/DB11989"/>
    <hyperlink ref="B46" r:id="rId45" display="http://www.hmdb.ca/metabolites/HMDB0015003"/>
    <hyperlink ref="B47" r:id="rId46" display="http://www.hmdb.ca/metabolites/HMDB0033871"/>
    <hyperlink ref="B48" r:id="rId47" display="http://www.hmdb.ca/metabolites/HMDB0014905"/>
    <hyperlink ref="B49" r:id="rId48" display="http://www.hmdb.ca/metabolites/HMDB0015644"/>
    <hyperlink ref="B50" r:id="rId49" location="section=InChI-Key" display="https://pubchem.ncbi.nlm.nih.gov/compound/2368#section=InChI-Key"/>
    <hyperlink ref="E50" r:id="rId50" location="query=C10H15N3" display="C10H15N3"/>
    <hyperlink ref="B51" r:id="rId51" display="https://www.drugbank.ca/drugs/DB08794"/>
    <hyperlink ref="B52" r:id="rId52" location="section=Isomeric-SMILES" display="https://pubchem.ncbi.nlm.nih.gov/compound/442021#section=Isomeric-SMILES"/>
    <hyperlink ref="B53" r:id="rId53" display="https://pubchem.ncbi.nlm.nih.gov/compound/2474"/>
    <hyperlink ref="E53" r:id="rId54" location="query=C18H28N2O" display="C18H28N2O"/>
    <hyperlink ref="B54" r:id="rId55" display="https://www.drugbank.ca/drugs/DB00237"/>
    <hyperlink ref="B55" r:id="rId56" display="https://www.drugbank.ca/drugs/DB14084"/>
    <hyperlink ref="B56" r:id="rId57" location="section=Names-and-Identifiers" display="https://pubchem.ncbi.nlm.nih.gov/compound/Capreomycin#section=Names-and-Identifiers"/>
    <hyperlink ref="B57" r:id="rId58" display="http://www.hmdb.ca/metabolites/HMDB0014555"/>
    <hyperlink ref="B58" r:id="rId59" location="section=Molecular-Formula" display="https://pubchem.ncbi.nlm.nih.gov/compound/20824#section=Molecular-Formula"/>
    <hyperlink ref="B59" r:id="rId60" location="section=Names-and-Identifiers" display="https://pubchem.ncbi.nlm.nih.gov/compound/636403#section=Names-and-Identifiers"/>
    <hyperlink ref="B60" r:id="rId61" display="http://www.hmdb.ca/metabolites/HMDB0014707"/>
    <hyperlink ref="B61" r:id="rId62" display="http://www.hmdb.ca/metabolites/HMDB0014827"/>
    <hyperlink ref="B62" r:id="rId63" display="https://pubchem.ncbi.nlm.nih.gov/compound/5773"/>
    <hyperlink ref="B63" r:id="rId64" display="https://www.drugbank.ca/drugs/DB00456"/>
    <hyperlink ref="B64" r:id="rId65" display="https://pubchem.ncbi.nlm.nih.gov/compound/30699"/>
    <hyperlink ref="B66" r:id="rId66" display="https://pubchem.ncbi.nlm.nih.gov/compound/33255"/>
    <hyperlink ref="B67" r:id="rId67" location="section=Names-and-Identifiers" display="https://pubchem.ncbi.nlm.nih.gov/compound/38103#section=Names-and-Identifiers"/>
    <hyperlink ref="B68" r:id="rId68" display="https://pubchem.ncbi.nlm.nih.gov/compound/6726"/>
    <hyperlink ref="B69" r:id="rId69" display="https://pubchem.ncbi.nlm.nih.gov/compound/5838"/>
    <hyperlink ref="B70" r:id="rId70" display="https://www.drugbank.ca/drugs/DB08999"/>
    <hyperlink ref="E70" r:id="rId71" location="query=C9H19N" display="C9H19N"/>
    <hyperlink ref="B71" r:id="rId72" display="https://www.drugbank.ca/drugs/DB00979"/>
    <hyperlink ref="B72" r:id="rId73" display="https://www.drugbank.ca/drugs/DB00260"/>
    <hyperlink ref="B73" r:id="rId74" location="section=Names-and-Identifiers" display="https://pubchem.ncbi.nlm.nih.gov/compound/2756#section=Names-and-Identifiers"/>
    <hyperlink ref="B74" r:id="rId75" display="http://www.hmdb.ca/metabolites/HMDB0030282"/>
    <hyperlink ref="B75" r:id="rId76" display="https://pubchem.ncbi.nlm.nih.gov/compound/3025"/>
    <hyperlink ref="E75" r:id="rId77" location="query=C20H29N3O2" display="C20H29N3O2"/>
    <hyperlink ref="B76" r:id="rId78" display="https://pubchem.ncbi.nlm.nih.gov/compound/Cytarabine"/>
    <hyperlink ref="B77" r:id="rId79" display="https://pubchem.ncbi.nlm.nih.gov/compound/311"/>
    <hyperlink ref="B78" r:id="rId80" location="section=Names-and-Identifiers" display="https://pubchem.ncbi.nlm.nih.gov/compound/446598#section=Names-and-Identifiers"/>
    <hyperlink ref="B80" r:id="rId81" display="http://www.hmdb.ca/metabolites/HMDB0004995"/>
    <hyperlink ref="B81" r:id="rId82" display="https://pubchem.ncbi.nlm.nih.gov/compound/6167"/>
    <hyperlink ref="E81" r:id="rId83" location="query=C22H25NO6" display="C22H25NO6"/>
    <hyperlink ref="B82" r:id="rId84" location="section=Names-and-Identifiers" display="https://pubchem.ncbi.nlm.nih.gov/compound/2942#section=Names-and-Identifiers"/>
    <hyperlink ref="E82" r:id="rId85" location="query=C6H10N6O" display="C6H10N6O"/>
    <hyperlink ref="B83" r:id="rId86" location="section=Names-and-Identifiers" display="https://pubchem.ncbi.nlm.nih.gov/compound/6914273#section=Names-and-Identifiers"/>
    <hyperlink ref="B84" r:id="rId87" display="https://pubchem.ncbi.nlm.nih.gov/compound/2955"/>
    <hyperlink ref="B85" r:id="rId88" display="https://pubchem.ncbi.nlm.nih.gov/compound/30323"/>
    <hyperlink ref="B86" r:id="rId89" display="https://pubchem.ncbi.nlm.nih.gov/compound/2966"/>
    <hyperlink ref="B87" r:id="rId90" display="https://pubchem.ncbi.nlm.nih.gov/compound/6674"/>
    <hyperlink ref="B88" r:id="rId91" display="https://pubchem.ncbi.nlm.nih.gov/compound/8550"/>
    <hyperlink ref="B89" r:id="rId92" display="https://pubchem.ncbi.nlm.nih.gov/compound/2995"/>
    <hyperlink ref="B90" r:id="rId93" display="https://pubchem.ncbi.nlm.nih.gov/compound/5360696"/>
    <hyperlink ref="E90" r:id="rId94" location="query=C18H25NO" display="C18H25NO"/>
    <hyperlink ref="B91" r:id="rId95" display="https://www.drugbank.ca/drugs/DB01529"/>
    <hyperlink ref="B92" r:id="rId96" display="https://pubchem.ncbi.nlm.nih.gov/compound/8113"/>
    <hyperlink ref="B93" r:id="rId97" display="https://pubchem.ncbi.nlm.nih.gov/compound/8021"/>
    <hyperlink ref="E93" r:id="rId98" location="query=C4H11N" display="C4H11N"/>
    <hyperlink ref="B94" r:id="rId99" display="https://pubchem.ncbi.nlm.nih.gov/compound/3100"/>
    <hyperlink ref="B95" r:id="rId100" location="section=Names-and-Identifiers" display="https://pubchem.ncbi.nlm.nih.gov/compound/13505#section=Names-and-Identifiers"/>
    <hyperlink ref="B96" r:id="rId101" display="https://pubchem.ncbi.nlm.nih.gov/compound/5284543"/>
    <hyperlink ref="B97" r:id="rId102" display="https://pubchem.ncbi.nlm.nih.gov/compound/168871"/>
    <hyperlink ref="B98" r:id="rId103" display="https://pubchem.ncbi.nlm.nih.gov/compound/114948"/>
    <hyperlink ref="B99" r:id="rId104" display="https://pubchem.ncbi.nlm.nih.gov/compound/107715"/>
    <hyperlink ref="B100" r:id="rId105" display="https://pubchem.ncbi.nlm.nih.gov/compound/10531"/>
    <hyperlink ref="B101" r:id="rId106" display="https://www.drugbank.ca/drugs/DB11512"/>
    <hyperlink ref="B102" r:id="rId107" display="https://pubchem.ncbi.nlm.nih.gov/compound/5280363"/>
    <hyperlink ref="B103" r:id="rId108" display="https://pubchem.ncbi.nlm.nih.gov/compound/3108"/>
    <hyperlink ref="B104" r:id="rId109" display="https://pubchem.ncbi.nlm.nih.gov/compound/3114"/>
    <hyperlink ref="B105" r:id="rId110" display="http://www.hmdb.ca/metabolites/HMDB0015273"/>
    <hyperlink ref="B106" r:id="rId111" display="https://pubchem.ncbi.nlm.nih.gov/compound/54671203"/>
    <hyperlink ref="B108" r:id="rId112" display="https://pubchem.ncbi.nlm.nih.gov/compound/3162"/>
    <hyperlink ref="B109" r:id="rId113" display="https://pubchem.ncbi.nlm.nih.gov/compound/31703"/>
    <hyperlink ref="B110" r:id="rId114" display="https://pubchem.ncbi.nlm.nih.gov/compound/9294"/>
    <hyperlink ref="E110" r:id="rId115" location="query=C10H15NO" display="C10H15NO"/>
    <hyperlink ref="B111" r:id="rId116" display="https://pubchem.ncbi.nlm.nih.gov/compound/10219"/>
    <hyperlink ref="B112" r:id="rId117" display="https://pubchem.ncbi.nlm.nih.gov/compound/5816"/>
    <hyperlink ref="B113" r:id="rId118" display="https://pubchem.ncbi.nlm.nih.gov/compound/444865"/>
    <hyperlink ref="B114" r:id="rId119" display="https://www.drugbank.ca/drugs/DB01253"/>
    <hyperlink ref="B115" r:id="rId120" display="https://pubchem.ncbi.nlm.nih.gov/compound/8223"/>
    <hyperlink ref="B116" r:id="rId121" display="https://pubchem.ncbi.nlm.nih.gov/compound/12560"/>
    <hyperlink ref="E116" r:id="rId122" location="query=C37H67NO13" display="C37H67NO13"/>
    <hyperlink ref="B117" r:id="rId123" display="https://hmdb.ca/metabolites/HMDB0003573"/>
    <hyperlink ref="B118" r:id="rId124" display="https://pubchem.ncbi.nlm.nih.gov/compound/15541"/>
    <hyperlink ref="B119" r:id="rId125" display="https://pubchem.ncbi.nlm.nih.gov/compound/5991"/>
    <hyperlink ref="B120" r:id="rId126" display="https://pubchem.ncbi.nlm.nih.gov/compound/3279"/>
    <hyperlink ref="E120" r:id="rId127" location="query=C10H24N2O2" display="C 10 H 24 N 2 O 2"/>
    <hyperlink ref="B121" r:id="rId128" display="https://pubchem.ncbi.nlm.nih.gov/compound/700"/>
    <hyperlink ref="E121" r:id="rId129" location="query=C2H7NO" display="C2H7NO"/>
    <hyperlink ref="B122" r:id="rId130" display="https://pubchem.ncbi.nlm.nih.gov/compound/6341"/>
    <hyperlink ref="E122" r:id="rId131" location="query=C2H7N" display="C2H7N"/>
    <hyperlink ref="B123" r:id="rId132" display="https://pubchem.ncbi.nlm.nih.gov/compound/37497"/>
    <hyperlink ref="B124" r:id="rId133" display="https://pubchem.ncbi.nlm.nih.gov/compound/6469"/>
    <hyperlink ref="B125" r:id="rId134" display="https://www.drugbank.ca/drugs/DB00311"/>
    <hyperlink ref="B126" r:id="rId135" display="https://www.drugbank.ca/drugs/DB03783"/>
    <hyperlink ref="E126" r:id="rId136" location="query=C10H13NO2" display="C10H13NO2"/>
    <hyperlink ref="B127" r:id="rId137" display="https://pubchem.ncbi.nlm.nih.gov/compound/14707"/>
    <hyperlink ref="A128" r:id="rId138" display="Phendimetrazine"/>
    <hyperlink ref="B128" r:id="rId139" display="https://pubchem.ncbi.nlm.nih.gov/compound/30487"/>
    <hyperlink ref="B129" r:id="rId140" display="https://pubchem.ncbi.nlm.nih.gov/compound/272833"/>
    <hyperlink ref="B130" r:id="rId141" display="https://pubchem.ncbi.nlm.nih.gov/compound/8249"/>
    <hyperlink ref="E130" r:id="rId142" location="query=C10H15N5" display="C10H15N5"/>
    <hyperlink ref="B131" r:id="rId143" display="https://pubchem.ncbi.nlm.nih.gov/compound/4781"/>
    <hyperlink ref="E131" r:id="rId144" location="query=C19H20N2O2" display="C19H20N2O2"/>
    <hyperlink ref="B132" r:id="rId145" display="https://pubchem.ncbi.nlm.nih.gov/compound/6041"/>
    <hyperlink ref="E132" r:id="rId146" location="query=C9H13NO2" display="C9H13NO2"/>
    <hyperlink ref="B133" r:id="rId147" display="https://pubchem.ncbi.nlm.nih.gov/compound/1001"/>
    <hyperlink ref="E133" r:id="rId148" location="query=C8H11N" display="C8H11N"/>
    <hyperlink ref="B134" r:id="rId149" display="https://hmdb.ca/metabolites/HMDB0001942"/>
    <hyperlink ref="B135" r:id="rId150" display="https://pubchem.ncbi.nlm.nih.gov/compound/7077"/>
    <hyperlink ref="B136" r:id="rId151" display="https://pubchem.ncbi.nlm.nih.gov/compound/11291"/>
    <hyperlink ref="E136" r:id="rId152" location="query=C19H19N" display="C19H19N"/>
    <hyperlink ref="B137" r:id="rId153" display="https://pubchem.ncbi.nlm.nih.gov/compound/9470"/>
    <hyperlink ref="E137" r:id="rId154" location="query=C13H14N2O" display="C13H14N2O"/>
    <hyperlink ref="B138" r:id="rId155" display="https://pubchem.ncbi.nlm.nih.gov/compound/4761"/>
    <hyperlink ref="B139" r:id="rId156" display="https://pubchem.ncbi.nlm.nih.gov/compound/1775"/>
    <hyperlink ref="E139" r:id="rId157" location="query=C15H12N2O2" display="C15H12N2O2"/>
    <hyperlink ref="B140" r:id="rId158" display="https://pubchem.ncbi.nlm.nih.gov/compound/4762"/>
    <hyperlink ref="E140" r:id="rId159" location="query=C11H15NO" display="C11H15NO"/>
    <hyperlink ref="B141" r:id="rId160" display="https://pubchem.ncbi.nlm.nih.gov/compound/4763"/>
    <hyperlink ref="E141" r:id="rId161" location="query=C12H12N2O3" display="C12H12N2O3"/>
    <hyperlink ref="B143" r:id="rId162" display="https://pubchem.ncbi.nlm.nih.gov/compound/4764"/>
    <hyperlink ref="E143" r:id="rId163" location="query=C20H14O4" display="C20H14O4"/>
    <hyperlink ref="B144" r:id="rId164" display="https://pubchem.ncbi.nlm.nih.gov/compound/3342"/>
    <hyperlink ref="E144" r:id="rId165" location="query=C15H14O3" display="C15H14O3"/>
    <hyperlink ref="B145" r:id="rId166" display="https://pubchem.ncbi.nlm.nih.gov/compound/4771"/>
    <hyperlink ref="E145" r:id="rId167" location="query=C10H15N" display="C10H15N"/>
    <hyperlink ref="B146" r:id="rId168" display="https://pubchem.ncbi.nlm.nih.gov/compound/71467"/>
    <hyperlink ref="B147" r:id="rId169" display="https://pubchem.ncbi.nlm.nih.gov/compound/5775"/>
    <hyperlink ref="E147" r:id="rId170" location="query=C17H19N3O" display="C17H19N3O"/>
    <hyperlink ref="B148" r:id="rId171" display="https://pubchem.ncbi.nlm.nih.gov/compound/131769926"/>
    <hyperlink ref="B149" r:id="rId172" display="https://pubchem.ncbi.nlm.nih.gov/compound/3467"/>
    <hyperlink ref="E149" r:id="rId173" location="query=C21H43N5O7" display="C21H43N5O7"/>
    <hyperlink ref="B150" r:id="rId174" display="https://hmdb.ca/metabolites/HMDB0000625"/>
    <hyperlink ref="E150" r:id="rId175" location="query=C6H12O7" display="C 6 H 12 O 7"/>
    <hyperlink ref="B151" r:id="rId176" display="https://hmdb.ca/metabolites/HMDB0000127"/>
    <hyperlink ref="B152" r:id="rId177" display="https://pubchem.ncbi.nlm.nih.gov/compound/3487"/>
    <hyperlink ref="E152" r:id="rId178" location="query=C13H15NO2" display="C13H15NO2"/>
    <hyperlink ref="B153" r:id="rId179" display="https://pubchem.ncbi.nlm.nih.gov/compound/3518"/>
    <hyperlink ref="E153" r:id="rId180" location="query=C10H22N4" display="C10H22N4"/>
    <hyperlink ref="B154" r:id="rId181" display="https://pubchem.ncbi.nlm.nih.gov/compound/16564"/>
    <hyperlink ref="E154" r:id="rId182" location="query=C10H13N3O2" display="C10H13N3O2"/>
    <hyperlink ref="B155" r:id="rId183" display="https://pubchem.ncbi.nlm.nih.gov/compound/5462328"/>
    <hyperlink ref="B156" r:id="rId184" display="https://pubchem.ncbi.nlm.nih.gov/compound/10770"/>
    <hyperlink ref="E156" r:id="rId185" location="query=C16H23NO2" display="C16H23NO2"/>
    <hyperlink ref="B157" r:id="rId186" display="https://pubchem.ncbi.nlm.nih.gov/compound/3608"/>
    <hyperlink ref="E157" r:id="rId187" location="query=C12H16N2O3" display="C12H16N2O3"/>
    <hyperlink ref="B158" r:id="rId188" display="https://pubchem.ncbi.nlm.nih.gov/compound/5284569"/>
    <hyperlink ref="E158" r:id="rId189" location="query=C18H21NO3" display="C18H21NO3"/>
    <hyperlink ref="B159" r:id="rId190" display="https://pubchem.ncbi.nlm.nih.gov/compound/5754"/>
    <hyperlink ref="B160" r:id="rId191" display="https://pubchem.ncbi.nlm.nih.gov/compound/5284570"/>
    <hyperlink ref="B161" r:id="rId192" display="https://www.drugbank.ca/drugs/DB05381"/>
    <hyperlink ref="B162" r:id="rId193" display="https://pubchem.ncbi.nlm.nih.gov/compound/3672"/>
    <hyperlink ref="B163" r:id="rId194" display="https://pubchem.ncbi.nlm.nih.gov/compound/795"/>
    <hyperlink ref="E163" r:id="rId195" location="query=C3H4N2" display="C3H4N2"/>
    <hyperlink ref="B165" r:id="rId196" display="https://pubchem.ncbi.nlm.nih.gov/compound/3696"/>
    <hyperlink ref="E165" r:id="rId197" location="query=C19H24N2" display="C19H24N2"/>
    <hyperlink ref="B166" r:id="rId198" display="https://pubchem.ncbi.nlm.nih.gov/compound/3718"/>
    <hyperlink ref="E166" r:id="rId199" location="query=C17H15NO3" display="C17H15NO3"/>
    <hyperlink ref="B167" r:id="rId200" display="https://pubchem.ncbi.nlm.nih.gov/compound/33625"/>
    <hyperlink ref="E167" r:id="rId201" location="query=C22H25N3O" display="C22H25N3O"/>
    <hyperlink ref="B168" r:id="rId202" display="https://pubchem.ncbi.nlm.nih.gov/compound/3759"/>
    <hyperlink ref="E168" r:id="rId203" location="query=C12H13N3O2" display="C12H13N3O2"/>
    <hyperlink ref="B169" r:id="rId204" display="https://pubchem.ncbi.nlm.nih.gov/compound/3767"/>
    <hyperlink ref="E169" r:id="rId205" location="query=C6H7N3O" display="C6H7N3O"/>
    <hyperlink ref="B170" r:id="rId206" display="https://pubchem.ncbi.nlm.nih.gov/compound/3779"/>
    <hyperlink ref="B171" r:id="rId207" display="https://www.drugbank.ca/drugs/DB08941"/>
    <hyperlink ref="E171" r:id="rId208" location="query=C18H23NO3" display="C 18 H 23 N O 3"/>
    <hyperlink ref="B172" r:id="rId209" display="https://pubchem.ncbi.nlm.nih.gov/compound/6032"/>
    <hyperlink ref="B173" r:id="rId210" display="https://pubchem.ncbi.nlm.nih.gov/compound/6047"/>
    <hyperlink ref="E173" r:id="rId211" location="query=C9H11NO4" display="C9H11NO4"/>
    <hyperlink ref="B174" r:id="rId212" display="https://hmdb.ca/metabolites/HMDB0015474"/>
    <hyperlink ref="B175" r:id="rId213" display="https://hmdb.ca/metabolites/HMDB0014992"/>
    <hyperlink ref="B176" r:id="rId214" display="https://www.drugbank.ca/drugs/DB00281"/>
    <hyperlink ref="B177" r:id="rId215" display="https://pubchem.ncbi.nlm.nih.gov/compound/3000540"/>
    <hyperlink ref="B178" r:id="rId216" display="https://pubchem.ncbi.nlm.nih.gov/compound/4032"/>
    <hyperlink ref="B179" r:id="rId217" display="https://pubchem.ncbi.nlm.nih.gov/compound/4044"/>
    <hyperlink ref="E179" r:id="rId218" location="query=C15H15NO2" display="C15H15NO2"/>
    <hyperlink ref="B180" r:id="rId219" display="https://www.drugbank.ca/drugs/DB01365"/>
    <hyperlink ref="E180" r:id="rId220" location="query=C11H17N" display="C11H17N"/>
    <hyperlink ref="B181" r:id="rId221" display="https://pubchem.ncbi.nlm.nih.gov/compound/4058"/>
    <hyperlink ref="B182" r:id="rId222" display="https://www.drugbank.ca/drugs/DB00961"/>
    <hyperlink ref="E182" r:id="rId223" location="query=C15H22N2O" display="C15H22N2O"/>
    <hyperlink ref="B183" r:id="rId224" display="https://pubchem.ncbi.nlm.nih.gov/compound/667490"/>
    <hyperlink ref="E183" r:id="rId225" location="query=C5H4N4S" display="C5H4N4S"/>
    <hyperlink ref="B184" r:id="rId226" display="https://pubchem.ncbi.nlm.nih.gov/compound/4086"/>
    <hyperlink ref="E184" r:id="rId227" location="query=C11H17NO3" display="C11H17NO3"/>
    <hyperlink ref="B185" r:id="rId228" location="section=Molecular-Formula" display="https://pubchem.ncbi.nlm.nih.gov/compound/4095#section=Molecular-Formula"/>
    <hyperlink ref="B186" r:id="rId229" display="https://pubchem.ncbi.nlm.nih.gov/compound/10836"/>
    <hyperlink ref="B187" r:id="rId230" display="https://pubchem.ncbi.nlm.nih.gov/compound/4098"/>
    <hyperlink ref="E187" r:id="rId231" location="query=C14H19N3S" display="C14H19N3S"/>
    <hyperlink ref="B188" r:id="rId232" display="https://pubchem.ncbi.nlm.nih.gov/compound/6292"/>
    <hyperlink ref="E188" r:id="rId233" location="query=C16H14N2O" display="C16H14N2O"/>
    <hyperlink ref="B189" r:id="rId234" display="https://pubchem.ncbi.nlm.nih.gov/compound/4099"/>
    <hyperlink ref="E189" r:id="rId235" location="query=C9H14N2O3" display="C9H14N2O3"/>
    <hyperlink ref="B190" r:id="rId236" display="https://pubchem.ncbi.nlm.nih.gov/compound/4100"/>
    <hyperlink ref="E190" r:id="rId237" location="query=C5H8N4O3S2" display="C5H8N4O3S2"/>
    <hyperlink ref="B191" r:id="rId238" display="https://pubchem.ncbi.nlm.nih.gov/compound/4101"/>
    <hyperlink ref="E191" r:id="rId239" location="query=C6H12N4" display="C6H12N4"/>
    <hyperlink ref="B192" r:id="rId240" display="https://pubchem.ncbi.nlm.nih.gov/compound/6087"/>
    <hyperlink ref="B193" r:id="rId241" display="https://pubchem.ncbi.nlm.nih.gov/compound/4158"/>
    <hyperlink ref="B194" r:id="rId242" display="https://pubchem.ncbi.nlm.nih.gov/compound/4162"/>
    <hyperlink ref="E194" r:id="rId243" location="query=C10H17NO2" display="C10H17NO2"/>
    <hyperlink ref="B195" r:id="rId244" display="https://www.drugbank.ca/drugs/DB00247"/>
    <hyperlink ref="B196" r:id="rId245" display="https://pubchem.ncbi.nlm.nih.gov/compound/4171"/>
    <hyperlink ref="B197" r:id="rId246" location="section=Names-and-Identifiers" display="https://pubchem.ncbi.nlm.nih.gov/compound/126941#section=Names-and-Identifiers"/>
    <hyperlink ref="B198" r:id="rId247" display="https://pubchem.ncbi.nlm.nih.gov/compound/6082"/>
    <hyperlink ref="E198" r:id="rId248" location="query=C11H17NO3" display="C11H17NO3"/>
    <hyperlink ref="B200" r:id="rId249" display="https://pubchem.ncbi.nlm.nih.gov/compound/4173"/>
    <hyperlink ref="E200" r:id="rId250" location="query=C6H9N3O3" display="C6H9N3O3"/>
    <hyperlink ref="B201" r:id="rId251" location="section=Names-and-Identifiers" display="https://pubchem.ncbi.nlm.nih.gov/compound/54675783#section=Names-and-Identifiers"/>
    <hyperlink ref="B202" r:id="rId252" display="https://pubchem.ncbi.nlm.nih.gov/compound/23897"/>
    <hyperlink ref="B203" r:id="rId253" display="https://pubchem.ncbi.nlm.nih.gov/compound/8982"/>
    <hyperlink ref="B204" r:id="rId254" display="https://pubchem.ncbi.nlm.nih.gov/compound/5284595"/>
    <hyperlink ref="B205" r:id="rId255" display="https://pubchem.ncbi.nlm.nih.gov/compound/5284596"/>
    <hyperlink ref="E205" r:id="rId256" location="query=C19H21NO4" display="C19H21NO4"/>
    <hyperlink ref="B206" r:id="rId257" display="https://pubchem.ncbi.nlm.nih.gov/compound/156391"/>
    <hyperlink ref="E206" r:id="rId258" location="query=C14H14O3" display="C14H14O3"/>
    <hyperlink ref="B207" r:id="rId259" display="https://pubchem.ncbi.nlm.nih.gov/compound/936"/>
    <hyperlink ref="B208" r:id="rId260" display="https://pubchem.ncbi.nlm.nih.gov/compound/4506"/>
    <hyperlink ref="E208" r:id="rId261" location="query=C15H11N3O3" display="C15H11N3O3"/>
    <hyperlink ref="B209" r:id="rId262" display="https://pubchem.ncbi.nlm.nih.gov/compound/6604200"/>
    <hyperlink ref="E209" r:id="rId263" location="query=C8H6N4O5" display="C8H6N4O5"/>
    <hyperlink ref="B210" r:id="rId264" display="https://pubchem.ncbi.nlm.nih.gov/compound/54675769"/>
    <hyperlink ref="B211" r:id="rId265" display="http://microelectrochemalexbaeza.com/wp-content/uploads/2015/05/pKaFarmacos-BD_BEUFE.pdf"/>
    <hyperlink ref="B212" r:id="rId266" display="https://pubchem.ncbi.nlm.nih.gov/compound/6196"/>
    <hyperlink ref="B213" r:id="rId267" display="https://pubchem.ncbi.nlm.nih.gov/compound/5284603"/>
    <hyperlink ref="B214" r:id="rId268" display="https://pubchem.ncbi.nlm.nih.gov/compound/4641"/>
    <hyperlink ref="E214" r:id="rId269" location="query=C19H20N2O3" display="C19H20N2O3"/>
    <hyperlink ref="B215" r:id="rId270" display="https://pubchem.ncbi.nlm.nih.gov/compound/5284604"/>
    <hyperlink ref="B216" r:id="rId271" display="https://pubchem.ncbi.nlm.nih.gov/compound/135398752"/>
    <hyperlink ref="E216" r:id="rId272" location="query=C5H4N4O2" display="C5H4N4O2"/>
    <hyperlink ref="B217" r:id="rId273" display="https://pubchem.ncbi.nlm.nih.gov/compound/54675779"/>
    <hyperlink ref="B218" r:id="rId274" display="https://pubchem.ncbi.nlm.nih.gov/compound/4680"/>
    <hyperlink ref="E218" r:id="rId275" location="query=C20H21NO4" display="C20H21NO4"/>
    <hyperlink ref="B219" r:id="rId276" display="https://pubchem.ncbi.nlm.nih.gov/compound/441278"/>
    <hyperlink ref="E219" r:id="rId277" location="query=C19H27NO" display="C19H27NO"/>
    <hyperlink ref="B220" r:id="rId278" display="https://pubchem.ncbi.nlm.nih.gov/compound/4906"/>
    <hyperlink ref="B221" r:id="rId279" display="https://pubchem.ncbi.nlm.nih.gov/compound/4915"/>
    <hyperlink ref="B222" r:id="rId280" display="https://pubchem.ncbi.nlm.nih.gov/compound/4926"/>
    <hyperlink ref="B223" r:id="rId281" display="https://pubchem.ncbi.nlm.nih.gov/compound/4946"/>
    <hyperlink ref="E223" r:id="rId282" location="query=C16H21NO2" display="C16H21NO2"/>
    <hyperlink ref="B224" r:id="rId283" display="https://pubchem.ncbi.nlm.nih.gov/compound/7028"/>
    <hyperlink ref="E224" r:id="rId284" location="query=C10H15NO" display="C10H15NO"/>
    <hyperlink ref="B225" r:id="rId285" display="https://pubchem.ncbi.nlm.nih.gov/compound/441074"/>
    <hyperlink ref="E225" r:id="rId286" location="query=C20H24N2O2" display="C20H24N2O2"/>
    <hyperlink ref="B226" r:id="rId287" display="https://pubchem.ncbi.nlm.nih.gov/compound/5770"/>
    <hyperlink ref="B227" r:id="rId288" display="https://pubchem.ncbi.nlm.nih.gov/compound/493570"/>
    <hyperlink ref="B228" r:id="rId289" display="https://pubchem.ncbi.nlm.nih.gov/compound/135398735"/>
    <hyperlink ref="B229" r:id="rId290" display="https://pubchem.ncbi.nlm.nih.gov/compound/5143"/>
    <hyperlink ref="E229" r:id="rId291" location="query=C7H5NO3S" display="C7H5NO3S"/>
    <hyperlink ref="B230" r:id="rId292" display="https://pubchem.ncbi.nlm.nih.gov/compound/5193"/>
    <hyperlink ref="E230" r:id="rId293" location="query=C12H18N2O3" display="C12H18N2O3"/>
    <hyperlink ref="B231" r:id="rId294" display="https://pubchem.ncbi.nlm.nih.gov/compound/5315"/>
    <hyperlink ref="E231" r:id="rId295" location="query=C13H13N3O5S2" display="C13H13N3O5S2"/>
    <hyperlink ref="B232" r:id="rId296" display="https://pubchem.ncbi.nlm.nih.gov/compound/5324"/>
    <hyperlink ref="E232" r:id="rId297" location="query=C7H10N4O2S" display="C7H10N4O2S"/>
    <hyperlink ref="B233" r:id="rId298" display="https://pubchem.ncbi.nlm.nih.gov/compound/5325"/>
    <hyperlink ref="E233" r:id="rId299" location="query=C11H12N4O2S" display="C11H12N4O2S"/>
    <hyperlink ref="B234" r:id="rId300" display="https://pubchem.ncbi.nlm.nih.gov/compound/5326"/>
    <hyperlink ref="E234" r:id="rId301" location="query=C11H12N4O3S" display="C11H12N4O3S"/>
    <hyperlink ref="B235" r:id="rId302" display="https://pubchem.ncbi.nlm.nih.gov/compound/5328"/>
    <hyperlink ref="E235" r:id="rId303" location="query=C9H10N4O2S2" display="C9H10N4O2S2"/>
    <hyperlink ref="B236" r:id="rId304" display="https://pubchem.ncbi.nlm.nih.gov/compound/5329"/>
    <hyperlink ref="E236" r:id="rId305" location="query=C10H11N3O3S" display="C10H11N3O3S"/>
    <hyperlink ref="B237" r:id="rId306" display="https://pubchem.ncbi.nlm.nih.gov/compound/5333"/>
    <hyperlink ref="E237" r:id="rId307" location="query=C6H8N2O2S" display="C6H8N2O2S"/>
    <hyperlink ref="B238" r:id="rId308" display="https://pubchem.ncbi.nlm.nih.gov/compound/5336"/>
    <hyperlink ref="E238" r:id="rId309" location="query=C11H11N3O2S" display="C11H11N3O2S"/>
    <hyperlink ref="B239" r:id="rId310" display="https://pubchem.ncbi.nlm.nih.gov/compound/8275"/>
    <hyperlink ref="E239" r:id="rId311" location="query=C11H16N2O3" display="C11H16N2O3"/>
    <hyperlink ref="B240" r:id="rId312" display="https://pubchem.ncbi.nlm.nih.gov/compound/7066"/>
    <hyperlink ref="E240" r:id="rId313" location="query=C14H19N3S" display="C14H19N3S"/>
    <hyperlink ref="B241" r:id="rId314" display="https://pubchem.ncbi.nlm.nih.gov/compound/5429"/>
    <hyperlink ref="E241" r:id="rId315" location="query=C7H8N4O2" display="C7H8N4O2"/>
    <hyperlink ref="B242" r:id="rId316" display="https://pubchem.ncbi.nlm.nih.gov/compound/2153"/>
    <hyperlink ref="E242" r:id="rId317" location="query=C7H8N4O2" display="C7H8N4O2"/>
    <hyperlink ref="B243" r:id="rId318" display="https://pubchem.ncbi.nlm.nih.gov/compound/5411"/>
    <hyperlink ref="E243" r:id="rId319" location="query=C15H24N2O2" display="C15H24N2O2"/>
    <hyperlink ref="B244" r:id="rId320" display="https://pubchem.ncbi.nlm.nih.gov/compound/3000715"/>
    <hyperlink ref="B245" r:id="rId321" location="section=Names-and-Identifiers" display="https://pubchem.ncbi.nlm.nih.gov/compound/8471#section=Names-and-Identifiers"/>
    <hyperlink ref="B246" r:id="rId322" display="https://pubchem.ncbi.nlm.nih.gov/compound/5577"/>
    <hyperlink ref="E246" r:id="rId323" location="query=C21H28N2O5" display="C21H28N2O5"/>
    <hyperlink ref="B247" r:id="rId324" display="https://pubchem.ncbi.nlm.nih.gov/compound/5578"/>
    <hyperlink ref="E247" r:id="rId325" location="query=C14H18N4O3" display="C14H18N4O3"/>
    <hyperlink ref="B249" r:id="rId326" display="https://pubchem.ncbi.nlm.nih.gov/compound/5587"/>
    <hyperlink ref="E249" r:id="rId327" location="query=C16H21N3" display="C16H21N3"/>
    <hyperlink ref="B250" r:id="rId328" display="https://www.drugbank.ca/drugs/DB03754"/>
    <hyperlink ref="B251" r:id="rId329" display="https://www.drugbank.ca/drugs/DB13238"/>
    <hyperlink ref="B252" r:id="rId330" display="https://pubchem.ncbi.nlm.nih.gov/compound/1176"/>
    <hyperlink ref="E252" r:id="rId331" location="query=CH4N2O" display="CH4N2O"/>
    <hyperlink ref="B253" r:id="rId332" display="https://pubchem.ncbi.nlm.nih.gov/compound/5284636"/>
    <hyperlink ref="E253" r:id="rId333" location="query=C11H16N2O3" display="C11H16N2O3"/>
    <hyperlink ref="B254" r:id="rId334" display="https://www.drugbank.ca/drugs/DB00541"/>
    <hyperlink ref="B255" r:id="rId335" display="https://pubchem.ncbi.nlm.nih.gov/compound/135398671"/>
    <hyperlink ref="B256" r:id="rId336" display="https://pubchem.ncbi.nlm.nih.gov/compound/54678486"/>
    <hyperlink ref="E256" r:id="rId337" location="query=C19H16O4" display="C19H16O4"/>
    <hyperlink ref="B257" r:id="rId338" display="https://pubchem.ncbi.nlm.nih.gov/compound/3291"/>
    <hyperlink ref="E257" r:id="rId339" location="query=C7H11NO2" display="C7H11NO2"/>
    <hyperlink ref="B258" r:id="rId340" display="https://pubchem.ncbi.nlm.nih.gov/compound/750"/>
    <hyperlink ref="E258" r:id="rId341" location="query=C2H5NO2" display="C2H5NO2"/>
    <hyperlink ref="B259" r:id="rId342" display="https://pubchem.ncbi.nlm.nih.gov/compound/3607"/>
    <hyperlink ref="E259" r:id="rId343" location="query=C21H45N3" display="C21H45N3"/>
    <hyperlink ref="B260" r:id="rId344" display="https://pubchem.ncbi.nlm.nih.gov/compound/54675785"/>
    <hyperlink ref="B261" r:id="rId345" display="https://pubchem.ncbi.nlm.nih.gov/compound/5215"/>
    <hyperlink ref="E261" r:id="rId346" location="query=C10H10N4O2S" display="C10H10N4O2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2022-02-14T16:35:37Z</dcterms:created>
  <dc:creator>CITEC</dc:creator>
  <dc:description/>
  <dc:language>en-US</dc:language>
  <cp:lastModifiedBy/>
  <dcterms:modified xsi:type="dcterms:W3CDTF">2024-03-30T01:38:00Z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