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MEMORIAS DE CALCULO\2020\OCTUBRE\"/>
    </mc:Choice>
  </mc:AlternateContent>
  <xr:revisionPtr revIDLastSave="0" documentId="13_ncr:1_{0A0D1488-4236-4825-9A4E-AEE874527E90}" xr6:coauthVersionLast="45" xr6:coauthVersionMax="45" xr10:uidLastSave="{00000000-0000-0000-0000-000000000000}"/>
  <bookViews>
    <workbookView xWindow="-120" yWindow="-120" windowWidth="24240" windowHeight="13140" tabRatio="500" activeTab="1" xr2:uid="{00000000-000D-0000-FFFF-FFFF00000000}"/>
  </bookViews>
  <sheets>
    <sheet name="techo" sheetId="19" r:id="rId1"/>
    <sheet name="losa" sheetId="20" r:id="rId2"/>
    <sheet name="Hoja1" sheetId="16" r:id="rId3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0" l="1"/>
  <c r="I46" i="20"/>
  <c r="I49" i="20" s="1"/>
  <c r="H45" i="20"/>
  <c r="J45" i="20" s="1"/>
  <c r="H44" i="20"/>
  <c r="J44" i="20" s="1"/>
  <c r="I41" i="20"/>
  <c r="H40" i="20"/>
  <c r="J40" i="20" s="1"/>
  <c r="H39" i="20"/>
  <c r="H38" i="20"/>
  <c r="H37" i="20"/>
  <c r="H36" i="20"/>
  <c r="H35" i="20"/>
  <c r="H34" i="20"/>
  <c r="H33" i="20"/>
  <c r="H32" i="20"/>
  <c r="J32" i="20" s="1"/>
  <c r="J31" i="20"/>
  <c r="H31" i="20"/>
  <c r="H30" i="20"/>
  <c r="H29" i="20"/>
  <c r="H28" i="20"/>
  <c r="H27" i="20"/>
  <c r="H26" i="20"/>
  <c r="I24" i="20"/>
  <c r="H23" i="20"/>
  <c r="J23" i="20" s="1"/>
  <c r="H22" i="20"/>
  <c r="J22" i="20" s="1"/>
  <c r="H21" i="20"/>
  <c r="H20" i="20"/>
  <c r="J20" i="20" s="1"/>
  <c r="J19" i="20"/>
  <c r="H19" i="20"/>
  <c r="H18" i="20"/>
  <c r="H17" i="20"/>
  <c r="J17" i="20" s="1"/>
  <c r="H16" i="20"/>
  <c r="H24" i="20" l="1"/>
  <c r="H41" i="20"/>
  <c r="H46" i="20"/>
  <c r="J16" i="20"/>
  <c r="H19" i="19"/>
  <c r="H49" i="20" l="1"/>
  <c r="H5" i="20" s="1"/>
  <c r="J5" i="20" s="1"/>
  <c r="H38" i="19"/>
  <c r="H37" i="19"/>
  <c r="H35" i="19"/>
  <c r="H34" i="19"/>
  <c r="H33" i="19"/>
  <c r="A4" i="20" l="1"/>
  <c r="H39" i="19"/>
  <c r="H36" i="19"/>
  <c r="H29" i="19" l="1"/>
  <c r="H30" i="19"/>
  <c r="I46" i="19" l="1"/>
  <c r="H45" i="19"/>
  <c r="J45" i="19" s="1"/>
  <c r="H44" i="19"/>
  <c r="J44" i="19" s="1"/>
  <c r="I41" i="19"/>
  <c r="I49" i="19" s="1"/>
  <c r="H40" i="19"/>
  <c r="J40" i="19" s="1"/>
  <c r="H32" i="19"/>
  <c r="J32" i="19" s="1"/>
  <c r="H31" i="19"/>
  <c r="J31" i="19" s="1"/>
  <c r="H28" i="19"/>
  <c r="H27" i="19"/>
  <c r="H26" i="19"/>
  <c r="I24" i="19"/>
  <c r="H23" i="19"/>
  <c r="J23" i="19" s="1"/>
  <c r="H22" i="19"/>
  <c r="J22" i="19" s="1"/>
  <c r="H21" i="19"/>
  <c r="H20" i="19"/>
  <c r="J20" i="19" s="1"/>
  <c r="J19" i="19"/>
  <c r="H18" i="19"/>
  <c r="H17" i="19"/>
  <c r="J17" i="19" s="1"/>
  <c r="H16" i="19"/>
  <c r="J16" i="19" s="1"/>
  <c r="H41" i="19" l="1"/>
  <c r="H24" i="19"/>
  <c r="H46" i="19"/>
  <c r="H49" i="19" l="1"/>
  <c r="H5" i="19" s="1"/>
  <c r="I5" i="19" l="1"/>
  <c r="A4" i="19" s="1"/>
  <c r="J5" i="19" l="1"/>
</calcChain>
</file>

<file path=xl/sharedStrings.xml><?xml version="1.0" encoding="utf-8"?>
<sst xmlns="http://schemas.openxmlformats.org/spreadsheetml/2006/main" count="73" uniqueCount="41">
  <si>
    <t>ACTUAL</t>
  </si>
  <si>
    <t>TOTAL</t>
  </si>
  <si>
    <t>PRESUPUESTO</t>
  </si>
  <si>
    <t>NEGATIVO/POSITIVO</t>
  </si>
  <si>
    <t>MANO DE OBRA</t>
  </si>
  <si>
    <t>MATERIALES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</si>
  <si>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</si>
  <si>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</si>
  <si>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</si>
  <si>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</si>
  <si>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</si>
  <si>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</si>
  <si>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</si>
  <si>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Tecnicos ($1.88)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</si>
  <si>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</si>
  <si>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</si>
  <si>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</si>
  <si>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</si>
  <si>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</si>
  <si>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</si>
  <si>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</si>
  <si>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</si>
  <si>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</si>
  <si>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GANANCIA</t>
  </si>
  <si>
    <t>COSTO</t>
  </si>
  <si>
    <t>Transporte de materiales</t>
  </si>
  <si>
    <t>PRECIO UNITARIO</t>
  </si>
  <si>
    <t>TAREA</t>
  </si>
  <si>
    <t>u</t>
  </si>
  <si>
    <t>SIKAFLEX SALCHICHA</t>
  </si>
  <si>
    <t>LB DE WIPE</t>
  </si>
  <si>
    <t>GL THINNER</t>
  </si>
  <si>
    <t>TIRRO</t>
  </si>
  <si>
    <t>TORNILLO</t>
  </si>
  <si>
    <t>IMPERMEABILIZACION DE PINES DE TECHO EN AREA EN AREA DE LICORES, OFICINA DE PA, PASILLA #1 Y #2 Y BODEGA</t>
  </si>
  <si>
    <t>IMPERMEABILIZACION LOSA DE SEGUNDO NIVEL 4M X 2M</t>
  </si>
  <si>
    <t>IMPERMEABILIZANTE Y TERMOREFLECTANTE PARA TECHO LOSAS Y PAREDES ROJO TEJA AQUALOCK 6000 AR</t>
  </si>
  <si>
    <t>Brocha de 3''</t>
  </si>
  <si>
    <t>lb de Wipe</t>
  </si>
  <si>
    <t>sikaflex salchicha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</si>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</sst>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-* #,##0.00\ _€_-;\-* #,##0.00\ _€_-;_-* &quot;-&quot;??\ _€_-;_-@_-"/>
    <numFmt numFmtId="166" formatCode="_-* #,##0.0000\ _€_-;\-* #,##0.0000\ _€_-;_-* &quot;-&quot;??\ _€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164" fontId="0" fillId="4" borderId="1" xfId="1" applyFont="1" applyFill="1" applyBorder="1"/>
    <xf numFmtId="164" fontId="0" fillId="4" borderId="2" xfId="1" applyFont="1" applyFill="1" applyBorder="1"/>
    <xf numFmtId="164" fontId="0" fillId="4" borderId="3" xfId="1" applyFont="1" applyFill="1" applyBorder="1"/>
    <xf numFmtId="0" fontId="2" fillId="2" borderId="0" xfId="0" applyFont="1" applyFill="1"/>
    <xf numFmtId="164" fontId="2" fillId="2" borderId="0" xfId="0" applyNumberFormat="1" applyFont="1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4" xfId="1" applyNumberFormat="1" applyFont="1" applyFill="1" applyBorder="1"/>
    <xf numFmtId="164" fontId="0" fillId="8" borderId="4" xfId="1" applyFont="1" applyFill="1" applyBorder="1"/>
    <xf numFmtId="164" fontId="0" fillId="2" borderId="4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4" xfId="1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wrapText="1"/>
    </xf>
    <xf numFmtId="166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0" fontId="2" fillId="7" borderId="0" xfId="0" applyFont="1" applyFill="1" applyAlignment="1">
      <alignment horizontal="center" vertical="center" textRotation="255"/>
    </xf>
    <xf numFmtId="0" fontId="1" fillId="2" borderId="0" xfId="0" applyFont="1" applyFill="1"/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6" borderId="0" xfId="0" applyFont="1" applyFill="1"/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/>
    <xf numFmtId="0" fontId="2" fillId="7" borderId="0" xfId="0" applyFont="1" applyFill="1" applyAlignment="1">
      <alignment horizontal="center" vertical="center" textRotation="255"/>
    </xf>
    <xf numFmtId="0" fontId="3" fillId="6" borderId="0" xfId="0" applyFont="1" applyFill="1" applyAlignment="1">
      <alignment horizontal="center" vertic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104775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3AD912B6-B879-4F23-980B-A8C03756A43E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54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104775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E2732A99-373F-4DBC-8384-EF6DEAD65FA7}"/>
            </a:ext>
          </a:extLst>
        </xdr:cNvPr>
        <xdr:cNvSpPr>
          <a:spLocks noChangeAspect="1" noChangeArrowheads="1"/>
        </xdr:cNvSpPr>
      </xdr:nvSpPr>
      <xdr:spPr bwMode="auto">
        <a:xfrm>
          <a:off x="9191625" y="154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C50E-BCDD-43AC-B9B4-5EB51188DE1C}">
  <dimension ref="A1:O55"/>
  <sheetViews>
    <sheetView zoomScale="73" zoomScaleNormal="73" workbookViewId="0">
      <selection activeCell="I5" sqref="I5"/>
    </sheetView>
  </sheetViews>
  <sheetFormatPr baseColWidth="10" defaultColWidth="11.25" defaultRowHeight="15.75" x14ac:dyDescent="0.25"/>
  <cols>
    <col min="1" max="1" width="49.75" customWidth="1"/>
    <col min="2" max="2" width="25.875" customWidth="1"/>
    <col min="7" max="7" width="14" customWidth="1"/>
    <col min="8" max="8" width="15.125" bestFit="1" customWidth="1"/>
    <col min="9" max="9" width="17.75" customWidth="1"/>
    <col min="10" max="10" width="17.5" customWidth="1"/>
    <col min="11" max="11" width="11.875" customWidth="1"/>
  </cols>
  <sheetData>
    <row r="1" spans="1:15" ht="36.950000000000003" customHeight="1" x14ac:dyDescent="0.25">
      <c r="A1" s="45" t="s">
        <v>34</v>
      </c>
      <c r="B1" s="45"/>
      <c r="C1" s="45"/>
      <c r="D1" s="45"/>
      <c r="E1" s="45"/>
      <c r="F1" s="45"/>
      <c r="G1" s="45"/>
      <c r="H1" s="45"/>
      <c r="I1" s="45"/>
      <c r="J1" s="45"/>
      <c r="K1" s="9"/>
      <c r="L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x14ac:dyDescent="0.25">
      <c r="A3" s="40" t="s">
        <v>26</v>
      </c>
      <c r="B3" s="43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5" ht="37.5" x14ac:dyDescent="0.25">
      <c r="A4" s="41">
        <f>I5/A6</f>
        <v>344.96946000000003</v>
      </c>
      <c r="B4" s="43"/>
      <c r="C4" s="1"/>
      <c r="D4" s="32"/>
      <c r="E4" s="1"/>
      <c r="F4" s="1"/>
      <c r="G4" s="1"/>
      <c r="H4" s="25" t="s">
        <v>24</v>
      </c>
      <c r="I4" s="27" t="s">
        <v>22</v>
      </c>
      <c r="J4" s="25" t="s">
        <v>23</v>
      </c>
      <c r="K4" s="1"/>
      <c r="L4" s="1"/>
      <c r="M4" s="1"/>
      <c r="N4" s="1"/>
      <c r="O4" s="1"/>
    </row>
    <row r="5" spans="1:15" x14ac:dyDescent="0.25">
      <c r="A5" s="40" t="s">
        <v>28</v>
      </c>
      <c r="B5" s="43"/>
      <c r="C5" s="34"/>
      <c r="D5" s="1"/>
      <c r="E5" s="1"/>
      <c r="F5" s="1"/>
      <c r="G5" s="1"/>
      <c r="H5" s="2">
        <f>H49</f>
        <v>209.07240000000002</v>
      </c>
      <c r="I5" s="3">
        <f>H5*1.65</f>
        <v>344.96946000000003</v>
      </c>
      <c r="J5" s="4">
        <f>I5-H5</f>
        <v>135.89706000000001</v>
      </c>
      <c r="K5" s="1"/>
      <c r="L5" s="1"/>
      <c r="M5" s="1"/>
      <c r="N5" s="1"/>
      <c r="O5" s="1"/>
    </row>
    <row r="6" spans="1:15" x14ac:dyDescent="0.25">
      <c r="A6" s="42">
        <v>1</v>
      </c>
      <c r="B6" s="42"/>
      <c r="C6" s="34"/>
      <c r="D6" s="5"/>
      <c r="E6" s="5"/>
      <c r="F6" s="5"/>
      <c r="H6" s="1"/>
      <c r="I6" s="6"/>
      <c r="J6" s="1"/>
      <c r="K6" s="1"/>
      <c r="L6" s="1"/>
      <c r="M6" s="1"/>
      <c r="N6" s="1"/>
      <c r="O6" s="1"/>
    </row>
    <row r="7" spans="1:15" x14ac:dyDescent="0.25">
      <c r="A7" s="1"/>
      <c r="B7" s="32"/>
      <c r="C7" s="5"/>
      <c r="D7" s="32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32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B9" s="32"/>
      <c r="C9" s="5"/>
      <c r="D9" s="32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/>
      <c r="B10" s="32"/>
      <c r="C10" s="1"/>
      <c r="D10" s="3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/>
      <c r="B11" s="3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31"/>
      <c r="B12" s="1"/>
      <c r="C12" s="1"/>
      <c r="D12" s="1"/>
      <c r="E12" s="1"/>
      <c r="F12" s="1"/>
      <c r="G12" s="1"/>
      <c r="H12" s="1"/>
      <c r="I12" s="1"/>
      <c r="J12" s="1"/>
      <c r="L12" s="1"/>
      <c r="M12" s="1"/>
      <c r="N12" s="1"/>
      <c r="O12" s="1"/>
    </row>
    <row r="13" spans="1:15" ht="18.75" x14ac:dyDescent="0.25">
      <c r="A13" s="1"/>
      <c r="B13" s="1"/>
      <c r="C13" s="46" t="s">
        <v>21</v>
      </c>
      <c r="D13" s="47"/>
      <c r="E13" s="47"/>
      <c r="F13" s="47"/>
      <c r="G13" s="48"/>
      <c r="H13" s="25" t="s">
        <v>2</v>
      </c>
      <c r="I13" s="25" t="s">
        <v>0</v>
      </c>
      <c r="J13" s="25" t="s">
        <v>3</v>
      </c>
      <c r="K13" s="1"/>
      <c r="L13" s="1"/>
      <c r="M13" s="1"/>
      <c r="N13" s="1"/>
      <c r="O13" s="1"/>
    </row>
    <row r="14" spans="1:15" ht="37.5" customHeight="1" x14ac:dyDescent="0.25">
      <c r="A14" s="28" t="s">
        <v>27</v>
      </c>
      <c r="B14" s="20"/>
      <c r="C14" s="22" t="s">
        <v>12</v>
      </c>
      <c r="D14" s="22" t="s">
        <v>16</v>
      </c>
      <c r="E14" s="21" t="s">
        <v>10</v>
      </c>
      <c r="F14" s="21" t="s">
        <v>15</v>
      </c>
      <c r="G14" s="21"/>
      <c r="H14" s="21"/>
      <c r="I14" s="21"/>
      <c r="J14" s="21"/>
      <c r="K14" s="7"/>
      <c r="L14" s="1"/>
      <c r="M14" s="1"/>
      <c r="N14" s="1"/>
      <c r="O14" s="1"/>
    </row>
    <row r="15" spans="1:15" x14ac:dyDescent="0.25">
      <c r="A15" s="8" t="s">
        <v>4</v>
      </c>
      <c r="B15" s="8"/>
      <c r="C15" s="8"/>
      <c r="D15" s="8"/>
      <c r="E15" s="8"/>
      <c r="F15" s="8"/>
      <c r="G15" s="8"/>
      <c r="H15" s="9"/>
      <c r="I15" s="9"/>
      <c r="J15" s="9"/>
      <c r="K15" s="49"/>
      <c r="L15" s="1"/>
      <c r="M15" s="1"/>
      <c r="N15" s="1"/>
      <c r="O15" s="1"/>
    </row>
    <row r="16" spans="1:15" x14ac:dyDescent="0.25">
      <c r="A16" s="9" t="s">
        <v>6</v>
      </c>
      <c r="B16" s="9"/>
      <c r="C16" s="10">
        <v>1</v>
      </c>
      <c r="D16" s="11">
        <v>18.329999999999998</v>
      </c>
      <c r="E16" s="10">
        <v>1</v>
      </c>
      <c r="F16" s="10"/>
      <c r="G16" s="11"/>
      <c r="H16" s="12">
        <f>C16*D16*E16</f>
        <v>18.329999999999998</v>
      </c>
      <c r="I16" s="12"/>
      <c r="J16" s="13">
        <f>I16-H16</f>
        <v>-18.329999999999998</v>
      </c>
      <c r="K16" s="49"/>
      <c r="L16" s="1"/>
      <c r="M16" s="1"/>
      <c r="N16" s="1"/>
      <c r="O16" s="1"/>
    </row>
    <row r="17" spans="1:15" x14ac:dyDescent="0.25">
      <c r="A17" s="9" t="s">
        <v>7</v>
      </c>
      <c r="B17" s="9"/>
      <c r="C17" s="10"/>
      <c r="D17" s="11">
        <v>12</v>
      </c>
      <c r="E17" s="10"/>
      <c r="F17" s="10"/>
      <c r="G17" s="11"/>
      <c r="H17" s="12">
        <f>C17*D17*E17</f>
        <v>0</v>
      </c>
      <c r="I17" s="12"/>
      <c r="J17" s="13">
        <f>I17-H17</f>
        <v>0</v>
      </c>
      <c r="K17" s="49"/>
      <c r="L17" s="1"/>
      <c r="M17" s="1"/>
      <c r="N17" s="1"/>
      <c r="O17" s="1"/>
    </row>
    <row r="18" spans="1:15" x14ac:dyDescent="0.25">
      <c r="A18" s="9"/>
      <c r="B18" s="9"/>
      <c r="C18" s="10">
        <v>4</v>
      </c>
      <c r="D18" s="11">
        <v>15</v>
      </c>
      <c r="E18" s="10">
        <v>1</v>
      </c>
      <c r="F18" s="10"/>
      <c r="G18" s="11"/>
      <c r="H18" s="12">
        <f>C18*D18*E18</f>
        <v>60</v>
      </c>
      <c r="I18" s="12"/>
      <c r="J18" s="13"/>
      <c r="K18" s="49"/>
      <c r="L18" s="1"/>
      <c r="M18" s="1"/>
      <c r="N18" s="1"/>
      <c r="O18" s="1"/>
    </row>
    <row r="19" spans="1:15" ht="15" customHeight="1" x14ac:dyDescent="0.25">
      <c r="A19" s="19" t="s">
        <v>13</v>
      </c>
      <c r="B19" s="9"/>
      <c r="C19" s="10">
        <v>1</v>
      </c>
      <c r="D19" s="11">
        <v>2.29</v>
      </c>
      <c r="E19" s="10"/>
      <c r="F19" s="10"/>
      <c r="G19" s="11"/>
      <c r="H19" s="12">
        <f>C19*D19*E19*F19</f>
        <v>0</v>
      </c>
      <c r="I19" s="12"/>
      <c r="J19" s="13">
        <f>I19-H19</f>
        <v>0</v>
      </c>
      <c r="K19" s="49"/>
      <c r="L19" s="1"/>
      <c r="M19" s="1"/>
      <c r="N19" s="1"/>
      <c r="O19" s="1"/>
    </row>
    <row r="20" spans="1:15" x14ac:dyDescent="0.25">
      <c r="A20" s="19" t="s">
        <v>14</v>
      </c>
      <c r="B20" s="9"/>
      <c r="C20" s="10">
        <v>1</v>
      </c>
      <c r="D20" s="11">
        <v>1.63</v>
      </c>
      <c r="E20" s="10"/>
      <c r="F20" s="10"/>
      <c r="G20" s="11"/>
      <c r="H20" s="12">
        <f>C20*D20*E20*F20</f>
        <v>0</v>
      </c>
      <c r="I20" s="12"/>
      <c r="J20" s="13">
        <f>I20-H20</f>
        <v>0</v>
      </c>
      <c r="K20" s="49"/>
      <c r="L20" s="1"/>
      <c r="M20" s="1"/>
      <c r="N20" s="1"/>
      <c r="O20" s="1"/>
    </row>
    <row r="21" spans="1:15" x14ac:dyDescent="0.25">
      <c r="A21" s="19"/>
      <c r="B21" s="9"/>
      <c r="C21" s="10">
        <v>1</v>
      </c>
      <c r="D21" s="11">
        <v>1.88</v>
      </c>
      <c r="E21" s="10"/>
      <c r="F21" s="10"/>
      <c r="G21" s="11"/>
      <c r="H21" s="12">
        <f>C21*D21*E21*F21</f>
        <v>0</v>
      </c>
      <c r="I21" s="12"/>
      <c r="J21" s="13"/>
      <c r="K21" s="49"/>
      <c r="L21" s="1"/>
      <c r="M21" s="1"/>
      <c r="N21" s="1"/>
      <c r="O21" s="1"/>
    </row>
    <row r="22" spans="1:15" x14ac:dyDescent="0.25">
      <c r="A22" s="9" t="s">
        <v>8</v>
      </c>
      <c r="B22" s="9"/>
      <c r="C22" s="10">
        <v>5</v>
      </c>
      <c r="D22" s="11">
        <v>7.5</v>
      </c>
      <c r="E22" s="10">
        <v>1</v>
      </c>
      <c r="F22" s="10"/>
      <c r="G22" s="11"/>
      <c r="H22" s="12">
        <f>C22*D22*E22</f>
        <v>37.5</v>
      </c>
      <c r="I22" s="12"/>
      <c r="J22" s="13">
        <f t="shared" ref="J22:J23" si="0">I22-H22</f>
        <v>-37.5</v>
      </c>
      <c r="K22" s="49"/>
      <c r="L22" s="1"/>
      <c r="M22" s="1"/>
      <c r="N22" s="1"/>
      <c r="O22" s="1"/>
    </row>
    <row r="23" spans="1:15" x14ac:dyDescent="0.25">
      <c r="A23" s="9" t="s">
        <v>9</v>
      </c>
      <c r="B23" s="9"/>
      <c r="C23" s="10"/>
      <c r="D23" s="11"/>
      <c r="E23" s="10"/>
      <c r="F23" s="10"/>
      <c r="G23" s="11"/>
      <c r="H23" s="12">
        <f t="shared" ref="H23" si="1">C23*D23*E23</f>
        <v>0</v>
      </c>
      <c r="I23" s="12"/>
      <c r="J23" s="13">
        <f t="shared" si="0"/>
        <v>0</v>
      </c>
      <c r="K23" s="49"/>
      <c r="L23" s="1"/>
      <c r="M23" s="1"/>
      <c r="N23" s="1"/>
      <c r="O23" s="1"/>
    </row>
    <row r="24" spans="1:15" x14ac:dyDescent="0.25">
      <c r="A24" s="9"/>
      <c r="B24" s="9"/>
      <c r="C24" s="9"/>
      <c r="D24" s="9"/>
      <c r="E24" s="9"/>
      <c r="F24" s="9"/>
      <c r="G24" s="9"/>
      <c r="H24" s="14">
        <f>SUM(H16:H23)</f>
        <v>115.83</v>
      </c>
      <c r="I24" s="14">
        <f>SUM(I16:I20)</f>
        <v>0</v>
      </c>
      <c r="J24" s="13"/>
      <c r="K24" s="49"/>
      <c r="L24" s="1"/>
      <c r="M24" s="1"/>
      <c r="N24" s="1"/>
      <c r="O24" s="1"/>
    </row>
    <row r="25" spans="1:15" x14ac:dyDescent="0.25">
      <c r="A25" s="8" t="s">
        <v>5</v>
      </c>
      <c r="B25" s="8"/>
      <c r="C25" s="23" t="s">
        <v>11</v>
      </c>
      <c r="D25" s="24" t="s">
        <v>20</v>
      </c>
      <c r="E25" s="24"/>
      <c r="F25" s="8"/>
      <c r="G25" s="8"/>
      <c r="H25" s="15"/>
      <c r="I25" s="15"/>
      <c r="J25" s="13"/>
      <c r="K25" s="49"/>
      <c r="L25" s="1"/>
      <c r="M25" s="1"/>
      <c r="N25" s="1"/>
      <c r="O25" s="1"/>
    </row>
    <row r="26" spans="1:15" x14ac:dyDescent="0.25">
      <c r="A26" s="9" t="s">
        <v>29</v>
      </c>
      <c r="B26" s="30"/>
      <c r="C26" s="10">
        <v>4</v>
      </c>
      <c r="D26" s="11">
        <v>10.25</v>
      </c>
      <c r="E26" s="11"/>
      <c r="F26" s="11"/>
      <c r="G26" s="11"/>
      <c r="H26" s="12">
        <f t="shared" ref="H26:H40" si="2">C26*D26</f>
        <v>41</v>
      </c>
      <c r="I26" s="12"/>
      <c r="J26" s="13"/>
      <c r="K26" s="33"/>
      <c r="L26" s="1"/>
      <c r="M26" s="1"/>
      <c r="N26" s="1"/>
      <c r="O26" s="1"/>
    </row>
    <row r="27" spans="1:15" x14ac:dyDescent="0.25">
      <c r="A27" s="9" t="s">
        <v>30</v>
      </c>
      <c r="B27" s="30"/>
      <c r="C27" s="10">
        <v>1</v>
      </c>
      <c r="D27" s="11">
        <v>0.65</v>
      </c>
      <c r="E27" s="11"/>
      <c r="F27" s="11"/>
      <c r="G27" s="11"/>
      <c r="H27" s="12">
        <f t="shared" si="2"/>
        <v>0.65</v>
      </c>
      <c r="I27" s="12"/>
      <c r="J27" s="13"/>
      <c r="K27" s="33"/>
      <c r="L27" s="1"/>
      <c r="M27" s="1"/>
      <c r="N27" s="1"/>
      <c r="O27" s="1"/>
    </row>
    <row r="28" spans="1:15" x14ac:dyDescent="0.25">
      <c r="A28" s="9" t="s">
        <v>31</v>
      </c>
      <c r="B28" s="30"/>
      <c r="C28" s="10">
        <v>1</v>
      </c>
      <c r="D28" s="11">
        <v>5</v>
      </c>
      <c r="E28" s="11"/>
      <c r="F28" s="11"/>
      <c r="G28" s="11"/>
      <c r="H28" s="12">
        <f t="shared" si="2"/>
        <v>5</v>
      </c>
      <c r="I28" s="12"/>
      <c r="J28" s="13"/>
      <c r="K28" s="33"/>
      <c r="L28" s="1"/>
      <c r="M28" s="1"/>
      <c r="N28" s="1"/>
      <c r="O28" s="1"/>
    </row>
    <row r="29" spans="1:15" x14ac:dyDescent="0.25">
      <c r="A29" s="9" t="s">
        <v>32</v>
      </c>
      <c r="B29" s="30"/>
      <c r="C29" s="10">
        <v>1</v>
      </c>
      <c r="D29" s="11">
        <v>2.77</v>
      </c>
      <c r="E29" s="11"/>
      <c r="F29" s="11"/>
      <c r="G29" s="11"/>
      <c r="H29" s="12">
        <f t="shared" si="2"/>
        <v>2.77</v>
      </c>
      <c r="I29" s="12"/>
      <c r="J29" s="13"/>
      <c r="K29" s="35"/>
      <c r="L29" s="1"/>
      <c r="M29" s="1"/>
      <c r="N29" s="1"/>
      <c r="O29" s="1"/>
    </row>
    <row r="30" spans="1:15" x14ac:dyDescent="0.25">
      <c r="A30" s="9" t="s">
        <v>33</v>
      </c>
      <c r="B30" s="30"/>
      <c r="C30" s="10">
        <v>50</v>
      </c>
      <c r="D30" s="11">
        <v>0.04</v>
      </c>
      <c r="E30" s="11"/>
      <c r="F30" s="11"/>
      <c r="G30" s="11"/>
      <c r="H30" s="12">
        <f t="shared" si="2"/>
        <v>2</v>
      </c>
      <c r="I30" s="12"/>
      <c r="J30" s="13"/>
      <c r="K30" s="35"/>
      <c r="L30" s="1"/>
      <c r="M30" s="1"/>
      <c r="N30" s="1"/>
      <c r="O30" s="1"/>
    </row>
    <row r="31" spans="1:15" x14ac:dyDescent="0.25">
      <c r="A31" s="38"/>
      <c r="B31" s="39"/>
      <c r="C31" s="10"/>
      <c r="D31" s="11"/>
      <c r="E31" s="11"/>
      <c r="F31" s="11"/>
      <c r="G31" s="11"/>
      <c r="H31" s="12">
        <f t="shared" si="2"/>
        <v>0</v>
      </c>
      <c r="I31" s="12"/>
      <c r="J31" s="13">
        <f t="shared" ref="J31:J40" si="3">I31-H31</f>
        <v>0</v>
      </c>
      <c r="K31" s="33"/>
      <c r="L31" s="1"/>
      <c r="M31" s="1"/>
      <c r="N31" s="1"/>
      <c r="O31" s="1"/>
    </row>
    <row r="32" spans="1:15" x14ac:dyDescent="0.25">
      <c r="A32" s="37"/>
      <c r="B32" s="9"/>
      <c r="C32" s="10"/>
      <c r="D32" s="11"/>
      <c r="E32" s="11"/>
      <c r="F32" s="11"/>
      <c r="G32" s="11"/>
      <c r="H32" s="12">
        <f t="shared" si="2"/>
        <v>0</v>
      </c>
      <c r="I32" s="12"/>
      <c r="J32" s="13">
        <f t="shared" si="3"/>
        <v>0</v>
      </c>
      <c r="K32" s="33"/>
      <c r="L32" s="1"/>
      <c r="M32" s="1"/>
      <c r="N32" s="1"/>
      <c r="O32" s="1"/>
    </row>
    <row r="33" spans="1:15" x14ac:dyDescent="0.25">
      <c r="A33" s="37"/>
      <c r="B33" s="9"/>
      <c r="C33" s="10"/>
      <c r="D33" s="11"/>
      <c r="E33" s="11"/>
      <c r="F33" s="11"/>
      <c r="G33" s="11"/>
      <c r="H33" s="12">
        <f t="shared" si="2"/>
        <v>0</v>
      </c>
      <c r="I33" s="12"/>
      <c r="J33" s="13"/>
      <c r="K33" s="36"/>
      <c r="L33" s="1"/>
      <c r="M33" s="1"/>
      <c r="N33" s="1"/>
      <c r="O33" s="1"/>
    </row>
    <row r="34" spans="1:15" x14ac:dyDescent="0.25">
      <c r="A34" s="37"/>
      <c r="B34" s="9"/>
      <c r="C34" s="10"/>
      <c r="D34" s="11"/>
      <c r="E34" s="11"/>
      <c r="F34" s="11"/>
      <c r="G34" s="11"/>
      <c r="H34" s="12">
        <f t="shared" si="2"/>
        <v>0</v>
      </c>
      <c r="I34" s="12"/>
      <c r="J34" s="13"/>
      <c r="K34" s="36"/>
      <c r="L34" s="1"/>
      <c r="M34" s="1"/>
      <c r="N34" s="1"/>
      <c r="O34" s="1"/>
    </row>
    <row r="35" spans="1:15" x14ac:dyDescent="0.25">
      <c r="A35" s="8"/>
      <c r="B35" s="9"/>
      <c r="C35" s="10"/>
      <c r="D35" s="11"/>
      <c r="E35" s="11"/>
      <c r="F35" s="11"/>
      <c r="G35" s="11"/>
      <c r="H35" s="12">
        <f t="shared" si="2"/>
        <v>0</v>
      </c>
      <c r="I35" s="12"/>
      <c r="J35" s="13"/>
      <c r="K35" s="36"/>
      <c r="L35" s="1"/>
      <c r="M35" s="1"/>
      <c r="N35" s="1"/>
      <c r="O35" s="1"/>
    </row>
    <row r="36" spans="1:15" x14ac:dyDescent="0.25">
      <c r="A36" s="8"/>
      <c r="B36" s="9"/>
      <c r="C36" s="10"/>
      <c r="D36" s="11"/>
      <c r="E36" s="11"/>
      <c r="F36" s="11"/>
      <c r="G36" s="11"/>
      <c r="H36" s="12">
        <f t="shared" si="2"/>
        <v>0</v>
      </c>
      <c r="I36" s="12"/>
      <c r="J36" s="13"/>
      <c r="K36" s="35"/>
      <c r="L36" s="1"/>
      <c r="M36" s="1"/>
      <c r="N36" s="1"/>
      <c r="O36" s="1"/>
    </row>
    <row r="37" spans="1:15" x14ac:dyDescent="0.25">
      <c r="A37" s="8"/>
      <c r="B37" s="9"/>
      <c r="C37" s="10"/>
      <c r="D37" s="11"/>
      <c r="E37" s="11"/>
      <c r="F37" s="11"/>
      <c r="G37" s="11"/>
      <c r="H37" s="12">
        <f t="shared" si="2"/>
        <v>0</v>
      </c>
      <c r="I37" s="12"/>
      <c r="J37" s="13"/>
      <c r="K37" s="36"/>
      <c r="L37" s="1"/>
      <c r="M37" s="1"/>
      <c r="N37" s="1"/>
      <c r="O37" s="1"/>
    </row>
    <row r="38" spans="1:15" x14ac:dyDescent="0.25">
      <c r="A38" s="8"/>
      <c r="B38" s="9"/>
      <c r="C38" s="10"/>
      <c r="D38" s="11"/>
      <c r="E38" s="11"/>
      <c r="F38" s="11"/>
      <c r="G38" s="11"/>
      <c r="H38" s="12">
        <f t="shared" si="2"/>
        <v>0</v>
      </c>
      <c r="I38" s="12"/>
      <c r="J38" s="13"/>
      <c r="K38" s="36"/>
      <c r="L38" s="1"/>
      <c r="M38" s="1"/>
      <c r="N38" s="1"/>
      <c r="O38" s="1"/>
    </row>
    <row r="39" spans="1:15" x14ac:dyDescent="0.25">
      <c r="A39" s="8"/>
      <c r="B39" s="9"/>
      <c r="C39" s="10"/>
      <c r="D39" s="11"/>
      <c r="E39" s="11"/>
      <c r="F39" s="11"/>
      <c r="G39" s="11"/>
      <c r="H39" s="12">
        <f t="shared" si="2"/>
        <v>0</v>
      </c>
      <c r="I39" s="12"/>
      <c r="J39" s="13"/>
      <c r="K39" s="35"/>
      <c r="L39" s="1"/>
      <c r="M39" s="1"/>
      <c r="N39" s="1"/>
      <c r="O39" s="1"/>
    </row>
    <row r="40" spans="1:15" x14ac:dyDescent="0.25">
      <c r="A40" s="8"/>
      <c r="B40" s="9"/>
      <c r="C40" s="10"/>
      <c r="D40" s="11"/>
      <c r="E40" s="11"/>
      <c r="F40" s="11"/>
      <c r="G40" s="11"/>
      <c r="H40" s="12">
        <f t="shared" si="2"/>
        <v>0</v>
      </c>
      <c r="I40" s="12"/>
      <c r="J40" s="13">
        <f t="shared" si="3"/>
        <v>0</v>
      </c>
      <c r="K40" s="33"/>
      <c r="L40" s="1"/>
      <c r="M40" s="1"/>
      <c r="N40" s="1"/>
      <c r="O40" s="1"/>
    </row>
    <row r="41" spans="1:15" x14ac:dyDescent="0.25">
      <c r="A41" s="9"/>
      <c r="B41" s="9"/>
      <c r="C41" s="9"/>
      <c r="D41" s="9"/>
      <c r="E41" s="9"/>
      <c r="F41" s="9"/>
      <c r="G41" s="9"/>
      <c r="H41" s="16">
        <f>SUM(H26:H40)</f>
        <v>51.42</v>
      </c>
      <c r="I41" s="16">
        <f>SUM(I26:I30)</f>
        <v>0</v>
      </c>
      <c r="J41" s="9"/>
      <c r="K41" s="33"/>
      <c r="L41" s="1"/>
      <c r="M41" s="1"/>
      <c r="N41" s="1"/>
      <c r="O41" s="1"/>
    </row>
    <row r="42" spans="1:15" x14ac:dyDescent="0.25">
      <c r="A42" s="9"/>
      <c r="B42" s="9"/>
      <c r="C42" s="9"/>
      <c r="D42" s="9"/>
      <c r="E42" s="9"/>
      <c r="F42" s="9"/>
      <c r="G42" s="9"/>
      <c r="H42" s="13"/>
      <c r="I42" s="13"/>
      <c r="J42" s="9"/>
      <c r="K42" s="33"/>
      <c r="L42" s="1"/>
      <c r="M42" s="1"/>
      <c r="N42" s="1"/>
      <c r="O42" s="1"/>
    </row>
    <row r="43" spans="1:15" ht="31.5" x14ac:dyDescent="0.25">
      <c r="A43" s="8" t="s">
        <v>17</v>
      </c>
      <c r="B43" s="8"/>
      <c r="C43" s="23" t="s">
        <v>18</v>
      </c>
      <c r="D43" s="24" t="s">
        <v>16</v>
      </c>
      <c r="E43" s="24" t="s">
        <v>19</v>
      </c>
      <c r="F43" s="24" t="s">
        <v>10</v>
      </c>
      <c r="G43" s="9"/>
      <c r="H43" s="13"/>
      <c r="I43" s="13"/>
      <c r="J43" s="9"/>
      <c r="K43" s="33"/>
      <c r="L43" s="1"/>
      <c r="M43" s="1"/>
      <c r="N43" s="1"/>
      <c r="O43" s="1"/>
    </row>
    <row r="44" spans="1:15" x14ac:dyDescent="0.25">
      <c r="A44" s="9"/>
      <c r="B44" s="9"/>
      <c r="C44" s="26">
        <v>264</v>
      </c>
      <c r="D44" s="11">
        <v>2.54</v>
      </c>
      <c r="E44" s="11">
        <v>0.04</v>
      </c>
      <c r="F44" s="26">
        <v>1</v>
      </c>
      <c r="G44" s="11"/>
      <c r="H44" s="12">
        <f>C44*D44*E44*F44</f>
        <v>26.822400000000002</v>
      </c>
      <c r="I44" s="12"/>
      <c r="J44" s="13">
        <f>I44-H44</f>
        <v>-26.822400000000002</v>
      </c>
      <c r="K44" s="33"/>
      <c r="L44" s="1"/>
      <c r="M44" s="1"/>
      <c r="N44" s="1"/>
      <c r="O44" s="1"/>
    </row>
    <row r="45" spans="1:15" x14ac:dyDescent="0.25">
      <c r="A45" s="9" t="s">
        <v>25</v>
      </c>
      <c r="B45" s="9"/>
      <c r="C45" s="26">
        <v>1</v>
      </c>
      <c r="D45" s="11">
        <v>15</v>
      </c>
      <c r="E45" s="11">
        <v>1</v>
      </c>
      <c r="F45" s="26">
        <v>1</v>
      </c>
      <c r="G45" s="11"/>
      <c r="H45" s="12">
        <f>C45*D45*E45*F45</f>
        <v>15</v>
      </c>
      <c r="I45" s="12"/>
      <c r="J45" s="13">
        <f>I45-H45</f>
        <v>-15</v>
      </c>
      <c r="K45" s="33"/>
      <c r="L45" s="1"/>
      <c r="M45" s="1"/>
      <c r="N45" s="1"/>
      <c r="O45" s="1"/>
    </row>
    <row r="46" spans="1:15" x14ac:dyDescent="0.25">
      <c r="A46" s="9"/>
      <c r="B46" s="9"/>
      <c r="C46" s="9"/>
      <c r="D46" s="9"/>
      <c r="E46" s="9"/>
      <c r="F46" s="9"/>
      <c r="G46" s="9"/>
      <c r="H46" s="16">
        <f>SUM(H44:H45)</f>
        <v>41.822400000000002</v>
      </c>
      <c r="I46" s="16">
        <f>SUM(I45:I45)</f>
        <v>0</v>
      </c>
      <c r="J46" s="9"/>
      <c r="K46" s="33"/>
      <c r="L46" s="1"/>
      <c r="M46" s="1"/>
      <c r="N46" s="1"/>
      <c r="O46" s="1"/>
    </row>
    <row r="47" spans="1:15" x14ac:dyDescent="0.25">
      <c r="A47" s="9"/>
      <c r="B47" s="9"/>
      <c r="C47" s="9"/>
      <c r="D47" s="9"/>
      <c r="E47" s="9"/>
      <c r="F47" s="9"/>
      <c r="G47" s="9"/>
      <c r="H47" s="13"/>
      <c r="I47" s="13"/>
      <c r="J47" s="9"/>
      <c r="K47" s="33"/>
      <c r="L47" s="1"/>
      <c r="M47" s="1"/>
      <c r="N47" s="1"/>
      <c r="O47" s="1"/>
    </row>
    <row r="48" spans="1:15" x14ac:dyDescent="0.25">
      <c r="A48" s="9"/>
      <c r="B48" s="9"/>
      <c r="C48" s="9"/>
      <c r="D48" s="9"/>
      <c r="E48" s="9"/>
      <c r="F48" s="9"/>
      <c r="G48" s="9"/>
      <c r="H48" s="13"/>
      <c r="I48" s="13"/>
      <c r="J48" s="9"/>
      <c r="K48" s="33"/>
      <c r="L48" s="1"/>
      <c r="M48" s="1"/>
      <c r="N48" s="1"/>
      <c r="O48" s="1"/>
    </row>
    <row r="49" spans="1:14" ht="18.75" x14ac:dyDescent="0.3">
      <c r="A49" s="17" t="s">
        <v>1</v>
      </c>
      <c r="B49" s="17"/>
      <c r="C49" s="17"/>
      <c r="D49" s="17"/>
      <c r="E49" s="17"/>
      <c r="F49" s="17"/>
      <c r="G49" s="17"/>
      <c r="H49" s="18">
        <f>SUM(H46,H41,H24)</f>
        <v>209.07240000000002</v>
      </c>
      <c r="I49" s="18">
        <f>SUM(I46,I41,I24)</f>
        <v>0</v>
      </c>
      <c r="J49" s="17"/>
      <c r="K49" s="1"/>
      <c r="L49" s="1"/>
      <c r="M49" s="1"/>
      <c r="N49" s="1"/>
    </row>
    <row r="50" spans="1:14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1"/>
      <c r="M50" s="1"/>
      <c r="N50" s="1"/>
    </row>
    <row r="51" spans="1:14" ht="23.1" customHeight="1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1"/>
      <c r="M51" s="1"/>
      <c r="N51" s="1"/>
    </row>
    <row r="52" spans="1:14" ht="23.1" customHeight="1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1"/>
      <c r="M52" s="1"/>
      <c r="N52" s="1"/>
    </row>
    <row r="53" spans="1:14" ht="23.1" customHeight="1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1"/>
      <c r="M53" s="1"/>
      <c r="N53" s="1"/>
    </row>
    <row r="55" spans="1:14" x14ac:dyDescent="0.25">
      <c r="B55" s="29"/>
    </row>
  </sheetData>
  <mergeCells count="4">
    <mergeCell ref="A1:J1"/>
    <mergeCell ref="C13:G13"/>
    <mergeCell ref="K15:K25"/>
    <mergeCell ref="A50:K53"/>
  </mergeCells>
  <conditionalFormatting sqref="J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410-4589-4A43-ADBD-CB31CBE42DFE}">
  <dimension ref="A1:O55"/>
  <sheetViews>
    <sheetView tabSelected="1" zoomScale="73" zoomScaleNormal="73" workbookViewId="0">
      <selection activeCell="A7" sqref="A7"/>
    </sheetView>
  </sheetViews>
  <sheetFormatPr baseColWidth="10" defaultColWidth="11.25" defaultRowHeight="15.75" x14ac:dyDescent="0.25"/>
  <cols>
    <col min="1" max="1" width="49.75" customWidth="1"/>
    <col min="2" max="2" width="25.875" customWidth="1"/>
    <col min="7" max="7" width="14" customWidth="1"/>
    <col min="8" max="8" width="15.125" bestFit="1" customWidth="1"/>
    <col min="9" max="9" width="17.75" customWidth="1"/>
    <col min="10" max="10" width="17.5" customWidth="1"/>
    <col min="11" max="11" width="11.875" customWidth="1"/>
  </cols>
  <sheetData>
    <row r="1" spans="1:15" ht="36.950000000000003" customHeight="1" x14ac:dyDescent="0.25">
      <c r="A1" s="45" t="s">
        <v>35</v>
      </c>
      <c r="B1" s="45"/>
      <c r="C1" s="45"/>
      <c r="D1" s="45"/>
      <c r="E1" s="45"/>
      <c r="F1" s="45"/>
      <c r="G1" s="45"/>
      <c r="H1" s="45"/>
      <c r="I1" s="45"/>
      <c r="J1" s="45"/>
      <c r="K1" s="9"/>
      <c r="L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x14ac:dyDescent="0.25">
      <c r="A3" s="40" t="s">
        <v>26</v>
      </c>
      <c r="B3" s="43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5" ht="37.5" x14ac:dyDescent="0.25">
      <c r="A4" s="41">
        <f>I5/A6</f>
        <v>38.600182499999995</v>
      </c>
      <c r="B4" s="43"/>
      <c r="C4" s="1"/>
      <c r="D4" s="32"/>
      <c r="E4" s="1"/>
      <c r="F4" s="1"/>
      <c r="G4" s="1"/>
      <c r="H4" s="25" t="s">
        <v>24</v>
      </c>
      <c r="I4" s="27" t="s">
        <v>22</v>
      </c>
      <c r="J4" s="25" t="s">
        <v>23</v>
      </c>
      <c r="K4" s="1"/>
      <c r="L4" s="1"/>
      <c r="M4" s="1"/>
      <c r="N4" s="1"/>
      <c r="O4" s="1"/>
    </row>
    <row r="5" spans="1:15" x14ac:dyDescent="0.25">
      <c r="A5" s="40" t="s">
        <v>40</v>
      </c>
      <c r="B5" s="43"/>
      <c r="C5" s="34"/>
      <c r="D5" s="1"/>
      <c r="E5" s="1"/>
      <c r="F5" s="1"/>
      <c r="G5" s="1"/>
      <c r="H5" s="2">
        <f>H49</f>
        <v>187.1524</v>
      </c>
      <c r="I5" s="3">
        <f>H5*1.65</f>
        <v>308.80145999999996</v>
      </c>
      <c r="J5" s="4">
        <f>I5-H5</f>
        <v>121.64905999999996</v>
      </c>
      <c r="K5" s="1"/>
      <c r="L5" s="1"/>
      <c r="M5" s="1"/>
      <c r="N5" s="1"/>
      <c r="O5" s="1"/>
    </row>
    <row r="6" spans="1:15" x14ac:dyDescent="0.25">
      <c r="A6" s="42">
        <v>8</v>
      </c>
      <c r="B6" s="42"/>
      <c r="C6" s="34"/>
      <c r="D6" s="5"/>
      <c r="E6" s="5"/>
      <c r="F6" s="5"/>
      <c r="H6" s="1"/>
      <c r="I6" s="6"/>
      <c r="J6" s="1"/>
      <c r="K6" s="1"/>
      <c r="L6" s="1"/>
      <c r="M6" s="1"/>
      <c r="N6" s="1"/>
      <c r="O6" s="1"/>
    </row>
    <row r="7" spans="1:15" x14ac:dyDescent="0.25">
      <c r="A7" s="1"/>
      <c r="B7" s="32"/>
      <c r="C7" s="5"/>
      <c r="D7" s="32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32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B9" s="32"/>
      <c r="C9" s="5"/>
      <c r="D9" s="32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/>
      <c r="B10" s="32"/>
      <c r="C10" s="1"/>
      <c r="D10" s="3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/>
      <c r="B11" s="3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31"/>
      <c r="B12" s="1"/>
      <c r="C12" s="1"/>
      <c r="D12" s="1"/>
      <c r="E12" s="1"/>
      <c r="F12" s="1"/>
      <c r="G12" s="1"/>
      <c r="H12" s="1"/>
      <c r="I12" s="1"/>
      <c r="J12" s="1"/>
      <c r="L12" s="1"/>
      <c r="M12" s="1"/>
      <c r="N12" s="1"/>
      <c r="O12" s="1"/>
    </row>
    <row r="13" spans="1:15" ht="18.75" x14ac:dyDescent="0.25">
      <c r="A13" s="1"/>
      <c r="B13" s="1"/>
      <c r="C13" s="46" t="s">
        <v>21</v>
      </c>
      <c r="D13" s="47"/>
      <c r="E13" s="47"/>
      <c r="F13" s="47"/>
      <c r="G13" s="48"/>
      <c r="H13" s="25" t="s">
        <v>2</v>
      </c>
      <c r="I13" s="25" t="s">
        <v>0</v>
      </c>
      <c r="J13" s="25" t="s">
        <v>3</v>
      </c>
      <c r="K13" s="1"/>
      <c r="L13" s="1"/>
      <c r="M13" s="1"/>
      <c r="N13" s="1"/>
      <c r="O13" s="1"/>
    </row>
    <row r="14" spans="1:15" ht="37.5" customHeight="1" x14ac:dyDescent="0.25">
      <c r="A14" s="28" t="s">
        <v>27</v>
      </c>
      <c r="B14" s="20"/>
      <c r="C14" s="22" t="s">
        <v>12</v>
      </c>
      <c r="D14" s="22" t="s">
        <v>16</v>
      </c>
      <c r="E14" s="21" t="s">
        <v>10</v>
      </c>
      <c r="F14" s="21" t="s">
        <v>15</v>
      </c>
      <c r="G14" s="21"/>
      <c r="H14" s="21"/>
      <c r="I14" s="21"/>
      <c r="J14" s="21"/>
      <c r="K14" s="7"/>
      <c r="L14" s="1"/>
      <c r="M14" s="1"/>
      <c r="N14" s="1"/>
      <c r="O14" s="1"/>
    </row>
    <row r="15" spans="1:15" x14ac:dyDescent="0.25">
      <c r="A15" s="8" t="s">
        <v>4</v>
      </c>
      <c r="B15" s="8"/>
      <c r="C15" s="8"/>
      <c r="D15" s="8"/>
      <c r="E15" s="8"/>
      <c r="F15" s="8"/>
      <c r="G15" s="8"/>
      <c r="H15" s="9"/>
      <c r="I15" s="9"/>
      <c r="J15" s="9"/>
      <c r="K15" s="49"/>
      <c r="L15" s="1"/>
      <c r="M15" s="1"/>
      <c r="N15" s="1"/>
      <c r="O15" s="1"/>
    </row>
    <row r="16" spans="1:15" x14ac:dyDescent="0.25">
      <c r="A16" s="9" t="s">
        <v>6</v>
      </c>
      <c r="B16" s="9"/>
      <c r="C16" s="10">
        <v>1</v>
      </c>
      <c r="D16" s="11">
        <v>18.329999999999998</v>
      </c>
      <c r="E16" s="10">
        <v>1</v>
      </c>
      <c r="F16" s="10"/>
      <c r="G16" s="11"/>
      <c r="H16" s="12">
        <f>C16*D16*E16</f>
        <v>18.329999999999998</v>
      </c>
      <c r="I16" s="12"/>
      <c r="J16" s="13">
        <f>I16-H16</f>
        <v>-18.329999999999998</v>
      </c>
      <c r="K16" s="49"/>
      <c r="L16" s="1"/>
      <c r="M16" s="1"/>
      <c r="N16" s="1"/>
      <c r="O16" s="1"/>
    </row>
    <row r="17" spans="1:15" x14ac:dyDescent="0.25">
      <c r="A17" s="9" t="s">
        <v>7</v>
      </c>
      <c r="B17" s="9"/>
      <c r="C17" s="10">
        <v>1</v>
      </c>
      <c r="D17" s="11">
        <v>12</v>
      </c>
      <c r="E17" s="10">
        <v>1</v>
      </c>
      <c r="F17" s="10"/>
      <c r="G17" s="11"/>
      <c r="H17" s="12">
        <f>C17*D17*E17</f>
        <v>12</v>
      </c>
      <c r="I17" s="12"/>
      <c r="J17" s="13">
        <f>I17-H17</f>
        <v>-12</v>
      </c>
      <c r="K17" s="49"/>
      <c r="L17" s="1"/>
      <c r="M17" s="1"/>
      <c r="N17" s="1"/>
      <c r="O17" s="1"/>
    </row>
    <row r="18" spans="1:15" x14ac:dyDescent="0.25">
      <c r="A18" s="9"/>
      <c r="B18" s="9"/>
      <c r="C18" s="10">
        <v>1</v>
      </c>
      <c r="D18" s="11">
        <v>15</v>
      </c>
      <c r="E18" s="10">
        <v>1</v>
      </c>
      <c r="F18" s="10"/>
      <c r="G18" s="11"/>
      <c r="H18" s="12">
        <f>C18*D18*E18</f>
        <v>15</v>
      </c>
      <c r="I18" s="12"/>
      <c r="J18" s="13"/>
      <c r="K18" s="49"/>
      <c r="L18" s="1"/>
      <c r="M18" s="1"/>
      <c r="N18" s="1"/>
      <c r="O18" s="1"/>
    </row>
    <row r="19" spans="1:15" ht="15" customHeight="1" x14ac:dyDescent="0.25">
      <c r="A19" s="19" t="s">
        <v>13</v>
      </c>
      <c r="B19" s="9"/>
      <c r="C19" s="10">
        <v>1</v>
      </c>
      <c r="D19" s="11">
        <v>2.29</v>
      </c>
      <c r="E19" s="10"/>
      <c r="F19" s="10"/>
      <c r="G19" s="11"/>
      <c r="H19" s="12">
        <f>C19*D19*E19*F19</f>
        <v>0</v>
      </c>
      <c r="I19" s="12"/>
      <c r="J19" s="13">
        <f>I19-H19</f>
        <v>0</v>
      </c>
      <c r="K19" s="49"/>
      <c r="L19" s="1"/>
      <c r="M19" s="1"/>
      <c r="N19" s="1"/>
      <c r="O19" s="1"/>
    </row>
    <row r="20" spans="1:15" x14ac:dyDescent="0.25">
      <c r="A20" s="19" t="s">
        <v>14</v>
      </c>
      <c r="B20" s="9"/>
      <c r="C20" s="10">
        <v>1</v>
      </c>
      <c r="D20" s="11">
        <v>1.63</v>
      </c>
      <c r="E20" s="10"/>
      <c r="F20" s="10"/>
      <c r="G20" s="11"/>
      <c r="H20" s="12">
        <f>C20*D20*E20*F20</f>
        <v>0</v>
      </c>
      <c r="I20" s="12"/>
      <c r="J20" s="13">
        <f>I20-H20</f>
        <v>0</v>
      </c>
      <c r="K20" s="49"/>
      <c r="L20" s="1"/>
      <c r="M20" s="1"/>
      <c r="N20" s="1"/>
      <c r="O20" s="1"/>
    </row>
    <row r="21" spans="1:15" x14ac:dyDescent="0.25">
      <c r="A21" s="19"/>
      <c r="B21" s="9"/>
      <c r="C21" s="10">
        <v>1</v>
      </c>
      <c r="D21" s="11">
        <v>1.88</v>
      </c>
      <c r="E21" s="10"/>
      <c r="F21" s="10"/>
      <c r="G21" s="11"/>
      <c r="H21" s="12">
        <f>C21*D21*E21*F21</f>
        <v>0</v>
      </c>
      <c r="I21" s="12"/>
      <c r="J21" s="13"/>
      <c r="K21" s="49"/>
      <c r="L21" s="1"/>
      <c r="M21" s="1"/>
      <c r="N21" s="1"/>
      <c r="O21" s="1"/>
    </row>
    <row r="22" spans="1:15" x14ac:dyDescent="0.25">
      <c r="A22" s="9" t="s">
        <v>8</v>
      </c>
      <c r="B22" s="9"/>
      <c r="C22" s="10">
        <v>3</v>
      </c>
      <c r="D22" s="11">
        <v>5</v>
      </c>
      <c r="E22" s="10">
        <v>1</v>
      </c>
      <c r="F22" s="10"/>
      <c r="G22" s="11"/>
      <c r="H22" s="12">
        <f>C22*D22*E22</f>
        <v>15</v>
      </c>
      <c r="I22" s="12"/>
      <c r="J22" s="13">
        <f t="shared" ref="J22:J23" si="0">I22-H22</f>
        <v>-15</v>
      </c>
      <c r="K22" s="49"/>
      <c r="L22" s="1"/>
      <c r="M22" s="1"/>
      <c r="N22" s="1"/>
      <c r="O22" s="1"/>
    </row>
    <row r="23" spans="1:15" x14ac:dyDescent="0.25">
      <c r="A23" s="9" t="s">
        <v>9</v>
      </c>
      <c r="B23" s="9"/>
      <c r="C23" s="10"/>
      <c r="D23" s="11"/>
      <c r="E23" s="10"/>
      <c r="F23" s="10"/>
      <c r="G23" s="11"/>
      <c r="H23" s="12">
        <f t="shared" ref="H23" si="1">C23*D23*E23</f>
        <v>0</v>
      </c>
      <c r="I23" s="12"/>
      <c r="J23" s="13">
        <f t="shared" si="0"/>
        <v>0</v>
      </c>
      <c r="K23" s="49"/>
      <c r="L23" s="1"/>
      <c r="M23" s="1"/>
      <c r="N23" s="1"/>
      <c r="O23" s="1"/>
    </row>
    <row r="24" spans="1:15" x14ac:dyDescent="0.25">
      <c r="A24" s="9"/>
      <c r="B24" s="9"/>
      <c r="C24" s="9"/>
      <c r="D24" s="9"/>
      <c r="E24" s="9"/>
      <c r="F24" s="9"/>
      <c r="G24" s="9"/>
      <c r="H24" s="14">
        <f>SUM(H16:H23)</f>
        <v>60.33</v>
      </c>
      <c r="I24" s="14">
        <f>SUM(I16:I20)</f>
        <v>0</v>
      </c>
      <c r="J24" s="13"/>
      <c r="K24" s="49"/>
      <c r="L24" s="1"/>
      <c r="M24" s="1"/>
      <c r="N24" s="1"/>
      <c r="O24" s="1"/>
    </row>
    <row r="25" spans="1:15" x14ac:dyDescent="0.25">
      <c r="A25" s="8" t="s">
        <v>5</v>
      </c>
      <c r="B25" s="8"/>
      <c r="C25" s="23" t="s">
        <v>11</v>
      </c>
      <c r="D25" s="24" t="s">
        <v>20</v>
      </c>
      <c r="E25" s="24"/>
      <c r="F25" s="8"/>
      <c r="G25" s="8"/>
      <c r="H25" s="15"/>
      <c r="I25" s="15"/>
      <c r="J25" s="13"/>
      <c r="K25" s="49"/>
      <c r="L25" s="1"/>
      <c r="M25" s="1"/>
      <c r="N25" s="1"/>
      <c r="O25" s="1"/>
    </row>
    <row r="26" spans="1:15" ht="31.5" x14ac:dyDescent="0.25">
      <c r="A26" s="19" t="s">
        <v>36</v>
      </c>
      <c r="B26" s="30"/>
      <c r="C26" s="10">
        <v>2</v>
      </c>
      <c r="D26" s="11">
        <v>27.5</v>
      </c>
      <c r="E26" s="11"/>
      <c r="F26" s="11"/>
      <c r="G26" s="11"/>
      <c r="H26" s="12">
        <f t="shared" ref="H26:H40" si="2">C26*D26</f>
        <v>55</v>
      </c>
      <c r="I26" s="12"/>
      <c r="J26" s="13"/>
      <c r="K26" s="44"/>
      <c r="L26" s="1"/>
      <c r="M26" s="1"/>
      <c r="N26" s="1"/>
      <c r="O26" s="1"/>
    </row>
    <row r="27" spans="1:15" x14ac:dyDescent="0.25">
      <c r="A27" s="9" t="s">
        <v>37</v>
      </c>
      <c r="B27" s="30"/>
      <c r="C27" s="10">
        <v>3</v>
      </c>
      <c r="D27" s="11">
        <v>2.95</v>
      </c>
      <c r="E27" s="11"/>
      <c r="F27" s="11"/>
      <c r="G27" s="11"/>
      <c r="H27" s="12">
        <f t="shared" si="2"/>
        <v>8.8500000000000014</v>
      </c>
      <c r="I27" s="12"/>
      <c r="J27" s="13"/>
      <c r="K27" s="44"/>
      <c r="L27" s="1"/>
      <c r="M27" s="1"/>
      <c r="N27" s="1"/>
      <c r="O27" s="1"/>
    </row>
    <row r="28" spans="1:15" x14ac:dyDescent="0.25">
      <c r="A28" s="9" t="s">
        <v>38</v>
      </c>
      <c r="B28" s="30"/>
      <c r="C28" s="10">
        <v>1</v>
      </c>
      <c r="D28" s="11">
        <v>0.65</v>
      </c>
      <c r="E28" s="11"/>
      <c r="F28" s="11"/>
      <c r="G28" s="11"/>
      <c r="H28" s="12">
        <f t="shared" si="2"/>
        <v>0.65</v>
      </c>
      <c r="I28" s="12"/>
      <c r="J28" s="13"/>
      <c r="K28" s="44"/>
      <c r="L28" s="1"/>
      <c r="M28" s="1"/>
      <c r="N28" s="1"/>
      <c r="O28" s="1"/>
    </row>
    <row r="29" spans="1:15" x14ac:dyDescent="0.25">
      <c r="A29" s="9" t="s">
        <v>39</v>
      </c>
      <c r="B29" s="30"/>
      <c r="C29" s="10">
        <v>2</v>
      </c>
      <c r="D29" s="11">
        <v>10.25</v>
      </c>
      <c r="E29" s="11"/>
      <c r="F29" s="11"/>
      <c r="G29" s="11"/>
      <c r="H29" s="12">
        <f t="shared" si="2"/>
        <v>20.5</v>
      </c>
      <c r="I29" s="12"/>
      <c r="J29" s="13"/>
      <c r="K29" s="44"/>
      <c r="L29" s="1"/>
      <c r="M29" s="1"/>
      <c r="N29" s="1"/>
      <c r="O29" s="1"/>
    </row>
    <row r="30" spans="1:15" x14ac:dyDescent="0.25">
      <c r="A30" s="9"/>
      <c r="B30" s="30"/>
      <c r="C30" s="10"/>
      <c r="D30" s="11"/>
      <c r="E30" s="11"/>
      <c r="F30" s="11"/>
      <c r="G30" s="11"/>
      <c r="H30" s="12">
        <f t="shared" si="2"/>
        <v>0</v>
      </c>
      <c r="I30" s="12"/>
      <c r="J30" s="13"/>
      <c r="K30" s="44"/>
      <c r="L30" s="1"/>
      <c r="M30" s="1"/>
      <c r="N30" s="1"/>
      <c r="O30" s="1"/>
    </row>
    <row r="31" spans="1:15" x14ac:dyDescent="0.25">
      <c r="A31" s="38"/>
      <c r="B31" s="39"/>
      <c r="C31" s="10"/>
      <c r="D31" s="11"/>
      <c r="E31" s="11"/>
      <c r="F31" s="11"/>
      <c r="G31" s="11"/>
      <c r="H31" s="12">
        <f t="shared" si="2"/>
        <v>0</v>
      </c>
      <c r="I31" s="12"/>
      <c r="J31" s="13">
        <f t="shared" ref="J31:J40" si="3">I31-H31</f>
        <v>0</v>
      </c>
      <c r="K31" s="44"/>
      <c r="L31" s="1"/>
      <c r="M31" s="1"/>
      <c r="N31" s="1"/>
      <c r="O31" s="1"/>
    </row>
    <row r="32" spans="1:15" x14ac:dyDescent="0.25">
      <c r="A32" s="37"/>
      <c r="B32" s="9"/>
      <c r="C32" s="10"/>
      <c r="D32" s="11"/>
      <c r="E32" s="11"/>
      <c r="F32" s="11"/>
      <c r="G32" s="11"/>
      <c r="H32" s="12">
        <f t="shared" si="2"/>
        <v>0</v>
      </c>
      <c r="I32" s="12"/>
      <c r="J32" s="13">
        <f t="shared" si="3"/>
        <v>0</v>
      </c>
      <c r="K32" s="44"/>
      <c r="L32" s="1"/>
      <c r="M32" s="1"/>
      <c r="N32" s="1"/>
      <c r="O32" s="1"/>
    </row>
    <row r="33" spans="1:15" x14ac:dyDescent="0.25">
      <c r="A33" s="37"/>
      <c r="B33" s="9"/>
      <c r="C33" s="10"/>
      <c r="D33" s="11"/>
      <c r="E33" s="11"/>
      <c r="F33" s="11"/>
      <c r="G33" s="11"/>
      <c r="H33" s="12">
        <f t="shared" si="2"/>
        <v>0</v>
      </c>
      <c r="I33" s="12"/>
      <c r="J33" s="13"/>
      <c r="K33" s="44"/>
      <c r="L33" s="1"/>
      <c r="M33" s="1"/>
      <c r="N33" s="1"/>
      <c r="O33" s="1"/>
    </row>
    <row r="34" spans="1:15" x14ac:dyDescent="0.25">
      <c r="A34" s="37"/>
      <c r="B34" s="9"/>
      <c r="C34" s="10"/>
      <c r="D34" s="11"/>
      <c r="E34" s="11"/>
      <c r="F34" s="11"/>
      <c r="G34" s="11"/>
      <c r="H34" s="12">
        <f t="shared" si="2"/>
        <v>0</v>
      </c>
      <c r="I34" s="12"/>
      <c r="J34" s="13"/>
      <c r="K34" s="44"/>
      <c r="L34" s="1"/>
      <c r="M34" s="1"/>
      <c r="N34" s="1"/>
      <c r="O34" s="1"/>
    </row>
    <row r="35" spans="1:15" x14ac:dyDescent="0.25">
      <c r="A35" s="8"/>
      <c r="B35" s="9"/>
      <c r="C35" s="10"/>
      <c r="D35" s="11"/>
      <c r="E35" s="11"/>
      <c r="F35" s="11"/>
      <c r="G35" s="11"/>
      <c r="H35" s="12">
        <f t="shared" si="2"/>
        <v>0</v>
      </c>
      <c r="I35" s="12"/>
      <c r="J35" s="13"/>
      <c r="K35" s="44"/>
      <c r="L35" s="1"/>
      <c r="M35" s="1"/>
      <c r="N35" s="1"/>
      <c r="O35" s="1"/>
    </row>
    <row r="36" spans="1:15" x14ac:dyDescent="0.25">
      <c r="A36" s="8"/>
      <c r="B36" s="9"/>
      <c r="C36" s="10"/>
      <c r="D36" s="11"/>
      <c r="E36" s="11"/>
      <c r="F36" s="11"/>
      <c r="G36" s="11"/>
      <c r="H36" s="12">
        <f t="shared" si="2"/>
        <v>0</v>
      </c>
      <c r="I36" s="12"/>
      <c r="J36" s="13"/>
      <c r="K36" s="44"/>
      <c r="L36" s="1"/>
      <c r="M36" s="1"/>
      <c r="N36" s="1"/>
      <c r="O36" s="1"/>
    </row>
    <row r="37" spans="1:15" x14ac:dyDescent="0.25">
      <c r="A37" s="8"/>
      <c r="B37" s="9"/>
      <c r="C37" s="10"/>
      <c r="D37" s="11"/>
      <c r="E37" s="11"/>
      <c r="F37" s="11"/>
      <c r="G37" s="11"/>
      <c r="H37" s="12">
        <f t="shared" si="2"/>
        <v>0</v>
      </c>
      <c r="I37" s="12"/>
      <c r="J37" s="13"/>
      <c r="K37" s="44"/>
      <c r="L37" s="1"/>
      <c r="M37" s="1"/>
      <c r="N37" s="1"/>
      <c r="O37" s="1"/>
    </row>
    <row r="38" spans="1:15" x14ac:dyDescent="0.25">
      <c r="A38" s="8"/>
      <c r="B38" s="9"/>
      <c r="C38" s="10"/>
      <c r="D38" s="11"/>
      <c r="E38" s="11"/>
      <c r="F38" s="11"/>
      <c r="G38" s="11"/>
      <c r="H38" s="12">
        <f t="shared" si="2"/>
        <v>0</v>
      </c>
      <c r="I38" s="12"/>
      <c r="J38" s="13"/>
      <c r="K38" s="44"/>
      <c r="L38" s="1"/>
      <c r="M38" s="1"/>
      <c r="N38" s="1"/>
      <c r="O38" s="1"/>
    </row>
    <row r="39" spans="1:15" x14ac:dyDescent="0.25">
      <c r="A39" s="8"/>
      <c r="B39" s="9"/>
      <c r="C39" s="10"/>
      <c r="D39" s="11"/>
      <c r="E39" s="11"/>
      <c r="F39" s="11"/>
      <c r="G39" s="11"/>
      <c r="H39" s="12">
        <f t="shared" si="2"/>
        <v>0</v>
      </c>
      <c r="I39" s="12"/>
      <c r="J39" s="13"/>
      <c r="K39" s="44"/>
      <c r="L39" s="1"/>
      <c r="M39" s="1"/>
      <c r="N39" s="1"/>
      <c r="O39" s="1"/>
    </row>
    <row r="40" spans="1:15" x14ac:dyDescent="0.25">
      <c r="A40" s="8"/>
      <c r="B40" s="9"/>
      <c r="C40" s="10"/>
      <c r="D40" s="11"/>
      <c r="E40" s="11"/>
      <c r="F40" s="11"/>
      <c r="G40" s="11"/>
      <c r="H40" s="12">
        <f t="shared" si="2"/>
        <v>0</v>
      </c>
      <c r="I40" s="12"/>
      <c r="J40" s="13">
        <f t="shared" si="3"/>
        <v>0</v>
      </c>
      <c r="K40" s="44"/>
      <c r="L40" s="1"/>
      <c r="M40" s="1"/>
      <c r="N40" s="1"/>
      <c r="O40" s="1"/>
    </row>
    <row r="41" spans="1:15" x14ac:dyDescent="0.25">
      <c r="A41" s="9"/>
      <c r="B41" s="9"/>
      <c r="C41" s="9"/>
      <c r="D41" s="9"/>
      <c r="E41" s="9"/>
      <c r="F41" s="9"/>
      <c r="G41" s="9"/>
      <c r="H41" s="16">
        <f>SUM(H26:H40)</f>
        <v>85</v>
      </c>
      <c r="I41" s="16">
        <f>SUM(I26:I30)</f>
        <v>0</v>
      </c>
      <c r="J41" s="9"/>
      <c r="K41" s="44"/>
      <c r="L41" s="1"/>
      <c r="M41" s="1"/>
      <c r="N41" s="1"/>
      <c r="O41" s="1"/>
    </row>
    <row r="42" spans="1:15" x14ac:dyDescent="0.25">
      <c r="A42" s="9"/>
      <c r="B42" s="9"/>
      <c r="C42" s="9"/>
      <c r="D42" s="9"/>
      <c r="E42" s="9"/>
      <c r="F42" s="9"/>
      <c r="G42" s="9"/>
      <c r="H42" s="13"/>
      <c r="I42" s="13"/>
      <c r="J42" s="9"/>
      <c r="K42" s="44"/>
      <c r="L42" s="1"/>
      <c r="M42" s="1"/>
      <c r="N42" s="1"/>
      <c r="O42" s="1"/>
    </row>
    <row r="43" spans="1:15" ht="31.5" x14ac:dyDescent="0.25">
      <c r="A43" s="8" t="s">
        <v>17</v>
      </c>
      <c r="B43" s="8"/>
      <c r="C43" s="23" t="s">
        <v>18</v>
      </c>
      <c r="D43" s="24" t="s">
        <v>16</v>
      </c>
      <c r="E43" s="24" t="s">
        <v>19</v>
      </c>
      <c r="F43" s="24" t="s">
        <v>10</v>
      </c>
      <c r="G43" s="9"/>
      <c r="H43" s="13"/>
      <c r="I43" s="13"/>
      <c r="J43" s="9"/>
      <c r="K43" s="44"/>
      <c r="L43" s="1"/>
      <c r="M43" s="1"/>
      <c r="N43" s="1"/>
      <c r="O43" s="1"/>
    </row>
    <row r="44" spans="1:15" x14ac:dyDescent="0.25">
      <c r="A44" s="9"/>
      <c r="B44" s="9"/>
      <c r="C44" s="26">
        <v>264</v>
      </c>
      <c r="D44" s="11">
        <v>2.54</v>
      </c>
      <c r="E44" s="11">
        <v>0.04</v>
      </c>
      <c r="F44" s="26">
        <v>1</v>
      </c>
      <c r="G44" s="11"/>
      <c r="H44" s="12">
        <f>C44*D44*E44*F44</f>
        <v>26.822400000000002</v>
      </c>
      <c r="I44" s="12"/>
      <c r="J44" s="13">
        <f>I44-H44</f>
        <v>-26.822400000000002</v>
      </c>
      <c r="K44" s="44"/>
      <c r="L44" s="1"/>
      <c r="M44" s="1"/>
      <c r="N44" s="1"/>
      <c r="O44" s="1"/>
    </row>
    <row r="45" spans="1:15" x14ac:dyDescent="0.25">
      <c r="A45" s="9" t="s">
        <v>25</v>
      </c>
      <c r="B45" s="9"/>
      <c r="C45" s="26">
        <v>1</v>
      </c>
      <c r="D45" s="11">
        <v>15</v>
      </c>
      <c r="E45" s="11">
        <v>1</v>
      </c>
      <c r="F45" s="26">
        <v>1</v>
      </c>
      <c r="G45" s="11"/>
      <c r="H45" s="12">
        <f>C45*D45*E45*F45</f>
        <v>15</v>
      </c>
      <c r="I45" s="12"/>
      <c r="J45" s="13">
        <f>I45-H45</f>
        <v>-15</v>
      </c>
      <c r="K45" s="44"/>
      <c r="L45" s="1"/>
      <c r="M45" s="1"/>
      <c r="N45" s="1"/>
      <c r="O45" s="1"/>
    </row>
    <row r="46" spans="1:15" x14ac:dyDescent="0.25">
      <c r="A46" s="9"/>
      <c r="B46" s="9"/>
      <c r="C46" s="9"/>
      <c r="D46" s="9"/>
      <c r="E46" s="9"/>
      <c r="F46" s="9"/>
      <c r="G46" s="9"/>
      <c r="H46" s="16">
        <f>SUM(H44:H45)</f>
        <v>41.822400000000002</v>
      </c>
      <c r="I46" s="16">
        <f>SUM(I45:I45)</f>
        <v>0</v>
      </c>
      <c r="J46" s="9"/>
      <c r="K46" s="44"/>
      <c r="L46" s="1"/>
      <c r="M46" s="1"/>
      <c r="N46" s="1"/>
      <c r="O46" s="1"/>
    </row>
    <row r="47" spans="1:15" x14ac:dyDescent="0.25">
      <c r="A47" s="9"/>
      <c r="B47" s="9"/>
      <c r="C47" s="9"/>
      <c r="D47" s="9"/>
      <c r="E47" s="9"/>
      <c r="F47" s="9"/>
      <c r="G47" s="9"/>
      <c r="H47" s="13"/>
      <c r="I47" s="13"/>
      <c r="J47" s="9"/>
      <c r="K47" s="44"/>
      <c r="L47" s="1"/>
      <c r="M47" s="1"/>
      <c r="N47" s="1"/>
      <c r="O47" s="1"/>
    </row>
    <row r="48" spans="1:15" x14ac:dyDescent="0.25">
      <c r="A48" s="9"/>
      <c r="B48" s="9"/>
      <c r="C48" s="9"/>
      <c r="D48" s="9"/>
      <c r="E48" s="9"/>
      <c r="F48" s="9"/>
      <c r="G48" s="9"/>
      <c r="H48" s="13"/>
      <c r="I48" s="13"/>
      <c r="J48" s="9"/>
      <c r="K48" s="44"/>
      <c r="L48" s="1"/>
      <c r="M48" s="1"/>
      <c r="N48" s="1"/>
      <c r="O48" s="1"/>
    </row>
    <row r="49" spans="1:14" ht="18.75" x14ac:dyDescent="0.3">
      <c r="A49" s="17" t="s">
        <v>1</v>
      </c>
      <c r="B49" s="17"/>
      <c r="C49" s="17"/>
      <c r="D49" s="17"/>
      <c r="E49" s="17"/>
      <c r="F49" s="17"/>
      <c r="G49" s="17"/>
      <c r="H49" s="18">
        <f>SUM(H46,H41,H24)</f>
        <v>187.1524</v>
      </c>
      <c r="I49" s="18">
        <f>SUM(I46,I41,I24)</f>
        <v>0</v>
      </c>
      <c r="J49" s="17"/>
      <c r="K49" s="1"/>
      <c r="L49" s="1"/>
      <c r="M49" s="1"/>
      <c r="N49" s="1"/>
    </row>
    <row r="50" spans="1:14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1"/>
      <c r="M50" s="1"/>
      <c r="N50" s="1"/>
    </row>
    <row r="51" spans="1:14" ht="23.1" customHeight="1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1"/>
      <c r="M51" s="1"/>
      <c r="N51" s="1"/>
    </row>
    <row r="52" spans="1:14" ht="23.1" customHeight="1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1"/>
      <c r="M52" s="1"/>
      <c r="N52" s="1"/>
    </row>
    <row r="53" spans="1:14" ht="23.1" customHeight="1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1"/>
      <c r="M53" s="1"/>
      <c r="N53" s="1"/>
    </row>
    <row r="55" spans="1:14" x14ac:dyDescent="0.25">
      <c r="B55" s="29"/>
    </row>
  </sheetData>
  <mergeCells count="4">
    <mergeCell ref="A1:J1"/>
    <mergeCell ref="C13:G13"/>
    <mergeCell ref="K15:K25"/>
    <mergeCell ref="A50:K53"/>
  </mergeCells>
  <conditionalFormatting sqref="J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32F62-1881-49F7-AA50-D1EB539952AF}">
  <dimension ref="A1"/>
  <sheetViews>
    <sheetView workbookViewId="0">
      <selection activeCell="C26" sqref="C26"/>
    </sheetView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techo</vt:lpstr>
      <vt:lpstr>losa</vt:lpstr>
      <vt:lpstr>Hoja1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DFProyectos</cp:lastModifiedBy>
  <cp:lastPrinted>2020-06-25T20:14:37Z</cp:lastPrinted>
  <dcterms:created xsi:type="dcterms:W3CDTF">2015-10-13T21:42:08Z</dcterms:created>
  <dcterms:modified xsi:type="dcterms:W3CDTF">2020-10-09T19:40:49Z</dcterms:modified>
</cp:coreProperties>
</file>