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ngrid\Documents\INGRID\MEMORIA DE CALCULO\2021\JUNIO\"/>
    </mc:Choice>
  </mc:AlternateContent>
  <xr:revisionPtr revIDLastSave="0" documentId="13_ncr:1_{E00F48FF-D5A8-435A-817A-C3C341D79A00}" xr6:coauthVersionLast="47" xr6:coauthVersionMax="47" xr10:uidLastSave="{00000000-0000-0000-0000-000000000000}"/>
  <bookViews>
    <workbookView xWindow="-120" yWindow="-120" windowWidth="24240" windowHeight="13140" tabRatio="500" firstSheet="2" activeTab="7" xr2:uid="{00000000-000D-0000-FFFF-FFFF00000000}"/>
  </bookViews>
  <sheets>
    <sheet name="PANADERIA " sheetId="19" r:id="rId1"/>
    <sheet name="GONDOLA PAN" sheetId="20" r:id="rId2"/>
    <sheet name="SALA DE VENTAS" sheetId="22" r:id="rId3"/>
    <sheet name="FREZER" sheetId="23" r:id="rId4"/>
    <sheet name="BODEGA" sheetId="24" r:id="rId5"/>
    <sheet name="BODEGA (3)" sheetId="25" r:id="rId6"/>
    <sheet name="DRENAJE" sheetId="21" r:id="rId7"/>
    <sheet name="CANAL" sheetId="26" r:id="rId8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21" l="1"/>
  <c r="H59" i="21" l="1"/>
  <c r="H24" i="21" l="1"/>
  <c r="H58" i="25"/>
  <c r="H13" i="25"/>
  <c r="H31" i="25"/>
  <c r="H30" i="25"/>
  <c r="H29" i="25"/>
  <c r="H28" i="25"/>
  <c r="H27" i="25"/>
  <c r="H26" i="25"/>
  <c r="H25" i="25"/>
  <c r="H24" i="25"/>
  <c r="H23" i="25"/>
  <c r="H19" i="25"/>
  <c r="H18" i="25"/>
  <c r="H17" i="25"/>
  <c r="H16" i="25"/>
  <c r="H15" i="25"/>
  <c r="H14" i="25"/>
  <c r="H12" i="25"/>
  <c r="H58" i="24"/>
  <c r="H18" i="24"/>
  <c r="H17" i="24"/>
  <c r="H16" i="24"/>
  <c r="H15" i="24"/>
  <c r="H14" i="24"/>
  <c r="H13" i="24"/>
  <c r="H12" i="24"/>
  <c r="H21" i="25" l="1"/>
  <c r="H58" i="22"/>
  <c r="H58" i="23"/>
  <c r="H58" i="20"/>
  <c r="J58" i="20" s="1"/>
  <c r="H58" i="19"/>
  <c r="I66" i="26"/>
  <c r="I63" i="26"/>
  <c r="J62" i="26"/>
  <c r="H62" i="26"/>
  <c r="H61" i="26"/>
  <c r="J61" i="26" s="1"/>
  <c r="J60" i="26"/>
  <c r="H60" i="26"/>
  <c r="H59" i="26"/>
  <c r="J59" i="26" s="1"/>
  <c r="J58" i="26"/>
  <c r="I55" i="26"/>
  <c r="J54" i="26"/>
  <c r="H54" i="26"/>
  <c r="H51" i="26"/>
  <c r="H50" i="26"/>
  <c r="J50" i="26" s="1"/>
  <c r="H49" i="26"/>
  <c r="H48" i="26"/>
  <c r="H47" i="26"/>
  <c r="H46" i="26"/>
  <c r="H45" i="26"/>
  <c r="H44" i="26"/>
  <c r="H43" i="26"/>
  <c r="J43" i="26" s="1"/>
  <c r="H42" i="26"/>
  <c r="H41" i="26"/>
  <c r="H40" i="26"/>
  <c r="H39" i="26"/>
  <c r="H38" i="26"/>
  <c r="H37" i="26"/>
  <c r="H36" i="26"/>
  <c r="H35" i="26"/>
  <c r="H34" i="26"/>
  <c r="J33" i="26"/>
  <c r="H33" i="26"/>
  <c r="H32" i="26"/>
  <c r="J32" i="26" s="1"/>
  <c r="J31" i="26"/>
  <c r="H31" i="26"/>
  <c r="H30" i="26"/>
  <c r="J30" i="26" s="1"/>
  <c r="H29" i="26"/>
  <c r="H28" i="26"/>
  <c r="H27" i="26"/>
  <c r="H26" i="26"/>
  <c r="H25" i="26"/>
  <c r="H24" i="26"/>
  <c r="J24" i="26" s="1"/>
  <c r="H23" i="26"/>
  <c r="I21" i="26"/>
  <c r="J19" i="26"/>
  <c r="H19" i="26"/>
  <c r="H18" i="26"/>
  <c r="J18" i="26" s="1"/>
  <c r="J16" i="26"/>
  <c r="H16" i="26"/>
  <c r="H15" i="26"/>
  <c r="J15" i="26" s="1"/>
  <c r="H14" i="26"/>
  <c r="H13" i="26"/>
  <c r="J13" i="26" s="1"/>
  <c r="J12" i="26"/>
  <c r="H12" i="26"/>
  <c r="J6" i="26"/>
  <c r="I63" i="25"/>
  <c r="I66" i="25" s="1"/>
  <c r="J6" i="25" s="1"/>
  <c r="H62" i="25"/>
  <c r="J62" i="25" s="1"/>
  <c r="H61" i="25"/>
  <c r="J61" i="25" s="1"/>
  <c r="H60" i="25"/>
  <c r="J60" i="25" s="1"/>
  <c r="H59" i="25"/>
  <c r="J59" i="25" s="1"/>
  <c r="J58" i="25"/>
  <c r="I55" i="25"/>
  <c r="J54" i="25"/>
  <c r="H54" i="25"/>
  <c r="H51" i="25"/>
  <c r="H50" i="25"/>
  <c r="J50" i="25" s="1"/>
  <c r="H49" i="25"/>
  <c r="H48" i="25"/>
  <c r="H47" i="25"/>
  <c r="H46" i="25"/>
  <c r="H45" i="25"/>
  <c r="H44" i="25"/>
  <c r="H43" i="25"/>
  <c r="J43" i="25" s="1"/>
  <c r="H42" i="25"/>
  <c r="H41" i="25"/>
  <c r="H40" i="25"/>
  <c r="H39" i="25"/>
  <c r="H38" i="25"/>
  <c r="H37" i="25"/>
  <c r="H36" i="25"/>
  <c r="H35" i="25"/>
  <c r="H34" i="25"/>
  <c r="J33" i="25"/>
  <c r="H33" i="25"/>
  <c r="J32" i="25"/>
  <c r="H32" i="25"/>
  <c r="J31" i="25"/>
  <c r="J30" i="25"/>
  <c r="J24" i="25"/>
  <c r="J23" i="25"/>
  <c r="I21" i="25"/>
  <c r="J19" i="25"/>
  <c r="J18" i="25"/>
  <c r="J16" i="25"/>
  <c r="J13" i="25"/>
  <c r="J12" i="25"/>
  <c r="I63" i="24"/>
  <c r="I66" i="24" s="1"/>
  <c r="J6" i="24" s="1"/>
  <c r="H62" i="24"/>
  <c r="J62" i="24" s="1"/>
  <c r="H61" i="24"/>
  <c r="J61" i="24" s="1"/>
  <c r="H60" i="24"/>
  <c r="J60" i="24" s="1"/>
  <c r="H59" i="24"/>
  <c r="J59" i="24" s="1"/>
  <c r="J58" i="24"/>
  <c r="I55" i="24"/>
  <c r="J54" i="24"/>
  <c r="H54" i="24"/>
  <c r="H51" i="24"/>
  <c r="H50" i="24"/>
  <c r="J50" i="24" s="1"/>
  <c r="H49" i="24"/>
  <c r="H48" i="24"/>
  <c r="H47" i="24"/>
  <c r="H46" i="24"/>
  <c r="H45" i="24"/>
  <c r="H44" i="24"/>
  <c r="H43" i="24"/>
  <c r="J43" i="24" s="1"/>
  <c r="H42" i="24"/>
  <c r="H41" i="24"/>
  <c r="H40" i="24"/>
  <c r="H39" i="24"/>
  <c r="H38" i="24"/>
  <c r="H37" i="24"/>
  <c r="H36" i="24"/>
  <c r="H35" i="24"/>
  <c r="H34" i="24"/>
  <c r="J33" i="24"/>
  <c r="H33" i="24"/>
  <c r="H32" i="24"/>
  <c r="J32" i="24" s="1"/>
  <c r="J31" i="24"/>
  <c r="H31" i="24"/>
  <c r="H30" i="24"/>
  <c r="J30" i="24" s="1"/>
  <c r="H29" i="24"/>
  <c r="H28" i="24"/>
  <c r="H27" i="24"/>
  <c r="H26" i="24"/>
  <c r="H25" i="24"/>
  <c r="H24" i="24"/>
  <c r="J24" i="24" s="1"/>
  <c r="H23" i="24"/>
  <c r="J23" i="24" s="1"/>
  <c r="I21" i="24"/>
  <c r="H19" i="24"/>
  <c r="J19" i="24" s="1"/>
  <c r="J18" i="24"/>
  <c r="J16" i="24"/>
  <c r="J15" i="24"/>
  <c r="J13" i="24"/>
  <c r="J12" i="24"/>
  <c r="I63" i="23"/>
  <c r="I66" i="23" s="1"/>
  <c r="J6" i="23" s="1"/>
  <c r="H62" i="23"/>
  <c r="J62" i="23" s="1"/>
  <c r="H61" i="23"/>
  <c r="J61" i="23" s="1"/>
  <c r="H60" i="23"/>
  <c r="J60" i="23" s="1"/>
  <c r="H59" i="23"/>
  <c r="J59" i="23" s="1"/>
  <c r="J58" i="23"/>
  <c r="I55" i="23"/>
  <c r="J54" i="23"/>
  <c r="H54" i="23"/>
  <c r="H51" i="23"/>
  <c r="H50" i="23"/>
  <c r="J50" i="23" s="1"/>
  <c r="H49" i="23"/>
  <c r="H48" i="23"/>
  <c r="H47" i="23"/>
  <c r="H46" i="23"/>
  <c r="H45" i="23"/>
  <c r="H44" i="23"/>
  <c r="H43" i="23"/>
  <c r="J43" i="23" s="1"/>
  <c r="H42" i="23"/>
  <c r="H41" i="23"/>
  <c r="H40" i="23"/>
  <c r="H39" i="23"/>
  <c r="H38" i="23"/>
  <c r="H37" i="23"/>
  <c r="H36" i="23"/>
  <c r="H35" i="23"/>
  <c r="H34" i="23"/>
  <c r="H33" i="23"/>
  <c r="J33" i="23" s="1"/>
  <c r="J32" i="23"/>
  <c r="H32" i="23"/>
  <c r="H31" i="23"/>
  <c r="J31" i="23" s="1"/>
  <c r="H30" i="23"/>
  <c r="J30" i="23" s="1"/>
  <c r="H29" i="23"/>
  <c r="H28" i="23"/>
  <c r="H27" i="23"/>
  <c r="H26" i="23"/>
  <c r="H25" i="23"/>
  <c r="H24" i="23"/>
  <c r="H23" i="23"/>
  <c r="J23" i="23" s="1"/>
  <c r="I21" i="23"/>
  <c r="H19" i="23"/>
  <c r="J19" i="23" s="1"/>
  <c r="H18" i="23"/>
  <c r="J18" i="23" s="1"/>
  <c r="H16" i="23"/>
  <c r="J16" i="23" s="1"/>
  <c r="H15" i="23"/>
  <c r="J15" i="23" s="1"/>
  <c r="H14" i="23"/>
  <c r="H13" i="23"/>
  <c r="J13" i="23" s="1"/>
  <c r="J12" i="23"/>
  <c r="H12" i="23"/>
  <c r="I63" i="22"/>
  <c r="H62" i="22"/>
  <c r="J62" i="22" s="1"/>
  <c r="H61" i="22"/>
  <c r="J61" i="22" s="1"/>
  <c r="H60" i="22"/>
  <c r="J60" i="22" s="1"/>
  <c r="H59" i="22"/>
  <c r="J59" i="22" s="1"/>
  <c r="J58" i="22"/>
  <c r="I55" i="22"/>
  <c r="I66" i="22" s="1"/>
  <c r="J6" i="22" s="1"/>
  <c r="J54" i="22"/>
  <c r="H54" i="22"/>
  <c r="H51" i="22"/>
  <c r="H50" i="22"/>
  <c r="J50" i="22" s="1"/>
  <c r="H49" i="22"/>
  <c r="H48" i="22"/>
  <c r="H47" i="22"/>
  <c r="H46" i="22"/>
  <c r="H45" i="22"/>
  <c r="H44" i="22"/>
  <c r="H43" i="22"/>
  <c r="J43" i="22" s="1"/>
  <c r="H42" i="22"/>
  <c r="H41" i="22"/>
  <c r="H40" i="22"/>
  <c r="H39" i="22"/>
  <c r="H38" i="22"/>
  <c r="H37" i="22"/>
  <c r="H36" i="22"/>
  <c r="H35" i="22"/>
  <c r="H34" i="22"/>
  <c r="J33" i="22"/>
  <c r="H33" i="22"/>
  <c r="H32" i="22"/>
  <c r="J32" i="22" s="1"/>
  <c r="J31" i="22"/>
  <c r="H31" i="22"/>
  <c r="H30" i="22"/>
  <c r="J30" i="22" s="1"/>
  <c r="H29" i="22"/>
  <c r="H28" i="22"/>
  <c r="H27" i="22"/>
  <c r="H26" i="22"/>
  <c r="H25" i="22"/>
  <c r="H24" i="22"/>
  <c r="J24" i="22" s="1"/>
  <c r="H23" i="22"/>
  <c r="J23" i="22" s="1"/>
  <c r="I21" i="22"/>
  <c r="H19" i="22"/>
  <c r="J19" i="22" s="1"/>
  <c r="H18" i="22"/>
  <c r="J18" i="22" s="1"/>
  <c r="H16" i="22"/>
  <c r="J16" i="22" s="1"/>
  <c r="H15" i="22"/>
  <c r="H14" i="22"/>
  <c r="J13" i="22"/>
  <c r="H13" i="22"/>
  <c r="J12" i="22"/>
  <c r="H12" i="22"/>
  <c r="I64" i="21"/>
  <c r="H63" i="21"/>
  <c r="J63" i="21" s="1"/>
  <c r="H62" i="21"/>
  <c r="J62" i="21" s="1"/>
  <c r="H61" i="21"/>
  <c r="J61" i="21" s="1"/>
  <c r="H60" i="21"/>
  <c r="J60" i="21" s="1"/>
  <c r="J59" i="21"/>
  <c r="I56" i="21"/>
  <c r="H55" i="21"/>
  <c r="J55" i="21" s="1"/>
  <c r="H52" i="21"/>
  <c r="H51" i="21"/>
  <c r="J51" i="21" s="1"/>
  <c r="H50" i="21"/>
  <c r="H49" i="21"/>
  <c r="H48" i="21"/>
  <c r="H47" i="21"/>
  <c r="H46" i="21"/>
  <c r="H45" i="21"/>
  <c r="H44" i="21"/>
  <c r="J44" i="21" s="1"/>
  <c r="H43" i="21"/>
  <c r="H42" i="21"/>
  <c r="H41" i="21"/>
  <c r="H40" i="21"/>
  <c r="H39" i="21"/>
  <c r="H38" i="21"/>
  <c r="H37" i="21"/>
  <c r="H36" i="21"/>
  <c r="H35" i="21"/>
  <c r="H34" i="21"/>
  <c r="J34" i="21" s="1"/>
  <c r="H33" i="21"/>
  <c r="J33" i="21" s="1"/>
  <c r="H32" i="21"/>
  <c r="J32" i="21" s="1"/>
  <c r="H31" i="21"/>
  <c r="J31" i="21" s="1"/>
  <c r="H30" i="21"/>
  <c r="H29" i="21"/>
  <c r="H28" i="21"/>
  <c r="H27" i="21"/>
  <c r="H26" i="21"/>
  <c r="H25" i="21"/>
  <c r="J25" i="21" s="1"/>
  <c r="H23" i="21"/>
  <c r="J23" i="21" s="1"/>
  <c r="I21" i="21"/>
  <c r="H19" i="21"/>
  <c r="J19" i="21" s="1"/>
  <c r="H18" i="21"/>
  <c r="J18" i="21" s="1"/>
  <c r="H16" i="21"/>
  <c r="J16" i="21" s="1"/>
  <c r="H15" i="21"/>
  <c r="H14" i="21"/>
  <c r="H13" i="21"/>
  <c r="J13" i="21" s="1"/>
  <c r="J12" i="21"/>
  <c r="H12" i="21"/>
  <c r="I66" i="20"/>
  <c r="J6" i="20" s="1"/>
  <c r="I63" i="20"/>
  <c r="J62" i="20"/>
  <c r="H62" i="20"/>
  <c r="H61" i="20"/>
  <c r="J61" i="20" s="1"/>
  <c r="J60" i="20"/>
  <c r="H60" i="20"/>
  <c r="H59" i="20"/>
  <c r="J59" i="20" s="1"/>
  <c r="I55" i="20"/>
  <c r="H54" i="20"/>
  <c r="J54" i="20" s="1"/>
  <c r="H51" i="20"/>
  <c r="H50" i="20"/>
  <c r="J50" i="20" s="1"/>
  <c r="H49" i="20"/>
  <c r="H48" i="20"/>
  <c r="H47" i="20"/>
  <c r="H46" i="20"/>
  <c r="H45" i="20"/>
  <c r="H44" i="20"/>
  <c r="H43" i="20"/>
  <c r="J43" i="20" s="1"/>
  <c r="H42" i="20"/>
  <c r="H41" i="20"/>
  <c r="H40" i="20"/>
  <c r="H39" i="20"/>
  <c r="H38" i="20"/>
  <c r="H37" i="20"/>
  <c r="H36" i="20"/>
  <c r="H35" i="20"/>
  <c r="H34" i="20"/>
  <c r="J33" i="20"/>
  <c r="H33" i="20"/>
  <c r="H32" i="20"/>
  <c r="J32" i="20" s="1"/>
  <c r="H31" i="20"/>
  <c r="J31" i="20" s="1"/>
  <c r="H30" i="20"/>
  <c r="J30" i="20" s="1"/>
  <c r="H29" i="20"/>
  <c r="H28" i="20"/>
  <c r="H27" i="20"/>
  <c r="H26" i="20"/>
  <c r="H25" i="20"/>
  <c r="H24" i="20"/>
  <c r="J24" i="20" s="1"/>
  <c r="H23" i="20"/>
  <c r="I21" i="20"/>
  <c r="J19" i="20"/>
  <c r="H19" i="20"/>
  <c r="H18" i="20"/>
  <c r="J18" i="20" s="1"/>
  <c r="H16" i="20"/>
  <c r="J16" i="20" s="1"/>
  <c r="J15" i="20"/>
  <c r="H15" i="20"/>
  <c r="H14" i="20"/>
  <c r="H13" i="20"/>
  <c r="J13" i="20" s="1"/>
  <c r="H12" i="20"/>
  <c r="I63" i="19"/>
  <c r="I55" i="19"/>
  <c r="I21" i="19"/>
  <c r="H29" i="19"/>
  <c r="H14" i="19"/>
  <c r="H13" i="19"/>
  <c r="H51" i="19"/>
  <c r="H49" i="19"/>
  <c r="H48" i="19"/>
  <c r="H47" i="19"/>
  <c r="H46" i="19"/>
  <c r="H45" i="19"/>
  <c r="H44" i="19"/>
  <c r="H42" i="19"/>
  <c r="H41" i="19"/>
  <c r="H27" i="19"/>
  <c r="H28" i="19"/>
  <c r="H55" i="26" l="1"/>
  <c r="J23" i="26"/>
  <c r="H21" i="21"/>
  <c r="I67" i="21"/>
  <c r="J6" i="21" s="1"/>
  <c r="H55" i="23"/>
  <c r="H21" i="22"/>
  <c r="H21" i="20"/>
  <c r="H55" i="20"/>
  <c r="H21" i="26"/>
  <c r="H63" i="26"/>
  <c r="H63" i="25"/>
  <c r="J15" i="25"/>
  <c r="H55" i="25"/>
  <c r="H21" i="24"/>
  <c r="H63" i="24"/>
  <c r="H55" i="24"/>
  <c r="H21" i="23"/>
  <c r="H63" i="23"/>
  <c r="H66" i="23" s="1"/>
  <c r="G6" i="23" s="1"/>
  <c r="H6" i="23" s="1"/>
  <c r="J24" i="23"/>
  <c r="H63" i="22"/>
  <c r="J15" i="22"/>
  <c r="H55" i="22"/>
  <c r="J23" i="20"/>
  <c r="H64" i="21"/>
  <c r="J15" i="21"/>
  <c r="H56" i="21"/>
  <c r="J12" i="20"/>
  <c r="H63" i="20"/>
  <c r="H66" i="20" s="1"/>
  <c r="G6" i="20" s="1"/>
  <c r="H6" i="20" s="1"/>
  <c r="H35" i="19"/>
  <c r="H39" i="19"/>
  <c r="H38" i="19"/>
  <c r="H37" i="19"/>
  <c r="H25" i="19"/>
  <c r="H26" i="19"/>
  <c r="H30" i="19"/>
  <c r="H31" i="19"/>
  <c r="H32" i="19"/>
  <c r="H33" i="19"/>
  <c r="H34" i="19"/>
  <c r="H36" i="19"/>
  <c r="H24" i="19"/>
  <c r="H66" i="26" l="1"/>
  <c r="G6" i="26" s="1"/>
  <c r="H6" i="26" s="1"/>
  <c r="K6" i="26" s="1"/>
  <c r="H66" i="24"/>
  <c r="G6" i="24" s="1"/>
  <c r="H6" i="24" s="1"/>
  <c r="I6" i="24" s="1"/>
  <c r="H66" i="25"/>
  <c r="G6" i="25" s="1"/>
  <c r="H6" i="25" s="1"/>
  <c r="I6" i="23"/>
  <c r="K6" i="23"/>
  <c r="A4" i="23"/>
  <c r="H66" i="22"/>
  <c r="G6" i="22" s="1"/>
  <c r="H6" i="22" s="1"/>
  <c r="H67" i="21"/>
  <c r="G6" i="21" s="1"/>
  <c r="K6" i="20"/>
  <c r="A4" i="20"/>
  <c r="I6" i="20"/>
  <c r="H40" i="19"/>
  <c r="H43" i="19"/>
  <c r="H50" i="19"/>
  <c r="H54" i="19"/>
  <c r="A4" i="26" l="1"/>
  <c r="I6" i="26"/>
  <c r="A4" i="24"/>
  <c r="K6" i="24"/>
  <c r="I6" i="25"/>
  <c r="K6" i="25"/>
  <c r="A4" i="25"/>
  <c r="K6" i="22"/>
  <c r="A4" i="22"/>
  <c r="I6" i="22"/>
  <c r="K6" i="21"/>
  <c r="I6" i="21"/>
  <c r="A4" i="21"/>
  <c r="J24" i="19"/>
  <c r="J30" i="19"/>
  <c r="J31" i="19"/>
  <c r="J32" i="19"/>
  <c r="J33" i="19"/>
  <c r="J43" i="19"/>
  <c r="J50" i="19"/>
  <c r="J54" i="19"/>
  <c r="H62" i="19"/>
  <c r="J62" i="19" s="1"/>
  <c r="H61" i="19"/>
  <c r="J61" i="19" s="1"/>
  <c r="H60" i="19"/>
  <c r="J60" i="19" s="1"/>
  <c r="H59" i="19"/>
  <c r="J59" i="19" s="1"/>
  <c r="J58" i="19"/>
  <c r="H23" i="19"/>
  <c r="H55" i="19" s="1"/>
  <c r="H19" i="19"/>
  <c r="J19" i="19" s="1"/>
  <c r="H18" i="19"/>
  <c r="J18" i="19" s="1"/>
  <c r="H16" i="19"/>
  <c r="J16" i="19" s="1"/>
  <c r="H15" i="19"/>
  <c r="J15" i="19" s="1"/>
  <c r="J13" i="19"/>
  <c r="H12" i="19"/>
  <c r="H21" i="19" l="1"/>
  <c r="I66" i="19"/>
  <c r="J6" i="19" s="1"/>
  <c r="H63" i="19"/>
  <c r="J12" i="19"/>
  <c r="J23" i="19"/>
  <c r="H66" i="19" l="1"/>
  <c r="G6" i="19" s="1"/>
  <c r="H6" i="19" s="1"/>
  <c r="K6" i="19" l="1"/>
  <c r="I6" i="19" l="1"/>
  <c r="A4" i="19"/>
</calcChain>
</file>

<file path=xl/sharedStrings.xml><?xml version="1.0" encoding="utf-8"?>
<sst xmlns="http://schemas.openxmlformats.org/spreadsheetml/2006/main" count="355" uniqueCount="78">
  <si>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</si>
  <si>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</si>
  <si>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</si>
  <si>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</si>
  <si>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</si>
  <si>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</si>
  <si>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</si>
  <si>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</si>
  <si>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</si>
  <si>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</si>
  <si>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</si>
  <si>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</si>
  <si>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</si>
  <si>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</si>
  <si>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</si>
  <si>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</si>
  <si>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</si>
  <si>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</si>
  <si>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</si>
  <si>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</si>
  <si>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</si>
  <si>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</si>
  <si>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</si>
  <si>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Horas Extra Tecnicos ($2.29)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</si>
  <si>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</si>
  <si>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</si>
  <si>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</si>
  <si>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</si>
  <si>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</si>
  <si>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</si>
  <si>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</si>
  <si>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</si>
  <si>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</si>
  <si>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</si>
  <si>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 de grupo</t>
  </si>
  <si>
    <t>GL ANTICORROSIVO 2000 MATE NEGRO</t>
  </si>
  <si>
    <t>GL DE THINNER</t>
  </si>
  <si>
    <t>LB ELECTRODO 3/32 6013</t>
  </si>
  <si>
    <t>DISCO DE CORTE 4 1/2"</t>
  </si>
  <si>
    <t>LB DE WIPE</t>
  </si>
  <si>
    <t>LB DE ALAMBRE GALVANIZADO #18</t>
  </si>
  <si>
    <t>YARDA DE ZARANDA 4X4X36PLG</t>
  </si>
  <si>
    <t>DISCO DE COPA 5/8 JAZZ CODIGO 1445353</t>
  </si>
  <si>
    <t>BROCHA 4"</t>
  </si>
  <si>
    <t>HUECO : esquina superior del mueble</t>
  </si>
  <si>
    <t>LÁMINA GALVANIZADA LISA 2X1 YARDA CALIBRE 24</t>
  </si>
  <si>
    <t>SIKAFLEX SALCHICHA</t>
  </si>
  <si>
    <t>GRIETA : Área góndolas de panadería</t>
  </si>
  <si>
    <t>HUECO : esquina inferior derechode la vitrina pegadoa los freezer se encuentra orificioen tabla roca</t>
  </si>
  <si>
    <t>HUECO : Freezer frente a área de verduras se encontró tubería abiertas</t>
  </si>
  <si>
    <t>HUECO : barrepolvo en cortina de área de descarga</t>
  </si>
  <si>
    <t xml:space="preserve"> barrepolvo de tercera cortina de área de descarga necesita cambio urgente</t>
  </si>
  <si>
    <t>todo el drenaje del área de descarga necesita reparación la malla</t>
  </si>
  <si>
    <t>CanaL bodega de subseptibles en techo</t>
  </si>
  <si>
    <t>DECOCOAT BOLSA</t>
  </si>
  <si>
    <t>ESPONJA</t>
  </si>
  <si>
    <t>GL PINTURA SEGÚN MUESTRA</t>
  </si>
  <si>
    <t>GL MASILLA PARA TABLAYESO EXTERIOR 6 KG</t>
  </si>
  <si>
    <t>LÁMINA GALVANIZADA LISA 2X1 YARDA CALIBRE 24 ( 25CM X 25CM)</t>
  </si>
  <si>
    <t>ANCLA TACO 9/32 X 1-1/2 PLG
CODIGO 4011209</t>
  </si>
  <si>
    <t>TORNILLO LÁMINA GALVANIZADO 8 X 1-1/2 PLG</t>
  </si>
  <si>
    <t>BROCA PARA CONCRETO 1/4 PULGADA</t>
  </si>
  <si>
    <t>DISCO DE CORTE DE 4 1/2´´</t>
  </si>
  <si>
    <t>Disco de corte de 4 1/2´´</t>
  </si>
  <si>
    <t>TORNILLO LÁMINA-LÁMINA CABEZA HEXAGONAL 12 X 1 PLG PUNTA BROCA</t>
  </si>
  <si>
    <t>Lija #150</t>
  </si>
  <si>
    <t>Gl thinner corriente</t>
  </si>
  <si>
    <t xml:space="preserve">lb wipe tela </t>
  </si>
  <si>
    <t>Gl anticorrosivo negro 2000</t>
  </si>
  <si>
    <t>YARDA HULE NEGRO  PISO BUS LISO 3MM</t>
  </si>
  <si>
    <t>COPLASA</t>
  </si>
  <si>
    <t>ml</t>
  </si>
  <si>
    <t>MANO DE OBRA</t>
  </si>
  <si>
    <t>LÁMINA DESPLEGADA CALIBRE 13 ROMBO 1/2  PLANA</t>
  </si>
  <si>
    <t>LÁMINA DESPLEGADA CALIBRE 13 ROMBO 1/2  PLANA DE 4X8 PIES</t>
  </si>
  <si>
    <t>REVISAR EXISTENCIA EN PLANTEL</t>
  </si>
  <si>
    <t>TORNILLO LÁMINA-LÁMINA CABEZA HEXAGONAL 12 X 3/4 PLG PUNTA BROCA</t>
  </si>
  <si>
    <t>AG - PLATINA 1/8X1 1/2 PULG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</si>
</sst>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8" borderId="1" xfId="1" applyNumberFormat="1" applyFont="1" applyFill="1" applyBorder="1" applyAlignment="1">
      <alignment vertical="center"/>
    </xf>
    <xf numFmtId="164" fontId="0" fillId="8" borderId="1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6" borderId="0" xfId="0" applyFont="1" applyFill="1" applyAlignment="1">
      <alignment wrapText="1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6" borderId="0" xfId="0" applyFill="1" applyAlignment="1">
      <alignment horizontal="left" vertical="center" wrapText="1"/>
    </xf>
    <xf numFmtId="0" fontId="0" fillId="6" borderId="0" xfId="0" applyFill="1" applyAlignment="1">
      <alignment horizontal="center" vertical="center"/>
    </xf>
    <xf numFmtId="164" fontId="0" fillId="8" borderId="1" xfId="1" applyFont="1" applyFill="1" applyBorder="1" applyAlignment="1">
      <alignment horizontal="left" vertical="center"/>
    </xf>
    <xf numFmtId="0" fontId="0" fillId="6" borderId="0" xfId="0" applyFill="1" applyAlignment="1">
      <alignment horizontal="left" vertic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m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tmp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tmp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tmp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420585</xdr:colOff>
      <xdr:row>1</xdr:row>
      <xdr:rowOff>49482</xdr:rowOff>
    </xdr:from>
    <xdr:to>
      <xdr:col>2</xdr:col>
      <xdr:colOff>371105</xdr:colOff>
      <xdr:row>12</xdr:row>
      <xdr:rowOff>185096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DAD194B-A441-4F3C-9548-ABDD1CCF1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5845" y="519547"/>
          <a:ext cx="2461656" cy="31910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457695</xdr:colOff>
      <xdr:row>0</xdr:row>
      <xdr:rowOff>420583</xdr:rowOff>
    </xdr:from>
    <xdr:to>
      <xdr:col>2</xdr:col>
      <xdr:colOff>507175</xdr:colOff>
      <xdr:row>8</xdr:row>
      <xdr:rowOff>158978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7DD7728-E309-4DE4-8C44-8C34E172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2955" y="420583"/>
          <a:ext cx="2560616" cy="19155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507175</xdr:colOff>
      <xdr:row>1</xdr:row>
      <xdr:rowOff>37111</xdr:rowOff>
    </xdr:from>
    <xdr:to>
      <xdr:col>3</xdr:col>
      <xdr:colOff>209649</xdr:colOff>
      <xdr:row>9</xdr:row>
      <xdr:rowOff>464911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0DCA1DC-56D8-451D-8557-D10D1DCC4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4496" y="502022"/>
          <a:ext cx="3081582" cy="23668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160811</xdr:colOff>
      <xdr:row>1</xdr:row>
      <xdr:rowOff>37111</xdr:rowOff>
    </xdr:from>
    <xdr:to>
      <xdr:col>2</xdr:col>
      <xdr:colOff>310111</xdr:colOff>
      <xdr:row>9</xdr:row>
      <xdr:rowOff>111332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2D09AAD-8508-436E-BA3D-EA872D1D0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46071" y="507176"/>
          <a:ext cx="2660436" cy="201633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470064</xdr:colOff>
      <xdr:row>1</xdr:row>
      <xdr:rowOff>111331</xdr:rowOff>
    </xdr:from>
    <xdr:to>
      <xdr:col>3</xdr:col>
      <xdr:colOff>55839</xdr:colOff>
      <xdr:row>9</xdr:row>
      <xdr:rowOff>383474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A9258EF-BE97-4B03-9FA2-7262DD871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5324" y="581396"/>
          <a:ext cx="2950450" cy="22142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</xdr:row>
      <xdr:rowOff>0</xdr:rowOff>
    </xdr:from>
    <xdr:to>
      <xdr:col>2</xdr:col>
      <xdr:colOff>1</xdr:colOff>
      <xdr:row>9</xdr:row>
      <xdr:rowOff>174969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2100DF2-540B-46E4-B892-6253F1D88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85261" y="667987"/>
          <a:ext cx="2511136" cy="19191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309253</xdr:colOff>
      <xdr:row>0</xdr:row>
      <xdr:rowOff>395844</xdr:rowOff>
    </xdr:from>
    <xdr:to>
      <xdr:col>2</xdr:col>
      <xdr:colOff>593766</xdr:colOff>
      <xdr:row>9</xdr:row>
      <xdr:rowOff>76746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13A4EA2-99B1-4022-8991-DBE56C015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4513" y="395844"/>
          <a:ext cx="2795649" cy="20930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zoomScale="77" zoomScaleNormal="77" workbookViewId="0">
      <selection activeCell="H6" sqref="H6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7" t="s">
        <v>44</v>
      </c>
      <c r="B1" s="47"/>
      <c r="C1" s="47"/>
      <c r="D1" s="47"/>
      <c r="E1" s="47"/>
      <c r="F1" s="47"/>
      <c r="G1" s="47"/>
      <c r="H1" s="47"/>
      <c r="I1" s="47"/>
      <c r="J1" s="47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59.268000000000001</v>
      </c>
      <c r="B4" s="41"/>
      <c r="C4" s="31"/>
      <c r="D4" s="31"/>
      <c r="E4" s="31"/>
      <c r="F4" s="31"/>
      <c r="G4" s="53" t="s">
        <v>25</v>
      </c>
      <c r="H4" s="54"/>
      <c r="I4" s="55"/>
      <c r="J4" s="53" t="s">
        <v>26</v>
      </c>
      <c r="K4" s="55"/>
      <c r="L4" s="1"/>
      <c r="M4" s="1"/>
      <c r="N4" s="1"/>
      <c r="O4" s="1"/>
    </row>
    <row r="5" spans="1:15" ht="37.5" x14ac:dyDescent="0.25">
      <c r="A5" s="28" t="s">
        <v>24</v>
      </c>
      <c r="B5" s="42"/>
      <c r="C5" s="43"/>
      <c r="D5" s="43"/>
      <c r="E5" s="31"/>
      <c r="F5" s="31"/>
      <c r="G5" s="32" t="s">
        <v>27</v>
      </c>
      <c r="H5" s="33" t="s">
        <v>19</v>
      </c>
      <c r="I5" s="34" t="s">
        <v>28</v>
      </c>
      <c r="J5" s="35" t="s">
        <v>29</v>
      </c>
      <c r="K5" s="36" t="s">
        <v>30</v>
      </c>
      <c r="L5" s="1"/>
      <c r="M5" s="1"/>
      <c r="N5" s="1"/>
      <c r="O5" s="1"/>
    </row>
    <row r="6" spans="1:15" ht="16.5" thickBot="1" x14ac:dyDescent="0.3">
      <c r="A6" s="27">
        <v>1</v>
      </c>
      <c r="B6" s="41"/>
      <c r="C6" s="31"/>
      <c r="D6" s="31"/>
      <c r="E6" s="31"/>
      <c r="F6" s="31"/>
      <c r="G6" s="37">
        <f>H66</f>
        <v>35.92</v>
      </c>
      <c r="H6" s="38">
        <f>(G6*1.65)</f>
        <v>59.268000000000001</v>
      </c>
      <c r="I6" s="39">
        <f>H6-G6</f>
        <v>23.347999999999999</v>
      </c>
      <c r="J6" s="37">
        <f>I66</f>
        <v>0</v>
      </c>
      <c r="K6" s="39">
        <f>H6-ABS(J6)</f>
        <v>59.268000000000001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48" t="s">
        <v>18</v>
      </c>
      <c r="D9" s="49"/>
      <c r="E9" s="49"/>
      <c r="F9" s="49"/>
      <c r="G9" s="50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32</v>
      </c>
      <c r="B11" s="3"/>
      <c r="C11" s="3"/>
      <c r="D11" s="3"/>
      <c r="E11" s="3"/>
      <c r="F11" s="3"/>
      <c r="G11" s="3"/>
      <c r="H11" s="4"/>
      <c r="I11" s="4"/>
      <c r="J11" s="4"/>
      <c r="K11" s="51"/>
      <c r="L11" s="1"/>
      <c r="M11" s="1"/>
      <c r="N11" s="1"/>
      <c r="O11" s="1"/>
    </row>
    <row r="12" spans="1:15" x14ac:dyDescent="0.25">
      <c r="A12" s="4" t="s">
        <v>34</v>
      </c>
      <c r="B12" s="4"/>
      <c r="C12" s="5"/>
      <c r="D12" s="6">
        <v>18.329999999999998</v>
      </c>
      <c r="E12" s="5"/>
      <c r="F12" s="5"/>
      <c r="G12" s="6"/>
      <c r="H12" s="7">
        <f>C12*D12*E12</f>
        <v>0</v>
      </c>
      <c r="I12" s="7"/>
      <c r="J12" s="8">
        <f>I12-H12</f>
        <v>0</v>
      </c>
      <c r="K12" s="51"/>
      <c r="L12" s="1"/>
      <c r="M12" s="1"/>
      <c r="N12" s="1"/>
      <c r="O12" s="1"/>
    </row>
    <row r="13" spans="1:15" x14ac:dyDescent="0.25">
      <c r="A13" s="4" t="s">
        <v>5</v>
      </c>
      <c r="B13" s="4"/>
      <c r="C13" s="5"/>
      <c r="D13" s="6">
        <v>12</v>
      </c>
      <c r="E13" s="5"/>
      <c r="F13" s="5"/>
      <c r="G13" s="6"/>
      <c r="H13" s="7">
        <f>C13*D13*E13</f>
        <v>0</v>
      </c>
      <c r="I13" s="7"/>
      <c r="J13" s="8">
        <f>I13-H13</f>
        <v>0</v>
      </c>
      <c r="K13" s="51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1</v>
      </c>
      <c r="F14" s="5"/>
      <c r="G14" s="6"/>
      <c r="H14" s="7">
        <f>C14*D14*E14</f>
        <v>15</v>
      </c>
      <c r="I14" s="7"/>
      <c r="J14" s="8"/>
      <c r="K14" s="51"/>
      <c r="L14" s="1"/>
      <c r="M14" s="1"/>
      <c r="N14" s="1"/>
      <c r="O14" s="1"/>
    </row>
    <row r="15" spans="1:15" ht="15" customHeight="1" x14ac:dyDescent="0.25">
      <c r="A15" s="14" t="s">
        <v>23</v>
      </c>
      <c r="B15" s="4"/>
      <c r="C15" s="5"/>
      <c r="D15" s="6">
        <v>2.29</v>
      </c>
      <c r="E15" s="5"/>
      <c r="F15" s="5"/>
      <c r="G15" s="6"/>
      <c r="H15" s="7">
        <f>C15*D15*E15*F15</f>
        <v>0</v>
      </c>
      <c r="I15" s="7"/>
      <c r="J15" s="8">
        <f>I15-H15</f>
        <v>0</v>
      </c>
      <c r="K15" s="51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>
        <f>C16*D16*E16*F16</f>
        <v>0</v>
      </c>
      <c r="I16" s="7"/>
      <c r="J16" s="8">
        <f>I16-H16</f>
        <v>0</v>
      </c>
      <c r="K16" s="51"/>
      <c r="L16" s="1"/>
      <c r="M16" s="1"/>
      <c r="N16" s="1"/>
      <c r="O16" s="1"/>
    </row>
    <row r="17" spans="1:15" x14ac:dyDescent="0.25">
      <c r="A17" s="14" t="s">
        <v>31</v>
      </c>
      <c r="B17" s="4"/>
      <c r="C17" s="5"/>
      <c r="D17" s="6">
        <v>1.88</v>
      </c>
      <c r="E17" s="5"/>
      <c r="F17" s="5"/>
      <c r="G17" s="6"/>
      <c r="H17" s="7">
        <v>0</v>
      </c>
      <c r="I17" s="7"/>
      <c r="J17" s="8"/>
      <c r="K17" s="51"/>
      <c r="L17" s="1"/>
      <c r="M17" s="1"/>
      <c r="N17" s="1"/>
      <c r="O17" s="1"/>
    </row>
    <row r="18" spans="1:15" x14ac:dyDescent="0.25">
      <c r="A18" s="4" t="s">
        <v>6</v>
      </c>
      <c r="B18" s="4"/>
      <c r="C18" s="5">
        <v>1</v>
      </c>
      <c r="D18" s="6">
        <v>2.5</v>
      </c>
      <c r="E18" s="5">
        <v>1</v>
      </c>
      <c r="F18" s="5"/>
      <c r="G18" s="6"/>
      <c r="H18" s="7">
        <f t="shared" ref="H18:H19" si="0">C18*D18*E18</f>
        <v>2.5</v>
      </c>
      <c r="I18" s="7"/>
      <c r="J18" s="8">
        <f t="shared" ref="J18:J19" si="1">I18-H18</f>
        <v>-2.5</v>
      </c>
      <c r="K18" s="51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si="0"/>
        <v>0</v>
      </c>
      <c r="I19" s="7"/>
      <c r="J19" s="8">
        <f t="shared" si="1"/>
        <v>0</v>
      </c>
      <c r="K19" s="51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>
        <v>0</v>
      </c>
      <c r="I20" s="7"/>
      <c r="J20" s="8"/>
      <c r="K20" s="51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17.5</v>
      </c>
      <c r="I21" s="9">
        <f>SUM(I12:I20)</f>
        <v>0</v>
      </c>
      <c r="J21" s="8"/>
      <c r="K21" s="51"/>
      <c r="L21" s="1"/>
      <c r="M21" s="1"/>
      <c r="N21" s="1"/>
      <c r="O21" s="1"/>
    </row>
    <row r="22" spans="1:15" x14ac:dyDescent="0.25">
      <c r="A22" s="3" t="s">
        <v>33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1"/>
      <c r="L22" s="1"/>
      <c r="M22" s="1"/>
      <c r="N22" s="1"/>
      <c r="O22" s="1"/>
    </row>
    <row r="23" spans="1:15" x14ac:dyDescent="0.25">
      <c r="A23" s="14" t="s">
        <v>45</v>
      </c>
      <c r="B23" s="19"/>
      <c r="C23" s="5">
        <v>0.25</v>
      </c>
      <c r="D23" s="6">
        <v>16.95</v>
      </c>
      <c r="E23" s="5"/>
      <c r="F23" s="6"/>
      <c r="G23" s="6"/>
      <c r="H23" s="7">
        <f>C23*D23</f>
        <v>4.2374999999999998</v>
      </c>
      <c r="I23" s="7"/>
      <c r="J23" s="8">
        <f>I23-H23</f>
        <v>-4.2374999999999998</v>
      </c>
      <c r="K23" s="51"/>
      <c r="L23" s="1"/>
      <c r="M23" s="1"/>
      <c r="N23" s="1"/>
      <c r="O23" s="1"/>
    </row>
    <row r="24" spans="1:15" x14ac:dyDescent="0.25">
      <c r="A24" s="14" t="s">
        <v>46</v>
      </c>
      <c r="B24" s="19"/>
      <c r="C24" s="5">
        <v>0.25</v>
      </c>
      <c r="D24" s="6">
        <v>10.25</v>
      </c>
      <c r="E24" s="6"/>
      <c r="F24" s="6"/>
      <c r="G24" s="6"/>
      <c r="H24" s="7">
        <f>C24*D24</f>
        <v>2.5625</v>
      </c>
      <c r="I24" s="7"/>
      <c r="J24" s="8">
        <f t="shared" ref="J24:J54" si="2">I24-H24</f>
        <v>-2.5625</v>
      </c>
      <c r="K24" s="26"/>
      <c r="L24" s="1"/>
      <c r="M24" s="1"/>
      <c r="N24" s="1"/>
      <c r="O24" s="1"/>
    </row>
    <row r="25" spans="1:15" x14ac:dyDescent="0.25">
      <c r="A25" s="14"/>
      <c r="B25" s="19"/>
      <c r="C25" s="5"/>
      <c r="D25" s="6"/>
      <c r="E25" s="6"/>
      <c r="F25" s="6"/>
      <c r="G25" s="6"/>
      <c r="H25" s="7">
        <f t="shared" ref="H25:H39" si="3">C25*D25</f>
        <v>0</v>
      </c>
      <c r="I25" s="7"/>
      <c r="J25" s="8"/>
      <c r="K25" s="30"/>
      <c r="L25" s="1"/>
      <c r="M25" s="1"/>
      <c r="N25" s="1"/>
      <c r="O25" s="1"/>
    </row>
    <row r="26" spans="1:15" x14ac:dyDescent="0.25">
      <c r="A26" s="14"/>
      <c r="B26" s="19"/>
      <c r="C26" s="5"/>
      <c r="D26" s="6"/>
      <c r="E26" s="6"/>
      <c r="F26" s="6"/>
      <c r="G26" s="6"/>
      <c r="H26" s="7">
        <f t="shared" si="3"/>
        <v>0</v>
      </c>
      <c r="I26" s="7"/>
      <c r="J26" s="8"/>
      <c r="K26" s="30"/>
      <c r="L26" s="1"/>
      <c r="M26" s="1"/>
      <c r="N26" s="1"/>
      <c r="O26" s="1"/>
    </row>
    <row r="27" spans="1:15" x14ac:dyDescent="0.25">
      <c r="A27" s="14"/>
      <c r="B27" s="19"/>
      <c r="C27" s="23"/>
      <c r="D27" s="24"/>
      <c r="E27" s="6"/>
      <c r="F27" s="6"/>
      <c r="G27" s="6"/>
      <c r="H27" s="7">
        <f t="shared" si="3"/>
        <v>0</v>
      </c>
      <c r="I27" s="7"/>
      <c r="J27" s="8"/>
      <c r="K27" s="30"/>
      <c r="L27" s="1"/>
      <c r="M27" s="1"/>
      <c r="N27" s="1"/>
      <c r="O27" s="1"/>
    </row>
    <row r="28" spans="1:15" x14ac:dyDescent="0.25">
      <c r="A28" s="14"/>
      <c r="B28" s="19"/>
      <c r="C28" s="23"/>
      <c r="D28" s="24"/>
      <c r="E28" s="6"/>
      <c r="F28" s="6"/>
      <c r="G28" s="6"/>
      <c r="H28" s="7">
        <f t="shared" si="3"/>
        <v>0</v>
      </c>
      <c r="I28" s="7"/>
      <c r="J28" s="8"/>
      <c r="K28" s="30"/>
      <c r="L28" s="1"/>
      <c r="M28" s="1"/>
      <c r="N28" s="1"/>
      <c r="O28" s="1"/>
    </row>
    <row r="29" spans="1:15" x14ac:dyDescent="0.25">
      <c r="A29" s="44"/>
      <c r="B29" s="19"/>
      <c r="C29" s="5"/>
      <c r="D29" s="6"/>
      <c r="E29" s="6"/>
      <c r="F29" s="6"/>
      <c r="G29" s="6"/>
      <c r="H29" s="7">
        <f t="shared" si="3"/>
        <v>0</v>
      </c>
      <c r="I29" s="7"/>
      <c r="J29" s="8"/>
      <c r="K29" s="30"/>
      <c r="L29" s="1"/>
      <c r="M29" s="1"/>
      <c r="N29" s="1"/>
      <c r="O29" s="1"/>
    </row>
    <row r="30" spans="1:15" x14ac:dyDescent="0.25">
      <c r="A30" s="4"/>
      <c r="B30" s="19"/>
      <c r="C30" s="5"/>
      <c r="D30" s="6"/>
      <c r="E30" s="6"/>
      <c r="F30" s="6"/>
      <c r="G30" s="6"/>
      <c r="H30" s="7">
        <f t="shared" si="3"/>
        <v>0</v>
      </c>
      <c r="I30" s="7"/>
      <c r="J30" s="8">
        <f t="shared" si="2"/>
        <v>0</v>
      </c>
      <c r="K30" s="26"/>
      <c r="L30" s="1"/>
      <c r="M30" s="1"/>
      <c r="N30" s="1"/>
      <c r="O30" s="1"/>
    </row>
    <row r="31" spans="1:15" x14ac:dyDescent="0.25">
      <c r="A31" s="14"/>
      <c r="B31" s="19"/>
      <c r="C31" s="5"/>
      <c r="D31" s="6"/>
      <c r="E31" s="6"/>
      <c r="F31" s="6"/>
      <c r="G31" s="6"/>
      <c r="H31" s="7">
        <f t="shared" si="3"/>
        <v>0</v>
      </c>
      <c r="I31" s="7"/>
      <c r="J31" s="8">
        <f t="shared" si="2"/>
        <v>0</v>
      </c>
      <c r="K31" s="26"/>
      <c r="L31" s="1"/>
      <c r="M31" s="1"/>
      <c r="N31" s="1"/>
      <c r="O31" s="1"/>
    </row>
    <row r="32" spans="1:15" x14ac:dyDescent="0.25">
      <c r="A32" s="14"/>
      <c r="B32" s="19"/>
      <c r="C32" s="23"/>
      <c r="D32" s="24"/>
      <c r="E32" s="6"/>
      <c r="F32" s="6"/>
      <c r="G32" s="6"/>
      <c r="H32" s="7">
        <f t="shared" si="3"/>
        <v>0</v>
      </c>
      <c r="I32" s="7"/>
      <c r="J32" s="8">
        <f t="shared" si="2"/>
        <v>0</v>
      </c>
      <c r="K32" s="26"/>
      <c r="L32" s="1"/>
      <c r="M32" s="1"/>
      <c r="N32" s="1"/>
      <c r="O32" s="1"/>
    </row>
    <row r="33" spans="1:15" x14ac:dyDescent="0.25">
      <c r="A33" s="4"/>
      <c r="B33" s="19"/>
      <c r="C33" s="5"/>
      <c r="D33" s="6"/>
      <c r="E33" s="6"/>
      <c r="F33" s="6"/>
      <c r="G33" s="6"/>
      <c r="H33" s="7">
        <f t="shared" si="3"/>
        <v>0</v>
      </c>
      <c r="I33" s="7"/>
      <c r="J33" s="8">
        <f t="shared" si="2"/>
        <v>0</v>
      </c>
      <c r="K33" s="26"/>
      <c r="L33" s="1"/>
      <c r="M33" s="1"/>
      <c r="N33" s="1"/>
      <c r="O33" s="1"/>
    </row>
    <row r="34" spans="1:15" x14ac:dyDescent="0.25">
      <c r="A34" s="14"/>
      <c r="B34" s="19"/>
      <c r="C34" s="5"/>
      <c r="D34" s="6"/>
      <c r="E34" s="6"/>
      <c r="F34" s="6"/>
      <c r="G34" s="6"/>
      <c r="H34" s="7">
        <f t="shared" si="3"/>
        <v>0</v>
      </c>
      <c r="I34" s="7"/>
      <c r="J34" s="8"/>
      <c r="K34" s="29"/>
      <c r="L34" s="1"/>
      <c r="M34" s="1"/>
      <c r="N34" s="1"/>
      <c r="O34" s="1"/>
    </row>
    <row r="35" spans="1:15" x14ac:dyDescent="0.25">
      <c r="A35" s="14"/>
      <c r="B35" s="19"/>
      <c r="C35" s="5"/>
      <c r="D35" s="6"/>
      <c r="E35" s="6"/>
      <c r="F35" s="6"/>
      <c r="G35" s="6"/>
      <c r="H35" s="7">
        <f t="shared" si="3"/>
        <v>0</v>
      </c>
      <c r="I35" s="7"/>
      <c r="J35" s="8"/>
      <c r="K35" s="30"/>
      <c r="L35" s="1"/>
      <c r="M35" s="1"/>
      <c r="N35" s="1"/>
      <c r="O35" s="1"/>
    </row>
    <row r="36" spans="1:15" x14ac:dyDescent="0.25">
      <c r="A36" s="14"/>
      <c r="B36" s="19"/>
      <c r="C36" s="5"/>
      <c r="D36" s="6"/>
      <c r="E36" s="6"/>
      <c r="F36" s="6"/>
      <c r="G36" s="6"/>
      <c r="H36" s="7">
        <f t="shared" si="3"/>
        <v>0</v>
      </c>
      <c r="I36" s="7"/>
      <c r="J36" s="8"/>
      <c r="K36" s="29"/>
      <c r="L36" s="1"/>
      <c r="M36" s="1"/>
      <c r="N36" s="1"/>
      <c r="O36" s="1"/>
    </row>
    <row r="37" spans="1:15" x14ac:dyDescent="0.25">
      <c r="A37" s="14"/>
      <c r="B37" s="19"/>
      <c r="C37" s="5"/>
      <c r="D37" s="6"/>
      <c r="E37" s="6"/>
      <c r="F37" s="6"/>
      <c r="G37" s="6"/>
      <c r="H37" s="7">
        <f t="shared" si="3"/>
        <v>0</v>
      </c>
      <c r="I37" s="7"/>
      <c r="J37" s="8"/>
      <c r="K37" s="30"/>
      <c r="L37" s="1"/>
      <c r="M37" s="1"/>
      <c r="N37" s="1"/>
      <c r="O37" s="1"/>
    </row>
    <row r="38" spans="1:15" x14ac:dyDescent="0.25">
      <c r="A38" s="14"/>
      <c r="B38" s="19"/>
      <c r="C38" s="5"/>
      <c r="D38" s="6"/>
      <c r="E38" s="6"/>
      <c r="F38" s="6"/>
      <c r="G38" s="6"/>
      <c r="H38" s="7">
        <f t="shared" si="3"/>
        <v>0</v>
      </c>
      <c r="I38" s="7"/>
      <c r="J38" s="8"/>
      <c r="K38" s="30"/>
      <c r="L38" s="1"/>
      <c r="M38" s="1"/>
      <c r="N38" s="1"/>
      <c r="O38" s="1"/>
    </row>
    <row r="39" spans="1:15" x14ac:dyDescent="0.25">
      <c r="A39" s="14"/>
      <c r="B39" s="19"/>
      <c r="C39" s="5"/>
      <c r="D39" s="6"/>
      <c r="E39" s="6"/>
      <c r="F39" s="6"/>
      <c r="G39" s="6"/>
      <c r="H39" s="7">
        <f t="shared" si="3"/>
        <v>0</v>
      </c>
      <c r="I39" s="7"/>
      <c r="J39" s="8"/>
      <c r="K39" s="30"/>
      <c r="L39" s="1"/>
      <c r="M39" s="1"/>
      <c r="N39" s="1"/>
      <c r="O39" s="1"/>
    </row>
    <row r="40" spans="1:15" x14ac:dyDescent="0.25">
      <c r="A40" s="4"/>
      <c r="B40" s="19"/>
      <c r="C40" s="5"/>
      <c r="D40" s="6"/>
      <c r="E40" s="6"/>
      <c r="F40" s="6"/>
      <c r="G40" s="6"/>
      <c r="H40" s="7">
        <f t="shared" ref="H40:H54" si="4">C40*D40</f>
        <v>0</v>
      </c>
      <c r="I40" s="7"/>
      <c r="J40" s="8"/>
      <c r="K40" s="29"/>
      <c r="L40" s="1"/>
      <c r="M40" s="1"/>
      <c r="N40" s="1"/>
      <c r="O40" s="1"/>
    </row>
    <row r="41" spans="1:15" x14ac:dyDescent="0.25">
      <c r="A41" s="4"/>
      <c r="B41" s="19"/>
      <c r="C41" s="5"/>
      <c r="D41" s="6"/>
      <c r="E41" s="6"/>
      <c r="F41" s="6"/>
      <c r="G41" s="6"/>
      <c r="H41" s="7">
        <f t="shared" si="4"/>
        <v>0</v>
      </c>
      <c r="I41" s="7"/>
      <c r="J41" s="8"/>
      <c r="K41" s="30"/>
      <c r="L41" s="1"/>
      <c r="M41" s="1"/>
      <c r="N41" s="1"/>
      <c r="O41" s="1"/>
    </row>
    <row r="42" spans="1:15" x14ac:dyDescent="0.25">
      <c r="A42" s="4"/>
      <c r="B42" s="19"/>
      <c r="C42" s="5"/>
      <c r="D42" s="6"/>
      <c r="E42" s="6"/>
      <c r="F42" s="6"/>
      <c r="G42" s="6"/>
      <c r="H42" s="7">
        <f t="shared" si="4"/>
        <v>0</v>
      </c>
      <c r="I42" s="7"/>
      <c r="J42" s="8"/>
      <c r="K42" s="30"/>
      <c r="L42" s="1"/>
      <c r="M42" s="1"/>
      <c r="N42" s="1"/>
      <c r="O42" s="1"/>
    </row>
    <row r="43" spans="1:15" x14ac:dyDescent="0.25">
      <c r="A43" s="14"/>
      <c r="B43" s="19"/>
      <c r="C43" s="5"/>
      <c r="D43" s="6"/>
      <c r="E43" s="6"/>
      <c r="F43" s="6"/>
      <c r="G43" s="6"/>
      <c r="H43" s="7">
        <f t="shared" si="4"/>
        <v>0</v>
      </c>
      <c r="I43" s="7"/>
      <c r="J43" s="8">
        <f t="shared" si="2"/>
        <v>0</v>
      </c>
      <c r="K43" s="26"/>
      <c r="L43" s="1"/>
      <c r="M43" s="1"/>
      <c r="N43" s="1"/>
      <c r="O43" s="1"/>
    </row>
    <row r="44" spans="1:15" x14ac:dyDescent="0.25">
      <c r="A44" s="14"/>
      <c r="B44" s="19"/>
      <c r="C44" s="5"/>
      <c r="D44" s="6"/>
      <c r="E44" s="6"/>
      <c r="F44" s="6"/>
      <c r="G44" s="6"/>
      <c r="H44" s="7">
        <f t="shared" si="4"/>
        <v>0</v>
      </c>
      <c r="I44" s="7"/>
      <c r="J44" s="8"/>
      <c r="K44" s="30"/>
      <c r="L44" s="1"/>
      <c r="M44" s="1"/>
      <c r="N44" s="1"/>
      <c r="O44" s="1"/>
    </row>
    <row r="45" spans="1:15" x14ac:dyDescent="0.25">
      <c r="A45" s="14"/>
      <c r="B45" s="19"/>
      <c r="C45" s="5"/>
      <c r="D45" s="6"/>
      <c r="E45" s="6"/>
      <c r="F45" s="6"/>
      <c r="G45" s="6"/>
      <c r="H45" s="7">
        <f t="shared" si="4"/>
        <v>0</v>
      </c>
      <c r="I45" s="7"/>
      <c r="J45" s="8"/>
      <c r="K45" s="30"/>
      <c r="L45" s="1"/>
      <c r="M45" s="1"/>
      <c r="N45" s="1"/>
      <c r="O45" s="1"/>
    </row>
    <row r="46" spans="1:15" x14ac:dyDescent="0.25">
      <c r="A46" s="14"/>
      <c r="B46" s="19"/>
      <c r="C46" s="5"/>
      <c r="D46" s="6"/>
      <c r="E46" s="6"/>
      <c r="F46" s="6"/>
      <c r="G46" s="6"/>
      <c r="H46" s="7">
        <f t="shared" si="4"/>
        <v>0</v>
      </c>
      <c r="I46" s="7"/>
      <c r="J46" s="8"/>
      <c r="K46" s="30"/>
      <c r="L46" s="1"/>
      <c r="M46" s="1"/>
      <c r="N46" s="1"/>
      <c r="O46" s="1"/>
    </row>
    <row r="47" spans="1:15" x14ac:dyDescent="0.25">
      <c r="A47" s="14"/>
      <c r="B47" s="19"/>
      <c r="C47" s="5"/>
      <c r="D47" s="6"/>
      <c r="E47" s="6"/>
      <c r="F47" s="6"/>
      <c r="G47" s="6"/>
      <c r="H47" s="7">
        <f t="shared" si="4"/>
        <v>0</v>
      </c>
      <c r="I47" s="7"/>
      <c r="J47" s="8"/>
      <c r="K47" s="30"/>
      <c r="L47" s="1"/>
      <c r="M47" s="1"/>
      <c r="N47" s="1"/>
      <c r="O47" s="1"/>
    </row>
    <row r="48" spans="1:15" x14ac:dyDescent="0.25">
      <c r="A48" s="14"/>
      <c r="B48" s="19"/>
      <c r="C48" s="5"/>
      <c r="D48" s="6"/>
      <c r="E48" s="6"/>
      <c r="F48" s="6"/>
      <c r="G48" s="6"/>
      <c r="H48" s="7">
        <f t="shared" si="4"/>
        <v>0</v>
      </c>
      <c r="I48" s="7"/>
      <c r="J48" s="8"/>
      <c r="K48" s="30"/>
      <c r="L48" s="1"/>
      <c r="M48" s="1"/>
      <c r="N48" s="1"/>
      <c r="O48" s="1"/>
    </row>
    <row r="49" spans="1:15" x14ac:dyDescent="0.25">
      <c r="A49" s="14"/>
      <c r="B49" s="19"/>
      <c r="C49" s="5"/>
      <c r="D49" s="6"/>
      <c r="E49" s="6"/>
      <c r="F49" s="6"/>
      <c r="G49" s="6"/>
      <c r="H49" s="7">
        <f t="shared" si="4"/>
        <v>0</v>
      </c>
      <c r="I49" s="7"/>
      <c r="J49" s="8"/>
      <c r="K49" s="30"/>
      <c r="L49" s="1"/>
      <c r="M49" s="1"/>
      <c r="N49" s="1"/>
      <c r="O49" s="1"/>
    </row>
    <row r="50" spans="1:15" x14ac:dyDescent="0.25">
      <c r="A50" s="4"/>
      <c r="B50" s="19"/>
      <c r="C50" s="5"/>
      <c r="D50" s="6"/>
      <c r="E50" s="6"/>
      <c r="F50" s="6"/>
      <c r="G50" s="6"/>
      <c r="H50" s="7">
        <f t="shared" si="4"/>
        <v>0</v>
      </c>
      <c r="I50" s="7"/>
      <c r="J50" s="8">
        <f t="shared" si="2"/>
        <v>0</v>
      </c>
      <c r="K50" s="26"/>
      <c r="L50" s="1"/>
      <c r="M50" s="1"/>
      <c r="N50" s="1"/>
      <c r="O50" s="1"/>
    </row>
    <row r="51" spans="1:15" x14ac:dyDescent="0.25">
      <c r="A51" s="14"/>
      <c r="B51" s="19"/>
      <c r="C51" s="5"/>
      <c r="D51" s="6"/>
      <c r="E51" s="6"/>
      <c r="F51" s="6"/>
      <c r="G51" s="6"/>
      <c r="H51" s="7">
        <f t="shared" si="4"/>
        <v>0</v>
      </c>
      <c r="I51" s="7"/>
      <c r="J51" s="8"/>
      <c r="K51" s="30"/>
      <c r="L51" s="1"/>
      <c r="M51" s="1"/>
      <c r="N51" s="1"/>
      <c r="O51" s="1"/>
    </row>
    <row r="52" spans="1:15" x14ac:dyDescent="0.25">
      <c r="A52" s="4"/>
      <c r="B52" s="19"/>
      <c r="C52" s="5"/>
      <c r="D52" s="6"/>
      <c r="E52" s="6"/>
      <c r="F52" s="6"/>
      <c r="G52" s="6"/>
      <c r="H52" s="7">
        <v>0</v>
      </c>
      <c r="I52" s="7"/>
      <c r="J52" s="8"/>
      <c r="K52" s="30"/>
      <c r="L52" s="1"/>
      <c r="M52" s="1"/>
      <c r="N52" s="1"/>
      <c r="O52" s="1"/>
    </row>
    <row r="53" spans="1:15" x14ac:dyDescent="0.25">
      <c r="A53" s="4"/>
      <c r="B53" s="19"/>
      <c r="C53" s="5"/>
      <c r="D53" s="6"/>
      <c r="E53" s="6"/>
      <c r="F53" s="6"/>
      <c r="G53" s="6"/>
      <c r="H53" s="7">
        <v>0</v>
      </c>
      <c r="I53" s="7"/>
      <c r="J53" s="8"/>
      <c r="K53" s="30"/>
      <c r="L53" s="1"/>
      <c r="M53" s="1"/>
      <c r="N53" s="1"/>
      <c r="O53" s="1"/>
    </row>
    <row r="54" spans="1:15" x14ac:dyDescent="0.25">
      <c r="A54" s="4"/>
      <c r="B54" s="19"/>
      <c r="C54" s="5"/>
      <c r="D54" s="6"/>
      <c r="E54" s="6"/>
      <c r="F54" s="6"/>
      <c r="G54" s="6"/>
      <c r="H54" s="7">
        <f t="shared" si="4"/>
        <v>0</v>
      </c>
      <c r="I54" s="7"/>
      <c r="J54" s="8">
        <f t="shared" si="2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6.8</v>
      </c>
      <c r="I55" s="11">
        <f>SUM(I23:I54)</f>
        <v>0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332</v>
      </c>
      <c r="D58" s="6">
        <v>3.5</v>
      </c>
      <c r="E58" s="6">
        <v>0.04</v>
      </c>
      <c r="F58" s="21">
        <v>0.25</v>
      </c>
      <c r="G58" s="6"/>
      <c r="H58" s="7">
        <f>C58*D58*E58*F58</f>
        <v>11.620000000000001</v>
      </c>
      <c r="I58" s="7"/>
      <c r="J58" s="8">
        <f>I58-H58</f>
        <v>-11.620000000000001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>
        <f>C59*D59*E59*F59</f>
        <v>0</v>
      </c>
      <c r="I59" s="7"/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ref="H60:H62" si="5">C60*D60*E60*F60</f>
        <v>0</v>
      </c>
      <c r="I60" s="7"/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5"/>
        <v>0</v>
      </c>
      <c r="I61" s="7"/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5"/>
        <v>0</v>
      </c>
      <c r="I62" s="7"/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11.620000000000001</v>
      </c>
      <c r="I63" s="11">
        <f>SUM(I58:I62)</f>
        <v>0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35.92</v>
      </c>
      <c r="I66" s="13">
        <f>SUM(I63,I55,I21)</f>
        <v>0</v>
      </c>
      <c r="J66" s="12"/>
      <c r="K66" s="1"/>
      <c r="L66" s="1"/>
      <c r="M66" s="1"/>
      <c r="N66" s="1"/>
    </row>
    <row r="67" spans="1:15" x14ac:dyDescent="0.2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1"/>
      <c r="M67" s="1"/>
      <c r="N67" s="1"/>
    </row>
    <row r="68" spans="1:15" ht="23.1" customHeight="1" x14ac:dyDescent="0.2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1"/>
      <c r="M68" s="1"/>
      <c r="N68" s="1"/>
    </row>
    <row r="69" spans="1:15" ht="23.1" customHeight="1" x14ac:dyDescent="0.2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1"/>
      <c r="M69" s="1"/>
      <c r="N69" s="1"/>
    </row>
    <row r="70" spans="1:15" ht="23.1" customHeight="1" x14ac:dyDescent="0.2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C234-DCDE-45B6-ABA9-FD0ECB9C2464}">
  <dimension ref="A1:O72"/>
  <sheetViews>
    <sheetView zoomScale="77" zoomScaleNormal="77" workbookViewId="0">
      <selection activeCell="H6" sqref="H6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7" t="s">
        <v>47</v>
      </c>
      <c r="B1" s="47"/>
      <c r="C1" s="47"/>
      <c r="D1" s="47"/>
      <c r="E1" s="47"/>
      <c r="F1" s="47"/>
      <c r="G1" s="47"/>
      <c r="H1" s="47"/>
      <c r="I1" s="47"/>
      <c r="J1" s="47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92.610374999999991</v>
      </c>
      <c r="B4" s="41"/>
      <c r="C4" s="31"/>
      <c r="D4" s="31"/>
      <c r="E4" s="31"/>
      <c r="F4" s="31"/>
      <c r="G4" s="53" t="s">
        <v>25</v>
      </c>
      <c r="H4" s="54"/>
      <c r="I4" s="55"/>
      <c r="J4" s="53" t="s">
        <v>26</v>
      </c>
      <c r="K4" s="55"/>
      <c r="L4" s="1"/>
      <c r="M4" s="1"/>
      <c r="N4" s="1"/>
      <c r="O4" s="1"/>
    </row>
    <row r="5" spans="1:15" ht="37.5" x14ac:dyDescent="0.25">
      <c r="A5" s="28" t="s">
        <v>24</v>
      </c>
      <c r="B5" s="42"/>
      <c r="C5" s="43"/>
      <c r="D5" s="43"/>
      <c r="E5" s="31"/>
      <c r="F5" s="31"/>
      <c r="G5" s="32" t="s">
        <v>27</v>
      </c>
      <c r="H5" s="33" t="s">
        <v>19</v>
      </c>
      <c r="I5" s="34" t="s">
        <v>28</v>
      </c>
      <c r="J5" s="35" t="s">
        <v>29</v>
      </c>
      <c r="K5" s="36" t="s">
        <v>30</v>
      </c>
      <c r="L5" s="1"/>
      <c r="M5" s="1"/>
      <c r="N5" s="1"/>
      <c r="O5" s="1"/>
    </row>
    <row r="6" spans="1:15" ht="16.5" thickBot="1" x14ac:dyDescent="0.3">
      <c r="A6" s="27">
        <v>1</v>
      </c>
      <c r="B6" s="41"/>
      <c r="C6" s="31"/>
      <c r="D6" s="31"/>
      <c r="E6" s="31"/>
      <c r="F6" s="31"/>
      <c r="G6" s="37">
        <f>H66</f>
        <v>56.127499999999998</v>
      </c>
      <c r="H6" s="38">
        <f>(G6*1.65)</f>
        <v>92.610374999999991</v>
      </c>
      <c r="I6" s="39">
        <f>H6-G6</f>
        <v>36.482874999999993</v>
      </c>
      <c r="J6" s="37">
        <f>I66</f>
        <v>0</v>
      </c>
      <c r="K6" s="39">
        <f>H6-ABS(J6)</f>
        <v>92.610374999999991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48" t="s">
        <v>18</v>
      </c>
      <c r="D9" s="49"/>
      <c r="E9" s="49"/>
      <c r="F9" s="49"/>
      <c r="G9" s="50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32</v>
      </c>
      <c r="B11" s="3"/>
      <c r="C11" s="3"/>
      <c r="D11" s="3"/>
      <c r="E11" s="3"/>
      <c r="F11" s="3"/>
      <c r="G11" s="3"/>
      <c r="H11" s="4"/>
      <c r="I11" s="4"/>
      <c r="J11" s="4"/>
      <c r="K11" s="51"/>
      <c r="L11" s="1"/>
      <c r="M11" s="1"/>
      <c r="N11" s="1"/>
      <c r="O11" s="1"/>
    </row>
    <row r="12" spans="1:15" x14ac:dyDescent="0.25">
      <c r="A12" s="4" t="s">
        <v>34</v>
      </c>
      <c r="B12" s="4"/>
      <c r="C12" s="5"/>
      <c r="D12" s="6">
        <v>18.329999999999998</v>
      </c>
      <c r="E12" s="5"/>
      <c r="F12" s="5"/>
      <c r="G12" s="6"/>
      <c r="H12" s="7">
        <f>C12*D12*E12</f>
        <v>0</v>
      </c>
      <c r="I12" s="7"/>
      <c r="J12" s="8">
        <f>I12-H12</f>
        <v>0</v>
      </c>
      <c r="K12" s="51"/>
      <c r="L12" s="1"/>
      <c r="M12" s="1"/>
      <c r="N12" s="1"/>
      <c r="O12" s="1"/>
    </row>
    <row r="13" spans="1:15" x14ac:dyDescent="0.25">
      <c r="A13" s="4" t="s">
        <v>5</v>
      </c>
      <c r="B13" s="4"/>
      <c r="C13" s="5"/>
      <c r="D13" s="6">
        <v>12</v>
      </c>
      <c r="E13" s="5"/>
      <c r="F13" s="5"/>
      <c r="G13" s="6"/>
      <c r="H13" s="7">
        <f>C13*D13*E13</f>
        <v>0</v>
      </c>
      <c r="I13" s="7"/>
      <c r="J13" s="8">
        <f>I13-H13</f>
        <v>0</v>
      </c>
      <c r="K13" s="51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1</v>
      </c>
      <c r="F14" s="5"/>
      <c r="G14" s="6"/>
      <c r="H14" s="7">
        <f>C14*D14*E14</f>
        <v>15</v>
      </c>
      <c r="I14" s="7"/>
      <c r="J14" s="8"/>
      <c r="K14" s="51"/>
      <c r="L14" s="1"/>
      <c r="M14" s="1"/>
      <c r="N14" s="1"/>
      <c r="O14" s="1"/>
    </row>
    <row r="15" spans="1:15" ht="15" customHeight="1" x14ac:dyDescent="0.25">
      <c r="A15" s="14" t="s">
        <v>23</v>
      </c>
      <c r="B15" s="4"/>
      <c r="C15" s="5"/>
      <c r="D15" s="6">
        <v>2.29</v>
      </c>
      <c r="E15" s="5"/>
      <c r="F15" s="5"/>
      <c r="G15" s="6"/>
      <c r="H15" s="7">
        <f>C15*D15*E15*F15</f>
        <v>0</v>
      </c>
      <c r="I15" s="7"/>
      <c r="J15" s="8">
        <f>I15-H15</f>
        <v>0</v>
      </c>
      <c r="K15" s="51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>
        <f>C16*D16*E16*F16</f>
        <v>0</v>
      </c>
      <c r="I16" s="7"/>
      <c r="J16" s="8">
        <f>I16-H16</f>
        <v>0</v>
      </c>
      <c r="K16" s="51"/>
      <c r="L16" s="1"/>
      <c r="M16" s="1"/>
      <c r="N16" s="1"/>
      <c r="O16" s="1"/>
    </row>
    <row r="17" spans="1:15" x14ac:dyDescent="0.25">
      <c r="A17" s="14" t="s">
        <v>31</v>
      </c>
      <c r="B17" s="4"/>
      <c r="C17" s="5"/>
      <c r="D17" s="6">
        <v>1.88</v>
      </c>
      <c r="E17" s="5"/>
      <c r="F17" s="5"/>
      <c r="G17" s="6"/>
      <c r="H17" s="7">
        <v>0</v>
      </c>
      <c r="I17" s="7"/>
      <c r="J17" s="8"/>
      <c r="K17" s="51"/>
      <c r="L17" s="1"/>
      <c r="M17" s="1"/>
      <c r="N17" s="1"/>
      <c r="O17" s="1"/>
    </row>
    <row r="18" spans="1:15" x14ac:dyDescent="0.25">
      <c r="A18" s="4" t="s">
        <v>6</v>
      </c>
      <c r="B18" s="4"/>
      <c r="C18" s="5">
        <v>1</v>
      </c>
      <c r="D18" s="6">
        <v>2.5</v>
      </c>
      <c r="E18" s="5">
        <v>1</v>
      </c>
      <c r="F18" s="5"/>
      <c r="G18" s="6"/>
      <c r="H18" s="7">
        <f t="shared" ref="H18:H19" si="0">C18*D18*E18</f>
        <v>2.5</v>
      </c>
      <c r="I18" s="7"/>
      <c r="J18" s="8">
        <f t="shared" ref="J18:J19" si="1">I18-H18</f>
        <v>-2.5</v>
      </c>
      <c r="K18" s="51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si="0"/>
        <v>0</v>
      </c>
      <c r="I19" s="7"/>
      <c r="J19" s="8">
        <f t="shared" si="1"/>
        <v>0</v>
      </c>
      <c r="K19" s="51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>
        <v>0</v>
      </c>
      <c r="I20" s="7"/>
      <c r="J20" s="8"/>
      <c r="K20" s="51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17.5</v>
      </c>
      <c r="I21" s="9">
        <f>SUM(I12:I20)</f>
        <v>0</v>
      </c>
      <c r="J21" s="8"/>
      <c r="K21" s="51"/>
      <c r="L21" s="1"/>
      <c r="M21" s="1"/>
      <c r="N21" s="1"/>
      <c r="O21" s="1"/>
    </row>
    <row r="22" spans="1:15" x14ac:dyDescent="0.25">
      <c r="A22" s="3" t="s">
        <v>33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1"/>
      <c r="L22" s="1"/>
      <c r="M22" s="1"/>
      <c r="N22" s="1"/>
      <c r="O22" s="1"/>
    </row>
    <row r="23" spans="1:15" x14ac:dyDescent="0.25">
      <c r="A23" s="14" t="s">
        <v>54</v>
      </c>
      <c r="B23" s="19"/>
      <c r="C23" s="5">
        <v>0.25</v>
      </c>
      <c r="D23" s="6">
        <v>7.95</v>
      </c>
      <c r="E23" s="5"/>
      <c r="F23" s="6"/>
      <c r="G23" s="6"/>
      <c r="H23" s="7">
        <f>C23*D23</f>
        <v>1.9875</v>
      </c>
      <c r="I23" s="7"/>
      <c r="J23" s="8">
        <f>I23-H23</f>
        <v>-1.9875</v>
      </c>
      <c r="K23" s="51"/>
      <c r="L23" s="1"/>
      <c r="M23" s="1"/>
      <c r="N23" s="1"/>
      <c r="O23" s="1"/>
    </row>
    <row r="24" spans="1:15" x14ac:dyDescent="0.25">
      <c r="A24" s="14" t="s">
        <v>55</v>
      </c>
      <c r="B24" s="19"/>
      <c r="C24" s="5">
        <v>1</v>
      </c>
      <c r="D24" s="6">
        <v>0.3</v>
      </c>
      <c r="E24" s="6"/>
      <c r="F24" s="6"/>
      <c r="G24" s="6"/>
      <c r="H24" s="7">
        <f>C24*D24</f>
        <v>0.3</v>
      </c>
      <c r="I24" s="7"/>
      <c r="J24" s="8">
        <f t="shared" ref="J24:J54" si="2">I24-H24</f>
        <v>-0.3</v>
      </c>
      <c r="K24" s="45"/>
      <c r="L24" s="1"/>
      <c r="M24" s="1"/>
      <c r="N24" s="1"/>
      <c r="O24" s="1"/>
    </row>
    <row r="25" spans="1:15" x14ac:dyDescent="0.25">
      <c r="A25" s="44" t="s">
        <v>39</v>
      </c>
      <c r="B25" s="19"/>
      <c r="C25" s="5">
        <v>1</v>
      </c>
      <c r="D25" s="6">
        <v>0.65</v>
      </c>
      <c r="E25" s="6"/>
      <c r="F25" s="6"/>
      <c r="G25" s="6"/>
      <c r="H25" s="7">
        <f t="shared" ref="H25:H54" si="3">C25*D25</f>
        <v>0.65</v>
      </c>
      <c r="I25" s="7"/>
      <c r="J25" s="8"/>
      <c r="K25" s="45"/>
      <c r="L25" s="1"/>
      <c r="M25" s="1"/>
      <c r="N25" s="1"/>
      <c r="O25" s="1"/>
    </row>
    <row r="26" spans="1:15" x14ac:dyDescent="0.25">
      <c r="A26" s="4" t="s">
        <v>43</v>
      </c>
      <c r="B26" s="19"/>
      <c r="C26" s="5">
        <v>1</v>
      </c>
      <c r="D26" s="6">
        <v>1.95</v>
      </c>
      <c r="E26" s="6"/>
      <c r="F26" s="6"/>
      <c r="G26" s="6"/>
      <c r="H26" s="7">
        <f t="shared" si="3"/>
        <v>1.95</v>
      </c>
      <c r="I26" s="7"/>
      <c r="J26" s="8"/>
      <c r="K26" s="45"/>
      <c r="L26" s="1"/>
      <c r="M26" s="1"/>
      <c r="N26" s="1"/>
      <c r="O26" s="1"/>
    </row>
    <row r="27" spans="1:15" x14ac:dyDescent="0.25">
      <c r="A27" s="14" t="s">
        <v>56</v>
      </c>
      <c r="B27" s="19"/>
      <c r="C27" s="23">
        <v>0.25</v>
      </c>
      <c r="D27" s="24">
        <v>42</v>
      </c>
      <c r="E27" s="6"/>
      <c r="F27" s="6"/>
      <c r="G27" s="6"/>
      <c r="H27" s="7">
        <f t="shared" si="3"/>
        <v>10.5</v>
      </c>
      <c r="I27" s="7"/>
      <c r="J27" s="8"/>
      <c r="K27" s="45"/>
      <c r="L27" s="1"/>
      <c r="M27" s="1"/>
      <c r="N27" s="1"/>
      <c r="O27" s="1"/>
    </row>
    <row r="28" spans="1:15" x14ac:dyDescent="0.25">
      <c r="A28" s="14"/>
      <c r="B28" s="19"/>
      <c r="C28" s="23"/>
      <c r="D28" s="24"/>
      <c r="E28" s="6"/>
      <c r="F28" s="6"/>
      <c r="G28" s="6"/>
      <c r="H28" s="7">
        <f t="shared" si="3"/>
        <v>0</v>
      </c>
      <c r="I28" s="7"/>
      <c r="J28" s="8"/>
      <c r="K28" s="45"/>
      <c r="L28" s="1"/>
      <c r="M28" s="1"/>
      <c r="N28" s="1"/>
      <c r="O28" s="1"/>
    </row>
    <row r="29" spans="1:15" x14ac:dyDescent="0.25">
      <c r="A29" s="44"/>
      <c r="B29" s="19"/>
      <c r="C29" s="5"/>
      <c r="D29" s="6"/>
      <c r="E29" s="6"/>
      <c r="F29" s="6"/>
      <c r="G29" s="6"/>
      <c r="H29" s="7">
        <f t="shared" si="3"/>
        <v>0</v>
      </c>
      <c r="I29" s="7"/>
      <c r="J29" s="8"/>
      <c r="K29" s="45"/>
      <c r="L29" s="1"/>
      <c r="M29" s="1"/>
      <c r="N29" s="1"/>
      <c r="O29" s="1"/>
    </row>
    <row r="30" spans="1:15" x14ac:dyDescent="0.25">
      <c r="A30" s="4"/>
      <c r="B30" s="19"/>
      <c r="C30" s="5"/>
      <c r="D30" s="6"/>
      <c r="E30" s="6"/>
      <c r="F30" s="6"/>
      <c r="G30" s="6"/>
      <c r="H30" s="7">
        <f t="shared" si="3"/>
        <v>0</v>
      </c>
      <c r="I30" s="7"/>
      <c r="J30" s="8">
        <f t="shared" si="2"/>
        <v>0</v>
      </c>
      <c r="K30" s="45"/>
      <c r="L30" s="1"/>
      <c r="M30" s="1"/>
      <c r="N30" s="1"/>
      <c r="O30" s="1"/>
    </row>
    <row r="31" spans="1:15" x14ac:dyDescent="0.25">
      <c r="A31" s="14"/>
      <c r="B31" s="19"/>
      <c r="C31" s="5"/>
      <c r="D31" s="6"/>
      <c r="E31" s="6"/>
      <c r="F31" s="6"/>
      <c r="G31" s="6"/>
      <c r="H31" s="7">
        <f t="shared" si="3"/>
        <v>0</v>
      </c>
      <c r="I31" s="7"/>
      <c r="J31" s="8">
        <f t="shared" si="2"/>
        <v>0</v>
      </c>
      <c r="K31" s="45"/>
      <c r="L31" s="1"/>
      <c r="M31" s="1"/>
      <c r="N31" s="1"/>
      <c r="O31" s="1"/>
    </row>
    <row r="32" spans="1:15" x14ac:dyDescent="0.25">
      <c r="A32" s="14"/>
      <c r="B32" s="19"/>
      <c r="C32" s="23"/>
      <c r="D32" s="24"/>
      <c r="E32" s="6"/>
      <c r="F32" s="6"/>
      <c r="G32" s="6"/>
      <c r="H32" s="7">
        <f t="shared" si="3"/>
        <v>0</v>
      </c>
      <c r="I32" s="7"/>
      <c r="J32" s="8">
        <f t="shared" si="2"/>
        <v>0</v>
      </c>
      <c r="K32" s="45"/>
      <c r="L32" s="1"/>
      <c r="M32" s="1"/>
      <c r="N32" s="1"/>
      <c r="O32" s="1"/>
    </row>
    <row r="33" spans="1:15" x14ac:dyDescent="0.25">
      <c r="A33" s="4"/>
      <c r="B33" s="19"/>
      <c r="C33" s="5"/>
      <c r="D33" s="6"/>
      <c r="E33" s="6"/>
      <c r="F33" s="6"/>
      <c r="G33" s="6"/>
      <c r="H33" s="7">
        <f t="shared" si="3"/>
        <v>0</v>
      </c>
      <c r="I33" s="7"/>
      <c r="J33" s="8">
        <f t="shared" si="2"/>
        <v>0</v>
      </c>
      <c r="K33" s="45"/>
      <c r="L33" s="1"/>
      <c r="M33" s="1"/>
      <c r="N33" s="1"/>
      <c r="O33" s="1"/>
    </row>
    <row r="34" spans="1:15" x14ac:dyDescent="0.25">
      <c r="A34" s="14"/>
      <c r="B34" s="19"/>
      <c r="C34" s="5"/>
      <c r="D34" s="6"/>
      <c r="E34" s="6"/>
      <c r="F34" s="6"/>
      <c r="G34" s="6"/>
      <c r="H34" s="7">
        <f t="shared" si="3"/>
        <v>0</v>
      </c>
      <c r="I34" s="7"/>
      <c r="J34" s="8"/>
      <c r="K34" s="45"/>
      <c r="L34" s="1"/>
      <c r="M34" s="1"/>
      <c r="N34" s="1"/>
      <c r="O34" s="1"/>
    </row>
    <row r="35" spans="1:15" x14ac:dyDescent="0.25">
      <c r="A35" s="14"/>
      <c r="B35" s="19"/>
      <c r="C35" s="5"/>
      <c r="D35" s="6"/>
      <c r="E35" s="6"/>
      <c r="F35" s="6"/>
      <c r="G35" s="6"/>
      <c r="H35" s="7">
        <f t="shared" si="3"/>
        <v>0</v>
      </c>
      <c r="I35" s="7"/>
      <c r="J35" s="8"/>
      <c r="K35" s="45"/>
      <c r="L35" s="1"/>
      <c r="M35" s="1"/>
      <c r="N35" s="1"/>
      <c r="O35" s="1"/>
    </row>
    <row r="36" spans="1:15" x14ac:dyDescent="0.25">
      <c r="A36" s="14"/>
      <c r="B36" s="19"/>
      <c r="C36" s="5"/>
      <c r="D36" s="6"/>
      <c r="E36" s="6"/>
      <c r="F36" s="6"/>
      <c r="G36" s="6"/>
      <c r="H36" s="7">
        <f t="shared" si="3"/>
        <v>0</v>
      </c>
      <c r="I36" s="7"/>
      <c r="J36" s="8"/>
      <c r="K36" s="45"/>
      <c r="L36" s="1"/>
      <c r="M36" s="1"/>
      <c r="N36" s="1"/>
      <c r="O36" s="1"/>
    </row>
    <row r="37" spans="1:15" x14ac:dyDescent="0.25">
      <c r="A37" s="14"/>
      <c r="B37" s="19"/>
      <c r="C37" s="5"/>
      <c r="D37" s="6"/>
      <c r="E37" s="6"/>
      <c r="F37" s="6"/>
      <c r="G37" s="6"/>
      <c r="H37" s="7">
        <f t="shared" si="3"/>
        <v>0</v>
      </c>
      <c r="I37" s="7"/>
      <c r="J37" s="8"/>
      <c r="K37" s="45"/>
      <c r="L37" s="1"/>
      <c r="M37" s="1"/>
      <c r="N37" s="1"/>
      <c r="O37" s="1"/>
    </row>
    <row r="38" spans="1:15" x14ac:dyDescent="0.25">
      <c r="A38" s="14"/>
      <c r="B38" s="19"/>
      <c r="C38" s="5"/>
      <c r="D38" s="6"/>
      <c r="E38" s="6"/>
      <c r="F38" s="6"/>
      <c r="G38" s="6"/>
      <c r="H38" s="7">
        <f t="shared" si="3"/>
        <v>0</v>
      </c>
      <c r="I38" s="7"/>
      <c r="J38" s="8"/>
      <c r="K38" s="45"/>
      <c r="L38" s="1"/>
      <c r="M38" s="1"/>
      <c r="N38" s="1"/>
      <c r="O38" s="1"/>
    </row>
    <row r="39" spans="1:15" x14ac:dyDescent="0.25">
      <c r="A39" s="14"/>
      <c r="B39" s="19"/>
      <c r="C39" s="5"/>
      <c r="D39" s="6"/>
      <c r="E39" s="6"/>
      <c r="F39" s="6"/>
      <c r="G39" s="6"/>
      <c r="H39" s="7">
        <f t="shared" si="3"/>
        <v>0</v>
      </c>
      <c r="I39" s="7"/>
      <c r="J39" s="8"/>
      <c r="K39" s="45"/>
      <c r="L39" s="1"/>
      <c r="M39" s="1"/>
      <c r="N39" s="1"/>
      <c r="O39" s="1"/>
    </row>
    <row r="40" spans="1:15" x14ac:dyDescent="0.25">
      <c r="A40" s="4"/>
      <c r="B40" s="19"/>
      <c r="C40" s="5"/>
      <c r="D40" s="6"/>
      <c r="E40" s="6"/>
      <c r="F40" s="6"/>
      <c r="G40" s="6"/>
      <c r="H40" s="7">
        <f t="shared" si="3"/>
        <v>0</v>
      </c>
      <c r="I40" s="7"/>
      <c r="J40" s="8"/>
      <c r="K40" s="45"/>
      <c r="L40" s="1"/>
      <c r="M40" s="1"/>
      <c r="N40" s="1"/>
      <c r="O40" s="1"/>
    </row>
    <row r="41" spans="1:15" x14ac:dyDescent="0.25">
      <c r="A41" s="4"/>
      <c r="B41" s="19"/>
      <c r="C41" s="5"/>
      <c r="D41" s="6"/>
      <c r="E41" s="6"/>
      <c r="F41" s="6"/>
      <c r="G41" s="6"/>
      <c r="H41" s="7">
        <f t="shared" si="3"/>
        <v>0</v>
      </c>
      <c r="I41" s="7"/>
      <c r="J41" s="8"/>
      <c r="K41" s="45"/>
      <c r="L41" s="1"/>
      <c r="M41" s="1"/>
      <c r="N41" s="1"/>
      <c r="O41" s="1"/>
    </row>
    <row r="42" spans="1:15" x14ac:dyDescent="0.25">
      <c r="A42" s="4"/>
      <c r="B42" s="19"/>
      <c r="C42" s="5"/>
      <c r="D42" s="6"/>
      <c r="E42" s="6"/>
      <c r="F42" s="6"/>
      <c r="G42" s="6"/>
      <c r="H42" s="7">
        <f t="shared" si="3"/>
        <v>0</v>
      </c>
      <c r="I42" s="7"/>
      <c r="J42" s="8"/>
      <c r="K42" s="45"/>
      <c r="L42" s="1"/>
      <c r="M42" s="1"/>
      <c r="N42" s="1"/>
      <c r="O42" s="1"/>
    </row>
    <row r="43" spans="1:15" x14ac:dyDescent="0.25">
      <c r="A43" s="14"/>
      <c r="B43" s="19"/>
      <c r="C43" s="5"/>
      <c r="D43" s="6"/>
      <c r="E43" s="6"/>
      <c r="F43" s="6"/>
      <c r="G43" s="6"/>
      <c r="H43" s="7">
        <f t="shared" si="3"/>
        <v>0</v>
      </c>
      <c r="I43" s="7"/>
      <c r="J43" s="8">
        <f t="shared" si="2"/>
        <v>0</v>
      </c>
      <c r="K43" s="45"/>
      <c r="L43" s="1"/>
      <c r="M43" s="1"/>
      <c r="N43" s="1"/>
      <c r="O43" s="1"/>
    </row>
    <row r="44" spans="1:15" x14ac:dyDescent="0.25">
      <c r="A44" s="14"/>
      <c r="B44" s="19"/>
      <c r="C44" s="5"/>
      <c r="D44" s="6"/>
      <c r="E44" s="6"/>
      <c r="F44" s="6"/>
      <c r="G44" s="6"/>
      <c r="H44" s="7">
        <f t="shared" si="3"/>
        <v>0</v>
      </c>
      <c r="I44" s="7"/>
      <c r="J44" s="8"/>
      <c r="K44" s="45"/>
      <c r="L44" s="1"/>
      <c r="M44" s="1"/>
      <c r="N44" s="1"/>
      <c r="O44" s="1"/>
    </row>
    <row r="45" spans="1:15" x14ac:dyDescent="0.25">
      <c r="A45" s="14"/>
      <c r="B45" s="19"/>
      <c r="C45" s="5"/>
      <c r="D45" s="6"/>
      <c r="E45" s="6"/>
      <c r="F45" s="6"/>
      <c r="G45" s="6"/>
      <c r="H45" s="7">
        <f t="shared" si="3"/>
        <v>0</v>
      </c>
      <c r="I45" s="7"/>
      <c r="J45" s="8"/>
      <c r="K45" s="45"/>
      <c r="L45" s="1"/>
      <c r="M45" s="1"/>
      <c r="N45" s="1"/>
      <c r="O45" s="1"/>
    </row>
    <row r="46" spans="1:15" x14ac:dyDescent="0.25">
      <c r="A46" s="14"/>
      <c r="B46" s="19"/>
      <c r="C46" s="5"/>
      <c r="D46" s="6"/>
      <c r="E46" s="6"/>
      <c r="F46" s="6"/>
      <c r="G46" s="6"/>
      <c r="H46" s="7">
        <f t="shared" si="3"/>
        <v>0</v>
      </c>
      <c r="I46" s="7"/>
      <c r="J46" s="8"/>
      <c r="K46" s="45"/>
      <c r="L46" s="1"/>
      <c r="M46" s="1"/>
      <c r="N46" s="1"/>
      <c r="O46" s="1"/>
    </row>
    <row r="47" spans="1:15" x14ac:dyDescent="0.25">
      <c r="A47" s="14"/>
      <c r="B47" s="19"/>
      <c r="C47" s="5"/>
      <c r="D47" s="6"/>
      <c r="E47" s="6"/>
      <c r="F47" s="6"/>
      <c r="G47" s="6"/>
      <c r="H47" s="7">
        <f t="shared" si="3"/>
        <v>0</v>
      </c>
      <c r="I47" s="7"/>
      <c r="J47" s="8"/>
      <c r="K47" s="45"/>
      <c r="L47" s="1"/>
      <c r="M47" s="1"/>
      <c r="N47" s="1"/>
      <c r="O47" s="1"/>
    </row>
    <row r="48" spans="1:15" x14ac:dyDescent="0.25">
      <c r="A48" s="14"/>
      <c r="B48" s="19"/>
      <c r="C48" s="5"/>
      <c r="D48" s="6"/>
      <c r="E48" s="6"/>
      <c r="F48" s="6"/>
      <c r="G48" s="6"/>
      <c r="H48" s="7">
        <f t="shared" si="3"/>
        <v>0</v>
      </c>
      <c r="I48" s="7"/>
      <c r="J48" s="8"/>
      <c r="K48" s="45"/>
      <c r="L48" s="1"/>
      <c r="M48" s="1"/>
      <c r="N48" s="1"/>
      <c r="O48" s="1"/>
    </row>
    <row r="49" spans="1:15" x14ac:dyDescent="0.25">
      <c r="A49" s="14"/>
      <c r="B49" s="19"/>
      <c r="C49" s="5"/>
      <c r="D49" s="6"/>
      <c r="E49" s="6"/>
      <c r="F49" s="6"/>
      <c r="G49" s="6"/>
      <c r="H49" s="7">
        <f t="shared" si="3"/>
        <v>0</v>
      </c>
      <c r="I49" s="7"/>
      <c r="J49" s="8"/>
      <c r="K49" s="45"/>
      <c r="L49" s="1"/>
      <c r="M49" s="1"/>
      <c r="N49" s="1"/>
      <c r="O49" s="1"/>
    </row>
    <row r="50" spans="1:15" x14ac:dyDescent="0.25">
      <c r="A50" s="4"/>
      <c r="B50" s="19"/>
      <c r="C50" s="5"/>
      <c r="D50" s="6"/>
      <c r="E50" s="6"/>
      <c r="F50" s="6"/>
      <c r="G50" s="6"/>
      <c r="H50" s="7">
        <f t="shared" si="3"/>
        <v>0</v>
      </c>
      <c r="I50" s="7"/>
      <c r="J50" s="8">
        <f t="shared" si="2"/>
        <v>0</v>
      </c>
      <c r="K50" s="45"/>
      <c r="L50" s="1"/>
      <c r="M50" s="1"/>
      <c r="N50" s="1"/>
      <c r="O50" s="1"/>
    </row>
    <row r="51" spans="1:15" x14ac:dyDescent="0.25">
      <c r="A51" s="14"/>
      <c r="B51" s="19"/>
      <c r="C51" s="5"/>
      <c r="D51" s="6"/>
      <c r="E51" s="6"/>
      <c r="F51" s="6"/>
      <c r="G51" s="6"/>
      <c r="H51" s="7">
        <f t="shared" si="3"/>
        <v>0</v>
      </c>
      <c r="I51" s="7"/>
      <c r="J51" s="8"/>
      <c r="K51" s="45"/>
      <c r="L51" s="1"/>
      <c r="M51" s="1"/>
      <c r="N51" s="1"/>
      <c r="O51" s="1"/>
    </row>
    <row r="52" spans="1:15" x14ac:dyDescent="0.25">
      <c r="A52" s="4"/>
      <c r="B52" s="19"/>
      <c r="C52" s="5"/>
      <c r="D52" s="6"/>
      <c r="E52" s="6"/>
      <c r="F52" s="6"/>
      <c r="G52" s="6"/>
      <c r="H52" s="7">
        <v>0</v>
      </c>
      <c r="I52" s="7"/>
      <c r="J52" s="8"/>
      <c r="K52" s="45"/>
      <c r="L52" s="1"/>
      <c r="M52" s="1"/>
      <c r="N52" s="1"/>
      <c r="O52" s="1"/>
    </row>
    <row r="53" spans="1:15" x14ac:dyDescent="0.25">
      <c r="A53" s="4"/>
      <c r="B53" s="19"/>
      <c r="C53" s="5"/>
      <c r="D53" s="6"/>
      <c r="E53" s="6"/>
      <c r="F53" s="6"/>
      <c r="G53" s="6"/>
      <c r="H53" s="7">
        <v>0</v>
      </c>
      <c r="I53" s="7"/>
      <c r="J53" s="8"/>
      <c r="K53" s="45"/>
      <c r="L53" s="1"/>
      <c r="M53" s="1"/>
      <c r="N53" s="1"/>
      <c r="O53" s="1"/>
    </row>
    <row r="54" spans="1:15" x14ac:dyDescent="0.25">
      <c r="A54" s="4"/>
      <c r="B54" s="19"/>
      <c r="C54" s="5"/>
      <c r="D54" s="6"/>
      <c r="E54" s="6"/>
      <c r="F54" s="6"/>
      <c r="G54" s="6"/>
      <c r="H54" s="7">
        <f t="shared" si="3"/>
        <v>0</v>
      </c>
      <c r="I54" s="7"/>
      <c r="J54" s="8">
        <f t="shared" si="2"/>
        <v>0</v>
      </c>
      <c r="K54" s="45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15.387499999999999</v>
      </c>
      <c r="I55" s="11">
        <f>SUM(I23:I54)</f>
        <v>0</v>
      </c>
      <c r="J55" s="4"/>
      <c r="K55" s="45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45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45"/>
      <c r="L57" s="1"/>
      <c r="M57" s="1"/>
      <c r="N57" s="1"/>
      <c r="O57" s="1"/>
    </row>
    <row r="58" spans="1:15" x14ac:dyDescent="0.25">
      <c r="A58" s="4"/>
      <c r="B58" s="4"/>
      <c r="C58" s="21">
        <v>332</v>
      </c>
      <c r="D58" s="6">
        <v>3.5</v>
      </c>
      <c r="E58" s="6">
        <v>0.04</v>
      </c>
      <c r="F58" s="21">
        <v>0.5</v>
      </c>
      <c r="G58" s="6"/>
      <c r="H58" s="7">
        <f>C58*D58*E58*F58</f>
        <v>23.240000000000002</v>
      </c>
      <c r="I58" s="7"/>
      <c r="J58" s="8">
        <f>I58-H58</f>
        <v>-23.240000000000002</v>
      </c>
      <c r="K58" s="45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>
        <f>C59*D59*E59*F59</f>
        <v>0</v>
      </c>
      <c r="I59" s="7"/>
      <c r="J59" s="8">
        <f>I59-H59</f>
        <v>0</v>
      </c>
      <c r="K59" s="45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ref="H60:H62" si="4">C60*D60*E60*F60</f>
        <v>0</v>
      </c>
      <c r="I60" s="7"/>
      <c r="J60" s="8">
        <f t="shared" ref="J60:J62" si="5">I60-H60</f>
        <v>0</v>
      </c>
      <c r="K60" s="45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4"/>
        <v>0</v>
      </c>
      <c r="I61" s="7"/>
      <c r="J61" s="8">
        <f t="shared" si="5"/>
        <v>0</v>
      </c>
      <c r="K61" s="45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4"/>
        <v>0</v>
      </c>
      <c r="I62" s="7"/>
      <c r="J62" s="8">
        <f t="shared" si="5"/>
        <v>0</v>
      </c>
      <c r="K62" s="45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23.240000000000002</v>
      </c>
      <c r="I63" s="11">
        <f>SUM(I58:I62)</f>
        <v>0</v>
      </c>
      <c r="J63" s="4"/>
      <c r="K63" s="45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45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45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56.127499999999998</v>
      </c>
      <c r="I66" s="13">
        <f>SUM(I63,I55,I21)</f>
        <v>0</v>
      </c>
      <c r="J66" s="12"/>
      <c r="K66" s="1"/>
      <c r="L66" s="1"/>
      <c r="M66" s="1"/>
      <c r="N66" s="1"/>
    </row>
    <row r="67" spans="1:15" x14ac:dyDescent="0.2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1"/>
      <c r="M67" s="1"/>
      <c r="N67" s="1"/>
    </row>
    <row r="68" spans="1:15" ht="23.1" customHeight="1" x14ac:dyDescent="0.2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1"/>
      <c r="M68" s="1"/>
      <c r="N68" s="1"/>
    </row>
    <row r="69" spans="1:15" ht="23.1" customHeight="1" x14ac:dyDescent="0.2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1"/>
      <c r="M69" s="1"/>
      <c r="N69" s="1"/>
    </row>
    <row r="70" spans="1:15" ht="23.1" customHeight="1" x14ac:dyDescent="0.2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1"/>
      <c r="M70" s="1"/>
      <c r="N70" s="1"/>
    </row>
    <row r="72" spans="1:15" x14ac:dyDescent="0.25">
      <c r="B72" s="25"/>
    </row>
  </sheetData>
  <mergeCells count="6">
    <mergeCell ref="A67:K70"/>
    <mergeCell ref="A1:J1"/>
    <mergeCell ref="G4:I4"/>
    <mergeCell ref="J4:K4"/>
    <mergeCell ref="C9:G9"/>
    <mergeCell ref="K11:K23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FB730-9017-406F-8EDA-55C3DC055EC5}">
  <dimension ref="A1:O72"/>
  <sheetViews>
    <sheetView zoomScale="84" zoomScaleNormal="84" workbookViewId="0">
      <selection activeCell="F59" sqref="F59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7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46.583624999999998</v>
      </c>
      <c r="B4" s="41"/>
      <c r="C4" s="31"/>
      <c r="D4" s="31"/>
      <c r="E4" s="31"/>
      <c r="F4" s="31"/>
      <c r="G4" s="53" t="s">
        <v>25</v>
      </c>
      <c r="H4" s="54"/>
      <c r="I4" s="55"/>
      <c r="J4" s="53" t="s">
        <v>26</v>
      </c>
      <c r="K4" s="55"/>
      <c r="L4" s="1"/>
      <c r="M4" s="1"/>
      <c r="N4" s="1"/>
      <c r="O4" s="1"/>
    </row>
    <row r="5" spans="1:15" ht="37.5" x14ac:dyDescent="0.25">
      <c r="A5" s="28" t="s">
        <v>24</v>
      </c>
      <c r="B5" s="42"/>
      <c r="C5" s="43"/>
      <c r="D5" s="43"/>
      <c r="E5" s="31"/>
      <c r="F5" s="31"/>
      <c r="G5" s="32" t="s">
        <v>27</v>
      </c>
      <c r="H5" s="33" t="s">
        <v>19</v>
      </c>
      <c r="I5" s="34" t="s">
        <v>28</v>
      </c>
      <c r="J5" s="35" t="s">
        <v>29</v>
      </c>
      <c r="K5" s="36" t="s">
        <v>30</v>
      </c>
      <c r="L5" s="1"/>
      <c r="M5" s="1"/>
      <c r="N5" s="1"/>
      <c r="O5" s="1"/>
    </row>
    <row r="6" spans="1:15" ht="16.5" thickBot="1" x14ac:dyDescent="0.3">
      <c r="A6" s="27">
        <v>1</v>
      </c>
      <c r="B6" s="41"/>
      <c r="C6" s="31"/>
      <c r="D6" s="31"/>
      <c r="E6" s="31"/>
      <c r="F6" s="31"/>
      <c r="G6" s="37">
        <f>H66</f>
        <v>28.232500000000002</v>
      </c>
      <c r="H6" s="38">
        <f>(G6*1.65)</f>
        <v>46.583624999999998</v>
      </c>
      <c r="I6" s="39">
        <f>H6-G6</f>
        <v>18.351124999999996</v>
      </c>
      <c r="J6" s="37">
        <f>I66</f>
        <v>0</v>
      </c>
      <c r="K6" s="39">
        <f>H6-ABS(J6)</f>
        <v>46.583624999999998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48" t="s">
        <v>18</v>
      </c>
      <c r="D9" s="49"/>
      <c r="E9" s="49"/>
      <c r="F9" s="49"/>
      <c r="G9" s="50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32</v>
      </c>
      <c r="B11" s="3"/>
      <c r="C11" s="3"/>
      <c r="D11" s="3"/>
      <c r="E11" s="3"/>
      <c r="F11" s="3"/>
      <c r="G11" s="3"/>
      <c r="H11" s="4"/>
      <c r="I11" s="4"/>
      <c r="J11" s="4"/>
      <c r="K11" s="51"/>
      <c r="L11" s="1"/>
      <c r="M11" s="1"/>
      <c r="N11" s="1"/>
      <c r="O11" s="1"/>
    </row>
    <row r="12" spans="1:15" x14ac:dyDescent="0.25">
      <c r="A12" s="4" t="s">
        <v>34</v>
      </c>
      <c r="B12" s="4"/>
      <c r="C12" s="5"/>
      <c r="D12" s="6">
        <v>18.329999999999998</v>
      </c>
      <c r="E12" s="5"/>
      <c r="F12" s="5"/>
      <c r="G12" s="6"/>
      <c r="H12" s="7">
        <f>C12*D12*E12</f>
        <v>0</v>
      </c>
      <c r="I12" s="7"/>
      <c r="J12" s="8">
        <f>I12-H12</f>
        <v>0</v>
      </c>
      <c r="K12" s="51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</v>
      </c>
      <c r="E13" s="5">
        <v>1</v>
      </c>
      <c r="F13" s="5"/>
      <c r="G13" s="6"/>
      <c r="H13" s="7">
        <f>C13*D13*E13</f>
        <v>12</v>
      </c>
      <c r="I13" s="7"/>
      <c r="J13" s="8">
        <f>I13-H13</f>
        <v>-12</v>
      </c>
      <c r="K13" s="51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>
        <f>C14*D14*E14</f>
        <v>0</v>
      </c>
      <c r="I14" s="7"/>
      <c r="J14" s="8"/>
      <c r="K14" s="51"/>
      <c r="L14" s="1"/>
      <c r="M14" s="1"/>
      <c r="N14" s="1"/>
      <c r="O14" s="1"/>
    </row>
    <row r="15" spans="1:15" ht="15" customHeight="1" x14ac:dyDescent="0.25">
      <c r="A15" s="14" t="s">
        <v>23</v>
      </c>
      <c r="B15" s="4"/>
      <c r="C15" s="5"/>
      <c r="D15" s="6">
        <v>2.29</v>
      </c>
      <c r="E15" s="5"/>
      <c r="F15" s="5"/>
      <c r="G15" s="6"/>
      <c r="H15" s="7">
        <f>C15*D15*E15*F15</f>
        <v>0</v>
      </c>
      <c r="I15" s="7"/>
      <c r="J15" s="8">
        <f>I15-H15</f>
        <v>0</v>
      </c>
      <c r="K15" s="51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>
        <f>C16*D16*E16*F16</f>
        <v>0</v>
      </c>
      <c r="I16" s="7"/>
      <c r="J16" s="8">
        <f>I16-H16</f>
        <v>0</v>
      </c>
      <c r="K16" s="51"/>
      <c r="L16" s="1"/>
      <c r="M16" s="1"/>
      <c r="N16" s="1"/>
      <c r="O16" s="1"/>
    </row>
    <row r="17" spans="1:15" x14ac:dyDescent="0.25">
      <c r="A17" s="14" t="s">
        <v>31</v>
      </c>
      <c r="B17" s="4"/>
      <c r="C17" s="5"/>
      <c r="D17" s="6">
        <v>1.88</v>
      </c>
      <c r="E17" s="5"/>
      <c r="F17" s="5"/>
      <c r="G17" s="6"/>
      <c r="H17" s="7">
        <v>0</v>
      </c>
      <c r="I17" s="7"/>
      <c r="J17" s="8"/>
      <c r="K17" s="51"/>
      <c r="L17" s="1"/>
      <c r="M17" s="1"/>
      <c r="N17" s="1"/>
      <c r="O17" s="1"/>
    </row>
    <row r="18" spans="1:15" x14ac:dyDescent="0.25">
      <c r="A18" s="4" t="s">
        <v>6</v>
      </c>
      <c r="B18" s="4"/>
      <c r="C18" s="5">
        <v>1</v>
      </c>
      <c r="D18" s="6">
        <v>2.5</v>
      </c>
      <c r="E18" s="5">
        <v>1</v>
      </c>
      <c r="F18" s="5"/>
      <c r="G18" s="6"/>
      <c r="H18" s="7">
        <f t="shared" ref="H18:H19" si="0">C18*D18*E18</f>
        <v>2.5</v>
      </c>
      <c r="I18" s="7"/>
      <c r="J18" s="8">
        <f t="shared" ref="J18:J19" si="1">I18-H18</f>
        <v>-2.5</v>
      </c>
      <c r="K18" s="51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si="0"/>
        <v>0</v>
      </c>
      <c r="I19" s="7"/>
      <c r="J19" s="8">
        <f t="shared" si="1"/>
        <v>0</v>
      </c>
      <c r="K19" s="51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>
        <v>0</v>
      </c>
      <c r="I20" s="7"/>
      <c r="J20" s="8"/>
      <c r="K20" s="51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14.5</v>
      </c>
      <c r="I21" s="9">
        <f>SUM(I12:I20)</f>
        <v>0</v>
      </c>
      <c r="J21" s="8"/>
      <c r="K21" s="51"/>
      <c r="L21" s="1"/>
      <c r="M21" s="1"/>
      <c r="N21" s="1"/>
      <c r="O21" s="1"/>
    </row>
    <row r="22" spans="1:15" x14ac:dyDescent="0.25">
      <c r="A22" s="3" t="s">
        <v>33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1"/>
      <c r="L22" s="1"/>
      <c r="M22" s="1"/>
      <c r="N22" s="1"/>
      <c r="O22" s="1"/>
    </row>
    <row r="23" spans="1:15" x14ac:dyDescent="0.25">
      <c r="A23" s="14" t="s">
        <v>57</v>
      </c>
      <c r="B23" s="19"/>
      <c r="C23" s="5">
        <v>0.12</v>
      </c>
      <c r="D23" s="6">
        <v>6</v>
      </c>
      <c r="E23" s="5"/>
      <c r="F23" s="6"/>
      <c r="G23" s="6"/>
      <c r="H23" s="7">
        <f>C23*D23</f>
        <v>0.72</v>
      </c>
      <c r="I23" s="7"/>
      <c r="J23" s="8">
        <f>I23-H23</f>
        <v>-0.72</v>
      </c>
      <c r="K23" s="51"/>
      <c r="L23" s="1"/>
      <c r="M23" s="1"/>
      <c r="N23" s="1"/>
      <c r="O23" s="1"/>
    </row>
    <row r="24" spans="1:15" x14ac:dyDescent="0.25">
      <c r="A24" s="14" t="s">
        <v>46</v>
      </c>
      <c r="B24" s="19"/>
      <c r="C24" s="5">
        <v>0.12</v>
      </c>
      <c r="D24" s="6">
        <v>10.25</v>
      </c>
      <c r="E24" s="6"/>
      <c r="F24" s="6"/>
      <c r="G24" s="6"/>
      <c r="H24" s="7">
        <f>C24*D24</f>
        <v>1.23</v>
      </c>
      <c r="I24" s="7"/>
      <c r="J24" s="8">
        <f t="shared" ref="J24:J54" si="2">I24-H24</f>
        <v>-1.23</v>
      </c>
      <c r="K24" s="45"/>
      <c r="L24" s="1"/>
      <c r="M24" s="1"/>
      <c r="N24" s="1"/>
      <c r="O24" s="1"/>
    </row>
    <row r="25" spans="1:15" x14ac:dyDescent="0.25">
      <c r="A25" s="44" t="s">
        <v>39</v>
      </c>
      <c r="B25" s="19"/>
      <c r="C25" s="5">
        <v>0.25</v>
      </c>
      <c r="D25" s="6">
        <v>0.65</v>
      </c>
      <c r="E25" s="6"/>
      <c r="F25" s="6"/>
      <c r="G25" s="6"/>
      <c r="H25" s="7">
        <f t="shared" ref="H25:H54" si="3">C25*D25</f>
        <v>0.16250000000000001</v>
      </c>
      <c r="I25" s="7"/>
      <c r="J25" s="8"/>
      <c r="K25" s="45"/>
      <c r="L25" s="1"/>
      <c r="M25" s="1"/>
      <c r="N25" s="1"/>
      <c r="O25" s="1"/>
    </row>
    <row r="26" spans="1:15" x14ac:dyDescent="0.25">
      <c r="A26" s="14"/>
      <c r="B26" s="19"/>
      <c r="C26" s="5"/>
      <c r="D26" s="6"/>
      <c r="E26" s="6"/>
      <c r="F26" s="6"/>
      <c r="G26" s="6"/>
      <c r="H26" s="7">
        <f t="shared" si="3"/>
        <v>0</v>
      </c>
      <c r="I26" s="7"/>
      <c r="J26" s="8"/>
      <c r="K26" s="45"/>
      <c r="L26" s="1"/>
      <c r="M26" s="1"/>
      <c r="N26" s="1"/>
      <c r="O26" s="1"/>
    </row>
    <row r="27" spans="1:15" x14ac:dyDescent="0.25">
      <c r="A27" s="14"/>
      <c r="B27" s="19"/>
      <c r="C27" s="23"/>
      <c r="D27" s="24"/>
      <c r="E27" s="6"/>
      <c r="F27" s="6"/>
      <c r="G27" s="6"/>
      <c r="H27" s="7">
        <f t="shared" si="3"/>
        <v>0</v>
      </c>
      <c r="I27" s="7"/>
      <c r="J27" s="8"/>
      <c r="K27" s="45"/>
      <c r="L27" s="1"/>
      <c r="M27" s="1"/>
      <c r="N27" s="1"/>
      <c r="O27" s="1"/>
    </row>
    <row r="28" spans="1:15" x14ac:dyDescent="0.25">
      <c r="A28" s="14"/>
      <c r="B28" s="19"/>
      <c r="C28" s="23"/>
      <c r="D28" s="24"/>
      <c r="E28" s="6"/>
      <c r="F28" s="6"/>
      <c r="G28" s="6"/>
      <c r="H28" s="7">
        <f t="shared" si="3"/>
        <v>0</v>
      </c>
      <c r="I28" s="7"/>
      <c r="J28" s="8"/>
      <c r="K28" s="45"/>
      <c r="L28" s="1"/>
      <c r="M28" s="1"/>
      <c r="N28" s="1"/>
      <c r="O28" s="1"/>
    </row>
    <row r="29" spans="1:15" x14ac:dyDescent="0.25">
      <c r="A29" s="44"/>
      <c r="B29" s="19"/>
      <c r="C29" s="5"/>
      <c r="D29" s="6"/>
      <c r="E29" s="6"/>
      <c r="F29" s="6"/>
      <c r="G29" s="6"/>
      <c r="H29" s="7">
        <f t="shared" si="3"/>
        <v>0</v>
      </c>
      <c r="I29" s="7"/>
      <c r="J29" s="8"/>
      <c r="K29" s="45"/>
      <c r="L29" s="1"/>
      <c r="M29" s="1"/>
      <c r="N29" s="1"/>
      <c r="O29" s="1"/>
    </row>
    <row r="30" spans="1:15" x14ac:dyDescent="0.25">
      <c r="A30" s="4"/>
      <c r="B30" s="19"/>
      <c r="C30" s="5"/>
      <c r="D30" s="6"/>
      <c r="E30" s="6"/>
      <c r="F30" s="6"/>
      <c r="G30" s="6"/>
      <c r="H30" s="7">
        <f t="shared" si="3"/>
        <v>0</v>
      </c>
      <c r="I30" s="7"/>
      <c r="J30" s="8">
        <f t="shared" si="2"/>
        <v>0</v>
      </c>
      <c r="K30" s="45"/>
      <c r="L30" s="1"/>
      <c r="M30" s="1"/>
      <c r="N30" s="1"/>
      <c r="O30" s="1"/>
    </row>
    <row r="31" spans="1:15" x14ac:dyDescent="0.25">
      <c r="A31" s="14"/>
      <c r="B31" s="19"/>
      <c r="C31" s="5"/>
      <c r="D31" s="6"/>
      <c r="E31" s="6"/>
      <c r="F31" s="6"/>
      <c r="G31" s="6"/>
      <c r="H31" s="7">
        <f t="shared" si="3"/>
        <v>0</v>
      </c>
      <c r="I31" s="7"/>
      <c r="J31" s="8">
        <f t="shared" si="2"/>
        <v>0</v>
      </c>
      <c r="K31" s="45"/>
      <c r="L31" s="1"/>
      <c r="M31" s="1"/>
      <c r="N31" s="1"/>
      <c r="O31" s="1"/>
    </row>
    <row r="32" spans="1:15" x14ac:dyDescent="0.25">
      <c r="A32" s="14"/>
      <c r="B32" s="19"/>
      <c r="C32" s="23"/>
      <c r="D32" s="24"/>
      <c r="E32" s="6"/>
      <c r="F32" s="6"/>
      <c r="G32" s="6"/>
      <c r="H32" s="7">
        <f t="shared" si="3"/>
        <v>0</v>
      </c>
      <c r="I32" s="7"/>
      <c r="J32" s="8">
        <f t="shared" si="2"/>
        <v>0</v>
      </c>
      <c r="K32" s="45"/>
      <c r="L32" s="1"/>
      <c r="M32" s="1"/>
      <c r="N32" s="1"/>
      <c r="O32" s="1"/>
    </row>
    <row r="33" spans="1:15" x14ac:dyDescent="0.25">
      <c r="A33" s="4"/>
      <c r="B33" s="19"/>
      <c r="C33" s="5"/>
      <c r="D33" s="6"/>
      <c r="E33" s="6"/>
      <c r="F33" s="6"/>
      <c r="G33" s="6"/>
      <c r="H33" s="7">
        <f t="shared" si="3"/>
        <v>0</v>
      </c>
      <c r="I33" s="7"/>
      <c r="J33" s="8">
        <f t="shared" si="2"/>
        <v>0</v>
      </c>
      <c r="K33" s="45"/>
      <c r="L33" s="1"/>
      <c r="M33" s="1"/>
      <c r="N33" s="1"/>
      <c r="O33" s="1"/>
    </row>
    <row r="34" spans="1:15" x14ac:dyDescent="0.25">
      <c r="A34" s="14"/>
      <c r="B34" s="19"/>
      <c r="C34" s="5"/>
      <c r="D34" s="6"/>
      <c r="E34" s="6"/>
      <c r="F34" s="6"/>
      <c r="G34" s="6"/>
      <c r="H34" s="7">
        <f t="shared" si="3"/>
        <v>0</v>
      </c>
      <c r="I34" s="7"/>
      <c r="J34" s="8"/>
      <c r="K34" s="45"/>
      <c r="L34" s="1"/>
      <c r="M34" s="1"/>
      <c r="N34" s="1"/>
      <c r="O34" s="1"/>
    </row>
    <row r="35" spans="1:15" x14ac:dyDescent="0.25">
      <c r="A35" s="14"/>
      <c r="B35" s="19"/>
      <c r="C35" s="5"/>
      <c r="D35" s="6"/>
      <c r="E35" s="6"/>
      <c r="F35" s="6"/>
      <c r="G35" s="6"/>
      <c r="H35" s="7">
        <f t="shared" si="3"/>
        <v>0</v>
      </c>
      <c r="I35" s="7"/>
      <c r="J35" s="8"/>
      <c r="K35" s="45"/>
      <c r="L35" s="1"/>
      <c r="M35" s="1"/>
      <c r="N35" s="1"/>
      <c r="O35" s="1"/>
    </row>
    <row r="36" spans="1:15" x14ac:dyDescent="0.25">
      <c r="A36" s="14"/>
      <c r="B36" s="19"/>
      <c r="C36" s="5"/>
      <c r="D36" s="6"/>
      <c r="E36" s="6"/>
      <c r="F36" s="6"/>
      <c r="G36" s="6"/>
      <c r="H36" s="7">
        <f t="shared" si="3"/>
        <v>0</v>
      </c>
      <c r="I36" s="7"/>
      <c r="J36" s="8"/>
      <c r="K36" s="45"/>
      <c r="L36" s="1"/>
      <c r="M36" s="1"/>
      <c r="N36" s="1"/>
      <c r="O36" s="1"/>
    </row>
    <row r="37" spans="1:15" x14ac:dyDescent="0.25">
      <c r="A37" s="14"/>
      <c r="B37" s="19"/>
      <c r="C37" s="5"/>
      <c r="D37" s="6"/>
      <c r="E37" s="6"/>
      <c r="F37" s="6"/>
      <c r="G37" s="6"/>
      <c r="H37" s="7">
        <f t="shared" si="3"/>
        <v>0</v>
      </c>
      <c r="I37" s="7"/>
      <c r="J37" s="8"/>
      <c r="K37" s="45"/>
      <c r="L37" s="1"/>
      <c r="M37" s="1"/>
      <c r="N37" s="1"/>
      <c r="O37" s="1"/>
    </row>
    <row r="38" spans="1:15" x14ac:dyDescent="0.25">
      <c r="A38" s="14"/>
      <c r="B38" s="19"/>
      <c r="C38" s="5"/>
      <c r="D38" s="6"/>
      <c r="E38" s="6"/>
      <c r="F38" s="6"/>
      <c r="G38" s="6"/>
      <c r="H38" s="7">
        <f t="shared" si="3"/>
        <v>0</v>
      </c>
      <c r="I38" s="7"/>
      <c r="J38" s="8"/>
      <c r="K38" s="45"/>
      <c r="L38" s="1"/>
      <c r="M38" s="1"/>
      <c r="N38" s="1"/>
      <c r="O38" s="1"/>
    </row>
    <row r="39" spans="1:15" x14ac:dyDescent="0.25">
      <c r="A39" s="14"/>
      <c r="B39" s="19"/>
      <c r="C39" s="5"/>
      <c r="D39" s="6"/>
      <c r="E39" s="6"/>
      <c r="F39" s="6"/>
      <c r="G39" s="6"/>
      <c r="H39" s="7">
        <f t="shared" si="3"/>
        <v>0</v>
      </c>
      <c r="I39" s="7"/>
      <c r="J39" s="8"/>
      <c r="K39" s="45"/>
      <c r="L39" s="1"/>
      <c r="M39" s="1"/>
      <c r="N39" s="1"/>
      <c r="O39" s="1"/>
    </row>
    <row r="40" spans="1:15" x14ac:dyDescent="0.25">
      <c r="A40" s="4"/>
      <c r="B40" s="19"/>
      <c r="C40" s="5"/>
      <c r="D40" s="6"/>
      <c r="E40" s="6"/>
      <c r="F40" s="6"/>
      <c r="G40" s="6"/>
      <c r="H40" s="7">
        <f t="shared" si="3"/>
        <v>0</v>
      </c>
      <c r="I40" s="7"/>
      <c r="J40" s="8"/>
      <c r="K40" s="45"/>
      <c r="L40" s="1"/>
      <c r="M40" s="1"/>
      <c r="N40" s="1"/>
      <c r="O40" s="1"/>
    </row>
    <row r="41" spans="1:15" x14ac:dyDescent="0.25">
      <c r="A41" s="4"/>
      <c r="B41" s="19"/>
      <c r="C41" s="5"/>
      <c r="D41" s="6"/>
      <c r="E41" s="6"/>
      <c r="F41" s="6"/>
      <c r="G41" s="6"/>
      <c r="H41" s="7">
        <f t="shared" si="3"/>
        <v>0</v>
      </c>
      <c r="I41" s="7"/>
      <c r="J41" s="8"/>
      <c r="K41" s="45"/>
      <c r="L41" s="1"/>
      <c r="M41" s="1"/>
      <c r="N41" s="1"/>
      <c r="O41" s="1"/>
    </row>
    <row r="42" spans="1:15" x14ac:dyDescent="0.25">
      <c r="A42" s="4"/>
      <c r="B42" s="19"/>
      <c r="C42" s="5"/>
      <c r="D42" s="6"/>
      <c r="E42" s="6"/>
      <c r="F42" s="6"/>
      <c r="G42" s="6"/>
      <c r="H42" s="7">
        <f t="shared" si="3"/>
        <v>0</v>
      </c>
      <c r="I42" s="7"/>
      <c r="J42" s="8"/>
      <c r="K42" s="45"/>
      <c r="L42" s="1"/>
      <c r="M42" s="1"/>
      <c r="N42" s="1"/>
      <c r="O42" s="1"/>
    </row>
    <row r="43" spans="1:15" x14ac:dyDescent="0.25">
      <c r="A43" s="14"/>
      <c r="B43" s="19"/>
      <c r="C43" s="5"/>
      <c r="D43" s="6"/>
      <c r="E43" s="6"/>
      <c r="F43" s="6"/>
      <c r="G43" s="6"/>
      <c r="H43" s="7">
        <f t="shared" si="3"/>
        <v>0</v>
      </c>
      <c r="I43" s="7"/>
      <c r="J43" s="8">
        <f t="shared" si="2"/>
        <v>0</v>
      </c>
      <c r="K43" s="45"/>
      <c r="L43" s="1"/>
      <c r="M43" s="1"/>
      <c r="N43" s="1"/>
      <c r="O43" s="1"/>
    </row>
    <row r="44" spans="1:15" x14ac:dyDescent="0.25">
      <c r="A44" s="14"/>
      <c r="B44" s="19"/>
      <c r="C44" s="5"/>
      <c r="D44" s="6"/>
      <c r="E44" s="6"/>
      <c r="F44" s="6"/>
      <c r="G44" s="6"/>
      <c r="H44" s="7">
        <f t="shared" si="3"/>
        <v>0</v>
      </c>
      <c r="I44" s="7"/>
      <c r="J44" s="8"/>
      <c r="K44" s="45"/>
      <c r="L44" s="1"/>
      <c r="M44" s="1"/>
      <c r="N44" s="1"/>
      <c r="O44" s="1"/>
    </row>
    <row r="45" spans="1:15" x14ac:dyDescent="0.25">
      <c r="A45" s="14"/>
      <c r="B45" s="19"/>
      <c r="C45" s="5"/>
      <c r="D45" s="6"/>
      <c r="E45" s="6"/>
      <c r="F45" s="6"/>
      <c r="G45" s="6"/>
      <c r="H45" s="7">
        <f t="shared" si="3"/>
        <v>0</v>
      </c>
      <c r="I45" s="7"/>
      <c r="J45" s="8"/>
      <c r="K45" s="45"/>
      <c r="L45" s="1"/>
      <c r="M45" s="1"/>
      <c r="N45" s="1"/>
      <c r="O45" s="1"/>
    </row>
    <row r="46" spans="1:15" x14ac:dyDescent="0.25">
      <c r="A46" s="14"/>
      <c r="B46" s="19"/>
      <c r="C46" s="5"/>
      <c r="D46" s="6"/>
      <c r="E46" s="6"/>
      <c r="F46" s="6"/>
      <c r="G46" s="6"/>
      <c r="H46" s="7">
        <f t="shared" si="3"/>
        <v>0</v>
      </c>
      <c r="I46" s="7"/>
      <c r="J46" s="8"/>
      <c r="K46" s="45"/>
      <c r="L46" s="1"/>
      <c r="M46" s="1"/>
      <c r="N46" s="1"/>
      <c r="O46" s="1"/>
    </row>
    <row r="47" spans="1:15" x14ac:dyDescent="0.25">
      <c r="A47" s="14"/>
      <c r="B47" s="19"/>
      <c r="C47" s="5"/>
      <c r="D47" s="6"/>
      <c r="E47" s="6"/>
      <c r="F47" s="6"/>
      <c r="G47" s="6"/>
      <c r="H47" s="7">
        <f t="shared" si="3"/>
        <v>0</v>
      </c>
      <c r="I47" s="7"/>
      <c r="J47" s="8"/>
      <c r="K47" s="45"/>
      <c r="L47" s="1"/>
      <c r="M47" s="1"/>
      <c r="N47" s="1"/>
      <c r="O47" s="1"/>
    </row>
    <row r="48" spans="1:15" x14ac:dyDescent="0.25">
      <c r="A48" s="14"/>
      <c r="B48" s="19"/>
      <c r="C48" s="5"/>
      <c r="D48" s="6"/>
      <c r="E48" s="6"/>
      <c r="F48" s="6"/>
      <c r="G48" s="6"/>
      <c r="H48" s="7">
        <f t="shared" si="3"/>
        <v>0</v>
      </c>
      <c r="I48" s="7"/>
      <c r="J48" s="8"/>
      <c r="K48" s="45"/>
      <c r="L48" s="1"/>
      <c r="M48" s="1"/>
      <c r="N48" s="1"/>
      <c r="O48" s="1"/>
    </row>
    <row r="49" spans="1:15" x14ac:dyDescent="0.25">
      <c r="A49" s="14"/>
      <c r="B49" s="19"/>
      <c r="C49" s="5"/>
      <c r="D49" s="6"/>
      <c r="E49" s="6"/>
      <c r="F49" s="6"/>
      <c r="G49" s="6"/>
      <c r="H49" s="7">
        <f t="shared" si="3"/>
        <v>0</v>
      </c>
      <c r="I49" s="7"/>
      <c r="J49" s="8"/>
      <c r="K49" s="45"/>
      <c r="L49" s="1"/>
      <c r="M49" s="1"/>
      <c r="N49" s="1"/>
      <c r="O49" s="1"/>
    </row>
    <row r="50" spans="1:15" x14ac:dyDescent="0.25">
      <c r="A50" s="4"/>
      <c r="B50" s="19"/>
      <c r="C50" s="5"/>
      <c r="D50" s="6"/>
      <c r="E50" s="6"/>
      <c r="F50" s="6"/>
      <c r="G50" s="6"/>
      <c r="H50" s="7">
        <f t="shared" si="3"/>
        <v>0</v>
      </c>
      <c r="I50" s="7"/>
      <c r="J50" s="8">
        <f t="shared" si="2"/>
        <v>0</v>
      </c>
      <c r="K50" s="45"/>
      <c r="L50" s="1"/>
      <c r="M50" s="1"/>
      <c r="N50" s="1"/>
      <c r="O50" s="1"/>
    </row>
    <row r="51" spans="1:15" x14ac:dyDescent="0.25">
      <c r="A51" s="14"/>
      <c r="B51" s="19"/>
      <c r="C51" s="5"/>
      <c r="D51" s="6"/>
      <c r="E51" s="6"/>
      <c r="F51" s="6"/>
      <c r="G51" s="6"/>
      <c r="H51" s="7">
        <f t="shared" si="3"/>
        <v>0</v>
      </c>
      <c r="I51" s="7"/>
      <c r="J51" s="8"/>
      <c r="K51" s="45"/>
      <c r="L51" s="1"/>
      <c r="M51" s="1"/>
      <c r="N51" s="1"/>
      <c r="O51" s="1"/>
    </row>
    <row r="52" spans="1:15" x14ac:dyDescent="0.25">
      <c r="A52" s="4"/>
      <c r="B52" s="19"/>
      <c r="C52" s="5"/>
      <c r="D52" s="6"/>
      <c r="E52" s="6"/>
      <c r="F52" s="6"/>
      <c r="G52" s="6"/>
      <c r="H52" s="7">
        <v>0</v>
      </c>
      <c r="I52" s="7"/>
      <c r="J52" s="8"/>
      <c r="K52" s="45"/>
      <c r="L52" s="1"/>
      <c r="M52" s="1"/>
      <c r="N52" s="1"/>
      <c r="O52" s="1"/>
    </row>
    <row r="53" spans="1:15" x14ac:dyDescent="0.25">
      <c r="A53" s="4"/>
      <c r="B53" s="19"/>
      <c r="C53" s="5"/>
      <c r="D53" s="6"/>
      <c r="E53" s="6"/>
      <c r="F53" s="6"/>
      <c r="G53" s="6"/>
      <c r="H53" s="7">
        <v>0</v>
      </c>
      <c r="I53" s="7"/>
      <c r="J53" s="8"/>
      <c r="K53" s="45"/>
      <c r="L53" s="1"/>
      <c r="M53" s="1"/>
      <c r="N53" s="1"/>
      <c r="O53" s="1"/>
    </row>
    <row r="54" spans="1:15" x14ac:dyDescent="0.25">
      <c r="A54" s="4"/>
      <c r="B54" s="19"/>
      <c r="C54" s="5"/>
      <c r="D54" s="6"/>
      <c r="E54" s="6"/>
      <c r="F54" s="6"/>
      <c r="G54" s="6"/>
      <c r="H54" s="7">
        <f t="shared" si="3"/>
        <v>0</v>
      </c>
      <c r="I54" s="7"/>
      <c r="J54" s="8">
        <f t="shared" si="2"/>
        <v>0</v>
      </c>
      <c r="K54" s="45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2.1124999999999998</v>
      </c>
      <c r="I55" s="11">
        <f>SUM(I23:I54)</f>
        <v>0</v>
      </c>
      <c r="J55" s="4"/>
      <c r="K55" s="45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45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45"/>
      <c r="L57" s="1"/>
      <c r="M57" s="1"/>
      <c r="N57" s="1"/>
      <c r="O57" s="1"/>
    </row>
    <row r="58" spans="1:15" x14ac:dyDescent="0.25">
      <c r="A58" s="4"/>
      <c r="B58" s="4"/>
      <c r="C58" s="21">
        <v>332</v>
      </c>
      <c r="D58" s="6">
        <v>3.5</v>
      </c>
      <c r="E58" s="6">
        <v>0.04</v>
      </c>
      <c r="F58" s="21">
        <v>0.25</v>
      </c>
      <c r="G58" s="6"/>
      <c r="H58" s="7">
        <f>C58*D58*E58*F58</f>
        <v>11.620000000000001</v>
      </c>
      <c r="I58" s="7"/>
      <c r="J58" s="8">
        <f>I58-H58</f>
        <v>-11.620000000000001</v>
      </c>
      <c r="K58" s="45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>
        <f>C59*D59*E59*F59</f>
        <v>0</v>
      </c>
      <c r="I59" s="7"/>
      <c r="J59" s="8">
        <f>I59-H59</f>
        <v>0</v>
      </c>
      <c r="K59" s="45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ref="H60:H62" si="4">C60*D60*E60*F60</f>
        <v>0</v>
      </c>
      <c r="I60" s="7"/>
      <c r="J60" s="8">
        <f t="shared" ref="J60:J62" si="5">I60-H60</f>
        <v>0</v>
      </c>
      <c r="K60" s="45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4"/>
        <v>0</v>
      </c>
      <c r="I61" s="7"/>
      <c r="J61" s="8">
        <f t="shared" si="5"/>
        <v>0</v>
      </c>
      <c r="K61" s="45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4"/>
        <v>0</v>
      </c>
      <c r="I62" s="7"/>
      <c r="J62" s="8">
        <f t="shared" si="5"/>
        <v>0</v>
      </c>
      <c r="K62" s="45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11.620000000000001</v>
      </c>
      <c r="I63" s="11">
        <f>SUM(I58:I62)</f>
        <v>0</v>
      </c>
      <c r="J63" s="4"/>
      <c r="K63" s="45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45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45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28.232500000000002</v>
      </c>
      <c r="I66" s="13">
        <f>SUM(I63,I55,I21)</f>
        <v>0</v>
      </c>
      <c r="J66" s="12"/>
      <c r="K66" s="1"/>
      <c r="L66" s="1"/>
      <c r="M66" s="1"/>
      <c r="N66" s="1"/>
    </row>
    <row r="67" spans="1:15" x14ac:dyDescent="0.2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1"/>
      <c r="M67" s="1"/>
      <c r="N67" s="1"/>
    </row>
    <row r="68" spans="1:15" ht="23.1" customHeight="1" x14ac:dyDescent="0.2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1"/>
      <c r="M68" s="1"/>
      <c r="N68" s="1"/>
    </row>
    <row r="69" spans="1:15" ht="23.1" customHeight="1" x14ac:dyDescent="0.2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1"/>
      <c r="M69" s="1"/>
      <c r="N69" s="1"/>
    </row>
    <row r="70" spans="1:15" ht="23.1" customHeight="1" x14ac:dyDescent="0.2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1"/>
      <c r="M70" s="1"/>
      <c r="N70" s="1"/>
    </row>
    <row r="72" spans="1:15" x14ac:dyDescent="0.25">
      <c r="B72" s="25"/>
    </row>
  </sheetData>
  <mergeCells count="6">
    <mergeCell ref="A67:K70"/>
    <mergeCell ref="A1:J1"/>
    <mergeCell ref="G4:I4"/>
    <mergeCell ref="J4:K4"/>
    <mergeCell ref="C9:G9"/>
    <mergeCell ref="K11:K23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4054D-9C01-4F1C-A9F9-0784A0661F5E}">
  <dimension ref="A1:O72"/>
  <sheetViews>
    <sheetView zoomScale="77" zoomScaleNormal="77" workbookViewId="0">
      <selection activeCell="H6" sqref="H6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7" t="s">
        <v>49</v>
      </c>
      <c r="B1" s="47"/>
      <c r="C1" s="47"/>
      <c r="D1" s="47"/>
      <c r="E1" s="47"/>
      <c r="F1" s="47"/>
      <c r="G1" s="47"/>
      <c r="H1" s="47"/>
      <c r="I1" s="47"/>
      <c r="J1" s="47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61.968224999999997</v>
      </c>
      <c r="B4" s="41"/>
      <c r="C4" s="31"/>
      <c r="D4" s="31"/>
      <c r="E4" s="31"/>
      <c r="F4" s="31"/>
      <c r="G4" s="53" t="s">
        <v>25</v>
      </c>
      <c r="H4" s="54"/>
      <c r="I4" s="55"/>
      <c r="J4" s="53" t="s">
        <v>26</v>
      </c>
      <c r="K4" s="55"/>
      <c r="L4" s="1"/>
      <c r="M4" s="1"/>
      <c r="N4" s="1"/>
      <c r="O4" s="1"/>
    </row>
    <row r="5" spans="1:15" ht="37.5" x14ac:dyDescent="0.25">
      <c r="A5" s="28" t="s">
        <v>24</v>
      </c>
      <c r="B5" s="42"/>
      <c r="C5" s="43"/>
      <c r="D5" s="43"/>
      <c r="E5" s="31"/>
      <c r="F5" s="31"/>
      <c r="G5" s="32" t="s">
        <v>27</v>
      </c>
      <c r="H5" s="33" t="s">
        <v>19</v>
      </c>
      <c r="I5" s="34" t="s">
        <v>28</v>
      </c>
      <c r="J5" s="35" t="s">
        <v>29</v>
      </c>
      <c r="K5" s="36" t="s">
        <v>30</v>
      </c>
      <c r="L5" s="1"/>
      <c r="M5" s="1"/>
      <c r="N5" s="1"/>
      <c r="O5" s="1"/>
    </row>
    <row r="6" spans="1:15" ht="16.5" thickBot="1" x14ac:dyDescent="0.3">
      <c r="A6" s="27">
        <v>1</v>
      </c>
      <c r="B6" s="41"/>
      <c r="C6" s="31"/>
      <c r="D6" s="31"/>
      <c r="E6" s="31"/>
      <c r="F6" s="31"/>
      <c r="G6" s="37">
        <f>H66</f>
        <v>37.5565</v>
      </c>
      <c r="H6" s="38">
        <f>(G6*1.65)</f>
        <v>61.968224999999997</v>
      </c>
      <c r="I6" s="39">
        <f>H6-G6</f>
        <v>24.411724999999997</v>
      </c>
      <c r="J6" s="37">
        <f>I66</f>
        <v>0</v>
      </c>
      <c r="K6" s="39">
        <f>H6-ABS(J6)</f>
        <v>61.968224999999997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48" t="s">
        <v>18</v>
      </c>
      <c r="D9" s="49"/>
      <c r="E9" s="49"/>
      <c r="F9" s="49"/>
      <c r="G9" s="50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32</v>
      </c>
      <c r="B11" s="3"/>
      <c r="C11" s="3"/>
      <c r="D11" s="3"/>
      <c r="E11" s="3"/>
      <c r="F11" s="3"/>
      <c r="G11" s="3"/>
      <c r="H11" s="4"/>
      <c r="I11" s="4"/>
      <c r="J11" s="4"/>
      <c r="K11" s="51"/>
      <c r="L11" s="1"/>
      <c r="M11" s="1"/>
      <c r="N11" s="1"/>
      <c r="O11" s="1"/>
    </row>
    <row r="12" spans="1:15" x14ac:dyDescent="0.25">
      <c r="A12" s="4" t="s">
        <v>34</v>
      </c>
      <c r="B12" s="4"/>
      <c r="C12" s="5"/>
      <c r="D12" s="6">
        <v>18.329999999999998</v>
      </c>
      <c r="E12" s="5"/>
      <c r="F12" s="5"/>
      <c r="G12" s="6"/>
      <c r="H12" s="7">
        <f>C12*D12*E12</f>
        <v>0</v>
      </c>
      <c r="I12" s="7"/>
      <c r="J12" s="8">
        <f>I12-H12</f>
        <v>0</v>
      </c>
      <c r="K12" s="51"/>
      <c r="L12" s="1"/>
      <c r="M12" s="1"/>
      <c r="N12" s="1"/>
      <c r="O12" s="1"/>
    </row>
    <row r="13" spans="1:15" x14ac:dyDescent="0.25">
      <c r="A13" s="4" t="s">
        <v>5</v>
      </c>
      <c r="B13" s="4"/>
      <c r="C13" s="5"/>
      <c r="D13" s="6">
        <v>12</v>
      </c>
      <c r="E13" s="5"/>
      <c r="F13" s="5"/>
      <c r="G13" s="6"/>
      <c r="H13" s="7">
        <f>C13*D13*E13</f>
        <v>0</v>
      </c>
      <c r="I13" s="7"/>
      <c r="J13" s="8">
        <f>I13-H13</f>
        <v>0</v>
      </c>
      <c r="K13" s="51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1</v>
      </c>
      <c r="F14" s="5"/>
      <c r="G14" s="6"/>
      <c r="H14" s="7">
        <f>C14*D14*E14</f>
        <v>15</v>
      </c>
      <c r="I14" s="7"/>
      <c r="J14" s="8"/>
      <c r="K14" s="51"/>
      <c r="L14" s="1"/>
      <c r="M14" s="1"/>
      <c r="N14" s="1"/>
      <c r="O14" s="1"/>
    </row>
    <row r="15" spans="1:15" ht="15" customHeight="1" x14ac:dyDescent="0.25">
      <c r="A15" s="14" t="s">
        <v>23</v>
      </c>
      <c r="B15" s="4"/>
      <c r="C15" s="5"/>
      <c r="D15" s="6">
        <v>2.29</v>
      </c>
      <c r="E15" s="5"/>
      <c r="F15" s="5"/>
      <c r="G15" s="6"/>
      <c r="H15" s="7">
        <f>C15*D15*E15*F15</f>
        <v>0</v>
      </c>
      <c r="I15" s="7"/>
      <c r="J15" s="8">
        <f>I15-H15</f>
        <v>0</v>
      </c>
      <c r="K15" s="51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>
        <f>C16*D16*E16*F16</f>
        <v>0</v>
      </c>
      <c r="I16" s="7"/>
      <c r="J16" s="8">
        <f>I16-H16</f>
        <v>0</v>
      </c>
      <c r="K16" s="51"/>
      <c r="L16" s="1"/>
      <c r="M16" s="1"/>
      <c r="N16" s="1"/>
      <c r="O16" s="1"/>
    </row>
    <row r="17" spans="1:15" x14ac:dyDescent="0.25">
      <c r="A17" s="14" t="s">
        <v>31</v>
      </c>
      <c r="B17" s="4"/>
      <c r="C17" s="5"/>
      <c r="D17" s="6">
        <v>1.88</v>
      </c>
      <c r="E17" s="5"/>
      <c r="F17" s="5"/>
      <c r="G17" s="6"/>
      <c r="H17" s="7">
        <v>0</v>
      </c>
      <c r="I17" s="7"/>
      <c r="J17" s="8"/>
      <c r="K17" s="51"/>
      <c r="L17" s="1"/>
      <c r="M17" s="1"/>
      <c r="N17" s="1"/>
      <c r="O17" s="1"/>
    </row>
    <row r="18" spans="1:15" x14ac:dyDescent="0.25">
      <c r="A18" s="4" t="s">
        <v>6</v>
      </c>
      <c r="B18" s="4"/>
      <c r="C18" s="5">
        <v>1</v>
      </c>
      <c r="D18" s="6">
        <v>2.5</v>
      </c>
      <c r="E18" s="5">
        <v>1</v>
      </c>
      <c r="F18" s="5"/>
      <c r="G18" s="6"/>
      <c r="H18" s="7">
        <f t="shared" ref="H18:H19" si="0">C18*D18*E18</f>
        <v>2.5</v>
      </c>
      <c r="I18" s="7"/>
      <c r="J18" s="8">
        <f t="shared" ref="J18:J19" si="1">I18-H18</f>
        <v>-2.5</v>
      </c>
      <c r="K18" s="51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si="0"/>
        <v>0</v>
      </c>
      <c r="I19" s="7"/>
      <c r="J19" s="8">
        <f t="shared" si="1"/>
        <v>0</v>
      </c>
      <c r="K19" s="51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>
        <v>0</v>
      </c>
      <c r="I20" s="7"/>
      <c r="J20" s="8"/>
      <c r="K20" s="51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17.5</v>
      </c>
      <c r="I21" s="9">
        <f>SUM(I12:I20)</f>
        <v>0</v>
      </c>
      <c r="J21" s="8"/>
      <c r="K21" s="51"/>
      <c r="L21" s="1"/>
      <c r="M21" s="1"/>
      <c r="N21" s="1"/>
      <c r="O21" s="1"/>
    </row>
    <row r="22" spans="1:15" x14ac:dyDescent="0.25">
      <c r="A22" s="3" t="s">
        <v>33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1"/>
      <c r="L22" s="1"/>
      <c r="M22" s="1"/>
      <c r="N22" s="1"/>
      <c r="O22" s="1"/>
    </row>
    <row r="23" spans="1:15" ht="31.5" x14ac:dyDescent="0.25">
      <c r="A23" s="14" t="s">
        <v>58</v>
      </c>
      <c r="B23" s="19"/>
      <c r="C23" s="5">
        <v>0.12</v>
      </c>
      <c r="D23" s="6">
        <v>16.95</v>
      </c>
      <c r="E23" s="5"/>
      <c r="F23" s="6"/>
      <c r="G23" s="6"/>
      <c r="H23" s="7">
        <f>C23*D23</f>
        <v>2.0339999999999998</v>
      </c>
      <c r="I23" s="7"/>
      <c r="J23" s="8">
        <f>I23-H23</f>
        <v>-2.0339999999999998</v>
      </c>
      <c r="K23" s="51"/>
      <c r="L23" s="1"/>
      <c r="M23" s="1"/>
      <c r="N23" s="1"/>
      <c r="O23" s="1"/>
    </row>
    <row r="24" spans="1:15" x14ac:dyDescent="0.25">
      <c r="A24" s="14" t="s">
        <v>46</v>
      </c>
      <c r="B24" s="19"/>
      <c r="C24" s="5">
        <v>0.25</v>
      </c>
      <c r="D24" s="6">
        <v>10.25</v>
      </c>
      <c r="E24" s="6"/>
      <c r="F24" s="6"/>
      <c r="G24" s="6"/>
      <c r="H24" s="7">
        <f>C24*D24</f>
        <v>2.5625</v>
      </c>
      <c r="I24" s="7"/>
      <c r="J24" s="8">
        <f t="shared" ref="J24:J54" si="2">I24-H24</f>
        <v>-2.5625</v>
      </c>
      <c r="K24" s="45"/>
      <c r="L24" s="1"/>
      <c r="M24" s="1"/>
      <c r="N24" s="1"/>
      <c r="O24" s="1"/>
    </row>
    <row r="25" spans="1:15" ht="31.5" x14ac:dyDescent="0.25">
      <c r="A25" s="14" t="s">
        <v>59</v>
      </c>
      <c r="B25" s="19"/>
      <c r="C25" s="5">
        <v>6</v>
      </c>
      <c r="D25" s="6">
        <v>0.04</v>
      </c>
      <c r="E25" s="6"/>
      <c r="F25" s="6"/>
      <c r="G25" s="6"/>
      <c r="H25" s="7">
        <f t="shared" ref="H25:H54" si="3">C25*D25</f>
        <v>0.24</v>
      </c>
      <c r="I25" s="7"/>
      <c r="J25" s="8"/>
      <c r="K25" s="45"/>
      <c r="L25" s="1"/>
      <c r="M25" s="1"/>
      <c r="N25" s="1"/>
      <c r="O25" s="1"/>
    </row>
    <row r="26" spans="1:15" x14ac:dyDescent="0.25">
      <c r="A26" s="14" t="s">
        <v>60</v>
      </c>
      <c r="B26" s="19"/>
      <c r="C26" s="5">
        <v>6</v>
      </c>
      <c r="D26" s="6">
        <v>0.05</v>
      </c>
      <c r="E26" s="6"/>
      <c r="F26" s="6"/>
      <c r="G26" s="6"/>
      <c r="H26" s="7">
        <f t="shared" si="3"/>
        <v>0.30000000000000004</v>
      </c>
      <c r="I26" s="7"/>
      <c r="J26" s="8"/>
      <c r="K26" s="45"/>
      <c r="L26" s="1"/>
      <c r="M26" s="1"/>
      <c r="N26" s="1"/>
      <c r="O26" s="1"/>
    </row>
    <row r="27" spans="1:15" x14ac:dyDescent="0.25">
      <c r="A27" s="14" t="s">
        <v>61</v>
      </c>
      <c r="B27" s="19"/>
      <c r="C27" s="23">
        <v>1</v>
      </c>
      <c r="D27" s="24">
        <v>1.8</v>
      </c>
      <c r="E27" s="6"/>
      <c r="F27" s="6"/>
      <c r="G27" s="6"/>
      <c r="H27" s="7">
        <f t="shared" si="3"/>
        <v>1.8</v>
      </c>
      <c r="I27" s="7"/>
      <c r="J27" s="8"/>
      <c r="K27" s="45"/>
      <c r="L27" s="1"/>
      <c r="M27" s="1"/>
      <c r="N27" s="1"/>
      <c r="O27" s="1"/>
    </row>
    <row r="28" spans="1:15" x14ac:dyDescent="0.25">
      <c r="A28" s="14" t="s">
        <v>62</v>
      </c>
      <c r="B28" s="19"/>
      <c r="C28" s="23">
        <v>1</v>
      </c>
      <c r="D28" s="24">
        <v>1.5</v>
      </c>
      <c r="E28" s="6"/>
      <c r="F28" s="6"/>
      <c r="G28" s="6"/>
      <c r="H28" s="7">
        <f t="shared" si="3"/>
        <v>1.5</v>
      </c>
      <c r="I28" s="7"/>
      <c r="J28" s="8"/>
      <c r="K28" s="45"/>
      <c r="L28" s="1"/>
      <c r="M28" s="1"/>
      <c r="N28" s="1"/>
      <c r="O28" s="1"/>
    </row>
    <row r="29" spans="1:15" x14ac:dyDescent="0.25">
      <c r="A29" s="44"/>
      <c r="B29" s="19"/>
      <c r="C29" s="5"/>
      <c r="D29" s="6"/>
      <c r="E29" s="6"/>
      <c r="F29" s="6"/>
      <c r="G29" s="6"/>
      <c r="H29" s="7">
        <f t="shared" si="3"/>
        <v>0</v>
      </c>
      <c r="I29" s="7"/>
      <c r="J29" s="8"/>
      <c r="K29" s="45"/>
      <c r="L29" s="1"/>
      <c r="M29" s="1"/>
      <c r="N29" s="1"/>
      <c r="O29" s="1"/>
    </row>
    <row r="30" spans="1:15" x14ac:dyDescent="0.25">
      <c r="A30" s="4"/>
      <c r="B30" s="19"/>
      <c r="C30" s="5"/>
      <c r="D30" s="6"/>
      <c r="E30" s="6"/>
      <c r="F30" s="6"/>
      <c r="G30" s="6"/>
      <c r="H30" s="7">
        <f t="shared" si="3"/>
        <v>0</v>
      </c>
      <c r="I30" s="7"/>
      <c r="J30" s="8">
        <f t="shared" si="2"/>
        <v>0</v>
      </c>
      <c r="K30" s="45"/>
      <c r="L30" s="1"/>
      <c r="M30" s="1"/>
      <c r="N30" s="1"/>
      <c r="O30" s="1"/>
    </row>
    <row r="31" spans="1:15" x14ac:dyDescent="0.25">
      <c r="A31" s="14"/>
      <c r="B31" s="19"/>
      <c r="C31" s="5"/>
      <c r="D31" s="6"/>
      <c r="E31" s="6"/>
      <c r="F31" s="6"/>
      <c r="G31" s="6"/>
      <c r="H31" s="7">
        <f t="shared" si="3"/>
        <v>0</v>
      </c>
      <c r="I31" s="7"/>
      <c r="J31" s="8">
        <f t="shared" si="2"/>
        <v>0</v>
      </c>
      <c r="K31" s="45"/>
      <c r="L31" s="1"/>
      <c r="M31" s="1"/>
      <c r="N31" s="1"/>
      <c r="O31" s="1"/>
    </row>
    <row r="32" spans="1:15" x14ac:dyDescent="0.25">
      <c r="A32" s="14"/>
      <c r="B32" s="19"/>
      <c r="C32" s="23"/>
      <c r="D32" s="24"/>
      <c r="E32" s="6"/>
      <c r="F32" s="6"/>
      <c r="G32" s="6"/>
      <c r="H32" s="7">
        <f t="shared" si="3"/>
        <v>0</v>
      </c>
      <c r="I32" s="7"/>
      <c r="J32" s="8">
        <f t="shared" si="2"/>
        <v>0</v>
      </c>
      <c r="K32" s="45"/>
      <c r="L32" s="1"/>
      <c r="M32" s="1"/>
      <c r="N32" s="1"/>
      <c r="O32" s="1"/>
    </row>
    <row r="33" spans="1:15" x14ac:dyDescent="0.25">
      <c r="A33" s="4"/>
      <c r="B33" s="19"/>
      <c r="C33" s="5"/>
      <c r="D33" s="6"/>
      <c r="E33" s="6"/>
      <c r="F33" s="6"/>
      <c r="G33" s="6"/>
      <c r="H33" s="7">
        <f t="shared" si="3"/>
        <v>0</v>
      </c>
      <c r="I33" s="7"/>
      <c r="J33" s="8">
        <f t="shared" si="2"/>
        <v>0</v>
      </c>
      <c r="K33" s="45"/>
      <c r="L33" s="1"/>
      <c r="M33" s="1"/>
      <c r="N33" s="1"/>
      <c r="O33" s="1"/>
    </row>
    <row r="34" spans="1:15" x14ac:dyDescent="0.25">
      <c r="A34" s="14"/>
      <c r="B34" s="19"/>
      <c r="C34" s="5"/>
      <c r="D34" s="6"/>
      <c r="E34" s="6"/>
      <c r="F34" s="6"/>
      <c r="G34" s="6"/>
      <c r="H34" s="7">
        <f t="shared" si="3"/>
        <v>0</v>
      </c>
      <c r="I34" s="7"/>
      <c r="J34" s="8"/>
      <c r="K34" s="45"/>
      <c r="L34" s="1"/>
      <c r="M34" s="1"/>
      <c r="N34" s="1"/>
      <c r="O34" s="1"/>
    </row>
    <row r="35" spans="1:15" x14ac:dyDescent="0.25">
      <c r="A35" s="14"/>
      <c r="B35" s="19"/>
      <c r="C35" s="5"/>
      <c r="D35" s="6"/>
      <c r="E35" s="6"/>
      <c r="F35" s="6"/>
      <c r="G35" s="6"/>
      <c r="H35" s="7">
        <f t="shared" si="3"/>
        <v>0</v>
      </c>
      <c r="I35" s="7"/>
      <c r="J35" s="8"/>
      <c r="K35" s="45"/>
      <c r="L35" s="1"/>
      <c r="M35" s="1"/>
      <c r="N35" s="1"/>
      <c r="O35" s="1"/>
    </row>
    <row r="36" spans="1:15" x14ac:dyDescent="0.25">
      <c r="A36" s="14"/>
      <c r="B36" s="19"/>
      <c r="C36" s="5"/>
      <c r="D36" s="6"/>
      <c r="E36" s="6"/>
      <c r="F36" s="6"/>
      <c r="G36" s="6"/>
      <c r="H36" s="7">
        <f t="shared" si="3"/>
        <v>0</v>
      </c>
      <c r="I36" s="7"/>
      <c r="J36" s="8"/>
      <c r="K36" s="45"/>
      <c r="L36" s="1"/>
      <c r="M36" s="1"/>
      <c r="N36" s="1"/>
      <c r="O36" s="1"/>
    </row>
    <row r="37" spans="1:15" x14ac:dyDescent="0.25">
      <c r="A37" s="14"/>
      <c r="B37" s="19"/>
      <c r="C37" s="5"/>
      <c r="D37" s="6"/>
      <c r="E37" s="6"/>
      <c r="F37" s="6"/>
      <c r="G37" s="6"/>
      <c r="H37" s="7">
        <f t="shared" si="3"/>
        <v>0</v>
      </c>
      <c r="I37" s="7"/>
      <c r="J37" s="8"/>
      <c r="K37" s="45"/>
      <c r="L37" s="1"/>
      <c r="M37" s="1"/>
      <c r="N37" s="1"/>
      <c r="O37" s="1"/>
    </row>
    <row r="38" spans="1:15" x14ac:dyDescent="0.25">
      <c r="A38" s="14"/>
      <c r="B38" s="19"/>
      <c r="C38" s="5"/>
      <c r="D38" s="6"/>
      <c r="E38" s="6"/>
      <c r="F38" s="6"/>
      <c r="G38" s="6"/>
      <c r="H38" s="7">
        <f t="shared" si="3"/>
        <v>0</v>
      </c>
      <c r="I38" s="7"/>
      <c r="J38" s="8"/>
      <c r="K38" s="45"/>
      <c r="L38" s="1"/>
      <c r="M38" s="1"/>
      <c r="N38" s="1"/>
      <c r="O38" s="1"/>
    </row>
    <row r="39" spans="1:15" x14ac:dyDescent="0.25">
      <c r="A39" s="14"/>
      <c r="B39" s="19"/>
      <c r="C39" s="5"/>
      <c r="D39" s="6"/>
      <c r="E39" s="6"/>
      <c r="F39" s="6"/>
      <c r="G39" s="6"/>
      <c r="H39" s="7">
        <f t="shared" si="3"/>
        <v>0</v>
      </c>
      <c r="I39" s="7"/>
      <c r="J39" s="8"/>
      <c r="K39" s="45"/>
      <c r="L39" s="1"/>
      <c r="M39" s="1"/>
      <c r="N39" s="1"/>
      <c r="O39" s="1"/>
    </row>
    <row r="40" spans="1:15" x14ac:dyDescent="0.25">
      <c r="A40" s="4"/>
      <c r="B40" s="19"/>
      <c r="C40" s="5"/>
      <c r="D40" s="6"/>
      <c r="E40" s="6"/>
      <c r="F40" s="6"/>
      <c r="G40" s="6"/>
      <c r="H40" s="7">
        <f t="shared" si="3"/>
        <v>0</v>
      </c>
      <c r="I40" s="7"/>
      <c r="J40" s="8"/>
      <c r="K40" s="45"/>
      <c r="L40" s="1"/>
      <c r="M40" s="1"/>
      <c r="N40" s="1"/>
      <c r="O40" s="1"/>
    </row>
    <row r="41" spans="1:15" x14ac:dyDescent="0.25">
      <c r="A41" s="4"/>
      <c r="B41" s="19"/>
      <c r="C41" s="5"/>
      <c r="D41" s="6"/>
      <c r="E41" s="6"/>
      <c r="F41" s="6"/>
      <c r="G41" s="6"/>
      <c r="H41" s="7">
        <f t="shared" si="3"/>
        <v>0</v>
      </c>
      <c r="I41" s="7"/>
      <c r="J41" s="8"/>
      <c r="K41" s="45"/>
      <c r="L41" s="1"/>
      <c r="M41" s="1"/>
      <c r="N41" s="1"/>
      <c r="O41" s="1"/>
    </row>
    <row r="42" spans="1:15" x14ac:dyDescent="0.25">
      <c r="A42" s="4"/>
      <c r="B42" s="19"/>
      <c r="C42" s="5"/>
      <c r="D42" s="6"/>
      <c r="E42" s="6"/>
      <c r="F42" s="6"/>
      <c r="G42" s="6"/>
      <c r="H42" s="7">
        <f t="shared" si="3"/>
        <v>0</v>
      </c>
      <c r="I42" s="7"/>
      <c r="J42" s="8"/>
      <c r="K42" s="45"/>
      <c r="L42" s="1"/>
      <c r="M42" s="1"/>
      <c r="N42" s="1"/>
      <c r="O42" s="1"/>
    </row>
    <row r="43" spans="1:15" x14ac:dyDescent="0.25">
      <c r="A43" s="14"/>
      <c r="B43" s="19"/>
      <c r="C43" s="5"/>
      <c r="D43" s="6"/>
      <c r="E43" s="6"/>
      <c r="F43" s="6"/>
      <c r="G43" s="6"/>
      <c r="H43" s="7">
        <f t="shared" si="3"/>
        <v>0</v>
      </c>
      <c r="I43" s="7"/>
      <c r="J43" s="8">
        <f t="shared" si="2"/>
        <v>0</v>
      </c>
      <c r="K43" s="45"/>
      <c r="L43" s="1"/>
      <c r="M43" s="1"/>
      <c r="N43" s="1"/>
      <c r="O43" s="1"/>
    </row>
    <row r="44" spans="1:15" x14ac:dyDescent="0.25">
      <c r="A44" s="14"/>
      <c r="B44" s="19"/>
      <c r="C44" s="5"/>
      <c r="D44" s="6"/>
      <c r="E44" s="6"/>
      <c r="F44" s="6"/>
      <c r="G44" s="6"/>
      <c r="H44" s="7">
        <f t="shared" si="3"/>
        <v>0</v>
      </c>
      <c r="I44" s="7"/>
      <c r="J44" s="8"/>
      <c r="K44" s="45"/>
      <c r="L44" s="1"/>
      <c r="M44" s="1"/>
      <c r="N44" s="1"/>
      <c r="O44" s="1"/>
    </row>
    <row r="45" spans="1:15" x14ac:dyDescent="0.25">
      <c r="A45" s="14"/>
      <c r="B45" s="19"/>
      <c r="C45" s="5"/>
      <c r="D45" s="6"/>
      <c r="E45" s="6"/>
      <c r="F45" s="6"/>
      <c r="G45" s="6"/>
      <c r="H45" s="7">
        <f t="shared" si="3"/>
        <v>0</v>
      </c>
      <c r="I45" s="7"/>
      <c r="J45" s="8"/>
      <c r="K45" s="45"/>
      <c r="L45" s="1"/>
      <c r="M45" s="1"/>
      <c r="N45" s="1"/>
      <c r="O45" s="1"/>
    </row>
    <row r="46" spans="1:15" x14ac:dyDescent="0.25">
      <c r="A46" s="14"/>
      <c r="B46" s="19"/>
      <c r="C46" s="5"/>
      <c r="D46" s="6"/>
      <c r="E46" s="6"/>
      <c r="F46" s="6"/>
      <c r="G46" s="6"/>
      <c r="H46" s="7">
        <f t="shared" si="3"/>
        <v>0</v>
      </c>
      <c r="I46" s="7"/>
      <c r="J46" s="8"/>
      <c r="K46" s="45"/>
      <c r="L46" s="1"/>
      <c r="M46" s="1"/>
      <c r="N46" s="1"/>
      <c r="O46" s="1"/>
    </row>
    <row r="47" spans="1:15" x14ac:dyDescent="0.25">
      <c r="A47" s="14"/>
      <c r="B47" s="19"/>
      <c r="C47" s="5"/>
      <c r="D47" s="6"/>
      <c r="E47" s="6"/>
      <c r="F47" s="6"/>
      <c r="G47" s="6"/>
      <c r="H47" s="7">
        <f t="shared" si="3"/>
        <v>0</v>
      </c>
      <c r="I47" s="7"/>
      <c r="J47" s="8"/>
      <c r="K47" s="45"/>
      <c r="L47" s="1"/>
      <c r="M47" s="1"/>
      <c r="N47" s="1"/>
      <c r="O47" s="1"/>
    </row>
    <row r="48" spans="1:15" x14ac:dyDescent="0.25">
      <c r="A48" s="14"/>
      <c r="B48" s="19"/>
      <c r="C48" s="5"/>
      <c r="D48" s="6"/>
      <c r="E48" s="6"/>
      <c r="F48" s="6"/>
      <c r="G48" s="6"/>
      <c r="H48" s="7">
        <f t="shared" si="3"/>
        <v>0</v>
      </c>
      <c r="I48" s="7"/>
      <c r="J48" s="8"/>
      <c r="K48" s="45"/>
      <c r="L48" s="1"/>
      <c r="M48" s="1"/>
      <c r="N48" s="1"/>
      <c r="O48" s="1"/>
    </row>
    <row r="49" spans="1:15" x14ac:dyDescent="0.25">
      <c r="A49" s="14"/>
      <c r="B49" s="19"/>
      <c r="C49" s="5"/>
      <c r="D49" s="6"/>
      <c r="E49" s="6"/>
      <c r="F49" s="6"/>
      <c r="G49" s="6"/>
      <c r="H49" s="7">
        <f t="shared" si="3"/>
        <v>0</v>
      </c>
      <c r="I49" s="7"/>
      <c r="J49" s="8"/>
      <c r="K49" s="45"/>
      <c r="L49" s="1"/>
      <c r="M49" s="1"/>
      <c r="N49" s="1"/>
      <c r="O49" s="1"/>
    </row>
    <row r="50" spans="1:15" x14ac:dyDescent="0.25">
      <c r="A50" s="4"/>
      <c r="B50" s="19"/>
      <c r="C50" s="5"/>
      <c r="D50" s="6"/>
      <c r="E50" s="6"/>
      <c r="F50" s="6"/>
      <c r="G50" s="6"/>
      <c r="H50" s="7">
        <f t="shared" si="3"/>
        <v>0</v>
      </c>
      <c r="I50" s="7"/>
      <c r="J50" s="8">
        <f t="shared" si="2"/>
        <v>0</v>
      </c>
      <c r="K50" s="45"/>
      <c r="L50" s="1"/>
      <c r="M50" s="1"/>
      <c r="N50" s="1"/>
      <c r="O50" s="1"/>
    </row>
    <row r="51" spans="1:15" x14ac:dyDescent="0.25">
      <c r="A51" s="14"/>
      <c r="B51" s="19"/>
      <c r="C51" s="5"/>
      <c r="D51" s="6"/>
      <c r="E51" s="6"/>
      <c r="F51" s="6"/>
      <c r="G51" s="6"/>
      <c r="H51" s="7">
        <f t="shared" si="3"/>
        <v>0</v>
      </c>
      <c r="I51" s="7"/>
      <c r="J51" s="8"/>
      <c r="K51" s="45"/>
      <c r="L51" s="1"/>
      <c r="M51" s="1"/>
      <c r="N51" s="1"/>
      <c r="O51" s="1"/>
    </row>
    <row r="52" spans="1:15" x14ac:dyDescent="0.25">
      <c r="A52" s="4"/>
      <c r="B52" s="19"/>
      <c r="C52" s="5"/>
      <c r="D52" s="6"/>
      <c r="E52" s="6"/>
      <c r="F52" s="6"/>
      <c r="G52" s="6"/>
      <c r="H52" s="7">
        <v>0</v>
      </c>
      <c r="I52" s="7"/>
      <c r="J52" s="8"/>
      <c r="K52" s="45"/>
      <c r="L52" s="1"/>
      <c r="M52" s="1"/>
      <c r="N52" s="1"/>
      <c r="O52" s="1"/>
    </row>
    <row r="53" spans="1:15" x14ac:dyDescent="0.25">
      <c r="A53" s="4"/>
      <c r="B53" s="19"/>
      <c r="C53" s="5"/>
      <c r="D53" s="6"/>
      <c r="E53" s="6"/>
      <c r="F53" s="6"/>
      <c r="G53" s="6"/>
      <c r="H53" s="7">
        <v>0</v>
      </c>
      <c r="I53" s="7"/>
      <c r="J53" s="8"/>
      <c r="K53" s="45"/>
      <c r="L53" s="1"/>
      <c r="M53" s="1"/>
      <c r="N53" s="1"/>
      <c r="O53" s="1"/>
    </row>
    <row r="54" spans="1:15" x14ac:dyDescent="0.25">
      <c r="A54" s="4"/>
      <c r="B54" s="19"/>
      <c r="C54" s="5"/>
      <c r="D54" s="6"/>
      <c r="E54" s="6"/>
      <c r="F54" s="6"/>
      <c r="G54" s="6"/>
      <c r="H54" s="7">
        <f t="shared" si="3"/>
        <v>0</v>
      </c>
      <c r="I54" s="7"/>
      <c r="J54" s="8">
        <f t="shared" si="2"/>
        <v>0</v>
      </c>
      <c r="K54" s="45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8.4364999999999988</v>
      </c>
      <c r="I55" s="11">
        <f>SUM(I23:I54)</f>
        <v>0</v>
      </c>
      <c r="J55" s="4"/>
      <c r="K55" s="45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45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45"/>
      <c r="L57" s="1"/>
      <c r="M57" s="1"/>
      <c r="N57" s="1"/>
      <c r="O57" s="1"/>
    </row>
    <row r="58" spans="1:15" x14ac:dyDescent="0.25">
      <c r="A58" s="4"/>
      <c r="B58" s="4"/>
      <c r="C58" s="21">
        <v>332</v>
      </c>
      <c r="D58" s="6">
        <v>3.5</v>
      </c>
      <c r="E58" s="6">
        <v>0.04</v>
      </c>
      <c r="F58" s="21">
        <v>0.25</v>
      </c>
      <c r="G58" s="6"/>
      <c r="H58" s="7">
        <f>C58*D58*E58*F58</f>
        <v>11.620000000000001</v>
      </c>
      <c r="I58" s="7"/>
      <c r="J58" s="8">
        <f>I58-H58</f>
        <v>-11.620000000000001</v>
      </c>
      <c r="K58" s="45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>
        <f>C59*D59*E59*F59</f>
        <v>0</v>
      </c>
      <c r="I59" s="7"/>
      <c r="J59" s="8">
        <f>I59-H59</f>
        <v>0</v>
      </c>
      <c r="K59" s="45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ref="H60:H62" si="4">C60*D60*E60*F60</f>
        <v>0</v>
      </c>
      <c r="I60" s="7"/>
      <c r="J60" s="8">
        <f t="shared" ref="J60:J62" si="5">I60-H60</f>
        <v>0</v>
      </c>
      <c r="K60" s="45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4"/>
        <v>0</v>
      </c>
      <c r="I61" s="7"/>
      <c r="J61" s="8">
        <f t="shared" si="5"/>
        <v>0</v>
      </c>
      <c r="K61" s="45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4"/>
        <v>0</v>
      </c>
      <c r="I62" s="7"/>
      <c r="J62" s="8">
        <f t="shared" si="5"/>
        <v>0</v>
      </c>
      <c r="K62" s="45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11.620000000000001</v>
      </c>
      <c r="I63" s="11">
        <f>SUM(I58:I62)</f>
        <v>0</v>
      </c>
      <c r="J63" s="4"/>
      <c r="K63" s="45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45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45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37.5565</v>
      </c>
      <c r="I66" s="13">
        <f>SUM(I63,I55,I21)</f>
        <v>0</v>
      </c>
      <c r="J66" s="12"/>
      <c r="K66" s="1"/>
      <c r="L66" s="1"/>
      <c r="M66" s="1"/>
      <c r="N66" s="1"/>
    </row>
    <row r="67" spans="1:15" x14ac:dyDescent="0.2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1"/>
      <c r="M67" s="1"/>
      <c r="N67" s="1"/>
    </row>
    <row r="68" spans="1:15" ht="23.1" customHeight="1" x14ac:dyDescent="0.2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1"/>
      <c r="M68" s="1"/>
      <c r="N68" s="1"/>
    </row>
    <row r="69" spans="1:15" ht="23.1" customHeight="1" x14ac:dyDescent="0.2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1"/>
      <c r="M69" s="1"/>
      <c r="N69" s="1"/>
    </row>
    <row r="70" spans="1:15" ht="23.1" customHeight="1" x14ac:dyDescent="0.2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1"/>
      <c r="M70" s="1"/>
      <c r="N70" s="1"/>
    </row>
    <row r="72" spans="1:15" x14ac:dyDescent="0.25">
      <c r="B72" s="25"/>
    </row>
  </sheetData>
  <mergeCells count="6">
    <mergeCell ref="A67:K70"/>
    <mergeCell ref="A1:J1"/>
    <mergeCell ref="G4:I4"/>
    <mergeCell ref="J4:K4"/>
    <mergeCell ref="C9:G9"/>
    <mergeCell ref="K11:K23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94253-6D7B-48C1-93CA-84105ACAF877}">
  <dimension ref="A1:O72"/>
  <sheetViews>
    <sheetView zoomScale="77" zoomScaleNormal="77" workbookViewId="0">
      <selection activeCell="H6" sqref="H6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7" t="s">
        <v>50</v>
      </c>
      <c r="B1" s="47"/>
      <c r="C1" s="47"/>
      <c r="D1" s="47"/>
      <c r="E1" s="47"/>
      <c r="F1" s="47"/>
      <c r="G1" s="47"/>
      <c r="H1" s="47"/>
      <c r="I1" s="47"/>
      <c r="J1" s="47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80.859899999999996</v>
      </c>
      <c r="B4" s="41"/>
      <c r="C4" s="31"/>
      <c r="D4" s="31"/>
      <c r="E4" s="31"/>
      <c r="F4" s="31"/>
      <c r="G4" s="53" t="s">
        <v>25</v>
      </c>
      <c r="H4" s="54"/>
      <c r="I4" s="55"/>
      <c r="J4" s="53" t="s">
        <v>26</v>
      </c>
      <c r="K4" s="55"/>
      <c r="L4" s="1"/>
      <c r="M4" s="1"/>
      <c r="N4" s="1"/>
      <c r="O4" s="1"/>
    </row>
    <row r="5" spans="1:15" ht="37.5" x14ac:dyDescent="0.25">
      <c r="A5" s="28" t="s">
        <v>71</v>
      </c>
      <c r="B5" s="42"/>
      <c r="C5" s="43"/>
      <c r="D5" s="43"/>
      <c r="E5" s="31"/>
      <c r="F5" s="31"/>
      <c r="G5" s="32" t="s">
        <v>27</v>
      </c>
      <c r="H5" s="33" t="s">
        <v>19</v>
      </c>
      <c r="I5" s="34" t="s">
        <v>28</v>
      </c>
      <c r="J5" s="35" t="s">
        <v>29</v>
      </c>
      <c r="K5" s="36" t="s">
        <v>30</v>
      </c>
      <c r="L5" s="1"/>
      <c r="M5" s="1"/>
      <c r="N5" s="1"/>
      <c r="O5" s="1"/>
    </row>
    <row r="6" spans="1:15" ht="16.5" thickBot="1" x14ac:dyDescent="0.3">
      <c r="A6" s="27">
        <v>4</v>
      </c>
      <c r="B6" s="41"/>
      <c r="C6" s="31"/>
      <c r="D6" s="31"/>
      <c r="E6" s="31"/>
      <c r="F6" s="31"/>
      <c r="G6" s="37">
        <f>H66</f>
        <v>196.024</v>
      </c>
      <c r="H6" s="38">
        <f>(G6*1.65)</f>
        <v>323.43959999999998</v>
      </c>
      <c r="I6" s="39">
        <f>H6-G6</f>
        <v>127.41559999999998</v>
      </c>
      <c r="J6" s="37">
        <f>I66</f>
        <v>0</v>
      </c>
      <c r="K6" s="39">
        <f>H6-ABS(J6)</f>
        <v>323.43959999999998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48" t="s">
        <v>18</v>
      </c>
      <c r="D9" s="49"/>
      <c r="E9" s="49"/>
      <c r="F9" s="49"/>
      <c r="G9" s="50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72</v>
      </c>
      <c r="B11" s="3"/>
      <c r="C11" s="3"/>
      <c r="D11" s="3"/>
      <c r="E11" s="3"/>
      <c r="F11" s="3"/>
      <c r="G11" s="3"/>
      <c r="H11" s="4"/>
      <c r="I11" s="4"/>
      <c r="J11" s="4"/>
      <c r="K11" s="51"/>
      <c r="L11" s="1"/>
      <c r="M11" s="1"/>
      <c r="N11" s="1"/>
      <c r="O11" s="1"/>
    </row>
    <row r="12" spans="1:15" x14ac:dyDescent="0.25">
      <c r="A12" s="4" t="s">
        <v>4</v>
      </c>
      <c r="B12" s="4"/>
      <c r="C12" s="5">
        <v>1</v>
      </c>
      <c r="D12" s="6">
        <v>18.329999999999998</v>
      </c>
      <c r="E12" s="5">
        <v>1</v>
      </c>
      <c r="F12" s="5"/>
      <c r="G12" s="6"/>
      <c r="H12" s="7">
        <f>C12*D12*E12</f>
        <v>18.329999999999998</v>
      </c>
      <c r="I12" s="7"/>
      <c r="J12" s="8">
        <f>I12-H12</f>
        <v>-18.329999999999998</v>
      </c>
      <c r="K12" s="51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13</v>
      </c>
      <c r="E13" s="5">
        <v>2</v>
      </c>
      <c r="F13" s="5"/>
      <c r="G13" s="6"/>
      <c r="H13" s="7">
        <f>C13*D13*E13</f>
        <v>26</v>
      </c>
      <c r="I13" s="7"/>
      <c r="J13" s="8">
        <f>I13-H13</f>
        <v>-26</v>
      </c>
      <c r="K13" s="51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>
        <f>C14*D14*E14</f>
        <v>0</v>
      </c>
      <c r="I14" s="7"/>
      <c r="J14" s="8"/>
      <c r="K14" s="51"/>
      <c r="L14" s="1"/>
      <c r="M14" s="1"/>
      <c r="N14" s="1"/>
      <c r="O14" s="1"/>
    </row>
    <row r="15" spans="1:15" ht="15" customHeight="1" x14ac:dyDescent="0.25">
      <c r="A15" s="14" t="s">
        <v>23</v>
      </c>
      <c r="B15" s="4"/>
      <c r="C15" s="5">
        <v>1</v>
      </c>
      <c r="D15" s="6">
        <v>2.29</v>
      </c>
      <c r="E15" s="5">
        <v>1</v>
      </c>
      <c r="F15" s="5">
        <v>3</v>
      </c>
      <c r="G15" s="6"/>
      <c r="H15" s="7">
        <f>C15*D15*E15*F15</f>
        <v>6.87</v>
      </c>
      <c r="I15" s="7"/>
      <c r="J15" s="8">
        <f>I15-H15</f>
        <v>-6.87</v>
      </c>
      <c r="K15" s="51"/>
      <c r="L15" s="1"/>
      <c r="M15" s="1"/>
      <c r="N15" s="1"/>
      <c r="O15" s="1"/>
    </row>
    <row r="16" spans="1:15" x14ac:dyDescent="0.25">
      <c r="A16" s="14" t="s">
        <v>11</v>
      </c>
      <c r="B16" s="4"/>
      <c r="C16" s="5">
        <v>1</v>
      </c>
      <c r="D16" s="6">
        <v>1.5</v>
      </c>
      <c r="E16" s="5">
        <v>1</v>
      </c>
      <c r="F16" s="5">
        <v>3</v>
      </c>
      <c r="G16" s="6"/>
      <c r="H16" s="7">
        <f>C16*D16*E16*F16</f>
        <v>4.5</v>
      </c>
      <c r="I16" s="7"/>
      <c r="J16" s="8">
        <f>I16-H16</f>
        <v>-4.5</v>
      </c>
      <c r="K16" s="51"/>
      <c r="L16" s="1"/>
      <c r="M16" s="1"/>
      <c r="N16" s="1"/>
      <c r="O16" s="1"/>
    </row>
    <row r="17" spans="1:15" x14ac:dyDescent="0.25">
      <c r="A17" s="14" t="s">
        <v>31</v>
      </c>
      <c r="B17" s="4"/>
      <c r="C17" s="5"/>
      <c r="D17" s="6">
        <v>1.88</v>
      </c>
      <c r="E17" s="5"/>
      <c r="F17" s="5"/>
      <c r="G17" s="6"/>
      <c r="H17" s="7">
        <f>C17*D17*E17*F17</f>
        <v>0</v>
      </c>
      <c r="I17" s="7"/>
      <c r="J17" s="8"/>
      <c r="K17" s="51"/>
      <c r="L17" s="1"/>
      <c r="M17" s="1"/>
      <c r="N17" s="1"/>
      <c r="O17" s="1"/>
    </row>
    <row r="18" spans="1:15" x14ac:dyDescent="0.25">
      <c r="A18" s="4" t="s">
        <v>6</v>
      </c>
      <c r="B18" s="4"/>
      <c r="C18" s="5">
        <v>2</v>
      </c>
      <c r="D18" s="6">
        <v>2.5</v>
      </c>
      <c r="E18" s="5">
        <v>1</v>
      </c>
      <c r="F18" s="5"/>
      <c r="G18" s="6"/>
      <c r="H18" s="7">
        <f t="shared" ref="H18" si="0">C18*D18*E18</f>
        <v>5</v>
      </c>
      <c r="I18" s="7"/>
      <c r="J18" s="8">
        <f t="shared" ref="J18:J19" si="1">I18-H18</f>
        <v>-5</v>
      </c>
      <c r="K18" s="51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ref="H18:H19" si="2">C19*D19*E19</f>
        <v>0</v>
      </c>
      <c r="I19" s="7"/>
      <c r="J19" s="8">
        <f t="shared" si="1"/>
        <v>0</v>
      </c>
      <c r="K19" s="51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>
        <v>0</v>
      </c>
      <c r="I20" s="7"/>
      <c r="J20" s="8"/>
      <c r="K20" s="51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60.699999999999996</v>
      </c>
      <c r="I21" s="9">
        <f>SUM(I12:I20)</f>
        <v>0</v>
      </c>
      <c r="J21" s="8"/>
      <c r="K21" s="51"/>
      <c r="L21" s="1"/>
      <c r="M21" s="1"/>
      <c r="N21" s="1"/>
      <c r="O21" s="1"/>
    </row>
    <row r="22" spans="1:15" x14ac:dyDescent="0.25">
      <c r="A22" s="3" t="s">
        <v>33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1"/>
      <c r="L22" s="1"/>
      <c r="M22" s="1"/>
      <c r="N22" s="1"/>
      <c r="O22" s="1"/>
    </row>
    <row r="23" spans="1:15" x14ac:dyDescent="0.25">
      <c r="A23" s="56" t="s">
        <v>77</v>
      </c>
      <c r="B23" s="57"/>
      <c r="C23" s="21">
        <v>1</v>
      </c>
      <c r="D23" s="58">
        <v>8.75</v>
      </c>
      <c r="E23" s="5"/>
      <c r="F23" s="6"/>
      <c r="G23" s="6"/>
      <c r="H23" s="7">
        <f>C23*D23</f>
        <v>8.75</v>
      </c>
      <c r="I23" s="7"/>
      <c r="J23" s="8">
        <f>I23-H23</f>
        <v>-8.75</v>
      </c>
      <c r="K23" s="51"/>
      <c r="L23" s="1"/>
      <c r="M23" s="1"/>
      <c r="N23" s="1"/>
      <c r="O23" s="1"/>
    </row>
    <row r="24" spans="1:15" x14ac:dyDescent="0.25">
      <c r="A24" s="56" t="s">
        <v>63</v>
      </c>
      <c r="B24" s="57"/>
      <c r="C24" s="21">
        <v>2</v>
      </c>
      <c r="D24" s="58">
        <v>1.5</v>
      </c>
      <c r="E24" s="6"/>
      <c r="F24" s="6"/>
      <c r="G24" s="6"/>
      <c r="H24" s="7">
        <f>C24*D24</f>
        <v>3</v>
      </c>
      <c r="I24" s="7"/>
      <c r="J24" s="8">
        <f t="shared" ref="J24:J54" si="3">I24-H24</f>
        <v>-3</v>
      </c>
      <c r="K24" s="45"/>
      <c r="L24" s="1"/>
      <c r="M24" s="1"/>
      <c r="N24" s="1"/>
      <c r="O24" s="1"/>
    </row>
    <row r="25" spans="1:15" ht="31.5" x14ac:dyDescent="0.25">
      <c r="A25" s="56" t="s">
        <v>64</v>
      </c>
      <c r="B25" s="57"/>
      <c r="C25" s="21">
        <v>40</v>
      </c>
      <c r="D25" s="58">
        <v>7.0000000000000007E-2</v>
      </c>
      <c r="E25" s="6"/>
      <c r="F25" s="6"/>
      <c r="G25" s="6"/>
      <c r="H25" s="7">
        <f t="shared" ref="H25:H54" si="4">C25*D25</f>
        <v>2.8000000000000003</v>
      </c>
      <c r="I25" s="7"/>
      <c r="J25" s="8"/>
      <c r="K25" s="45"/>
      <c r="L25" s="1"/>
      <c r="M25" s="1"/>
      <c r="N25" s="1"/>
      <c r="O25" s="1"/>
    </row>
    <row r="26" spans="1:15" x14ac:dyDescent="0.25">
      <c r="A26" s="56" t="s">
        <v>65</v>
      </c>
      <c r="B26" s="57"/>
      <c r="C26" s="21">
        <v>1</v>
      </c>
      <c r="D26" s="58">
        <v>0.99</v>
      </c>
      <c r="E26" s="6"/>
      <c r="F26" s="6"/>
      <c r="G26" s="6"/>
      <c r="H26" s="7">
        <f t="shared" si="4"/>
        <v>0.99</v>
      </c>
      <c r="I26" s="7"/>
      <c r="J26" s="8"/>
      <c r="K26" s="45"/>
      <c r="L26" s="1"/>
      <c r="M26" s="1"/>
      <c r="N26" s="1"/>
      <c r="O26" s="1"/>
    </row>
    <row r="27" spans="1:15" x14ac:dyDescent="0.25">
      <c r="A27" s="56" t="s">
        <v>66</v>
      </c>
      <c r="B27" s="57"/>
      <c r="C27" s="21">
        <v>1</v>
      </c>
      <c r="D27" s="58">
        <v>5</v>
      </c>
      <c r="E27" s="6"/>
      <c r="F27" s="6"/>
      <c r="G27" s="6"/>
      <c r="H27" s="7">
        <f t="shared" si="4"/>
        <v>5</v>
      </c>
      <c r="I27" s="7"/>
      <c r="J27" s="8"/>
      <c r="K27" s="45"/>
      <c r="L27" s="1"/>
      <c r="M27" s="1"/>
      <c r="N27" s="1"/>
      <c r="O27" s="1"/>
    </row>
    <row r="28" spans="1:15" x14ac:dyDescent="0.25">
      <c r="A28" s="56" t="s">
        <v>67</v>
      </c>
      <c r="B28" s="57"/>
      <c r="C28" s="21">
        <v>1</v>
      </c>
      <c r="D28" s="58">
        <v>0.65</v>
      </c>
      <c r="E28" s="6"/>
      <c r="F28" s="6"/>
      <c r="G28" s="6"/>
      <c r="H28" s="7">
        <f t="shared" si="4"/>
        <v>0.65</v>
      </c>
      <c r="I28" s="7"/>
      <c r="J28" s="8"/>
      <c r="K28" s="45"/>
      <c r="L28" s="1"/>
      <c r="M28" s="1"/>
      <c r="N28" s="1"/>
      <c r="O28" s="1"/>
    </row>
    <row r="29" spans="1:15" x14ac:dyDescent="0.25">
      <c r="A29" s="56" t="s">
        <v>68</v>
      </c>
      <c r="B29" s="57"/>
      <c r="C29" s="21">
        <v>0.12</v>
      </c>
      <c r="D29" s="58">
        <v>17.95</v>
      </c>
      <c r="E29" s="6"/>
      <c r="F29" s="6"/>
      <c r="G29" s="6"/>
      <c r="H29" s="7">
        <f t="shared" si="4"/>
        <v>2.1539999999999999</v>
      </c>
      <c r="I29" s="7"/>
      <c r="J29" s="8"/>
      <c r="K29" s="45"/>
      <c r="L29" s="1"/>
      <c r="M29" s="1"/>
      <c r="N29" s="1"/>
      <c r="O29" s="1"/>
    </row>
    <row r="30" spans="1:15" x14ac:dyDescent="0.25">
      <c r="A30" s="59" t="s">
        <v>69</v>
      </c>
      <c r="B30" s="57" t="s">
        <v>70</v>
      </c>
      <c r="C30" s="21">
        <v>5</v>
      </c>
      <c r="D30" s="58">
        <v>13.1</v>
      </c>
      <c r="E30" s="6"/>
      <c r="F30" s="6"/>
      <c r="G30" s="6"/>
      <c r="H30" s="7">
        <f t="shared" si="4"/>
        <v>65.5</v>
      </c>
      <c r="I30" s="7"/>
      <c r="J30" s="8">
        <f t="shared" si="3"/>
        <v>-65.5</v>
      </c>
      <c r="K30" s="45"/>
      <c r="L30" s="1"/>
      <c r="M30" s="1"/>
      <c r="N30" s="1"/>
      <c r="O30" s="1"/>
    </row>
    <row r="31" spans="1:15" x14ac:dyDescent="0.25">
      <c r="A31" s="14"/>
      <c r="B31" s="19"/>
      <c r="C31" s="5"/>
      <c r="D31" s="6"/>
      <c r="E31" s="6"/>
      <c r="F31" s="6"/>
      <c r="G31" s="6"/>
      <c r="H31" s="7">
        <f t="shared" si="4"/>
        <v>0</v>
      </c>
      <c r="I31" s="7"/>
      <c r="J31" s="8">
        <f t="shared" si="3"/>
        <v>0</v>
      </c>
      <c r="K31" s="45"/>
      <c r="L31" s="1"/>
      <c r="M31" s="1"/>
      <c r="N31" s="1"/>
      <c r="O31" s="1"/>
    </row>
    <row r="32" spans="1:15" x14ac:dyDescent="0.25">
      <c r="A32" s="14"/>
      <c r="B32" s="19"/>
      <c r="C32" s="23"/>
      <c r="D32" s="24"/>
      <c r="E32" s="6"/>
      <c r="F32" s="6"/>
      <c r="G32" s="6"/>
      <c r="H32" s="7">
        <f t="shared" si="4"/>
        <v>0</v>
      </c>
      <c r="I32" s="7"/>
      <c r="J32" s="8">
        <f t="shared" si="3"/>
        <v>0</v>
      </c>
      <c r="K32" s="45"/>
      <c r="L32" s="1"/>
      <c r="M32" s="1"/>
      <c r="N32" s="1"/>
      <c r="O32" s="1"/>
    </row>
    <row r="33" spans="1:15" x14ac:dyDescent="0.25">
      <c r="A33" s="4"/>
      <c r="B33" s="19"/>
      <c r="C33" s="5"/>
      <c r="D33" s="6"/>
      <c r="E33" s="6"/>
      <c r="F33" s="6"/>
      <c r="G33" s="6"/>
      <c r="H33" s="7">
        <f t="shared" si="4"/>
        <v>0</v>
      </c>
      <c r="I33" s="7"/>
      <c r="J33" s="8">
        <f t="shared" si="3"/>
        <v>0</v>
      </c>
      <c r="K33" s="45"/>
      <c r="L33" s="1"/>
      <c r="M33" s="1"/>
      <c r="N33" s="1"/>
      <c r="O33" s="1"/>
    </row>
    <row r="34" spans="1:15" x14ac:dyDescent="0.25">
      <c r="A34" s="14"/>
      <c r="B34" s="19"/>
      <c r="C34" s="5"/>
      <c r="D34" s="6"/>
      <c r="E34" s="6"/>
      <c r="F34" s="6"/>
      <c r="G34" s="6"/>
      <c r="H34" s="7">
        <f t="shared" si="4"/>
        <v>0</v>
      </c>
      <c r="I34" s="7"/>
      <c r="J34" s="8"/>
      <c r="K34" s="45"/>
      <c r="L34" s="1"/>
      <c r="M34" s="1"/>
      <c r="N34" s="1"/>
      <c r="O34" s="1"/>
    </row>
    <row r="35" spans="1:15" x14ac:dyDescent="0.25">
      <c r="A35" s="14"/>
      <c r="B35" s="19"/>
      <c r="C35" s="5"/>
      <c r="D35" s="6"/>
      <c r="E35" s="6"/>
      <c r="F35" s="6"/>
      <c r="G35" s="6"/>
      <c r="H35" s="7">
        <f t="shared" si="4"/>
        <v>0</v>
      </c>
      <c r="I35" s="7"/>
      <c r="J35" s="8"/>
      <c r="K35" s="45"/>
      <c r="L35" s="1"/>
      <c r="M35" s="1"/>
      <c r="N35" s="1"/>
      <c r="O35" s="1"/>
    </row>
    <row r="36" spans="1:15" x14ac:dyDescent="0.25">
      <c r="A36" s="14"/>
      <c r="B36" s="19"/>
      <c r="C36" s="5"/>
      <c r="D36" s="6"/>
      <c r="E36" s="6"/>
      <c r="F36" s="6"/>
      <c r="G36" s="6"/>
      <c r="H36" s="7">
        <f t="shared" si="4"/>
        <v>0</v>
      </c>
      <c r="I36" s="7"/>
      <c r="J36" s="8"/>
      <c r="K36" s="45"/>
      <c r="L36" s="1"/>
      <c r="M36" s="1"/>
      <c r="N36" s="1"/>
      <c r="O36" s="1"/>
    </row>
    <row r="37" spans="1:15" x14ac:dyDescent="0.25">
      <c r="A37" s="14"/>
      <c r="B37" s="19"/>
      <c r="C37" s="5"/>
      <c r="D37" s="6"/>
      <c r="E37" s="6"/>
      <c r="F37" s="6"/>
      <c r="G37" s="6"/>
      <c r="H37" s="7">
        <f t="shared" si="4"/>
        <v>0</v>
      </c>
      <c r="I37" s="7"/>
      <c r="J37" s="8"/>
      <c r="K37" s="45"/>
      <c r="L37" s="1"/>
      <c r="M37" s="1"/>
      <c r="N37" s="1"/>
      <c r="O37" s="1"/>
    </row>
    <row r="38" spans="1:15" x14ac:dyDescent="0.25">
      <c r="A38" s="14"/>
      <c r="B38" s="19"/>
      <c r="C38" s="5"/>
      <c r="D38" s="6"/>
      <c r="E38" s="6"/>
      <c r="F38" s="6"/>
      <c r="G38" s="6"/>
      <c r="H38" s="7">
        <f t="shared" si="4"/>
        <v>0</v>
      </c>
      <c r="I38" s="7"/>
      <c r="J38" s="8"/>
      <c r="K38" s="45"/>
      <c r="L38" s="1"/>
      <c r="M38" s="1"/>
      <c r="N38" s="1"/>
      <c r="O38" s="1"/>
    </row>
    <row r="39" spans="1:15" x14ac:dyDescent="0.25">
      <c r="A39" s="14"/>
      <c r="B39" s="19"/>
      <c r="C39" s="5"/>
      <c r="D39" s="6"/>
      <c r="E39" s="6"/>
      <c r="F39" s="6"/>
      <c r="G39" s="6"/>
      <c r="H39" s="7">
        <f t="shared" si="4"/>
        <v>0</v>
      </c>
      <c r="I39" s="7"/>
      <c r="J39" s="8"/>
      <c r="K39" s="45"/>
      <c r="L39" s="1"/>
      <c r="M39" s="1"/>
      <c r="N39" s="1"/>
      <c r="O39" s="1"/>
    </row>
    <row r="40" spans="1:15" x14ac:dyDescent="0.25">
      <c r="A40" s="4"/>
      <c r="B40" s="19"/>
      <c r="C40" s="5"/>
      <c r="D40" s="6"/>
      <c r="E40" s="6"/>
      <c r="F40" s="6"/>
      <c r="G40" s="6"/>
      <c r="H40" s="7">
        <f t="shared" si="4"/>
        <v>0</v>
      </c>
      <c r="I40" s="7"/>
      <c r="J40" s="8"/>
      <c r="K40" s="45"/>
      <c r="L40" s="1"/>
      <c r="M40" s="1"/>
      <c r="N40" s="1"/>
      <c r="O40" s="1"/>
    </row>
    <row r="41" spans="1:15" x14ac:dyDescent="0.25">
      <c r="A41" s="4"/>
      <c r="B41" s="19"/>
      <c r="C41" s="5"/>
      <c r="D41" s="6"/>
      <c r="E41" s="6"/>
      <c r="F41" s="6"/>
      <c r="G41" s="6"/>
      <c r="H41" s="7">
        <f t="shared" si="4"/>
        <v>0</v>
      </c>
      <c r="I41" s="7"/>
      <c r="J41" s="8"/>
      <c r="K41" s="45"/>
      <c r="L41" s="1"/>
      <c r="M41" s="1"/>
      <c r="N41" s="1"/>
      <c r="O41" s="1"/>
    </row>
    <row r="42" spans="1:15" x14ac:dyDescent="0.25">
      <c r="A42" s="4"/>
      <c r="B42" s="19"/>
      <c r="C42" s="5"/>
      <c r="D42" s="6"/>
      <c r="E42" s="6"/>
      <c r="F42" s="6"/>
      <c r="G42" s="6"/>
      <c r="H42" s="7">
        <f t="shared" si="4"/>
        <v>0</v>
      </c>
      <c r="I42" s="7"/>
      <c r="J42" s="8"/>
      <c r="K42" s="45"/>
      <c r="L42" s="1"/>
      <c r="M42" s="1"/>
      <c r="N42" s="1"/>
      <c r="O42" s="1"/>
    </row>
    <row r="43" spans="1:15" x14ac:dyDescent="0.25">
      <c r="A43" s="14"/>
      <c r="B43" s="19"/>
      <c r="C43" s="5"/>
      <c r="D43" s="6"/>
      <c r="E43" s="6"/>
      <c r="F43" s="6"/>
      <c r="G43" s="6"/>
      <c r="H43" s="7">
        <f t="shared" si="4"/>
        <v>0</v>
      </c>
      <c r="I43" s="7"/>
      <c r="J43" s="8">
        <f t="shared" si="3"/>
        <v>0</v>
      </c>
      <c r="K43" s="45"/>
      <c r="L43" s="1"/>
      <c r="M43" s="1"/>
      <c r="N43" s="1"/>
      <c r="O43" s="1"/>
    </row>
    <row r="44" spans="1:15" x14ac:dyDescent="0.25">
      <c r="A44" s="14"/>
      <c r="B44" s="19"/>
      <c r="C44" s="5"/>
      <c r="D44" s="6"/>
      <c r="E44" s="6"/>
      <c r="F44" s="6"/>
      <c r="G44" s="6"/>
      <c r="H44" s="7">
        <f t="shared" si="4"/>
        <v>0</v>
      </c>
      <c r="I44" s="7"/>
      <c r="J44" s="8"/>
      <c r="K44" s="45"/>
      <c r="L44" s="1"/>
      <c r="M44" s="1"/>
      <c r="N44" s="1"/>
      <c r="O44" s="1"/>
    </row>
    <row r="45" spans="1:15" x14ac:dyDescent="0.25">
      <c r="A45" s="14"/>
      <c r="B45" s="19"/>
      <c r="C45" s="5"/>
      <c r="D45" s="6"/>
      <c r="E45" s="6"/>
      <c r="F45" s="6"/>
      <c r="G45" s="6"/>
      <c r="H45" s="7">
        <f t="shared" si="4"/>
        <v>0</v>
      </c>
      <c r="I45" s="7"/>
      <c r="J45" s="8"/>
      <c r="K45" s="45"/>
      <c r="L45" s="1"/>
      <c r="M45" s="1"/>
      <c r="N45" s="1"/>
      <c r="O45" s="1"/>
    </row>
    <row r="46" spans="1:15" x14ac:dyDescent="0.25">
      <c r="A46" s="14"/>
      <c r="B46" s="19"/>
      <c r="C46" s="5"/>
      <c r="D46" s="6"/>
      <c r="E46" s="6"/>
      <c r="F46" s="6"/>
      <c r="G46" s="6"/>
      <c r="H46" s="7">
        <f t="shared" si="4"/>
        <v>0</v>
      </c>
      <c r="I46" s="7"/>
      <c r="J46" s="8"/>
      <c r="K46" s="45"/>
      <c r="L46" s="1"/>
      <c r="M46" s="1"/>
      <c r="N46" s="1"/>
      <c r="O46" s="1"/>
    </row>
    <row r="47" spans="1:15" x14ac:dyDescent="0.25">
      <c r="A47" s="14"/>
      <c r="B47" s="19"/>
      <c r="C47" s="5"/>
      <c r="D47" s="6"/>
      <c r="E47" s="6"/>
      <c r="F47" s="6"/>
      <c r="G47" s="6"/>
      <c r="H47" s="7">
        <f t="shared" si="4"/>
        <v>0</v>
      </c>
      <c r="I47" s="7"/>
      <c r="J47" s="8"/>
      <c r="K47" s="45"/>
      <c r="L47" s="1"/>
      <c r="M47" s="1"/>
      <c r="N47" s="1"/>
      <c r="O47" s="1"/>
    </row>
    <row r="48" spans="1:15" x14ac:dyDescent="0.25">
      <c r="A48" s="14"/>
      <c r="B48" s="19"/>
      <c r="C48" s="5"/>
      <c r="D48" s="6"/>
      <c r="E48" s="6"/>
      <c r="F48" s="6"/>
      <c r="G48" s="6"/>
      <c r="H48" s="7">
        <f t="shared" si="4"/>
        <v>0</v>
      </c>
      <c r="I48" s="7"/>
      <c r="J48" s="8"/>
      <c r="K48" s="45"/>
      <c r="L48" s="1"/>
      <c r="M48" s="1"/>
      <c r="N48" s="1"/>
      <c r="O48" s="1"/>
    </row>
    <row r="49" spans="1:15" x14ac:dyDescent="0.25">
      <c r="A49" s="14"/>
      <c r="B49" s="19"/>
      <c r="C49" s="5"/>
      <c r="D49" s="6"/>
      <c r="E49" s="6"/>
      <c r="F49" s="6"/>
      <c r="G49" s="6"/>
      <c r="H49" s="7">
        <f t="shared" si="4"/>
        <v>0</v>
      </c>
      <c r="I49" s="7"/>
      <c r="J49" s="8"/>
      <c r="K49" s="45"/>
      <c r="L49" s="1"/>
      <c r="M49" s="1"/>
      <c r="N49" s="1"/>
      <c r="O49" s="1"/>
    </row>
    <row r="50" spans="1:15" x14ac:dyDescent="0.25">
      <c r="A50" s="4"/>
      <c r="B50" s="19"/>
      <c r="C50" s="5"/>
      <c r="D50" s="6"/>
      <c r="E50" s="6"/>
      <c r="F50" s="6"/>
      <c r="G50" s="6"/>
      <c r="H50" s="7">
        <f t="shared" si="4"/>
        <v>0</v>
      </c>
      <c r="I50" s="7"/>
      <c r="J50" s="8">
        <f t="shared" si="3"/>
        <v>0</v>
      </c>
      <c r="K50" s="45"/>
      <c r="L50" s="1"/>
      <c r="M50" s="1"/>
      <c r="N50" s="1"/>
      <c r="O50" s="1"/>
    </row>
    <row r="51" spans="1:15" x14ac:dyDescent="0.25">
      <c r="A51" s="14"/>
      <c r="B51" s="19"/>
      <c r="C51" s="5"/>
      <c r="D51" s="6"/>
      <c r="E51" s="6"/>
      <c r="F51" s="6"/>
      <c r="G51" s="6"/>
      <c r="H51" s="7">
        <f t="shared" si="4"/>
        <v>0</v>
      </c>
      <c r="I51" s="7"/>
      <c r="J51" s="8"/>
      <c r="K51" s="45"/>
      <c r="L51" s="1"/>
      <c r="M51" s="1"/>
      <c r="N51" s="1"/>
      <c r="O51" s="1"/>
    </row>
    <row r="52" spans="1:15" x14ac:dyDescent="0.25">
      <c r="A52" s="4"/>
      <c r="B52" s="19"/>
      <c r="C52" s="5"/>
      <c r="D52" s="6"/>
      <c r="E52" s="6"/>
      <c r="F52" s="6"/>
      <c r="G52" s="6"/>
      <c r="H52" s="7">
        <v>0</v>
      </c>
      <c r="I52" s="7"/>
      <c r="J52" s="8"/>
      <c r="K52" s="45"/>
      <c r="L52" s="1"/>
      <c r="M52" s="1"/>
      <c r="N52" s="1"/>
      <c r="O52" s="1"/>
    </row>
    <row r="53" spans="1:15" x14ac:dyDescent="0.25">
      <c r="A53" s="4"/>
      <c r="B53" s="19"/>
      <c r="C53" s="5"/>
      <c r="D53" s="6"/>
      <c r="E53" s="6"/>
      <c r="F53" s="6"/>
      <c r="G53" s="6"/>
      <c r="H53" s="7">
        <v>0</v>
      </c>
      <c r="I53" s="7"/>
      <c r="J53" s="8"/>
      <c r="K53" s="45"/>
      <c r="L53" s="1"/>
      <c r="M53" s="1"/>
      <c r="N53" s="1"/>
      <c r="O53" s="1"/>
    </row>
    <row r="54" spans="1:15" x14ac:dyDescent="0.25">
      <c r="A54" s="4"/>
      <c r="B54" s="19"/>
      <c r="C54" s="5"/>
      <c r="D54" s="6"/>
      <c r="E54" s="6"/>
      <c r="F54" s="6"/>
      <c r="G54" s="6"/>
      <c r="H54" s="7">
        <f t="shared" si="4"/>
        <v>0</v>
      </c>
      <c r="I54" s="7"/>
      <c r="J54" s="8">
        <f t="shared" si="3"/>
        <v>0</v>
      </c>
      <c r="K54" s="45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88.843999999999994</v>
      </c>
      <c r="I55" s="11">
        <f>SUM(I23:I54)</f>
        <v>0</v>
      </c>
      <c r="J55" s="4"/>
      <c r="K55" s="45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45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45"/>
      <c r="L57" s="1"/>
      <c r="M57" s="1"/>
      <c r="N57" s="1"/>
      <c r="O57" s="1"/>
    </row>
    <row r="58" spans="1:15" x14ac:dyDescent="0.25">
      <c r="A58" s="4"/>
      <c r="B58" s="4"/>
      <c r="C58" s="21">
        <v>332</v>
      </c>
      <c r="D58" s="6">
        <v>3.5</v>
      </c>
      <c r="E58" s="6">
        <v>0.04</v>
      </c>
      <c r="F58" s="21">
        <v>1</v>
      </c>
      <c r="G58" s="6"/>
      <c r="H58" s="7">
        <f>C58*D58*E58*F58</f>
        <v>46.480000000000004</v>
      </c>
      <c r="I58" s="7"/>
      <c r="J58" s="8">
        <f>I58-H58</f>
        <v>-46.480000000000004</v>
      </c>
      <c r="K58" s="45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>
        <f>C59*D59*E59*F59</f>
        <v>0</v>
      </c>
      <c r="I59" s="7"/>
      <c r="J59" s="8">
        <f>I59-H59</f>
        <v>0</v>
      </c>
      <c r="K59" s="45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ref="H60:H62" si="5">C60*D60*E60*F60</f>
        <v>0</v>
      </c>
      <c r="I60" s="7"/>
      <c r="J60" s="8">
        <f t="shared" ref="J60:J62" si="6">I60-H60</f>
        <v>0</v>
      </c>
      <c r="K60" s="45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5"/>
        <v>0</v>
      </c>
      <c r="I61" s="7"/>
      <c r="J61" s="8">
        <f t="shared" si="6"/>
        <v>0</v>
      </c>
      <c r="K61" s="45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5"/>
        <v>0</v>
      </c>
      <c r="I62" s="7"/>
      <c r="J62" s="8">
        <f t="shared" si="6"/>
        <v>0</v>
      </c>
      <c r="K62" s="45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46.480000000000004</v>
      </c>
      <c r="I63" s="11">
        <f>SUM(I58:I62)</f>
        <v>0</v>
      </c>
      <c r="J63" s="4"/>
      <c r="K63" s="45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45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45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196.024</v>
      </c>
      <c r="I66" s="13">
        <f>SUM(I63,I55,I21)</f>
        <v>0</v>
      </c>
      <c r="J66" s="12"/>
      <c r="K66" s="1"/>
      <c r="L66" s="1"/>
      <c r="M66" s="1"/>
      <c r="N66" s="1"/>
    </row>
    <row r="67" spans="1:15" x14ac:dyDescent="0.2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1"/>
      <c r="M67" s="1"/>
      <c r="N67" s="1"/>
    </row>
    <row r="68" spans="1:15" ht="23.1" customHeight="1" x14ac:dyDescent="0.2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1"/>
      <c r="M68" s="1"/>
      <c r="N68" s="1"/>
    </row>
    <row r="69" spans="1:15" ht="23.1" customHeight="1" x14ac:dyDescent="0.2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1"/>
      <c r="M69" s="1"/>
      <c r="N69" s="1"/>
    </row>
    <row r="70" spans="1:15" ht="23.1" customHeight="1" x14ac:dyDescent="0.2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1"/>
      <c r="M70" s="1"/>
      <c r="N70" s="1"/>
    </row>
    <row r="72" spans="1:15" x14ac:dyDescent="0.25">
      <c r="B72" s="25"/>
    </row>
  </sheetData>
  <mergeCells count="6">
    <mergeCell ref="A67:K70"/>
    <mergeCell ref="A1:J1"/>
    <mergeCell ref="G4:I4"/>
    <mergeCell ref="J4:K4"/>
    <mergeCell ref="C9:G9"/>
    <mergeCell ref="K11:K23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E6552-15B9-412B-ADEE-CE7143EE25A5}">
  <dimension ref="A1:O72"/>
  <sheetViews>
    <sheetView zoomScale="77" zoomScaleNormal="77" workbookViewId="0">
      <selection activeCell="H6" sqref="H6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7" t="s">
        <v>51</v>
      </c>
      <c r="B1" s="47"/>
      <c r="C1" s="47"/>
      <c r="D1" s="47"/>
      <c r="E1" s="47"/>
      <c r="F1" s="47"/>
      <c r="G1" s="47"/>
      <c r="H1" s="47"/>
      <c r="I1" s="47"/>
      <c r="J1" s="47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81.664274999999989</v>
      </c>
      <c r="B4" s="41"/>
      <c r="C4" s="31"/>
      <c r="D4" s="31"/>
      <c r="E4" s="31"/>
      <c r="F4" s="31"/>
      <c r="G4" s="53" t="s">
        <v>25</v>
      </c>
      <c r="H4" s="54"/>
      <c r="I4" s="55"/>
      <c r="J4" s="53" t="s">
        <v>26</v>
      </c>
      <c r="K4" s="55"/>
      <c r="L4" s="1"/>
      <c r="M4" s="1"/>
      <c r="N4" s="1"/>
      <c r="O4" s="1"/>
    </row>
    <row r="5" spans="1:15" ht="37.5" x14ac:dyDescent="0.25">
      <c r="A5" s="28" t="s">
        <v>71</v>
      </c>
      <c r="B5" s="42"/>
      <c r="C5" s="43"/>
      <c r="D5" s="43"/>
      <c r="E5" s="31"/>
      <c r="F5" s="31"/>
      <c r="G5" s="32" t="s">
        <v>27</v>
      </c>
      <c r="H5" s="33" t="s">
        <v>19</v>
      </c>
      <c r="I5" s="34" t="s">
        <v>28</v>
      </c>
      <c r="J5" s="35" t="s">
        <v>29</v>
      </c>
      <c r="K5" s="36" t="s">
        <v>30</v>
      </c>
      <c r="L5" s="1"/>
      <c r="M5" s="1"/>
      <c r="N5" s="1"/>
      <c r="O5" s="1"/>
    </row>
    <row r="6" spans="1:15" ht="16.5" thickBot="1" x14ac:dyDescent="0.3">
      <c r="A6" s="27">
        <v>4</v>
      </c>
      <c r="B6" s="41"/>
      <c r="C6" s="31"/>
      <c r="D6" s="31"/>
      <c r="E6" s="31"/>
      <c r="F6" s="31"/>
      <c r="G6" s="37">
        <f>H66</f>
        <v>197.97399999999999</v>
      </c>
      <c r="H6" s="38">
        <f>(G6*1.65)</f>
        <v>326.65709999999996</v>
      </c>
      <c r="I6" s="39">
        <f>H6-G6</f>
        <v>128.68309999999997</v>
      </c>
      <c r="J6" s="37">
        <f>I66</f>
        <v>0</v>
      </c>
      <c r="K6" s="39">
        <f>H6-ABS(J6)</f>
        <v>326.65709999999996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48" t="s">
        <v>18</v>
      </c>
      <c r="D9" s="49"/>
      <c r="E9" s="49"/>
      <c r="F9" s="49"/>
      <c r="G9" s="50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72</v>
      </c>
      <c r="B11" s="3"/>
      <c r="C11" s="3"/>
      <c r="D11" s="3"/>
      <c r="E11" s="3"/>
      <c r="F11" s="3"/>
      <c r="G11" s="3"/>
      <c r="H11" s="4"/>
      <c r="I11" s="4"/>
      <c r="J11" s="4"/>
      <c r="K11" s="51"/>
      <c r="L11" s="1"/>
      <c r="M11" s="1"/>
      <c r="N11" s="1"/>
      <c r="O11" s="1"/>
    </row>
    <row r="12" spans="1:15" x14ac:dyDescent="0.25">
      <c r="A12" s="4" t="s">
        <v>4</v>
      </c>
      <c r="B12" s="4"/>
      <c r="C12" s="5">
        <v>1</v>
      </c>
      <c r="D12" s="6">
        <v>18.329999999999998</v>
      </c>
      <c r="E12" s="5">
        <v>1</v>
      </c>
      <c r="F12" s="5"/>
      <c r="G12" s="6"/>
      <c r="H12" s="7">
        <f>C12*D12*E12</f>
        <v>18.329999999999998</v>
      </c>
      <c r="I12" s="7"/>
      <c r="J12" s="8">
        <f>I12-H12</f>
        <v>-18.329999999999998</v>
      </c>
      <c r="K12" s="51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13</v>
      </c>
      <c r="E13" s="5">
        <v>2</v>
      </c>
      <c r="F13" s="5"/>
      <c r="G13" s="6"/>
      <c r="H13" s="7">
        <f>C13*D13*E13</f>
        <v>26</v>
      </c>
      <c r="I13" s="7"/>
      <c r="J13" s="8">
        <f>I13-H13</f>
        <v>-26</v>
      </c>
      <c r="K13" s="51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>
        <f>C14*D14*E14</f>
        <v>0</v>
      </c>
      <c r="I14" s="7"/>
      <c r="J14" s="8"/>
      <c r="K14" s="51"/>
      <c r="L14" s="1"/>
      <c r="M14" s="1"/>
      <c r="N14" s="1"/>
      <c r="O14" s="1"/>
    </row>
    <row r="15" spans="1:15" ht="15" customHeight="1" x14ac:dyDescent="0.25">
      <c r="A15" s="14" t="s">
        <v>23</v>
      </c>
      <c r="B15" s="4"/>
      <c r="C15" s="5">
        <v>1</v>
      </c>
      <c r="D15" s="6">
        <v>2.29</v>
      </c>
      <c r="E15" s="5">
        <v>1</v>
      </c>
      <c r="F15" s="5">
        <v>3</v>
      </c>
      <c r="G15" s="6"/>
      <c r="H15" s="7">
        <f>C15*D15*E15*F15</f>
        <v>6.87</v>
      </c>
      <c r="I15" s="7"/>
      <c r="J15" s="8">
        <f>I15-H15</f>
        <v>-6.87</v>
      </c>
      <c r="K15" s="51"/>
      <c r="L15" s="1"/>
      <c r="M15" s="1"/>
      <c r="N15" s="1"/>
      <c r="O15" s="1"/>
    </row>
    <row r="16" spans="1:15" x14ac:dyDescent="0.25">
      <c r="A16" s="14" t="s">
        <v>11</v>
      </c>
      <c r="B16" s="4"/>
      <c r="C16" s="5">
        <v>1</v>
      </c>
      <c r="D16" s="6">
        <v>1.5</v>
      </c>
      <c r="E16" s="5">
        <v>1</v>
      </c>
      <c r="F16" s="5">
        <v>3</v>
      </c>
      <c r="G16" s="6"/>
      <c r="H16" s="7">
        <f>C16*D16*E16*F16</f>
        <v>4.5</v>
      </c>
      <c r="I16" s="7"/>
      <c r="J16" s="8">
        <f>I16-H16</f>
        <v>-4.5</v>
      </c>
      <c r="K16" s="51"/>
      <c r="L16" s="1"/>
      <c r="M16" s="1"/>
      <c r="N16" s="1"/>
      <c r="O16" s="1"/>
    </row>
    <row r="17" spans="1:15" x14ac:dyDescent="0.25">
      <c r="A17" s="14" t="s">
        <v>31</v>
      </c>
      <c r="B17" s="4"/>
      <c r="C17" s="5"/>
      <c r="D17" s="6">
        <v>1.88</v>
      </c>
      <c r="E17" s="5"/>
      <c r="F17" s="5"/>
      <c r="G17" s="6"/>
      <c r="H17" s="7">
        <f>C17*D17*E17*F17</f>
        <v>0</v>
      </c>
      <c r="I17" s="7"/>
      <c r="J17" s="8"/>
      <c r="K17" s="51"/>
      <c r="L17" s="1"/>
      <c r="M17" s="1"/>
      <c r="N17" s="1"/>
      <c r="O17" s="1"/>
    </row>
    <row r="18" spans="1:15" x14ac:dyDescent="0.25">
      <c r="A18" s="4" t="s">
        <v>6</v>
      </c>
      <c r="B18" s="4"/>
      <c r="C18" s="5">
        <v>2</v>
      </c>
      <c r="D18" s="6">
        <v>2.5</v>
      </c>
      <c r="E18" s="5">
        <v>1</v>
      </c>
      <c r="F18" s="5"/>
      <c r="G18" s="6"/>
      <c r="H18" s="7">
        <f t="shared" ref="H18:H19" si="0">C18*D18*E18</f>
        <v>5</v>
      </c>
      <c r="I18" s="7"/>
      <c r="J18" s="8">
        <f t="shared" ref="J18:J19" si="1">I18-H18</f>
        <v>-5</v>
      </c>
      <c r="K18" s="51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si="0"/>
        <v>0</v>
      </c>
      <c r="I19" s="7"/>
      <c r="J19" s="8">
        <f t="shared" si="1"/>
        <v>0</v>
      </c>
      <c r="K19" s="51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>
        <v>0</v>
      </c>
      <c r="I20" s="7"/>
      <c r="J20" s="8"/>
      <c r="K20" s="51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60.699999999999996</v>
      </c>
      <c r="I21" s="9">
        <f>SUM(I12:I20)</f>
        <v>0</v>
      </c>
      <c r="J21" s="8"/>
      <c r="K21" s="51"/>
      <c r="L21" s="1"/>
      <c r="M21" s="1"/>
      <c r="N21" s="1"/>
      <c r="O21" s="1"/>
    </row>
    <row r="22" spans="1:15" x14ac:dyDescent="0.25">
      <c r="A22" s="3" t="s">
        <v>33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1"/>
      <c r="L22" s="1"/>
      <c r="M22" s="1"/>
      <c r="N22" s="1"/>
      <c r="O22" s="1"/>
    </row>
    <row r="23" spans="1:15" x14ac:dyDescent="0.25">
      <c r="A23" s="56" t="s">
        <v>77</v>
      </c>
      <c r="B23" s="57"/>
      <c r="C23" s="21">
        <v>1</v>
      </c>
      <c r="D23" s="58">
        <v>8.75</v>
      </c>
      <c r="E23" s="5"/>
      <c r="F23" s="6"/>
      <c r="G23" s="6"/>
      <c r="H23" s="7">
        <f>C23*D23</f>
        <v>8.75</v>
      </c>
      <c r="I23" s="7"/>
      <c r="J23" s="8">
        <f>I23-H23</f>
        <v>-8.75</v>
      </c>
      <c r="K23" s="51"/>
      <c r="L23" s="1"/>
      <c r="M23" s="1"/>
      <c r="N23" s="1"/>
      <c r="O23" s="1"/>
    </row>
    <row r="24" spans="1:15" x14ac:dyDescent="0.25">
      <c r="A24" s="56" t="s">
        <v>63</v>
      </c>
      <c r="B24" s="57"/>
      <c r="C24" s="21">
        <v>2</v>
      </c>
      <c r="D24" s="58">
        <v>1.5</v>
      </c>
      <c r="E24" s="6"/>
      <c r="F24" s="6"/>
      <c r="G24" s="6"/>
      <c r="H24" s="7">
        <f>C24*D24</f>
        <v>3</v>
      </c>
      <c r="I24" s="7"/>
      <c r="J24" s="8">
        <f t="shared" ref="J24:J54" si="2">I24-H24</f>
        <v>-3</v>
      </c>
      <c r="K24" s="45"/>
      <c r="L24" s="1"/>
      <c r="M24" s="1"/>
      <c r="N24" s="1"/>
      <c r="O24" s="1"/>
    </row>
    <row r="25" spans="1:15" ht="31.5" x14ac:dyDescent="0.25">
      <c r="A25" s="56" t="s">
        <v>64</v>
      </c>
      <c r="B25" s="57"/>
      <c r="C25" s="21">
        <v>40</v>
      </c>
      <c r="D25" s="58">
        <v>7.0000000000000007E-2</v>
      </c>
      <c r="E25" s="6"/>
      <c r="F25" s="6"/>
      <c r="G25" s="6"/>
      <c r="H25" s="7">
        <f t="shared" ref="H25:H31" si="3">C25*D25</f>
        <v>2.8000000000000003</v>
      </c>
      <c r="I25" s="7"/>
      <c r="J25" s="8"/>
      <c r="K25" s="45"/>
      <c r="L25" s="1"/>
      <c r="M25" s="1"/>
      <c r="N25" s="1"/>
      <c r="O25" s="1"/>
    </row>
    <row r="26" spans="1:15" x14ac:dyDescent="0.25">
      <c r="A26" s="56" t="s">
        <v>65</v>
      </c>
      <c r="B26" s="57"/>
      <c r="C26" s="21">
        <v>1</v>
      </c>
      <c r="D26" s="58">
        <v>0.99</v>
      </c>
      <c r="E26" s="6"/>
      <c r="F26" s="6"/>
      <c r="G26" s="6"/>
      <c r="H26" s="7">
        <f t="shared" si="3"/>
        <v>0.99</v>
      </c>
      <c r="I26" s="7"/>
      <c r="J26" s="8"/>
      <c r="K26" s="45"/>
      <c r="L26" s="1"/>
      <c r="M26" s="1"/>
      <c r="N26" s="1"/>
      <c r="O26" s="1"/>
    </row>
    <row r="27" spans="1:15" x14ac:dyDescent="0.25">
      <c r="A27" s="56" t="s">
        <v>66</v>
      </c>
      <c r="B27" s="57"/>
      <c r="C27" s="21">
        <v>1</v>
      </c>
      <c r="D27" s="58">
        <v>5</v>
      </c>
      <c r="E27" s="6"/>
      <c r="F27" s="6"/>
      <c r="G27" s="6"/>
      <c r="H27" s="7">
        <f t="shared" si="3"/>
        <v>5</v>
      </c>
      <c r="I27" s="7"/>
      <c r="J27" s="8"/>
      <c r="K27" s="45"/>
      <c r="L27" s="1"/>
      <c r="M27" s="1"/>
      <c r="N27" s="1"/>
      <c r="O27" s="1"/>
    </row>
    <row r="28" spans="1:15" x14ac:dyDescent="0.25">
      <c r="A28" s="56" t="s">
        <v>67</v>
      </c>
      <c r="B28" s="57"/>
      <c r="C28" s="21">
        <v>1</v>
      </c>
      <c r="D28" s="58">
        <v>0.65</v>
      </c>
      <c r="E28" s="6"/>
      <c r="F28" s="6"/>
      <c r="G28" s="6"/>
      <c r="H28" s="7">
        <f t="shared" si="3"/>
        <v>0.65</v>
      </c>
      <c r="I28" s="7"/>
      <c r="J28" s="8"/>
      <c r="K28" s="45"/>
      <c r="L28" s="1"/>
      <c r="M28" s="1"/>
      <c r="N28" s="1"/>
      <c r="O28" s="1"/>
    </row>
    <row r="29" spans="1:15" x14ac:dyDescent="0.25">
      <c r="A29" s="56" t="s">
        <v>68</v>
      </c>
      <c r="B29" s="57"/>
      <c r="C29" s="21">
        <v>0.12</v>
      </c>
      <c r="D29" s="58">
        <v>17.95</v>
      </c>
      <c r="E29" s="6"/>
      <c r="F29" s="6"/>
      <c r="G29" s="6"/>
      <c r="H29" s="7">
        <f t="shared" si="3"/>
        <v>2.1539999999999999</v>
      </c>
      <c r="I29" s="7"/>
      <c r="J29" s="8"/>
      <c r="K29" s="45"/>
      <c r="L29" s="1"/>
      <c r="M29" s="1"/>
      <c r="N29" s="1"/>
      <c r="O29" s="1"/>
    </row>
    <row r="30" spans="1:15" x14ac:dyDescent="0.25">
      <c r="A30" s="59" t="s">
        <v>69</v>
      </c>
      <c r="B30" s="57" t="s">
        <v>70</v>
      </c>
      <c r="C30" s="21">
        <v>5</v>
      </c>
      <c r="D30" s="58">
        <v>13.1</v>
      </c>
      <c r="E30" s="6"/>
      <c r="F30" s="6"/>
      <c r="G30" s="6"/>
      <c r="H30" s="7">
        <f t="shared" si="3"/>
        <v>65.5</v>
      </c>
      <c r="I30" s="7"/>
      <c r="J30" s="8">
        <f t="shared" si="2"/>
        <v>-65.5</v>
      </c>
      <c r="K30" s="45"/>
      <c r="L30" s="1"/>
      <c r="M30" s="1"/>
      <c r="N30" s="1"/>
      <c r="O30" s="1"/>
    </row>
    <row r="31" spans="1:15" x14ac:dyDescent="0.25">
      <c r="A31" s="14"/>
      <c r="B31" s="19"/>
      <c r="C31" s="5"/>
      <c r="D31" s="6"/>
      <c r="E31" s="6"/>
      <c r="F31" s="6"/>
      <c r="G31" s="6"/>
      <c r="H31" s="7">
        <f t="shared" si="3"/>
        <v>0</v>
      </c>
      <c r="I31" s="7"/>
      <c r="J31" s="8">
        <f t="shared" si="2"/>
        <v>0</v>
      </c>
      <c r="K31" s="45"/>
      <c r="L31" s="1"/>
      <c r="M31" s="1"/>
      <c r="N31" s="1"/>
      <c r="O31" s="1"/>
    </row>
    <row r="32" spans="1:15" x14ac:dyDescent="0.25">
      <c r="A32" s="14" t="s">
        <v>40</v>
      </c>
      <c r="B32" s="19"/>
      <c r="C32" s="23">
        <v>1</v>
      </c>
      <c r="D32" s="24">
        <v>1.95</v>
      </c>
      <c r="E32" s="6"/>
      <c r="F32" s="6"/>
      <c r="G32" s="6"/>
      <c r="H32" s="7">
        <f t="shared" ref="H25:H54" si="4">C32*D32</f>
        <v>1.95</v>
      </c>
      <c r="I32" s="7"/>
      <c r="J32" s="8">
        <f t="shared" si="2"/>
        <v>-1.95</v>
      </c>
      <c r="K32" s="45"/>
      <c r="L32" s="1"/>
      <c r="M32" s="1"/>
      <c r="N32" s="1"/>
      <c r="O32" s="1"/>
    </row>
    <row r="33" spans="1:15" x14ac:dyDescent="0.25">
      <c r="A33" s="4"/>
      <c r="B33" s="19"/>
      <c r="C33" s="5"/>
      <c r="D33" s="6"/>
      <c r="E33" s="6"/>
      <c r="F33" s="6"/>
      <c r="G33" s="6"/>
      <c r="H33" s="7">
        <f t="shared" si="4"/>
        <v>0</v>
      </c>
      <c r="I33" s="7"/>
      <c r="J33" s="8">
        <f t="shared" si="2"/>
        <v>0</v>
      </c>
      <c r="K33" s="45"/>
      <c r="L33" s="1"/>
      <c r="M33" s="1"/>
      <c r="N33" s="1"/>
      <c r="O33" s="1"/>
    </row>
    <row r="34" spans="1:15" x14ac:dyDescent="0.25">
      <c r="A34" s="14"/>
      <c r="B34" s="19"/>
      <c r="C34" s="5"/>
      <c r="D34" s="6"/>
      <c r="E34" s="6"/>
      <c r="F34" s="6"/>
      <c r="G34" s="6"/>
      <c r="H34" s="7">
        <f t="shared" si="4"/>
        <v>0</v>
      </c>
      <c r="I34" s="7"/>
      <c r="J34" s="8"/>
      <c r="K34" s="45"/>
      <c r="L34" s="1"/>
      <c r="M34" s="1"/>
      <c r="N34" s="1"/>
      <c r="O34" s="1"/>
    </row>
    <row r="35" spans="1:15" x14ac:dyDescent="0.25">
      <c r="A35" s="14"/>
      <c r="B35" s="19"/>
      <c r="C35" s="5"/>
      <c r="D35" s="6"/>
      <c r="E35" s="6"/>
      <c r="F35" s="6"/>
      <c r="G35" s="6"/>
      <c r="H35" s="7">
        <f t="shared" si="4"/>
        <v>0</v>
      </c>
      <c r="I35" s="7"/>
      <c r="J35" s="8"/>
      <c r="K35" s="45"/>
      <c r="L35" s="1"/>
      <c r="M35" s="1"/>
      <c r="N35" s="1"/>
      <c r="O35" s="1"/>
    </row>
    <row r="36" spans="1:15" x14ac:dyDescent="0.25">
      <c r="A36" s="14"/>
      <c r="B36" s="19"/>
      <c r="C36" s="5"/>
      <c r="D36" s="6"/>
      <c r="E36" s="6"/>
      <c r="F36" s="6"/>
      <c r="G36" s="6"/>
      <c r="H36" s="7">
        <f t="shared" si="4"/>
        <v>0</v>
      </c>
      <c r="I36" s="7"/>
      <c r="J36" s="8"/>
      <c r="K36" s="45"/>
      <c r="L36" s="1"/>
      <c r="M36" s="1"/>
      <c r="N36" s="1"/>
      <c r="O36" s="1"/>
    </row>
    <row r="37" spans="1:15" x14ac:dyDescent="0.25">
      <c r="A37" s="14"/>
      <c r="B37" s="19"/>
      <c r="C37" s="5"/>
      <c r="D37" s="6"/>
      <c r="E37" s="6"/>
      <c r="F37" s="6"/>
      <c r="G37" s="6"/>
      <c r="H37" s="7">
        <f t="shared" si="4"/>
        <v>0</v>
      </c>
      <c r="I37" s="7"/>
      <c r="J37" s="8"/>
      <c r="K37" s="45"/>
      <c r="L37" s="1"/>
      <c r="M37" s="1"/>
      <c r="N37" s="1"/>
      <c r="O37" s="1"/>
    </row>
    <row r="38" spans="1:15" x14ac:dyDescent="0.25">
      <c r="A38" s="14"/>
      <c r="B38" s="19"/>
      <c r="C38" s="5"/>
      <c r="D38" s="6"/>
      <c r="E38" s="6"/>
      <c r="F38" s="6"/>
      <c r="G38" s="6"/>
      <c r="H38" s="7">
        <f t="shared" si="4"/>
        <v>0</v>
      </c>
      <c r="I38" s="7"/>
      <c r="J38" s="8"/>
      <c r="K38" s="45"/>
      <c r="L38" s="1"/>
      <c r="M38" s="1"/>
      <c r="N38" s="1"/>
      <c r="O38" s="1"/>
    </row>
    <row r="39" spans="1:15" x14ac:dyDescent="0.25">
      <c r="A39" s="14"/>
      <c r="B39" s="19"/>
      <c r="C39" s="5"/>
      <c r="D39" s="6"/>
      <c r="E39" s="6"/>
      <c r="F39" s="6"/>
      <c r="G39" s="6"/>
      <c r="H39" s="7">
        <f t="shared" si="4"/>
        <v>0</v>
      </c>
      <c r="I39" s="7"/>
      <c r="J39" s="8"/>
      <c r="K39" s="45"/>
      <c r="L39" s="1"/>
      <c r="M39" s="1"/>
      <c r="N39" s="1"/>
      <c r="O39" s="1"/>
    </row>
    <row r="40" spans="1:15" x14ac:dyDescent="0.25">
      <c r="A40" s="4"/>
      <c r="B40" s="19"/>
      <c r="C40" s="5"/>
      <c r="D40" s="6"/>
      <c r="E40" s="6"/>
      <c r="F40" s="6"/>
      <c r="G40" s="6"/>
      <c r="H40" s="7">
        <f t="shared" si="4"/>
        <v>0</v>
      </c>
      <c r="I40" s="7"/>
      <c r="J40" s="8"/>
      <c r="K40" s="45"/>
      <c r="L40" s="1"/>
      <c r="M40" s="1"/>
      <c r="N40" s="1"/>
      <c r="O40" s="1"/>
    </row>
    <row r="41" spans="1:15" x14ac:dyDescent="0.25">
      <c r="A41" s="4"/>
      <c r="B41" s="19"/>
      <c r="C41" s="5"/>
      <c r="D41" s="6"/>
      <c r="E41" s="6"/>
      <c r="F41" s="6"/>
      <c r="G41" s="6"/>
      <c r="H41" s="7">
        <f t="shared" si="4"/>
        <v>0</v>
      </c>
      <c r="I41" s="7"/>
      <c r="J41" s="8"/>
      <c r="K41" s="45"/>
      <c r="L41" s="1"/>
      <c r="M41" s="1"/>
      <c r="N41" s="1"/>
      <c r="O41" s="1"/>
    </row>
    <row r="42" spans="1:15" x14ac:dyDescent="0.25">
      <c r="A42" s="4"/>
      <c r="B42" s="19"/>
      <c r="C42" s="5"/>
      <c r="D42" s="6"/>
      <c r="E42" s="6"/>
      <c r="F42" s="6"/>
      <c r="G42" s="6"/>
      <c r="H42" s="7">
        <f t="shared" si="4"/>
        <v>0</v>
      </c>
      <c r="I42" s="7"/>
      <c r="J42" s="8"/>
      <c r="K42" s="45"/>
      <c r="L42" s="1"/>
      <c r="M42" s="1"/>
      <c r="N42" s="1"/>
      <c r="O42" s="1"/>
    </row>
    <row r="43" spans="1:15" x14ac:dyDescent="0.25">
      <c r="A43" s="14"/>
      <c r="B43" s="19"/>
      <c r="C43" s="5"/>
      <c r="D43" s="6"/>
      <c r="E43" s="6"/>
      <c r="F43" s="6"/>
      <c r="G43" s="6"/>
      <c r="H43" s="7">
        <f t="shared" si="4"/>
        <v>0</v>
      </c>
      <c r="I43" s="7"/>
      <c r="J43" s="8">
        <f t="shared" si="2"/>
        <v>0</v>
      </c>
      <c r="K43" s="45"/>
      <c r="L43" s="1"/>
      <c r="M43" s="1"/>
      <c r="N43" s="1"/>
      <c r="O43" s="1"/>
    </row>
    <row r="44" spans="1:15" x14ac:dyDescent="0.25">
      <c r="A44" s="14"/>
      <c r="B44" s="19"/>
      <c r="C44" s="5"/>
      <c r="D44" s="6"/>
      <c r="E44" s="6"/>
      <c r="F44" s="6"/>
      <c r="G44" s="6"/>
      <c r="H44" s="7">
        <f t="shared" si="4"/>
        <v>0</v>
      </c>
      <c r="I44" s="7"/>
      <c r="J44" s="8"/>
      <c r="K44" s="45"/>
      <c r="L44" s="1"/>
      <c r="M44" s="1"/>
      <c r="N44" s="1"/>
      <c r="O44" s="1"/>
    </row>
    <row r="45" spans="1:15" x14ac:dyDescent="0.25">
      <c r="A45" s="14"/>
      <c r="B45" s="19"/>
      <c r="C45" s="5"/>
      <c r="D45" s="6"/>
      <c r="E45" s="6"/>
      <c r="F45" s="6"/>
      <c r="G45" s="6"/>
      <c r="H45" s="7">
        <f t="shared" si="4"/>
        <v>0</v>
      </c>
      <c r="I45" s="7"/>
      <c r="J45" s="8"/>
      <c r="K45" s="45"/>
      <c r="L45" s="1"/>
      <c r="M45" s="1"/>
      <c r="N45" s="1"/>
      <c r="O45" s="1"/>
    </row>
    <row r="46" spans="1:15" x14ac:dyDescent="0.25">
      <c r="A46" s="14"/>
      <c r="B46" s="19"/>
      <c r="C46" s="5"/>
      <c r="D46" s="6"/>
      <c r="E46" s="6"/>
      <c r="F46" s="6"/>
      <c r="G46" s="6"/>
      <c r="H46" s="7">
        <f t="shared" si="4"/>
        <v>0</v>
      </c>
      <c r="I46" s="7"/>
      <c r="J46" s="8"/>
      <c r="K46" s="45"/>
      <c r="L46" s="1"/>
      <c r="M46" s="1"/>
      <c r="N46" s="1"/>
      <c r="O46" s="1"/>
    </row>
    <row r="47" spans="1:15" x14ac:dyDescent="0.25">
      <c r="A47" s="14"/>
      <c r="B47" s="19"/>
      <c r="C47" s="5"/>
      <c r="D47" s="6"/>
      <c r="E47" s="6"/>
      <c r="F47" s="6"/>
      <c r="G47" s="6"/>
      <c r="H47" s="7">
        <f t="shared" si="4"/>
        <v>0</v>
      </c>
      <c r="I47" s="7"/>
      <c r="J47" s="8"/>
      <c r="K47" s="45"/>
      <c r="L47" s="1"/>
      <c r="M47" s="1"/>
      <c r="N47" s="1"/>
      <c r="O47" s="1"/>
    </row>
    <row r="48" spans="1:15" x14ac:dyDescent="0.25">
      <c r="A48" s="14"/>
      <c r="B48" s="19"/>
      <c r="C48" s="5"/>
      <c r="D48" s="6"/>
      <c r="E48" s="6"/>
      <c r="F48" s="6"/>
      <c r="G48" s="6"/>
      <c r="H48" s="7">
        <f t="shared" si="4"/>
        <v>0</v>
      </c>
      <c r="I48" s="7"/>
      <c r="J48" s="8"/>
      <c r="K48" s="45"/>
      <c r="L48" s="1"/>
      <c r="M48" s="1"/>
      <c r="N48" s="1"/>
      <c r="O48" s="1"/>
    </row>
    <row r="49" spans="1:15" x14ac:dyDescent="0.25">
      <c r="A49" s="14"/>
      <c r="B49" s="19"/>
      <c r="C49" s="5"/>
      <c r="D49" s="6"/>
      <c r="E49" s="6"/>
      <c r="F49" s="6"/>
      <c r="G49" s="6"/>
      <c r="H49" s="7">
        <f t="shared" si="4"/>
        <v>0</v>
      </c>
      <c r="I49" s="7"/>
      <c r="J49" s="8"/>
      <c r="K49" s="45"/>
      <c r="L49" s="1"/>
      <c r="M49" s="1"/>
      <c r="N49" s="1"/>
      <c r="O49" s="1"/>
    </row>
    <row r="50" spans="1:15" x14ac:dyDescent="0.25">
      <c r="A50" s="4"/>
      <c r="B50" s="19"/>
      <c r="C50" s="5"/>
      <c r="D50" s="6"/>
      <c r="E50" s="6"/>
      <c r="F50" s="6"/>
      <c r="G50" s="6"/>
      <c r="H50" s="7">
        <f t="shared" si="4"/>
        <v>0</v>
      </c>
      <c r="I50" s="7"/>
      <c r="J50" s="8">
        <f t="shared" si="2"/>
        <v>0</v>
      </c>
      <c r="K50" s="45"/>
      <c r="L50" s="1"/>
      <c r="M50" s="1"/>
      <c r="N50" s="1"/>
      <c r="O50" s="1"/>
    </row>
    <row r="51" spans="1:15" x14ac:dyDescent="0.25">
      <c r="A51" s="14"/>
      <c r="B51" s="19"/>
      <c r="C51" s="5"/>
      <c r="D51" s="6"/>
      <c r="E51" s="6"/>
      <c r="F51" s="6"/>
      <c r="G51" s="6"/>
      <c r="H51" s="7">
        <f t="shared" si="4"/>
        <v>0</v>
      </c>
      <c r="I51" s="7"/>
      <c r="J51" s="8"/>
      <c r="K51" s="45"/>
      <c r="L51" s="1"/>
      <c r="M51" s="1"/>
      <c r="N51" s="1"/>
      <c r="O51" s="1"/>
    </row>
    <row r="52" spans="1:15" x14ac:dyDescent="0.25">
      <c r="A52" s="4"/>
      <c r="B52" s="19"/>
      <c r="C52" s="5"/>
      <c r="D52" s="6"/>
      <c r="E52" s="6"/>
      <c r="F52" s="6"/>
      <c r="G52" s="6"/>
      <c r="H52" s="7">
        <v>0</v>
      </c>
      <c r="I52" s="7"/>
      <c r="J52" s="8"/>
      <c r="K52" s="45"/>
      <c r="L52" s="1"/>
      <c r="M52" s="1"/>
      <c r="N52" s="1"/>
      <c r="O52" s="1"/>
    </row>
    <row r="53" spans="1:15" x14ac:dyDescent="0.25">
      <c r="A53" s="4"/>
      <c r="B53" s="19"/>
      <c r="C53" s="5"/>
      <c r="D53" s="6"/>
      <c r="E53" s="6"/>
      <c r="F53" s="6"/>
      <c r="G53" s="6"/>
      <c r="H53" s="7">
        <v>0</v>
      </c>
      <c r="I53" s="7"/>
      <c r="J53" s="8"/>
      <c r="K53" s="45"/>
      <c r="L53" s="1"/>
      <c r="M53" s="1"/>
      <c r="N53" s="1"/>
      <c r="O53" s="1"/>
    </row>
    <row r="54" spans="1:15" x14ac:dyDescent="0.25">
      <c r="A54" s="4"/>
      <c r="B54" s="19"/>
      <c r="C54" s="5"/>
      <c r="D54" s="6"/>
      <c r="E54" s="6"/>
      <c r="F54" s="6"/>
      <c r="G54" s="6"/>
      <c r="H54" s="7">
        <f t="shared" si="4"/>
        <v>0</v>
      </c>
      <c r="I54" s="7"/>
      <c r="J54" s="8">
        <f t="shared" si="2"/>
        <v>0</v>
      </c>
      <c r="K54" s="45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90.793999999999997</v>
      </c>
      <c r="I55" s="11">
        <f>SUM(I23:I54)</f>
        <v>0</v>
      </c>
      <c r="J55" s="4"/>
      <c r="K55" s="45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45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45"/>
      <c r="L57" s="1"/>
      <c r="M57" s="1"/>
      <c r="N57" s="1"/>
      <c r="O57" s="1"/>
    </row>
    <row r="58" spans="1:15" x14ac:dyDescent="0.25">
      <c r="A58" s="4"/>
      <c r="B58" s="4"/>
      <c r="C58" s="21">
        <v>332</v>
      </c>
      <c r="D58" s="6">
        <v>3.5</v>
      </c>
      <c r="E58" s="6">
        <v>0.04</v>
      </c>
      <c r="F58" s="21">
        <v>1</v>
      </c>
      <c r="G58" s="6"/>
      <c r="H58" s="7">
        <f>C58*D58*E58*F58</f>
        <v>46.480000000000004</v>
      </c>
      <c r="I58" s="7"/>
      <c r="J58" s="8">
        <f>I58-H58</f>
        <v>-46.480000000000004</v>
      </c>
      <c r="K58" s="45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>
        <f>C59*D59*E59*F59</f>
        <v>0</v>
      </c>
      <c r="I59" s="7"/>
      <c r="J59" s="8">
        <f>I59-H59</f>
        <v>0</v>
      </c>
      <c r="K59" s="45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ref="H60:H62" si="5">C60*D60*E60*F60</f>
        <v>0</v>
      </c>
      <c r="I60" s="7"/>
      <c r="J60" s="8">
        <f t="shared" ref="J60:J62" si="6">I60-H60</f>
        <v>0</v>
      </c>
      <c r="K60" s="45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5"/>
        <v>0</v>
      </c>
      <c r="I61" s="7"/>
      <c r="J61" s="8">
        <f t="shared" si="6"/>
        <v>0</v>
      </c>
      <c r="K61" s="45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5"/>
        <v>0</v>
      </c>
      <c r="I62" s="7"/>
      <c r="J62" s="8">
        <f t="shared" si="6"/>
        <v>0</v>
      </c>
      <c r="K62" s="45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46.480000000000004</v>
      </c>
      <c r="I63" s="11">
        <f>SUM(I58:I62)</f>
        <v>0</v>
      </c>
      <c r="J63" s="4"/>
      <c r="K63" s="45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45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45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197.97399999999999</v>
      </c>
      <c r="I66" s="13">
        <f>SUM(I63,I55,I21)</f>
        <v>0</v>
      </c>
      <c r="J66" s="12"/>
      <c r="K66" s="1"/>
      <c r="L66" s="1"/>
      <c r="M66" s="1"/>
      <c r="N66" s="1"/>
    </row>
    <row r="67" spans="1:15" x14ac:dyDescent="0.2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1"/>
      <c r="M67" s="1"/>
      <c r="N67" s="1"/>
    </row>
    <row r="68" spans="1:15" ht="23.1" customHeight="1" x14ac:dyDescent="0.2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1"/>
      <c r="M68" s="1"/>
      <c r="N68" s="1"/>
    </row>
    <row r="69" spans="1:15" ht="23.1" customHeight="1" x14ac:dyDescent="0.2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1"/>
      <c r="M69" s="1"/>
      <c r="N69" s="1"/>
    </row>
    <row r="70" spans="1:15" ht="23.1" customHeight="1" x14ac:dyDescent="0.2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1"/>
      <c r="M70" s="1"/>
      <c r="N70" s="1"/>
    </row>
    <row r="72" spans="1:15" x14ac:dyDescent="0.25">
      <c r="B72" s="25"/>
    </row>
  </sheetData>
  <mergeCells count="6">
    <mergeCell ref="A67:K70"/>
    <mergeCell ref="A1:J1"/>
    <mergeCell ref="G4:I4"/>
    <mergeCell ref="J4:K4"/>
    <mergeCell ref="C9:G9"/>
    <mergeCell ref="K11:K23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90DF4-DF4B-4C14-BA67-51220A4C197E}">
  <dimension ref="A1:O73"/>
  <sheetViews>
    <sheetView zoomScale="77" zoomScaleNormal="77" workbookViewId="0">
      <selection activeCell="H6" sqref="H6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7" t="s">
        <v>52</v>
      </c>
      <c r="B1" s="47"/>
      <c r="C1" s="47"/>
      <c r="D1" s="47"/>
      <c r="E1" s="47"/>
      <c r="F1" s="47"/>
      <c r="G1" s="47"/>
      <c r="H1" s="47"/>
      <c r="I1" s="47"/>
      <c r="J1" s="47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64.553999999999988</v>
      </c>
      <c r="B4" s="41"/>
      <c r="C4" s="31"/>
      <c r="D4" s="31"/>
      <c r="E4" s="31"/>
      <c r="F4" s="31"/>
      <c r="G4" s="53" t="s">
        <v>25</v>
      </c>
      <c r="H4" s="54"/>
      <c r="I4" s="55"/>
      <c r="J4" s="53" t="s">
        <v>26</v>
      </c>
      <c r="K4" s="55"/>
      <c r="L4" s="1"/>
      <c r="M4" s="1"/>
      <c r="N4" s="1"/>
      <c r="O4" s="1"/>
    </row>
    <row r="5" spans="1:15" ht="37.5" x14ac:dyDescent="0.25">
      <c r="A5" s="28" t="s">
        <v>71</v>
      </c>
      <c r="B5" s="42"/>
      <c r="C5" s="43"/>
      <c r="D5" s="43"/>
      <c r="E5" s="31"/>
      <c r="F5" s="31"/>
      <c r="G5" s="32" t="s">
        <v>27</v>
      </c>
      <c r="H5" s="33" t="s">
        <v>19</v>
      </c>
      <c r="I5" s="34" t="s">
        <v>28</v>
      </c>
      <c r="J5" s="35" t="s">
        <v>29</v>
      </c>
      <c r="K5" s="36" t="s">
        <v>30</v>
      </c>
      <c r="L5" s="1"/>
      <c r="M5" s="1"/>
      <c r="N5" s="1"/>
      <c r="O5" s="1"/>
    </row>
    <row r="6" spans="1:15" ht="16.5" thickBot="1" x14ac:dyDescent="0.3">
      <c r="A6" s="27">
        <v>16</v>
      </c>
      <c r="B6" s="41"/>
      <c r="C6" s="31"/>
      <c r="D6" s="31"/>
      <c r="E6" s="31"/>
      <c r="F6" s="31"/>
      <c r="G6" s="37">
        <f>H67</f>
        <v>712.31999999999994</v>
      </c>
      <c r="H6" s="38">
        <f>(G6*1.45)</f>
        <v>1032.8639999999998</v>
      </c>
      <c r="I6" s="39">
        <f>H6-G6</f>
        <v>320.54399999999987</v>
      </c>
      <c r="J6" s="37">
        <f>I67</f>
        <v>0</v>
      </c>
      <c r="K6" s="39">
        <f>H6-ABS(J6)</f>
        <v>1032.8639999999998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48" t="s">
        <v>18</v>
      </c>
      <c r="D9" s="49"/>
      <c r="E9" s="49"/>
      <c r="F9" s="49"/>
      <c r="G9" s="50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32</v>
      </c>
      <c r="B11" s="3"/>
      <c r="C11" s="3"/>
      <c r="D11" s="3"/>
      <c r="E11" s="3"/>
      <c r="F11" s="3"/>
      <c r="G11" s="3"/>
      <c r="H11" s="4"/>
      <c r="I11" s="4"/>
      <c r="J11" s="4"/>
      <c r="K11" s="51"/>
      <c r="L11" s="1"/>
      <c r="M11" s="1"/>
      <c r="N11" s="1"/>
      <c r="O11" s="1"/>
    </row>
    <row r="12" spans="1:15" x14ac:dyDescent="0.25">
      <c r="A12" s="4" t="s">
        <v>34</v>
      </c>
      <c r="B12" s="4"/>
      <c r="C12" s="5"/>
      <c r="D12" s="6">
        <v>18.329999999999998</v>
      </c>
      <c r="E12" s="5"/>
      <c r="F12" s="5"/>
      <c r="G12" s="6"/>
      <c r="H12" s="7">
        <f>C12*D12*E12</f>
        <v>0</v>
      </c>
      <c r="I12" s="7"/>
      <c r="J12" s="8">
        <f>I12-H12</f>
        <v>0</v>
      </c>
      <c r="K12" s="51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2</v>
      </c>
      <c r="D13" s="6">
        <v>12</v>
      </c>
      <c r="E13" s="5">
        <v>4</v>
      </c>
      <c r="F13" s="5"/>
      <c r="G13" s="6"/>
      <c r="H13" s="7">
        <f>C13*D13*E13</f>
        <v>96</v>
      </c>
      <c r="I13" s="7"/>
      <c r="J13" s="8">
        <f>I13-H13</f>
        <v>-96</v>
      </c>
      <c r="K13" s="51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4</v>
      </c>
      <c r="F14" s="5"/>
      <c r="G14" s="6"/>
      <c r="H14" s="7">
        <f>C14*D14*E14</f>
        <v>60</v>
      </c>
      <c r="I14" s="7"/>
      <c r="J14" s="8"/>
      <c r="K14" s="51"/>
      <c r="L14" s="1"/>
      <c r="M14" s="1"/>
      <c r="N14" s="1"/>
      <c r="O14" s="1"/>
    </row>
    <row r="15" spans="1:15" ht="15" customHeight="1" x14ac:dyDescent="0.25">
      <c r="A15" s="14" t="s">
        <v>23</v>
      </c>
      <c r="B15" s="4"/>
      <c r="C15" s="5"/>
      <c r="D15" s="6">
        <v>2.29</v>
      </c>
      <c r="E15" s="5"/>
      <c r="F15" s="5"/>
      <c r="G15" s="6"/>
      <c r="H15" s="7">
        <f>C15*D15*E15*F15</f>
        <v>0</v>
      </c>
      <c r="I15" s="7"/>
      <c r="J15" s="8">
        <f>I15-H15</f>
        <v>0</v>
      </c>
      <c r="K15" s="51"/>
      <c r="L15" s="1"/>
      <c r="M15" s="1"/>
      <c r="N15" s="1"/>
      <c r="O15" s="1"/>
    </row>
    <row r="16" spans="1:15" x14ac:dyDescent="0.25">
      <c r="A16" s="14" t="s">
        <v>11</v>
      </c>
      <c r="B16" s="4"/>
      <c r="C16" s="5">
        <v>2</v>
      </c>
      <c r="D16" s="6">
        <v>1.5</v>
      </c>
      <c r="E16" s="5">
        <v>4</v>
      </c>
      <c r="F16" s="5"/>
      <c r="G16" s="6"/>
      <c r="H16" s="7">
        <f>C16*D16*E16*F16</f>
        <v>0</v>
      </c>
      <c r="I16" s="7"/>
      <c r="J16" s="8">
        <f>I16-H16</f>
        <v>0</v>
      </c>
      <c r="K16" s="51"/>
      <c r="L16" s="1"/>
      <c r="M16" s="1"/>
      <c r="N16" s="1"/>
      <c r="O16" s="1"/>
    </row>
    <row r="17" spans="1:15" x14ac:dyDescent="0.25">
      <c r="A17" s="14" t="s">
        <v>31</v>
      </c>
      <c r="B17" s="4"/>
      <c r="C17" s="5">
        <v>1</v>
      </c>
      <c r="D17" s="6">
        <v>1.88</v>
      </c>
      <c r="E17" s="5">
        <v>4</v>
      </c>
      <c r="F17" s="5"/>
      <c r="G17" s="6"/>
      <c r="H17" s="7">
        <v>0</v>
      </c>
      <c r="I17" s="7"/>
      <c r="J17" s="8"/>
      <c r="K17" s="51"/>
      <c r="L17" s="1"/>
      <c r="M17" s="1"/>
      <c r="N17" s="1"/>
      <c r="O17" s="1"/>
    </row>
    <row r="18" spans="1:15" x14ac:dyDescent="0.25">
      <c r="A18" s="4" t="s">
        <v>6</v>
      </c>
      <c r="B18" s="4"/>
      <c r="C18" s="5">
        <v>3</v>
      </c>
      <c r="D18" s="6">
        <v>2.5</v>
      </c>
      <c r="E18" s="5">
        <v>4</v>
      </c>
      <c r="F18" s="5"/>
      <c r="G18" s="6"/>
      <c r="H18" s="7">
        <f t="shared" ref="H18:H19" si="0">C18*D18*E18</f>
        <v>30</v>
      </c>
      <c r="I18" s="7"/>
      <c r="J18" s="8">
        <f t="shared" ref="J18:J19" si="1">I18-H18</f>
        <v>-30</v>
      </c>
      <c r="K18" s="51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si="0"/>
        <v>0</v>
      </c>
      <c r="I19" s="7"/>
      <c r="J19" s="8">
        <f t="shared" si="1"/>
        <v>0</v>
      </c>
      <c r="K19" s="51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>
        <v>0</v>
      </c>
      <c r="I20" s="7"/>
      <c r="J20" s="8"/>
      <c r="K20" s="51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186</v>
      </c>
      <c r="I21" s="9">
        <f>SUM(I12:I20)</f>
        <v>0</v>
      </c>
      <c r="J21" s="8"/>
      <c r="K21" s="51"/>
      <c r="L21" s="1"/>
      <c r="M21" s="1"/>
      <c r="N21" s="1"/>
      <c r="O21" s="1"/>
    </row>
    <row r="22" spans="1:15" x14ac:dyDescent="0.25">
      <c r="A22" s="3" t="s">
        <v>33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1"/>
      <c r="L22" s="1"/>
      <c r="M22" s="1"/>
      <c r="N22" s="1"/>
      <c r="O22" s="1"/>
    </row>
    <row r="23" spans="1:15" x14ac:dyDescent="0.25">
      <c r="A23" s="14" t="s">
        <v>73</v>
      </c>
      <c r="B23" s="19" t="s">
        <v>75</v>
      </c>
      <c r="C23" s="5">
        <v>1</v>
      </c>
      <c r="D23" s="6">
        <v>70.95</v>
      </c>
      <c r="E23" s="5"/>
      <c r="F23" s="6"/>
      <c r="G23" s="6"/>
      <c r="H23" s="7">
        <f>C23*D23</f>
        <v>70.95</v>
      </c>
      <c r="I23" s="7"/>
      <c r="J23" s="8">
        <f>I23-H23</f>
        <v>-70.95</v>
      </c>
      <c r="K23" s="51"/>
      <c r="L23" s="1"/>
      <c r="M23" s="1"/>
      <c r="N23" s="1"/>
      <c r="O23" s="1"/>
    </row>
    <row r="24" spans="1:15" ht="31.5" x14ac:dyDescent="0.25">
      <c r="A24" s="14" t="s">
        <v>74</v>
      </c>
      <c r="B24" s="19"/>
      <c r="C24" s="5">
        <v>1.5</v>
      </c>
      <c r="D24" s="6">
        <v>105</v>
      </c>
      <c r="E24" s="5"/>
      <c r="F24" s="6"/>
      <c r="G24" s="6"/>
      <c r="H24" s="7">
        <f>C24*D24</f>
        <v>157.5</v>
      </c>
      <c r="I24" s="7"/>
      <c r="J24" s="8"/>
      <c r="K24" s="46"/>
      <c r="L24" s="1"/>
      <c r="M24" s="1"/>
      <c r="N24" s="1"/>
      <c r="O24" s="1"/>
    </row>
    <row r="25" spans="1:15" x14ac:dyDescent="0.25">
      <c r="A25" s="14" t="s">
        <v>37</v>
      </c>
      <c r="B25" s="19"/>
      <c r="C25" s="5">
        <v>7</v>
      </c>
      <c r="D25" s="6">
        <v>0.8</v>
      </c>
      <c r="E25" s="6"/>
      <c r="F25" s="6"/>
      <c r="G25" s="6"/>
      <c r="H25" s="7">
        <f>C25*D25</f>
        <v>5.6000000000000005</v>
      </c>
      <c r="I25" s="7"/>
      <c r="J25" s="8">
        <f t="shared" ref="J25:J55" si="2">I25-H25</f>
        <v>-5.6000000000000005</v>
      </c>
      <c r="K25" s="45"/>
      <c r="L25" s="1"/>
      <c r="M25" s="1"/>
      <c r="N25" s="1"/>
      <c r="O25" s="1"/>
    </row>
    <row r="26" spans="1:15" x14ac:dyDescent="0.25">
      <c r="A26" s="14" t="s">
        <v>35</v>
      </c>
      <c r="B26" s="19"/>
      <c r="C26" s="5">
        <v>1</v>
      </c>
      <c r="D26" s="6">
        <v>18.899999999999999</v>
      </c>
      <c r="E26" s="6"/>
      <c r="F26" s="6"/>
      <c r="G26" s="6"/>
      <c r="H26" s="7">
        <f t="shared" ref="H26:H55" si="3">C26*D26</f>
        <v>18.899999999999999</v>
      </c>
      <c r="I26" s="7"/>
      <c r="J26" s="8"/>
      <c r="K26" s="45"/>
      <c r="L26" s="1"/>
      <c r="M26" s="1"/>
      <c r="N26" s="1"/>
      <c r="O26" s="1"/>
    </row>
    <row r="27" spans="1:15" x14ac:dyDescent="0.25">
      <c r="A27" s="14" t="s">
        <v>36</v>
      </c>
      <c r="B27" s="19"/>
      <c r="C27" s="5">
        <v>2</v>
      </c>
      <c r="D27" s="6">
        <v>5</v>
      </c>
      <c r="E27" s="6"/>
      <c r="F27" s="6"/>
      <c r="G27" s="6"/>
      <c r="H27" s="7">
        <f t="shared" si="3"/>
        <v>10</v>
      </c>
      <c r="I27" s="7"/>
      <c r="J27" s="8"/>
      <c r="K27" s="45"/>
      <c r="L27" s="1"/>
      <c r="M27" s="1"/>
      <c r="N27" s="1"/>
      <c r="O27" s="1"/>
    </row>
    <row r="28" spans="1:15" x14ac:dyDescent="0.25">
      <c r="A28" s="14" t="s">
        <v>42</v>
      </c>
      <c r="B28" s="19"/>
      <c r="C28" s="23">
        <v>1</v>
      </c>
      <c r="D28" s="24">
        <v>12.5</v>
      </c>
      <c r="E28" s="6"/>
      <c r="F28" s="6"/>
      <c r="G28" s="6"/>
      <c r="H28" s="7">
        <f t="shared" si="3"/>
        <v>12.5</v>
      </c>
      <c r="I28" s="7"/>
      <c r="J28" s="8"/>
      <c r="K28" s="45"/>
      <c r="L28" s="1"/>
      <c r="M28" s="1"/>
      <c r="N28" s="1"/>
      <c r="O28" s="1"/>
    </row>
    <row r="29" spans="1:15" x14ac:dyDescent="0.25">
      <c r="A29" s="14" t="s">
        <v>38</v>
      </c>
      <c r="B29" s="19"/>
      <c r="C29" s="23">
        <v>5</v>
      </c>
      <c r="D29" s="24">
        <v>1.5</v>
      </c>
      <c r="E29" s="6"/>
      <c r="F29" s="6"/>
      <c r="G29" s="6"/>
      <c r="H29" s="7">
        <f t="shared" si="3"/>
        <v>7.5</v>
      </c>
      <c r="I29" s="7"/>
      <c r="J29" s="8"/>
      <c r="K29" s="45"/>
      <c r="L29" s="1"/>
      <c r="M29" s="1"/>
      <c r="N29" s="1"/>
      <c r="O29" s="1"/>
    </row>
    <row r="30" spans="1:15" x14ac:dyDescent="0.25">
      <c r="A30" s="44" t="s">
        <v>39</v>
      </c>
      <c r="B30" s="19"/>
      <c r="C30" s="5">
        <v>5</v>
      </c>
      <c r="D30" s="6">
        <v>0.65</v>
      </c>
      <c r="E30" s="6"/>
      <c r="F30" s="6"/>
      <c r="G30" s="6"/>
      <c r="H30" s="7">
        <f t="shared" si="3"/>
        <v>3.25</v>
      </c>
      <c r="I30" s="7"/>
      <c r="J30" s="8"/>
      <c r="K30" s="45"/>
      <c r="L30" s="1"/>
      <c r="M30" s="1"/>
      <c r="N30" s="1"/>
      <c r="O30" s="1"/>
    </row>
    <row r="31" spans="1:15" x14ac:dyDescent="0.25">
      <c r="A31" s="4" t="s">
        <v>43</v>
      </c>
      <c r="B31" s="19"/>
      <c r="C31" s="5">
        <v>4</v>
      </c>
      <c r="D31" s="6">
        <v>1.95</v>
      </c>
      <c r="E31" s="6"/>
      <c r="F31" s="6"/>
      <c r="G31" s="6"/>
      <c r="H31" s="7">
        <f t="shared" si="3"/>
        <v>7.8</v>
      </c>
      <c r="I31" s="7"/>
      <c r="J31" s="8">
        <f t="shared" si="2"/>
        <v>-7.8</v>
      </c>
      <c r="K31" s="45"/>
      <c r="L31" s="1"/>
      <c r="M31" s="1"/>
      <c r="N31" s="1"/>
      <c r="O31" s="1"/>
    </row>
    <row r="32" spans="1:15" x14ac:dyDescent="0.25">
      <c r="A32" s="14" t="s">
        <v>41</v>
      </c>
      <c r="B32" s="19"/>
      <c r="C32" s="5">
        <v>10</v>
      </c>
      <c r="D32" s="6">
        <v>4.25</v>
      </c>
      <c r="E32" s="6"/>
      <c r="F32" s="6"/>
      <c r="G32" s="6"/>
      <c r="H32" s="7">
        <f t="shared" si="3"/>
        <v>42.5</v>
      </c>
      <c r="I32" s="7"/>
      <c r="J32" s="8">
        <f t="shared" si="2"/>
        <v>-42.5</v>
      </c>
      <c r="K32" s="45"/>
      <c r="L32" s="1"/>
      <c r="M32" s="1"/>
      <c r="N32" s="1"/>
      <c r="O32" s="1"/>
    </row>
    <row r="33" spans="1:15" x14ac:dyDescent="0.25">
      <c r="A33" s="14" t="s">
        <v>40</v>
      </c>
      <c r="B33" s="19"/>
      <c r="C33" s="23">
        <v>2</v>
      </c>
      <c r="D33" s="24">
        <v>1.95</v>
      </c>
      <c r="E33" s="6"/>
      <c r="F33" s="6"/>
      <c r="G33" s="6"/>
      <c r="H33" s="7">
        <f t="shared" si="3"/>
        <v>3.9</v>
      </c>
      <c r="I33" s="7"/>
      <c r="J33" s="8">
        <f t="shared" si="2"/>
        <v>-3.9</v>
      </c>
      <c r="K33" s="45"/>
      <c r="L33" s="1"/>
      <c r="M33" s="1"/>
      <c r="N33" s="1"/>
      <c r="O33" s="1"/>
    </row>
    <row r="34" spans="1:15" x14ac:dyDescent="0.25">
      <c r="A34" s="4"/>
      <c r="B34" s="19"/>
      <c r="C34" s="5"/>
      <c r="D34" s="6"/>
      <c r="E34" s="6"/>
      <c r="F34" s="6"/>
      <c r="G34" s="6"/>
      <c r="H34" s="7">
        <f t="shared" si="3"/>
        <v>0</v>
      </c>
      <c r="I34" s="7"/>
      <c r="J34" s="8">
        <f t="shared" si="2"/>
        <v>0</v>
      </c>
      <c r="K34" s="45"/>
      <c r="L34" s="1"/>
      <c r="M34" s="1"/>
      <c r="N34" s="1"/>
      <c r="O34" s="1"/>
    </row>
    <row r="35" spans="1:15" x14ac:dyDescent="0.25">
      <c r="A35" s="14"/>
      <c r="B35" s="19"/>
      <c r="C35" s="5"/>
      <c r="D35" s="6"/>
      <c r="E35" s="6"/>
      <c r="F35" s="6"/>
      <c r="G35" s="6"/>
      <c r="H35" s="7">
        <f t="shared" si="3"/>
        <v>0</v>
      </c>
      <c r="I35" s="7"/>
      <c r="J35" s="8"/>
      <c r="K35" s="45"/>
      <c r="L35" s="1"/>
      <c r="M35" s="1"/>
      <c r="N35" s="1"/>
      <c r="O35" s="1"/>
    </row>
    <row r="36" spans="1:15" x14ac:dyDescent="0.25">
      <c r="A36" s="14"/>
      <c r="B36" s="19"/>
      <c r="C36" s="5"/>
      <c r="D36" s="6"/>
      <c r="E36" s="6"/>
      <c r="F36" s="6"/>
      <c r="G36" s="6"/>
      <c r="H36" s="7">
        <f t="shared" si="3"/>
        <v>0</v>
      </c>
      <c r="I36" s="7"/>
      <c r="J36" s="8"/>
      <c r="K36" s="45"/>
      <c r="L36" s="1"/>
      <c r="M36" s="1"/>
      <c r="N36" s="1"/>
      <c r="O36" s="1"/>
    </row>
    <row r="37" spans="1:15" x14ac:dyDescent="0.25">
      <c r="A37" s="14"/>
      <c r="B37" s="19"/>
      <c r="C37" s="5"/>
      <c r="D37" s="6"/>
      <c r="E37" s="6"/>
      <c r="F37" s="6"/>
      <c r="G37" s="6"/>
      <c r="H37" s="7">
        <f t="shared" si="3"/>
        <v>0</v>
      </c>
      <c r="I37" s="7"/>
      <c r="J37" s="8"/>
      <c r="K37" s="45"/>
      <c r="L37" s="1"/>
      <c r="M37" s="1"/>
      <c r="N37" s="1"/>
      <c r="O37" s="1"/>
    </row>
    <row r="38" spans="1:15" x14ac:dyDescent="0.25">
      <c r="A38" s="14"/>
      <c r="B38" s="19"/>
      <c r="C38" s="5"/>
      <c r="D38" s="6"/>
      <c r="E38" s="6"/>
      <c r="F38" s="6"/>
      <c r="G38" s="6"/>
      <c r="H38" s="7">
        <f t="shared" si="3"/>
        <v>0</v>
      </c>
      <c r="I38" s="7"/>
      <c r="J38" s="8"/>
      <c r="K38" s="45"/>
      <c r="L38" s="1"/>
      <c r="M38" s="1"/>
      <c r="N38" s="1"/>
      <c r="O38" s="1"/>
    </row>
    <row r="39" spans="1:15" x14ac:dyDescent="0.25">
      <c r="A39" s="14"/>
      <c r="B39" s="19"/>
      <c r="C39" s="5"/>
      <c r="D39" s="6"/>
      <c r="E39" s="6"/>
      <c r="F39" s="6"/>
      <c r="G39" s="6"/>
      <c r="H39" s="7">
        <f t="shared" si="3"/>
        <v>0</v>
      </c>
      <c r="I39" s="7"/>
      <c r="J39" s="8"/>
      <c r="K39" s="45"/>
      <c r="L39" s="1"/>
      <c r="M39" s="1"/>
      <c r="N39" s="1"/>
      <c r="O39" s="1"/>
    </row>
    <row r="40" spans="1:15" x14ac:dyDescent="0.25">
      <c r="A40" s="14"/>
      <c r="B40" s="19"/>
      <c r="C40" s="5"/>
      <c r="D40" s="6"/>
      <c r="E40" s="6"/>
      <c r="F40" s="6"/>
      <c r="G40" s="6"/>
      <c r="H40" s="7">
        <f t="shared" si="3"/>
        <v>0</v>
      </c>
      <c r="I40" s="7"/>
      <c r="J40" s="8"/>
      <c r="K40" s="45"/>
      <c r="L40" s="1"/>
      <c r="M40" s="1"/>
      <c r="N40" s="1"/>
      <c r="O40" s="1"/>
    </row>
    <row r="41" spans="1:15" x14ac:dyDescent="0.25">
      <c r="A41" s="4"/>
      <c r="B41" s="19"/>
      <c r="C41" s="5"/>
      <c r="D41" s="6"/>
      <c r="E41" s="6"/>
      <c r="F41" s="6"/>
      <c r="G41" s="6"/>
      <c r="H41" s="7">
        <f t="shared" si="3"/>
        <v>0</v>
      </c>
      <c r="I41" s="7"/>
      <c r="J41" s="8"/>
      <c r="K41" s="45"/>
      <c r="L41" s="1"/>
      <c r="M41" s="1"/>
      <c r="N41" s="1"/>
      <c r="O41" s="1"/>
    </row>
    <row r="42" spans="1:15" x14ac:dyDescent="0.25">
      <c r="A42" s="4"/>
      <c r="B42" s="19"/>
      <c r="C42" s="5"/>
      <c r="D42" s="6"/>
      <c r="E42" s="6"/>
      <c r="F42" s="6"/>
      <c r="G42" s="6"/>
      <c r="H42" s="7">
        <f t="shared" si="3"/>
        <v>0</v>
      </c>
      <c r="I42" s="7"/>
      <c r="J42" s="8"/>
      <c r="K42" s="45"/>
      <c r="L42" s="1"/>
      <c r="M42" s="1"/>
      <c r="N42" s="1"/>
      <c r="O42" s="1"/>
    </row>
    <row r="43" spans="1:15" x14ac:dyDescent="0.25">
      <c r="A43" s="4"/>
      <c r="B43" s="19"/>
      <c r="C43" s="5"/>
      <c r="D43" s="6"/>
      <c r="E43" s="6"/>
      <c r="F43" s="6"/>
      <c r="G43" s="6"/>
      <c r="H43" s="7">
        <f t="shared" si="3"/>
        <v>0</v>
      </c>
      <c r="I43" s="7"/>
      <c r="J43" s="8"/>
      <c r="K43" s="45"/>
      <c r="L43" s="1"/>
      <c r="M43" s="1"/>
      <c r="N43" s="1"/>
      <c r="O43" s="1"/>
    </row>
    <row r="44" spans="1:15" x14ac:dyDescent="0.25">
      <c r="A44" s="14"/>
      <c r="B44" s="19"/>
      <c r="C44" s="5"/>
      <c r="D44" s="6"/>
      <c r="E44" s="6"/>
      <c r="F44" s="6"/>
      <c r="G44" s="6"/>
      <c r="H44" s="7">
        <f t="shared" si="3"/>
        <v>0</v>
      </c>
      <c r="I44" s="7"/>
      <c r="J44" s="8">
        <f t="shared" si="2"/>
        <v>0</v>
      </c>
      <c r="K44" s="45"/>
      <c r="L44" s="1"/>
      <c r="M44" s="1"/>
      <c r="N44" s="1"/>
      <c r="O44" s="1"/>
    </row>
    <row r="45" spans="1:15" x14ac:dyDescent="0.25">
      <c r="A45" s="14"/>
      <c r="B45" s="19"/>
      <c r="C45" s="5"/>
      <c r="D45" s="6"/>
      <c r="E45" s="6"/>
      <c r="F45" s="6"/>
      <c r="G45" s="6"/>
      <c r="H45" s="7">
        <f t="shared" si="3"/>
        <v>0</v>
      </c>
      <c r="I45" s="7"/>
      <c r="J45" s="8"/>
      <c r="K45" s="45"/>
      <c r="L45" s="1"/>
      <c r="M45" s="1"/>
      <c r="N45" s="1"/>
      <c r="O45" s="1"/>
    </row>
    <row r="46" spans="1:15" x14ac:dyDescent="0.25">
      <c r="A46" s="14"/>
      <c r="B46" s="19"/>
      <c r="C46" s="5"/>
      <c r="D46" s="6"/>
      <c r="E46" s="6"/>
      <c r="F46" s="6"/>
      <c r="G46" s="6"/>
      <c r="H46" s="7">
        <f t="shared" si="3"/>
        <v>0</v>
      </c>
      <c r="I46" s="7"/>
      <c r="J46" s="8"/>
      <c r="K46" s="45"/>
      <c r="L46" s="1"/>
      <c r="M46" s="1"/>
      <c r="N46" s="1"/>
      <c r="O46" s="1"/>
    </row>
    <row r="47" spans="1:15" x14ac:dyDescent="0.25">
      <c r="A47" s="14"/>
      <c r="B47" s="19"/>
      <c r="C47" s="5"/>
      <c r="D47" s="6"/>
      <c r="E47" s="6"/>
      <c r="F47" s="6"/>
      <c r="G47" s="6"/>
      <c r="H47" s="7">
        <f t="shared" si="3"/>
        <v>0</v>
      </c>
      <c r="I47" s="7"/>
      <c r="J47" s="8"/>
      <c r="K47" s="45"/>
      <c r="L47" s="1"/>
      <c r="M47" s="1"/>
      <c r="N47" s="1"/>
      <c r="O47" s="1"/>
    </row>
    <row r="48" spans="1:15" x14ac:dyDescent="0.25">
      <c r="A48" s="14"/>
      <c r="B48" s="19"/>
      <c r="C48" s="5"/>
      <c r="D48" s="6"/>
      <c r="E48" s="6"/>
      <c r="F48" s="6"/>
      <c r="G48" s="6"/>
      <c r="H48" s="7">
        <f t="shared" si="3"/>
        <v>0</v>
      </c>
      <c r="I48" s="7"/>
      <c r="J48" s="8"/>
      <c r="K48" s="45"/>
      <c r="L48" s="1"/>
      <c r="M48" s="1"/>
      <c r="N48" s="1"/>
      <c r="O48" s="1"/>
    </row>
    <row r="49" spans="1:15" x14ac:dyDescent="0.25">
      <c r="A49" s="14"/>
      <c r="B49" s="19"/>
      <c r="C49" s="5"/>
      <c r="D49" s="6"/>
      <c r="E49" s="6"/>
      <c r="F49" s="6"/>
      <c r="G49" s="6"/>
      <c r="H49" s="7">
        <f t="shared" si="3"/>
        <v>0</v>
      </c>
      <c r="I49" s="7"/>
      <c r="J49" s="8"/>
      <c r="K49" s="45"/>
      <c r="L49" s="1"/>
      <c r="M49" s="1"/>
      <c r="N49" s="1"/>
      <c r="O49" s="1"/>
    </row>
    <row r="50" spans="1:15" x14ac:dyDescent="0.25">
      <c r="A50" s="14"/>
      <c r="B50" s="19"/>
      <c r="C50" s="5"/>
      <c r="D50" s="6"/>
      <c r="E50" s="6"/>
      <c r="F50" s="6"/>
      <c r="G50" s="6"/>
      <c r="H50" s="7">
        <f t="shared" si="3"/>
        <v>0</v>
      </c>
      <c r="I50" s="7"/>
      <c r="J50" s="8"/>
      <c r="K50" s="45"/>
      <c r="L50" s="1"/>
      <c r="M50" s="1"/>
      <c r="N50" s="1"/>
      <c r="O50" s="1"/>
    </row>
    <row r="51" spans="1:15" x14ac:dyDescent="0.25">
      <c r="A51" s="4"/>
      <c r="B51" s="19"/>
      <c r="C51" s="5"/>
      <c r="D51" s="6"/>
      <c r="E51" s="6"/>
      <c r="F51" s="6"/>
      <c r="G51" s="6"/>
      <c r="H51" s="7">
        <f t="shared" si="3"/>
        <v>0</v>
      </c>
      <c r="I51" s="7"/>
      <c r="J51" s="8">
        <f t="shared" si="2"/>
        <v>0</v>
      </c>
      <c r="K51" s="45"/>
      <c r="L51" s="1"/>
      <c r="M51" s="1"/>
      <c r="N51" s="1"/>
      <c r="O51" s="1"/>
    </row>
    <row r="52" spans="1:15" x14ac:dyDescent="0.25">
      <c r="A52" s="14"/>
      <c r="B52" s="19"/>
      <c r="C52" s="5"/>
      <c r="D52" s="6"/>
      <c r="E52" s="6"/>
      <c r="F52" s="6"/>
      <c r="G52" s="6"/>
      <c r="H52" s="7">
        <f t="shared" si="3"/>
        <v>0</v>
      </c>
      <c r="I52" s="7"/>
      <c r="J52" s="8"/>
      <c r="K52" s="45"/>
      <c r="L52" s="1"/>
      <c r="M52" s="1"/>
      <c r="N52" s="1"/>
      <c r="O52" s="1"/>
    </row>
    <row r="53" spans="1:15" x14ac:dyDescent="0.25">
      <c r="A53" s="4"/>
      <c r="B53" s="19"/>
      <c r="C53" s="5"/>
      <c r="D53" s="6"/>
      <c r="E53" s="6"/>
      <c r="F53" s="6"/>
      <c r="G53" s="6"/>
      <c r="H53" s="7">
        <v>0</v>
      </c>
      <c r="I53" s="7"/>
      <c r="J53" s="8"/>
      <c r="K53" s="45"/>
      <c r="L53" s="1"/>
      <c r="M53" s="1"/>
      <c r="N53" s="1"/>
      <c r="O53" s="1"/>
    </row>
    <row r="54" spans="1:15" x14ac:dyDescent="0.25">
      <c r="A54" s="4"/>
      <c r="B54" s="19"/>
      <c r="C54" s="5"/>
      <c r="D54" s="6"/>
      <c r="E54" s="6"/>
      <c r="F54" s="6"/>
      <c r="G54" s="6"/>
      <c r="H54" s="7">
        <v>0</v>
      </c>
      <c r="I54" s="7"/>
      <c r="J54" s="8"/>
      <c r="K54" s="45"/>
      <c r="L54" s="1"/>
      <c r="M54" s="1"/>
      <c r="N54" s="1"/>
      <c r="O54" s="1"/>
    </row>
    <row r="55" spans="1:15" x14ac:dyDescent="0.25">
      <c r="A55" s="4"/>
      <c r="B55" s="19"/>
      <c r="C55" s="5"/>
      <c r="D55" s="6"/>
      <c r="E55" s="6"/>
      <c r="F55" s="6"/>
      <c r="G55" s="6"/>
      <c r="H55" s="7">
        <f t="shared" si="3"/>
        <v>0</v>
      </c>
      <c r="I55" s="7"/>
      <c r="J55" s="8">
        <f t="shared" si="2"/>
        <v>0</v>
      </c>
      <c r="K55" s="45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11">
        <f>SUM(H23:H55)</f>
        <v>340.4</v>
      </c>
      <c r="I56" s="11">
        <f>SUM(I23:I55)</f>
        <v>0</v>
      </c>
      <c r="J56" s="4"/>
      <c r="K56" s="45"/>
      <c r="L56" s="1"/>
      <c r="M56" s="1"/>
      <c r="N56" s="1"/>
      <c r="O56" s="1"/>
    </row>
    <row r="57" spans="1:15" x14ac:dyDescent="0.25">
      <c r="A57" s="4"/>
      <c r="B57" s="4"/>
      <c r="C57" s="4"/>
      <c r="D57" s="4"/>
      <c r="E57" s="4"/>
      <c r="F57" s="4"/>
      <c r="G57" s="4"/>
      <c r="H57" s="8"/>
      <c r="I57" s="8"/>
      <c r="J57" s="4"/>
      <c r="K57" s="45"/>
      <c r="L57" s="1"/>
      <c r="M57" s="1"/>
      <c r="N57" s="1"/>
      <c r="O57" s="1"/>
    </row>
    <row r="58" spans="1:15" ht="31.5" x14ac:dyDescent="0.25">
      <c r="A58" s="3" t="s">
        <v>14</v>
      </c>
      <c r="B58" s="3"/>
      <c r="C58" s="18" t="s">
        <v>15</v>
      </c>
      <c r="D58" s="19" t="s">
        <v>13</v>
      </c>
      <c r="E58" s="19" t="s">
        <v>16</v>
      </c>
      <c r="F58" s="19" t="s">
        <v>8</v>
      </c>
      <c r="G58" s="4"/>
      <c r="H58" s="8"/>
      <c r="I58" s="8"/>
      <c r="J58" s="4"/>
      <c r="K58" s="45"/>
      <c r="L58" s="1"/>
      <c r="M58" s="1"/>
      <c r="N58" s="1"/>
      <c r="O58" s="1"/>
    </row>
    <row r="59" spans="1:15" x14ac:dyDescent="0.25">
      <c r="A59" s="4"/>
      <c r="B59" s="4"/>
      <c r="C59" s="21">
        <v>332</v>
      </c>
      <c r="D59" s="6">
        <v>3.5</v>
      </c>
      <c r="E59" s="6">
        <v>0.04</v>
      </c>
      <c r="F59" s="21">
        <v>4</v>
      </c>
      <c r="G59" s="6"/>
      <c r="H59" s="7">
        <f>C59*D59*E59*F59</f>
        <v>185.92000000000002</v>
      </c>
      <c r="I59" s="7"/>
      <c r="J59" s="8">
        <f>I59-H59</f>
        <v>-185.92000000000002</v>
      </c>
      <c r="K59" s="45"/>
      <c r="L59" s="1"/>
      <c r="M59" s="1"/>
      <c r="N59" s="1"/>
      <c r="O59" s="1"/>
    </row>
    <row r="60" spans="1:15" x14ac:dyDescent="0.25">
      <c r="A60" s="4" t="s">
        <v>20</v>
      </c>
      <c r="B60" s="4"/>
      <c r="C60" s="21"/>
      <c r="D60" s="6"/>
      <c r="E60" s="6"/>
      <c r="F60" s="21"/>
      <c r="G60" s="6"/>
      <c r="H60" s="7">
        <f>C60*D60*E60*F60</f>
        <v>0</v>
      </c>
      <c r="I60" s="7"/>
      <c r="J60" s="8">
        <f>I60-H60</f>
        <v>0</v>
      </c>
      <c r="K60" s="45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ref="H61:H63" si="4">C61*D61*E61*F61</f>
        <v>0</v>
      </c>
      <c r="I61" s="7"/>
      <c r="J61" s="8">
        <f t="shared" ref="J61:J63" si="5">I61-H61</f>
        <v>0</v>
      </c>
      <c r="K61" s="45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4"/>
        <v>0</v>
      </c>
      <c r="I62" s="7"/>
      <c r="J62" s="8">
        <f t="shared" si="5"/>
        <v>0</v>
      </c>
      <c r="K62" s="45"/>
      <c r="L62" s="1"/>
      <c r="M62" s="1"/>
      <c r="N62" s="1"/>
      <c r="O62" s="1"/>
    </row>
    <row r="63" spans="1:15" x14ac:dyDescent="0.25">
      <c r="A63" s="4"/>
      <c r="B63" s="4"/>
      <c r="C63" s="21"/>
      <c r="D63" s="6"/>
      <c r="E63" s="6"/>
      <c r="F63" s="21"/>
      <c r="G63" s="6"/>
      <c r="H63" s="7">
        <f t="shared" si="4"/>
        <v>0</v>
      </c>
      <c r="I63" s="7"/>
      <c r="J63" s="8">
        <f t="shared" si="5"/>
        <v>0</v>
      </c>
      <c r="K63" s="45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11">
        <f>SUM(H59:H63)</f>
        <v>185.92000000000002</v>
      </c>
      <c r="I64" s="11">
        <f>SUM(I59:I63)</f>
        <v>0</v>
      </c>
      <c r="J64" s="4"/>
      <c r="K64" s="45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45"/>
      <c r="L65" s="1"/>
      <c r="M65" s="1"/>
      <c r="N65" s="1"/>
      <c r="O65" s="1"/>
    </row>
    <row r="66" spans="1:15" x14ac:dyDescent="0.25">
      <c r="A66" s="4"/>
      <c r="B66" s="4"/>
      <c r="C66" s="4"/>
      <c r="D66" s="4"/>
      <c r="E66" s="4"/>
      <c r="F66" s="4"/>
      <c r="G66" s="4"/>
      <c r="H66" s="8"/>
      <c r="I66" s="8"/>
      <c r="J66" s="4"/>
      <c r="K66" s="45"/>
      <c r="L66" s="1"/>
      <c r="M66" s="1"/>
      <c r="N66" s="1"/>
      <c r="O66" s="1"/>
    </row>
    <row r="67" spans="1:15" ht="18.75" x14ac:dyDescent="0.3">
      <c r="A67" s="12" t="s">
        <v>1</v>
      </c>
      <c r="B67" s="12"/>
      <c r="C67" s="12"/>
      <c r="D67" s="12"/>
      <c r="E67" s="12"/>
      <c r="F67" s="12"/>
      <c r="G67" s="12"/>
      <c r="H67" s="13">
        <f>SUM(H64,H56,H21)</f>
        <v>712.31999999999994</v>
      </c>
      <c r="I67" s="13">
        <f>SUM(I64,I56,I21)</f>
        <v>0</v>
      </c>
      <c r="J67" s="12"/>
      <c r="K67" s="1"/>
      <c r="L67" s="1"/>
      <c r="M67" s="1"/>
      <c r="N67" s="1"/>
    </row>
    <row r="68" spans="1:15" x14ac:dyDescent="0.2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1"/>
      <c r="M68" s="1"/>
      <c r="N68" s="1"/>
    </row>
    <row r="69" spans="1:15" ht="23.1" customHeight="1" x14ac:dyDescent="0.2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1"/>
      <c r="M69" s="1"/>
      <c r="N69" s="1"/>
    </row>
    <row r="70" spans="1:15" ht="23.1" customHeight="1" x14ac:dyDescent="0.2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1"/>
      <c r="M70" s="1"/>
      <c r="N70" s="1"/>
    </row>
    <row r="71" spans="1:15" ht="23.1" customHeight="1" x14ac:dyDescent="0.2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1"/>
      <c r="M71" s="1"/>
      <c r="N71" s="1"/>
    </row>
    <row r="73" spans="1:15" x14ac:dyDescent="0.25">
      <c r="B73" s="25"/>
    </row>
  </sheetData>
  <mergeCells count="6">
    <mergeCell ref="A68:K71"/>
    <mergeCell ref="A1:J1"/>
    <mergeCell ref="G4:I4"/>
    <mergeCell ref="J4:K4"/>
    <mergeCell ref="C9:G9"/>
    <mergeCell ref="K11:K23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ADDED-1069-4DF7-88F2-2B2894ADF861}">
  <dimension ref="A1:O72"/>
  <sheetViews>
    <sheetView tabSelected="1" zoomScale="77" zoomScaleNormal="77" workbookViewId="0">
      <selection activeCell="H6" sqref="H6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7" t="s">
        <v>53</v>
      </c>
      <c r="B1" s="47"/>
      <c r="C1" s="47"/>
      <c r="D1" s="47"/>
      <c r="E1" s="47"/>
      <c r="F1" s="47"/>
      <c r="G1" s="47"/>
      <c r="H1" s="47"/>
      <c r="I1" s="47"/>
      <c r="J1" s="47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94.297499999999999</v>
      </c>
      <c r="B4" s="41"/>
      <c r="C4" s="31"/>
      <c r="D4" s="31"/>
      <c r="E4" s="31"/>
      <c r="F4" s="31"/>
      <c r="G4" s="53" t="s">
        <v>25</v>
      </c>
      <c r="H4" s="54"/>
      <c r="I4" s="55"/>
      <c r="J4" s="53" t="s">
        <v>26</v>
      </c>
      <c r="K4" s="55"/>
      <c r="L4" s="1"/>
      <c r="M4" s="1"/>
      <c r="N4" s="1"/>
      <c r="O4" s="1"/>
    </row>
    <row r="5" spans="1:15" ht="37.5" x14ac:dyDescent="0.25">
      <c r="A5" s="28" t="s">
        <v>24</v>
      </c>
      <c r="B5" s="42"/>
      <c r="C5" s="43"/>
      <c r="D5" s="43"/>
      <c r="E5" s="31"/>
      <c r="F5" s="31"/>
      <c r="G5" s="32" t="s">
        <v>27</v>
      </c>
      <c r="H5" s="33" t="s">
        <v>19</v>
      </c>
      <c r="I5" s="34" t="s">
        <v>28</v>
      </c>
      <c r="J5" s="35" t="s">
        <v>29</v>
      </c>
      <c r="K5" s="36" t="s">
        <v>30</v>
      </c>
      <c r="L5" s="1"/>
      <c r="M5" s="1"/>
      <c r="N5" s="1"/>
      <c r="O5" s="1"/>
    </row>
    <row r="6" spans="1:15" ht="16.5" thickBot="1" x14ac:dyDescent="0.3">
      <c r="A6" s="27">
        <v>1</v>
      </c>
      <c r="B6" s="41"/>
      <c r="C6" s="31"/>
      <c r="D6" s="31"/>
      <c r="E6" s="31"/>
      <c r="F6" s="31"/>
      <c r="G6" s="37">
        <f>H66</f>
        <v>57.15</v>
      </c>
      <c r="H6" s="38">
        <f>(G6*1.65)</f>
        <v>94.297499999999999</v>
      </c>
      <c r="I6" s="39">
        <f>H6-G6</f>
        <v>37.147500000000001</v>
      </c>
      <c r="J6" s="37">
        <f>I66</f>
        <v>0</v>
      </c>
      <c r="K6" s="39">
        <f>H6-ABS(J6)</f>
        <v>94.297499999999999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48" t="s">
        <v>18</v>
      </c>
      <c r="D9" s="49"/>
      <c r="E9" s="49"/>
      <c r="F9" s="49"/>
      <c r="G9" s="50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32</v>
      </c>
      <c r="B11" s="3"/>
      <c r="C11" s="3"/>
      <c r="D11" s="3"/>
      <c r="E11" s="3"/>
      <c r="F11" s="3"/>
      <c r="G11" s="3"/>
      <c r="H11" s="4"/>
      <c r="I11" s="4"/>
      <c r="J11" s="4"/>
      <c r="K11" s="51"/>
      <c r="L11" s="1"/>
      <c r="M11" s="1"/>
      <c r="N11" s="1"/>
      <c r="O11" s="1"/>
    </row>
    <row r="12" spans="1:15" x14ac:dyDescent="0.25">
      <c r="A12" s="4" t="s">
        <v>34</v>
      </c>
      <c r="B12" s="4"/>
      <c r="C12" s="5"/>
      <c r="D12" s="6">
        <v>18.329999999999998</v>
      </c>
      <c r="E12" s="5"/>
      <c r="F12" s="5"/>
      <c r="G12" s="6"/>
      <c r="H12" s="7">
        <f>C12*D12*E12</f>
        <v>0</v>
      </c>
      <c r="I12" s="7"/>
      <c r="J12" s="8">
        <f>I12-H12</f>
        <v>0</v>
      </c>
      <c r="K12" s="51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</v>
      </c>
      <c r="E13" s="5">
        <v>1</v>
      </c>
      <c r="F13" s="5"/>
      <c r="G13" s="6"/>
      <c r="H13" s="7">
        <f>C13*D13*E13</f>
        <v>12</v>
      </c>
      <c r="I13" s="7"/>
      <c r="J13" s="8">
        <f>I13-H13</f>
        <v>-12</v>
      </c>
      <c r="K13" s="51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1</v>
      </c>
      <c r="F14" s="5"/>
      <c r="G14" s="6"/>
      <c r="H14" s="7">
        <f>C14*D14*E14</f>
        <v>15</v>
      </c>
      <c r="I14" s="7"/>
      <c r="J14" s="8"/>
      <c r="K14" s="51"/>
      <c r="L14" s="1"/>
      <c r="M14" s="1"/>
      <c r="N14" s="1"/>
      <c r="O14" s="1"/>
    </row>
    <row r="15" spans="1:15" ht="15" customHeight="1" x14ac:dyDescent="0.25">
      <c r="A15" s="14" t="s">
        <v>23</v>
      </c>
      <c r="B15" s="4"/>
      <c r="C15" s="5"/>
      <c r="D15" s="6">
        <v>2.29</v>
      </c>
      <c r="E15" s="5"/>
      <c r="F15" s="5"/>
      <c r="G15" s="6"/>
      <c r="H15" s="7">
        <f>C15*D15*E15*F15</f>
        <v>0</v>
      </c>
      <c r="I15" s="7"/>
      <c r="J15" s="8">
        <f>I15-H15</f>
        <v>0</v>
      </c>
      <c r="K15" s="51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>
        <f>C16*D16*E16*F16</f>
        <v>0</v>
      </c>
      <c r="I16" s="7"/>
      <c r="J16" s="8">
        <f>I16-H16</f>
        <v>0</v>
      </c>
      <c r="K16" s="51"/>
      <c r="L16" s="1"/>
      <c r="M16" s="1"/>
      <c r="N16" s="1"/>
      <c r="O16" s="1"/>
    </row>
    <row r="17" spans="1:15" x14ac:dyDescent="0.25">
      <c r="A17" s="14" t="s">
        <v>31</v>
      </c>
      <c r="B17" s="4"/>
      <c r="C17" s="5"/>
      <c r="D17" s="6">
        <v>1.88</v>
      </c>
      <c r="E17" s="5"/>
      <c r="F17" s="5"/>
      <c r="G17" s="6"/>
      <c r="H17" s="7">
        <v>0</v>
      </c>
      <c r="I17" s="7"/>
      <c r="J17" s="8"/>
      <c r="K17" s="51"/>
      <c r="L17" s="1"/>
      <c r="M17" s="1"/>
      <c r="N17" s="1"/>
      <c r="O17" s="1"/>
    </row>
    <row r="18" spans="1:15" x14ac:dyDescent="0.25">
      <c r="A18" s="4" t="s">
        <v>6</v>
      </c>
      <c r="B18" s="4"/>
      <c r="C18" s="5">
        <v>2</v>
      </c>
      <c r="D18" s="6">
        <v>2.5</v>
      </c>
      <c r="E18" s="5">
        <v>1</v>
      </c>
      <c r="F18" s="5"/>
      <c r="G18" s="6"/>
      <c r="H18" s="7">
        <f t="shared" ref="H18:H19" si="0">C18*D18*E18</f>
        <v>5</v>
      </c>
      <c r="I18" s="7"/>
      <c r="J18" s="8">
        <f t="shared" ref="J18:J19" si="1">I18-H18</f>
        <v>-5</v>
      </c>
      <c r="K18" s="51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si="0"/>
        <v>0</v>
      </c>
      <c r="I19" s="7"/>
      <c r="J19" s="8">
        <f t="shared" si="1"/>
        <v>0</v>
      </c>
      <c r="K19" s="51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>
        <v>0</v>
      </c>
      <c r="I20" s="7"/>
      <c r="J20" s="8"/>
      <c r="K20" s="51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32</v>
      </c>
      <c r="I21" s="9">
        <f>SUM(I12:I20)</f>
        <v>0</v>
      </c>
      <c r="J21" s="8"/>
      <c r="K21" s="51"/>
      <c r="L21" s="1"/>
      <c r="M21" s="1"/>
      <c r="N21" s="1"/>
      <c r="O21" s="1"/>
    </row>
    <row r="22" spans="1:15" x14ac:dyDescent="0.25">
      <c r="A22" s="3" t="s">
        <v>33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1"/>
      <c r="L22" s="1"/>
      <c r="M22" s="1"/>
      <c r="N22" s="1"/>
      <c r="O22" s="1"/>
    </row>
    <row r="23" spans="1:15" x14ac:dyDescent="0.25">
      <c r="A23" s="14" t="s">
        <v>45</v>
      </c>
      <c r="B23" s="19"/>
      <c r="C23" s="5">
        <v>0.5</v>
      </c>
      <c r="D23" s="6">
        <v>16.95</v>
      </c>
      <c r="E23" s="5"/>
      <c r="F23" s="6"/>
      <c r="G23" s="6"/>
      <c r="H23" s="7">
        <f>C23*D23</f>
        <v>8.4749999999999996</v>
      </c>
      <c r="I23" s="7"/>
      <c r="J23" s="8">
        <f>I23-H23</f>
        <v>-8.4749999999999996</v>
      </c>
      <c r="K23" s="51"/>
      <c r="L23" s="1"/>
      <c r="M23" s="1"/>
      <c r="N23" s="1"/>
      <c r="O23" s="1"/>
    </row>
    <row r="24" spans="1:15" x14ac:dyDescent="0.25">
      <c r="A24" s="14" t="s">
        <v>46</v>
      </c>
      <c r="B24" s="19"/>
      <c r="C24" s="5">
        <v>0.5</v>
      </c>
      <c r="D24" s="6">
        <v>10.25</v>
      </c>
      <c r="E24" s="6"/>
      <c r="F24" s="6"/>
      <c r="G24" s="6"/>
      <c r="H24" s="7">
        <f>C24*D24</f>
        <v>5.125</v>
      </c>
      <c r="I24" s="7"/>
      <c r="J24" s="8">
        <f t="shared" ref="J24:J54" si="2">I24-H24</f>
        <v>-5.125</v>
      </c>
      <c r="K24" s="45"/>
      <c r="L24" s="1"/>
      <c r="M24" s="1"/>
      <c r="N24" s="1"/>
      <c r="O24" s="1"/>
    </row>
    <row r="25" spans="1:15" x14ac:dyDescent="0.25">
      <c r="A25" s="44" t="s">
        <v>39</v>
      </c>
      <c r="B25" s="19"/>
      <c r="C25" s="5">
        <v>1</v>
      </c>
      <c r="D25" s="6">
        <v>0.65</v>
      </c>
      <c r="E25" s="6"/>
      <c r="F25" s="6"/>
      <c r="G25" s="6"/>
      <c r="H25" s="7">
        <f t="shared" ref="H25:H54" si="3">C25*D25</f>
        <v>0.65</v>
      </c>
      <c r="I25" s="7"/>
      <c r="J25" s="8"/>
      <c r="K25" s="45"/>
      <c r="L25" s="1"/>
      <c r="M25" s="1"/>
      <c r="N25" s="1"/>
      <c r="O25" s="1"/>
    </row>
    <row r="26" spans="1:15" ht="31.5" x14ac:dyDescent="0.25">
      <c r="A26" s="14" t="s">
        <v>76</v>
      </c>
      <c r="B26" s="19"/>
      <c r="C26" s="5">
        <v>10</v>
      </c>
      <c r="D26" s="6">
        <v>0.09</v>
      </c>
      <c r="E26" s="6"/>
      <c r="F26" s="6"/>
      <c r="G26" s="6"/>
      <c r="H26" s="7">
        <f t="shared" si="3"/>
        <v>0.89999999999999991</v>
      </c>
      <c r="I26" s="7"/>
      <c r="J26" s="8"/>
      <c r="K26" s="45"/>
      <c r="L26" s="1"/>
      <c r="M26" s="1"/>
      <c r="N26" s="1"/>
      <c r="O26" s="1"/>
    </row>
    <row r="27" spans="1:15" x14ac:dyDescent="0.25">
      <c r="A27" s="14"/>
      <c r="B27" s="19"/>
      <c r="C27" s="23"/>
      <c r="D27" s="24"/>
      <c r="E27" s="6"/>
      <c r="F27" s="6"/>
      <c r="G27" s="6"/>
      <c r="H27" s="7">
        <f t="shared" si="3"/>
        <v>0</v>
      </c>
      <c r="I27" s="7"/>
      <c r="J27" s="8"/>
      <c r="K27" s="45"/>
      <c r="L27" s="1"/>
      <c r="M27" s="1"/>
      <c r="N27" s="1"/>
      <c r="O27" s="1"/>
    </row>
    <row r="28" spans="1:15" x14ac:dyDescent="0.25">
      <c r="A28" s="14"/>
      <c r="B28" s="19"/>
      <c r="C28" s="23"/>
      <c r="D28" s="24"/>
      <c r="E28" s="6"/>
      <c r="F28" s="6"/>
      <c r="G28" s="6"/>
      <c r="H28" s="7">
        <f t="shared" si="3"/>
        <v>0</v>
      </c>
      <c r="I28" s="7"/>
      <c r="J28" s="8"/>
      <c r="K28" s="45"/>
      <c r="L28" s="1"/>
      <c r="M28" s="1"/>
      <c r="N28" s="1"/>
      <c r="O28" s="1"/>
    </row>
    <row r="29" spans="1:15" x14ac:dyDescent="0.25">
      <c r="A29" s="44"/>
      <c r="B29" s="19"/>
      <c r="C29" s="5"/>
      <c r="D29" s="6"/>
      <c r="E29" s="6"/>
      <c r="F29" s="6"/>
      <c r="G29" s="6"/>
      <c r="H29" s="7">
        <f t="shared" si="3"/>
        <v>0</v>
      </c>
      <c r="I29" s="7"/>
      <c r="J29" s="8"/>
      <c r="K29" s="45"/>
      <c r="L29" s="1"/>
      <c r="M29" s="1"/>
      <c r="N29" s="1"/>
      <c r="O29" s="1"/>
    </row>
    <row r="30" spans="1:15" x14ac:dyDescent="0.25">
      <c r="A30" s="4"/>
      <c r="B30" s="19"/>
      <c r="C30" s="5"/>
      <c r="D30" s="6"/>
      <c r="E30" s="6"/>
      <c r="F30" s="6"/>
      <c r="G30" s="6"/>
      <c r="H30" s="7">
        <f t="shared" si="3"/>
        <v>0</v>
      </c>
      <c r="I30" s="7"/>
      <c r="J30" s="8">
        <f t="shared" si="2"/>
        <v>0</v>
      </c>
      <c r="K30" s="45"/>
      <c r="L30" s="1"/>
      <c r="M30" s="1"/>
      <c r="N30" s="1"/>
      <c r="O30" s="1"/>
    </row>
    <row r="31" spans="1:15" x14ac:dyDescent="0.25">
      <c r="A31" s="14"/>
      <c r="B31" s="19"/>
      <c r="C31" s="5"/>
      <c r="D31" s="6"/>
      <c r="E31" s="6"/>
      <c r="F31" s="6"/>
      <c r="G31" s="6"/>
      <c r="H31" s="7">
        <f t="shared" si="3"/>
        <v>0</v>
      </c>
      <c r="I31" s="7"/>
      <c r="J31" s="8">
        <f t="shared" si="2"/>
        <v>0</v>
      </c>
      <c r="K31" s="45"/>
      <c r="L31" s="1"/>
      <c r="M31" s="1"/>
      <c r="N31" s="1"/>
      <c r="O31" s="1"/>
    </row>
    <row r="32" spans="1:15" x14ac:dyDescent="0.25">
      <c r="A32" s="14"/>
      <c r="B32" s="19"/>
      <c r="C32" s="23"/>
      <c r="D32" s="24"/>
      <c r="E32" s="6"/>
      <c r="F32" s="6"/>
      <c r="G32" s="6"/>
      <c r="H32" s="7">
        <f t="shared" si="3"/>
        <v>0</v>
      </c>
      <c r="I32" s="7"/>
      <c r="J32" s="8">
        <f t="shared" si="2"/>
        <v>0</v>
      </c>
      <c r="K32" s="45"/>
      <c r="L32" s="1"/>
      <c r="M32" s="1"/>
      <c r="N32" s="1"/>
      <c r="O32" s="1"/>
    </row>
    <row r="33" spans="1:15" x14ac:dyDescent="0.25">
      <c r="A33" s="4"/>
      <c r="B33" s="19"/>
      <c r="C33" s="5"/>
      <c r="D33" s="6"/>
      <c r="E33" s="6"/>
      <c r="F33" s="6"/>
      <c r="G33" s="6"/>
      <c r="H33" s="7">
        <f t="shared" si="3"/>
        <v>0</v>
      </c>
      <c r="I33" s="7"/>
      <c r="J33" s="8">
        <f t="shared" si="2"/>
        <v>0</v>
      </c>
      <c r="K33" s="45"/>
      <c r="L33" s="1"/>
      <c r="M33" s="1"/>
      <c r="N33" s="1"/>
      <c r="O33" s="1"/>
    </row>
    <row r="34" spans="1:15" x14ac:dyDescent="0.25">
      <c r="A34" s="14"/>
      <c r="B34" s="19"/>
      <c r="C34" s="5"/>
      <c r="D34" s="6"/>
      <c r="E34" s="6"/>
      <c r="F34" s="6"/>
      <c r="G34" s="6"/>
      <c r="H34" s="7">
        <f t="shared" si="3"/>
        <v>0</v>
      </c>
      <c r="I34" s="7"/>
      <c r="J34" s="8"/>
      <c r="K34" s="45"/>
      <c r="L34" s="1"/>
      <c r="M34" s="1"/>
      <c r="N34" s="1"/>
      <c r="O34" s="1"/>
    </row>
    <row r="35" spans="1:15" x14ac:dyDescent="0.25">
      <c r="A35" s="14"/>
      <c r="B35" s="19"/>
      <c r="C35" s="5"/>
      <c r="D35" s="6"/>
      <c r="E35" s="6"/>
      <c r="F35" s="6"/>
      <c r="G35" s="6"/>
      <c r="H35" s="7">
        <f t="shared" si="3"/>
        <v>0</v>
      </c>
      <c r="I35" s="7"/>
      <c r="J35" s="8"/>
      <c r="K35" s="45"/>
      <c r="L35" s="1"/>
      <c r="M35" s="1"/>
      <c r="N35" s="1"/>
      <c r="O35" s="1"/>
    </row>
    <row r="36" spans="1:15" x14ac:dyDescent="0.25">
      <c r="A36" s="14"/>
      <c r="B36" s="19"/>
      <c r="C36" s="5"/>
      <c r="D36" s="6"/>
      <c r="E36" s="6"/>
      <c r="F36" s="6"/>
      <c r="G36" s="6"/>
      <c r="H36" s="7">
        <f t="shared" si="3"/>
        <v>0</v>
      </c>
      <c r="I36" s="7"/>
      <c r="J36" s="8"/>
      <c r="K36" s="45"/>
      <c r="L36" s="1"/>
      <c r="M36" s="1"/>
      <c r="N36" s="1"/>
      <c r="O36" s="1"/>
    </row>
    <row r="37" spans="1:15" x14ac:dyDescent="0.25">
      <c r="A37" s="14"/>
      <c r="B37" s="19"/>
      <c r="C37" s="5"/>
      <c r="D37" s="6"/>
      <c r="E37" s="6"/>
      <c r="F37" s="6"/>
      <c r="G37" s="6"/>
      <c r="H37" s="7">
        <f t="shared" si="3"/>
        <v>0</v>
      </c>
      <c r="I37" s="7"/>
      <c r="J37" s="8"/>
      <c r="K37" s="45"/>
      <c r="L37" s="1"/>
      <c r="M37" s="1"/>
      <c r="N37" s="1"/>
      <c r="O37" s="1"/>
    </row>
    <row r="38" spans="1:15" x14ac:dyDescent="0.25">
      <c r="A38" s="14"/>
      <c r="B38" s="19"/>
      <c r="C38" s="5"/>
      <c r="D38" s="6"/>
      <c r="E38" s="6"/>
      <c r="F38" s="6"/>
      <c r="G38" s="6"/>
      <c r="H38" s="7">
        <f t="shared" si="3"/>
        <v>0</v>
      </c>
      <c r="I38" s="7"/>
      <c r="J38" s="8"/>
      <c r="K38" s="45"/>
      <c r="L38" s="1"/>
      <c r="M38" s="1"/>
      <c r="N38" s="1"/>
      <c r="O38" s="1"/>
    </row>
    <row r="39" spans="1:15" x14ac:dyDescent="0.25">
      <c r="A39" s="14"/>
      <c r="B39" s="19"/>
      <c r="C39" s="5"/>
      <c r="D39" s="6"/>
      <c r="E39" s="6"/>
      <c r="F39" s="6"/>
      <c r="G39" s="6"/>
      <c r="H39" s="7">
        <f t="shared" si="3"/>
        <v>0</v>
      </c>
      <c r="I39" s="7"/>
      <c r="J39" s="8"/>
      <c r="K39" s="45"/>
      <c r="L39" s="1"/>
      <c r="M39" s="1"/>
      <c r="N39" s="1"/>
      <c r="O39" s="1"/>
    </row>
    <row r="40" spans="1:15" x14ac:dyDescent="0.25">
      <c r="A40" s="4"/>
      <c r="B40" s="19"/>
      <c r="C40" s="5"/>
      <c r="D40" s="6"/>
      <c r="E40" s="6"/>
      <c r="F40" s="6"/>
      <c r="G40" s="6"/>
      <c r="H40" s="7">
        <f t="shared" si="3"/>
        <v>0</v>
      </c>
      <c r="I40" s="7"/>
      <c r="J40" s="8"/>
      <c r="K40" s="45"/>
      <c r="L40" s="1"/>
      <c r="M40" s="1"/>
      <c r="N40" s="1"/>
      <c r="O40" s="1"/>
    </row>
    <row r="41" spans="1:15" x14ac:dyDescent="0.25">
      <c r="A41" s="4"/>
      <c r="B41" s="19"/>
      <c r="C41" s="5"/>
      <c r="D41" s="6"/>
      <c r="E41" s="6"/>
      <c r="F41" s="6"/>
      <c r="G41" s="6"/>
      <c r="H41" s="7">
        <f t="shared" si="3"/>
        <v>0</v>
      </c>
      <c r="I41" s="7"/>
      <c r="J41" s="8"/>
      <c r="K41" s="45"/>
      <c r="L41" s="1"/>
      <c r="M41" s="1"/>
      <c r="N41" s="1"/>
      <c r="O41" s="1"/>
    </row>
    <row r="42" spans="1:15" x14ac:dyDescent="0.25">
      <c r="A42" s="4"/>
      <c r="B42" s="19"/>
      <c r="C42" s="5"/>
      <c r="D42" s="6"/>
      <c r="E42" s="6"/>
      <c r="F42" s="6"/>
      <c r="G42" s="6"/>
      <c r="H42" s="7">
        <f t="shared" si="3"/>
        <v>0</v>
      </c>
      <c r="I42" s="7"/>
      <c r="J42" s="8"/>
      <c r="K42" s="45"/>
      <c r="L42" s="1"/>
      <c r="M42" s="1"/>
      <c r="N42" s="1"/>
      <c r="O42" s="1"/>
    </row>
    <row r="43" spans="1:15" x14ac:dyDescent="0.25">
      <c r="A43" s="14"/>
      <c r="B43" s="19"/>
      <c r="C43" s="5"/>
      <c r="D43" s="6"/>
      <c r="E43" s="6"/>
      <c r="F43" s="6"/>
      <c r="G43" s="6"/>
      <c r="H43" s="7">
        <f t="shared" si="3"/>
        <v>0</v>
      </c>
      <c r="I43" s="7"/>
      <c r="J43" s="8">
        <f t="shared" si="2"/>
        <v>0</v>
      </c>
      <c r="K43" s="45"/>
      <c r="L43" s="1"/>
      <c r="M43" s="1"/>
      <c r="N43" s="1"/>
      <c r="O43" s="1"/>
    </row>
    <row r="44" spans="1:15" x14ac:dyDescent="0.25">
      <c r="A44" s="14"/>
      <c r="B44" s="19"/>
      <c r="C44" s="5"/>
      <c r="D44" s="6"/>
      <c r="E44" s="6"/>
      <c r="F44" s="6"/>
      <c r="G44" s="6"/>
      <c r="H44" s="7">
        <f t="shared" si="3"/>
        <v>0</v>
      </c>
      <c r="I44" s="7"/>
      <c r="J44" s="8"/>
      <c r="K44" s="45"/>
      <c r="L44" s="1"/>
      <c r="M44" s="1"/>
      <c r="N44" s="1"/>
      <c r="O44" s="1"/>
    </row>
    <row r="45" spans="1:15" x14ac:dyDescent="0.25">
      <c r="A45" s="14"/>
      <c r="B45" s="19"/>
      <c r="C45" s="5"/>
      <c r="D45" s="6"/>
      <c r="E45" s="6"/>
      <c r="F45" s="6"/>
      <c r="G45" s="6"/>
      <c r="H45" s="7">
        <f t="shared" si="3"/>
        <v>0</v>
      </c>
      <c r="I45" s="7"/>
      <c r="J45" s="8"/>
      <c r="K45" s="45"/>
      <c r="L45" s="1"/>
      <c r="M45" s="1"/>
      <c r="N45" s="1"/>
      <c r="O45" s="1"/>
    </row>
    <row r="46" spans="1:15" x14ac:dyDescent="0.25">
      <c r="A46" s="14"/>
      <c r="B46" s="19"/>
      <c r="C46" s="5"/>
      <c r="D46" s="6"/>
      <c r="E46" s="6"/>
      <c r="F46" s="6"/>
      <c r="G46" s="6"/>
      <c r="H46" s="7">
        <f t="shared" si="3"/>
        <v>0</v>
      </c>
      <c r="I46" s="7"/>
      <c r="J46" s="8"/>
      <c r="K46" s="45"/>
      <c r="L46" s="1"/>
      <c r="M46" s="1"/>
      <c r="N46" s="1"/>
      <c r="O46" s="1"/>
    </row>
    <row r="47" spans="1:15" x14ac:dyDescent="0.25">
      <c r="A47" s="14"/>
      <c r="B47" s="19"/>
      <c r="C47" s="5"/>
      <c r="D47" s="6"/>
      <c r="E47" s="6"/>
      <c r="F47" s="6"/>
      <c r="G47" s="6"/>
      <c r="H47" s="7">
        <f t="shared" si="3"/>
        <v>0</v>
      </c>
      <c r="I47" s="7"/>
      <c r="J47" s="8"/>
      <c r="K47" s="45"/>
      <c r="L47" s="1"/>
      <c r="M47" s="1"/>
      <c r="N47" s="1"/>
      <c r="O47" s="1"/>
    </row>
    <row r="48" spans="1:15" x14ac:dyDescent="0.25">
      <c r="A48" s="14"/>
      <c r="B48" s="19"/>
      <c r="C48" s="5"/>
      <c r="D48" s="6"/>
      <c r="E48" s="6"/>
      <c r="F48" s="6"/>
      <c r="G48" s="6"/>
      <c r="H48" s="7">
        <f t="shared" si="3"/>
        <v>0</v>
      </c>
      <c r="I48" s="7"/>
      <c r="J48" s="8"/>
      <c r="K48" s="45"/>
      <c r="L48" s="1"/>
      <c r="M48" s="1"/>
      <c r="N48" s="1"/>
      <c r="O48" s="1"/>
    </row>
    <row r="49" spans="1:15" x14ac:dyDescent="0.25">
      <c r="A49" s="14"/>
      <c r="B49" s="19"/>
      <c r="C49" s="5"/>
      <c r="D49" s="6"/>
      <c r="E49" s="6"/>
      <c r="F49" s="6"/>
      <c r="G49" s="6"/>
      <c r="H49" s="7">
        <f t="shared" si="3"/>
        <v>0</v>
      </c>
      <c r="I49" s="7"/>
      <c r="J49" s="8"/>
      <c r="K49" s="45"/>
      <c r="L49" s="1"/>
      <c r="M49" s="1"/>
      <c r="N49" s="1"/>
      <c r="O49" s="1"/>
    </row>
    <row r="50" spans="1:15" x14ac:dyDescent="0.25">
      <c r="A50" s="4"/>
      <c r="B50" s="19"/>
      <c r="C50" s="5"/>
      <c r="D50" s="6"/>
      <c r="E50" s="6"/>
      <c r="F50" s="6"/>
      <c r="G50" s="6"/>
      <c r="H50" s="7">
        <f t="shared" si="3"/>
        <v>0</v>
      </c>
      <c r="I50" s="7"/>
      <c r="J50" s="8">
        <f t="shared" si="2"/>
        <v>0</v>
      </c>
      <c r="K50" s="45"/>
      <c r="L50" s="1"/>
      <c r="M50" s="1"/>
      <c r="N50" s="1"/>
      <c r="O50" s="1"/>
    </row>
    <row r="51" spans="1:15" x14ac:dyDescent="0.25">
      <c r="A51" s="14"/>
      <c r="B51" s="19"/>
      <c r="C51" s="5"/>
      <c r="D51" s="6"/>
      <c r="E51" s="6"/>
      <c r="F51" s="6"/>
      <c r="G51" s="6"/>
      <c r="H51" s="7">
        <f t="shared" si="3"/>
        <v>0</v>
      </c>
      <c r="I51" s="7"/>
      <c r="J51" s="8"/>
      <c r="K51" s="45"/>
      <c r="L51" s="1"/>
      <c r="M51" s="1"/>
      <c r="N51" s="1"/>
      <c r="O51" s="1"/>
    </row>
    <row r="52" spans="1:15" x14ac:dyDescent="0.25">
      <c r="A52" s="4"/>
      <c r="B52" s="19"/>
      <c r="C52" s="5"/>
      <c r="D52" s="6"/>
      <c r="E52" s="6"/>
      <c r="F52" s="6"/>
      <c r="G52" s="6"/>
      <c r="H52" s="7">
        <v>0</v>
      </c>
      <c r="I52" s="7"/>
      <c r="J52" s="8"/>
      <c r="K52" s="45"/>
      <c r="L52" s="1"/>
      <c r="M52" s="1"/>
      <c r="N52" s="1"/>
      <c r="O52" s="1"/>
    </row>
    <row r="53" spans="1:15" x14ac:dyDescent="0.25">
      <c r="A53" s="4"/>
      <c r="B53" s="19"/>
      <c r="C53" s="5"/>
      <c r="D53" s="6"/>
      <c r="E53" s="6"/>
      <c r="F53" s="6"/>
      <c r="G53" s="6"/>
      <c r="H53" s="7">
        <v>0</v>
      </c>
      <c r="I53" s="7"/>
      <c r="J53" s="8"/>
      <c r="K53" s="45"/>
      <c r="L53" s="1"/>
      <c r="M53" s="1"/>
      <c r="N53" s="1"/>
      <c r="O53" s="1"/>
    </row>
    <row r="54" spans="1:15" x14ac:dyDescent="0.25">
      <c r="A54" s="4"/>
      <c r="B54" s="19"/>
      <c r="C54" s="5"/>
      <c r="D54" s="6"/>
      <c r="E54" s="6"/>
      <c r="F54" s="6"/>
      <c r="G54" s="6"/>
      <c r="H54" s="7">
        <f t="shared" si="3"/>
        <v>0</v>
      </c>
      <c r="I54" s="7"/>
      <c r="J54" s="8">
        <f t="shared" si="2"/>
        <v>0</v>
      </c>
      <c r="K54" s="45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15.15</v>
      </c>
      <c r="I55" s="11">
        <f>SUM(I23:I54)</f>
        <v>0</v>
      </c>
      <c r="J55" s="4"/>
      <c r="K55" s="45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45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45"/>
      <c r="L57" s="1"/>
      <c r="M57" s="1"/>
      <c r="N57" s="1"/>
      <c r="O57" s="1"/>
    </row>
    <row r="58" spans="1:15" x14ac:dyDescent="0.25">
      <c r="A58" s="4"/>
      <c r="B58" s="4"/>
      <c r="C58" s="21"/>
      <c r="D58" s="6">
        <v>3.5</v>
      </c>
      <c r="E58" s="6">
        <v>0.04</v>
      </c>
      <c r="F58" s="21"/>
      <c r="G58" s="6"/>
      <c r="H58" s="7">
        <v>10</v>
      </c>
      <c r="I58" s="7"/>
      <c r="J58" s="8">
        <f>I58-H58</f>
        <v>-10</v>
      </c>
      <c r="K58" s="45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>
        <f>C59*D59*E59*F59</f>
        <v>0</v>
      </c>
      <c r="I59" s="7"/>
      <c r="J59" s="8">
        <f>I59-H59</f>
        <v>0</v>
      </c>
      <c r="K59" s="45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ref="H60:H62" si="4">C60*D60*E60*F60</f>
        <v>0</v>
      </c>
      <c r="I60" s="7"/>
      <c r="J60" s="8">
        <f t="shared" ref="J60:J62" si="5">I60-H60</f>
        <v>0</v>
      </c>
      <c r="K60" s="45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4"/>
        <v>0</v>
      </c>
      <c r="I61" s="7"/>
      <c r="J61" s="8">
        <f t="shared" si="5"/>
        <v>0</v>
      </c>
      <c r="K61" s="45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4"/>
        <v>0</v>
      </c>
      <c r="I62" s="7"/>
      <c r="J62" s="8">
        <f t="shared" si="5"/>
        <v>0</v>
      </c>
      <c r="K62" s="45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10</v>
      </c>
      <c r="I63" s="11">
        <f>SUM(I58:I62)</f>
        <v>0</v>
      </c>
      <c r="J63" s="4"/>
      <c r="K63" s="45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45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45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57.15</v>
      </c>
      <c r="I66" s="13">
        <f>SUM(I63,I55,I21)</f>
        <v>0</v>
      </c>
      <c r="J66" s="12"/>
      <c r="K66" s="1"/>
      <c r="L66" s="1"/>
      <c r="M66" s="1"/>
      <c r="N66" s="1"/>
    </row>
    <row r="67" spans="1:15" x14ac:dyDescent="0.2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1"/>
      <c r="M67" s="1"/>
      <c r="N67" s="1"/>
    </row>
    <row r="68" spans="1:15" ht="23.1" customHeight="1" x14ac:dyDescent="0.2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1"/>
      <c r="M68" s="1"/>
      <c r="N68" s="1"/>
    </row>
    <row r="69" spans="1:15" ht="23.1" customHeight="1" x14ac:dyDescent="0.2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1"/>
      <c r="M69" s="1"/>
      <c r="N69" s="1"/>
    </row>
    <row r="70" spans="1:15" ht="23.1" customHeight="1" x14ac:dyDescent="0.2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1"/>
      <c r="M70" s="1"/>
      <c r="N70" s="1"/>
    </row>
    <row r="72" spans="1:15" x14ac:dyDescent="0.25">
      <c r="B72" s="25"/>
    </row>
  </sheetData>
  <mergeCells count="6">
    <mergeCell ref="A67:K70"/>
    <mergeCell ref="A1:J1"/>
    <mergeCell ref="G4:I4"/>
    <mergeCell ref="J4:K4"/>
    <mergeCell ref="C9:G9"/>
    <mergeCell ref="K11:K23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PANADERIA </vt:lpstr>
      <vt:lpstr>GONDOLA PAN</vt:lpstr>
      <vt:lpstr>SALA DE VENTAS</vt:lpstr>
      <vt:lpstr>FREZER</vt:lpstr>
      <vt:lpstr>BODEGA</vt:lpstr>
      <vt:lpstr>BODEGA (3)</vt:lpstr>
      <vt:lpstr>DRENAJE</vt:lpstr>
      <vt:lpstr>CANAL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Ingrid</cp:lastModifiedBy>
  <dcterms:created xsi:type="dcterms:W3CDTF">2015-10-13T21:42:08Z</dcterms:created>
  <dcterms:modified xsi:type="dcterms:W3CDTF">2021-06-24T16:35:29Z</dcterms:modified>
</cp:coreProperties>
</file>