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ocuments\INGRID\MEMORIA DE CALCULO\2021\JUNIO\"/>
    </mc:Choice>
  </mc:AlternateContent>
  <xr:revisionPtr revIDLastSave="0" documentId="13_ncr:1_{80BE7A1E-AED1-4F5C-A4B0-48BA35596394}" xr6:coauthVersionLast="47" xr6:coauthVersionMax="47" xr10:uidLastSave="{00000000-0000-0000-0000-000000000000}"/>
  <bookViews>
    <workbookView xWindow="-120" yWindow="-120" windowWidth="24240" windowHeight="13140" tabRatio="488" activeTab="1" xr2:uid="{00000000-000D-0000-FFFF-FFFF00000000}"/>
  </bookViews>
  <sheets>
    <sheet name="ADICIONAL" sheetId="25" r:id="rId1"/>
    <sheet name="DESCARGA DE CONTENEDORES" sheetId="24" r:id="rId2"/>
    <sheet name="INSTALACION" sheetId="23" r:id="rId3"/>
  </sheets>
  <calcPr calcId="191029"/>
</workbook>
</file>

<file path=xl/calcChain.xml><?xml version="1.0" encoding="utf-8"?>
<calcChain xmlns="http://schemas.openxmlformats.org/spreadsheetml/2006/main">
  <c r="H6" i="25" l="1"/>
  <c r="H23" i="25" l="1"/>
  <c r="I63" i="25"/>
  <c r="I66" i="25" s="1"/>
  <c r="J6" i="25" s="1"/>
  <c r="H62" i="25"/>
  <c r="J62" i="25" s="1"/>
  <c r="H61" i="25"/>
  <c r="J61" i="25" s="1"/>
  <c r="H60" i="25"/>
  <c r="J60" i="25" s="1"/>
  <c r="H59" i="25"/>
  <c r="J59" i="25" s="1"/>
  <c r="H58" i="25"/>
  <c r="J58" i="25" s="1"/>
  <c r="I55" i="25"/>
  <c r="H54" i="25"/>
  <c r="H53" i="25"/>
  <c r="H52" i="25"/>
  <c r="H51" i="25"/>
  <c r="H50" i="25"/>
  <c r="J50" i="25" s="1"/>
  <c r="H49" i="25"/>
  <c r="J49" i="25" s="1"/>
  <c r="H48" i="25"/>
  <c r="H47" i="25"/>
  <c r="H46" i="25"/>
  <c r="H45" i="25"/>
  <c r="H44" i="25"/>
  <c r="H43" i="25"/>
  <c r="H42" i="25"/>
  <c r="H41" i="25"/>
  <c r="H40" i="25"/>
  <c r="H39" i="25"/>
  <c r="H38" i="25"/>
  <c r="J38" i="25" s="1"/>
  <c r="H37" i="25"/>
  <c r="J37" i="25" s="1"/>
  <c r="H36" i="25"/>
  <c r="H35" i="25"/>
  <c r="H34" i="25"/>
  <c r="H33" i="25"/>
  <c r="H32" i="25"/>
  <c r="H55" i="25" s="1"/>
  <c r="J31" i="25"/>
  <c r="H31" i="25"/>
  <c r="I29" i="25"/>
  <c r="J28" i="25"/>
  <c r="H28" i="25"/>
  <c r="H27" i="25"/>
  <c r="J27" i="25" s="1"/>
  <c r="J26" i="25"/>
  <c r="H26" i="25"/>
  <c r="H25" i="25"/>
  <c r="J25" i="25" s="1"/>
  <c r="J24" i="25"/>
  <c r="H24" i="25"/>
  <c r="H22" i="25"/>
  <c r="J22" i="25" s="1"/>
  <c r="H21" i="25"/>
  <c r="J21" i="25" s="1"/>
  <c r="H20" i="25"/>
  <c r="H19" i="25"/>
  <c r="J19" i="25" s="1"/>
  <c r="H18" i="25"/>
  <c r="J18" i="25" s="1"/>
  <c r="H31" i="23"/>
  <c r="H63" i="25" l="1"/>
  <c r="H29" i="25"/>
  <c r="I63" i="24"/>
  <c r="I66" i="24" s="1"/>
  <c r="J6" i="24" s="1"/>
  <c r="H62" i="24"/>
  <c r="J62" i="24" s="1"/>
  <c r="H61" i="24"/>
  <c r="J61" i="24" s="1"/>
  <c r="H60" i="24"/>
  <c r="J60" i="24" s="1"/>
  <c r="H59" i="24"/>
  <c r="J59" i="24" s="1"/>
  <c r="H58" i="24"/>
  <c r="J58" i="24" s="1"/>
  <c r="I55" i="24"/>
  <c r="H54" i="24"/>
  <c r="H53" i="24"/>
  <c r="H52" i="24"/>
  <c r="H51" i="24"/>
  <c r="H50" i="24"/>
  <c r="J50" i="24" s="1"/>
  <c r="H49" i="24"/>
  <c r="J49" i="24" s="1"/>
  <c r="H48" i="24"/>
  <c r="H47" i="24"/>
  <c r="H46" i="24"/>
  <c r="H45" i="24"/>
  <c r="H44" i="24"/>
  <c r="H43" i="24"/>
  <c r="H42" i="24"/>
  <c r="H41" i="24"/>
  <c r="H40" i="24"/>
  <c r="H39" i="24"/>
  <c r="H38" i="24"/>
  <c r="J38" i="24" s="1"/>
  <c r="H37" i="24"/>
  <c r="J37" i="24" s="1"/>
  <c r="H36" i="24"/>
  <c r="H35" i="24"/>
  <c r="H34" i="24"/>
  <c r="H33" i="24"/>
  <c r="H32" i="24"/>
  <c r="H31" i="24"/>
  <c r="J31" i="24" s="1"/>
  <c r="I29" i="24"/>
  <c r="J28" i="24"/>
  <c r="H28" i="24"/>
  <c r="J27" i="24"/>
  <c r="H27" i="24"/>
  <c r="J26" i="24"/>
  <c r="H26" i="24"/>
  <c r="J25" i="24"/>
  <c r="H25" i="24"/>
  <c r="J24" i="24"/>
  <c r="H23" i="24"/>
  <c r="H22" i="24"/>
  <c r="J22" i="24" s="1"/>
  <c r="H21" i="24"/>
  <c r="J21" i="24" s="1"/>
  <c r="H20" i="24"/>
  <c r="H19" i="24"/>
  <c r="J19" i="24" s="1"/>
  <c r="H18" i="24"/>
  <c r="H66" i="25" l="1"/>
  <c r="G6" i="25" s="1"/>
  <c r="H29" i="24"/>
  <c r="J18" i="24"/>
  <c r="H55" i="24"/>
  <c r="H63" i="24"/>
  <c r="H36" i="23"/>
  <c r="H41" i="23"/>
  <c r="H42" i="23"/>
  <c r="H43" i="23"/>
  <c r="H44" i="23"/>
  <c r="H45" i="23"/>
  <c r="H46" i="23"/>
  <c r="H40" i="23"/>
  <c r="H66" i="24" l="1"/>
  <c r="G6" i="24" s="1"/>
  <c r="H6" i="24" s="1"/>
  <c r="H47" i="23"/>
  <c r="H48" i="23"/>
  <c r="H49" i="23"/>
  <c r="H39" i="23"/>
  <c r="A4" i="25" l="1"/>
  <c r="K6" i="25"/>
  <c r="I6" i="25"/>
  <c r="I6" i="24"/>
  <c r="H32" i="23"/>
  <c r="H33" i="23"/>
  <c r="H34" i="23"/>
  <c r="H35" i="23"/>
  <c r="H37" i="23"/>
  <c r="A4" i="24" l="1"/>
  <c r="K6" i="24"/>
  <c r="I63" i="23"/>
  <c r="H62" i="23"/>
  <c r="J62" i="23" s="1"/>
  <c r="H61" i="23"/>
  <c r="J61" i="23" s="1"/>
  <c r="H60" i="23"/>
  <c r="J60" i="23" s="1"/>
  <c r="H59" i="23"/>
  <c r="J59" i="23" s="1"/>
  <c r="H58" i="23"/>
  <c r="J58" i="23" s="1"/>
  <c r="I55" i="23"/>
  <c r="H54" i="23"/>
  <c r="H53" i="23"/>
  <c r="H52" i="23"/>
  <c r="H51" i="23"/>
  <c r="H50" i="23"/>
  <c r="J50" i="23" s="1"/>
  <c r="J49" i="23"/>
  <c r="H38" i="23"/>
  <c r="J38" i="23" s="1"/>
  <c r="J37" i="23"/>
  <c r="I29" i="23"/>
  <c r="H28" i="23"/>
  <c r="J28" i="23" s="1"/>
  <c r="H27" i="23"/>
  <c r="J27" i="23" s="1"/>
  <c r="H26" i="23"/>
  <c r="J26" i="23" s="1"/>
  <c r="H25" i="23"/>
  <c r="J25" i="23" s="1"/>
  <c r="H24" i="23"/>
  <c r="J24" i="23" s="1"/>
  <c r="H23" i="23"/>
  <c r="H22" i="23"/>
  <c r="J22" i="23" s="1"/>
  <c r="H21" i="23"/>
  <c r="J21" i="23" s="1"/>
  <c r="H20" i="23"/>
  <c r="H19" i="23"/>
  <c r="J19" i="23" s="1"/>
  <c r="H18" i="23"/>
  <c r="J18" i="23" s="1"/>
  <c r="H29" i="23" l="1"/>
  <c r="J31" i="23"/>
  <c r="H55" i="23"/>
  <c r="I66" i="23"/>
  <c r="J6" i="23" s="1"/>
  <c r="H63" i="23"/>
  <c r="H66" i="23" l="1"/>
  <c r="G6" i="23" s="1"/>
  <c r="A4" i="23" l="1"/>
  <c r="K6" i="23"/>
  <c r="I6" i="23"/>
</calcChain>
</file>

<file path=xl/sharedStrings.xml><?xml version="1.0" encoding="utf-8"?>
<sst xmlns="http://schemas.openxmlformats.org/spreadsheetml/2006/main" count="120" uniqueCount="42">
  <si>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</si>
  <si>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</si>
  <si>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</si>
  <si>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</si>
  <si>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</si>
  <si>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</si>
  <si>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</si>
  <si>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</si>
  <si>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</si>
  <si>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</si>
  <si>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</si>
  <si>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</si>
  <si>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</si>
  <si>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</si>
  <si>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</si>
  <si>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</si>
  <si>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</si>
  <si>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</si>
  <si>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</si>
  <si>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PRECIO UNITARIO</t>
  </si>
  <si>
    <t xml:space="preserve">TAREA </t>
  </si>
  <si>
    <t>MANO DE OBRA</t>
  </si>
  <si>
    <t>Hospedaje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</si>
  <si>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</si>
  <si>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</si>
  <si>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</si>
  <si>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</si>
  <si>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</si>
  <si>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</si>
  <si>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</si>
  <si>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</si>
  <si>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</si>
  <si>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</si>
  <si>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U</t>
  </si>
  <si>
    <t>DESCARGA DE 2 CONTENEDORES</t>
  </si>
  <si>
    <t>TRANSPORTE DE PERSONAL SAN JUAN OPICO</t>
  </si>
  <si>
    <t>TRANSPORTE DE PERSONAL PLANTEL</t>
  </si>
  <si>
    <t>INSTALACION de 1042 largueros y 1433 rejillas</t>
  </si>
  <si>
    <t>llevar pallet del plantel</t>
  </si>
  <si>
    <t>ALQUILER DE ANDAMIOS CON ESCALERAS</t>
  </si>
  <si>
    <t>TRASLADO DE POSTES Y LARGUEROS HACIA PARQUEO EN PLANTA #1 Y #2</t>
  </si>
  <si>
    <t>2.30pm a 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</si>
</sst>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0" borderId="0" xfId="0" applyFont="1" applyAlignment="1">
      <alignment horizontal="left" vertical="top"/>
    </xf>
    <xf numFmtId="0" fontId="4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7" fillId="11" borderId="0" xfId="0" applyFont="1" applyFill="1"/>
    <xf numFmtId="164" fontId="7" fillId="11" borderId="0" xfId="1" applyFont="1" applyFill="1"/>
    <xf numFmtId="0" fontId="0" fillId="6" borderId="0" xfId="0" applyFill="1" applyAlignment="1">
      <alignment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4" fillId="7" borderId="0" xfId="0" applyFont="1" applyFill="1" applyAlignment="1">
      <alignment horizontal="center" vertical="center" textRotation="255"/>
    </xf>
    <xf numFmtId="0" fontId="4" fillId="7" borderId="0" xfId="0" applyFont="1" applyFill="1" applyAlignment="1">
      <alignment horizontal="center" vertical="center" textRotation="255"/>
    </xf>
    <xf numFmtId="164" fontId="0" fillId="4" borderId="0" xfId="1" applyFont="1" applyFill="1" applyBorder="1"/>
    <xf numFmtId="0" fontId="4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wrapText="1"/>
    </xf>
    <xf numFmtId="0" fontId="4" fillId="7" borderId="0" xfId="0" applyFont="1" applyFill="1" applyAlignment="1">
      <alignment horizontal="center" vertical="center" textRotation="255"/>
    </xf>
    <xf numFmtId="0" fontId="8" fillId="12" borderId="0" xfId="2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7" borderId="0" xfId="0" applyFont="1" applyFill="1" applyAlignment="1">
      <alignment horizontal="center" vertical="center" textRotation="255"/>
    </xf>
  </cellXfs>
  <cellStyles count="29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Moneda 2 2" xfId="28" xr:uid="{921E5849-C387-4693-A697-751EB9EFA237}"/>
    <cellStyle name="Moneda 3" xfId="26" xr:uid="{4B9C06B9-C8E1-4784-9A5B-C763F631E4C6}"/>
    <cellStyle name="Normal" xfId="0" builtinId="0"/>
    <cellStyle name="Normal 2" xfId="23" xr:uid="{618C81EE-42FC-47F8-A0BD-DC55332BA7CD}"/>
    <cellStyle name="Normal 2 2" xfId="27" xr:uid="{5CDDF046-F6A8-4DF7-B200-F497BA3F7FC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1536700</xdr:colOff>
      <xdr:row>11</xdr:row>
      <xdr:rowOff>190500</xdr:rowOff>
    </xdr:from>
    <xdr:to>
      <xdr:col>22</xdr:col>
      <xdr:colOff>576099</xdr:colOff>
      <xdr:row>40</xdr:row>
      <xdr:rowOff>102419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88EB85-F395-42B3-BE7C-27ACB3CF0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7500" y="3009900"/>
          <a:ext cx="10202699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926-9208-4373-A531-793C81EEEFBD}">
  <dimension ref="A1:O72"/>
  <sheetViews>
    <sheetView zoomScale="75" zoomScaleNormal="75" workbookViewId="0">
      <selection activeCell="C19" sqref="C1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3" max="3" width="15.37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8" t="s">
        <v>40</v>
      </c>
      <c r="B1" s="58"/>
      <c r="C1" s="58"/>
      <c r="D1" s="58"/>
      <c r="E1" s="58"/>
      <c r="F1" s="58"/>
      <c r="G1" s="58"/>
      <c r="H1" s="58"/>
      <c r="I1" s="58"/>
      <c r="J1" s="58"/>
      <c r="K1" s="5"/>
      <c r="L1" s="1"/>
    </row>
    <row r="2" spans="1:15" x14ac:dyDescent="0.25">
      <c r="A2" s="26"/>
      <c r="B2" s="46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48"/>
      <c r="C3" s="47"/>
      <c r="D3" s="29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0">
        <f>H6/A6</f>
        <v>1166.8124999999998</v>
      </c>
      <c r="B4" s="59"/>
      <c r="C4" s="31"/>
      <c r="D4" s="29"/>
      <c r="E4" s="1"/>
      <c r="F4" s="1"/>
      <c r="G4" s="60" t="s">
        <v>23</v>
      </c>
      <c r="H4" s="61"/>
      <c r="I4" s="62"/>
      <c r="J4" s="60" t="s">
        <v>24</v>
      </c>
      <c r="K4" s="62"/>
      <c r="L4" s="1"/>
      <c r="M4" s="1"/>
      <c r="N4" s="1"/>
      <c r="O4" s="1"/>
    </row>
    <row r="5" spans="1:15" ht="37.5" x14ac:dyDescent="0.25">
      <c r="A5" s="28" t="s">
        <v>33</v>
      </c>
      <c r="B5" s="59"/>
      <c r="C5" s="2"/>
      <c r="D5" s="29"/>
      <c r="E5" s="1"/>
      <c r="F5" s="1"/>
      <c r="G5" s="32" t="s">
        <v>25</v>
      </c>
      <c r="H5" s="33" t="s">
        <v>18</v>
      </c>
      <c r="I5" s="34" t="s">
        <v>26</v>
      </c>
      <c r="J5" s="35" t="s">
        <v>27</v>
      </c>
      <c r="K5" s="36" t="s">
        <v>28</v>
      </c>
      <c r="L5" s="1"/>
      <c r="M5" s="1"/>
      <c r="N5" s="1"/>
      <c r="O5" s="1"/>
    </row>
    <row r="6" spans="1:15" ht="16.5" thickBot="1" x14ac:dyDescent="0.3">
      <c r="A6" s="37">
        <v>2</v>
      </c>
      <c r="B6" s="59"/>
      <c r="C6" s="38"/>
      <c r="D6" s="2"/>
      <c r="E6" s="2"/>
      <c r="F6" s="2"/>
      <c r="G6" s="39">
        <f>H66</f>
        <v>1555.7499999999998</v>
      </c>
      <c r="H6" s="40">
        <f>G6*1.5</f>
        <v>2333.6249999999995</v>
      </c>
      <c r="I6" s="41">
        <f>H6-G6</f>
        <v>777.87499999999977</v>
      </c>
      <c r="J6" s="39">
        <f>ABS(I66)</f>
        <v>0</v>
      </c>
      <c r="K6" s="41">
        <f>H6-ABS(J6)</f>
        <v>2333.6249999999995</v>
      </c>
      <c r="L6" s="1"/>
      <c r="M6" s="1"/>
      <c r="N6" s="1"/>
      <c r="O6" s="1"/>
    </row>
    <row r="7" spans="1:15" x14ac:dyDescent="0.25">
      <c r="A7" s="37"/>
      <c r="B7" s="59"/>
      <c r="C7" s="38"/>
      <c r="D7" s="2"/>
      <c r="E7" s="2"/>
      <c r="F7" s="2"/>
      <c r="G7" s="51"/>
      <c r="H7" s="51"/>
      <c r="I7" s="51"/>
      <c r="J7" s="51"/>
      <c r="K7" s="51"/>
      <c r="L7" s="1"/>
      <c r="M7" s="1"/>
      <c r="N7" s="1"/>
      <c r="O7" s="1"/>
    </row>
    <row r="8" spans="1:15" x14ac:dyDescent="0.25">
      <c r="A8" s="37"/>
      <c r="B8" s="1"/>
      <c r="C8" s="38"/>
      <c r="D8" s="2"/>
      <c r="E8" s="2"/>
      <c r="F8" s="2"/>
      <c r="G8" s="51"/>
      <c r="H8" s="51"/>
      <c r="I8" s="51"/>
      <c r="J8" s="51"/>
      <c r="K8" s="51"/>
      <c r="L8" s="1"/>
      <c r="M8" s="1"/>
      <c r="N8" s="1"/>
      <c r="O8" s="1"/>
    </row>
    <row r="9" spans="1:15" x14ac:dyDescent="0.25">
      <c r="A9" s="37"/>
      <c r="B9" s="46"/>
      <c r="C9" s="38"/>
      <c r="D9" s="2"/>
      <c r="E9" s="2"/>
      <c r="F9" s="2"/>
      <c r="G9" s="51"/>
      <c r="H9" s="51"/>
      <c r="I9" s="51"/>
      <c r="J9" s="51"/>
      <c r="K9" s="51"/>
      <c r="L9" s="1"/>
      <c r="M9" s="1"/>
      <c r="N9" s="1"/>
      <c r="O9" s="1"/>
    </row>
    <row r="10" spans="1:15" x14ac:dyDescent="0.25">
      <c r="A10" s="37"/>
      <c r="B10" s="1"/>
      <c r="C10" s="38"/>
      <c r="D10" s="2"/>
      <c r="E10" s="2"/>
      <c r="F10" s="2"/>
      <c r="G10" s="51"/>
      <c r="H10" s="51"/>
      <c r="I10" s="51"/>
      <c r="J10" s="51"/>
      <c r="K10" s="51"/>
      <c r="L10" s="1"/>
      <c r="M10" s="1"/>
      <c r="N10" s="1"/>
      <c r="O10" s="1"/>
    </row>
    <row r="11" spans="1:15" x14ac:dyDescent="0.25">
      <c r="A11" s="37"/>
      <c r="B11" s="1"/>
      <c r="C11" s="38"/>
      <c r="D11" s="2"/>
      <c r="E11" s="2"/>
      <c r="F11" s="2"/>
      <c r="G11" s="51"/>
      <c r="H11" s="51"/>
      <c r="I11" s="51"/>
      <c r="J11" s="51"/>
      <c r="K11" s="51"/>
      <c r="L11" s="1"/>
      <c r="M11" s="1"/>
      <c r="N11" s="1"/>
      <c r="O11" s="1"/>
    </row>
    <row r="12" spans="1:15" x14ac:dyDescent="0.25">
      <c r="A12" s="1"/>
      <c r="B12" s="4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</row>
    <row r="15" spans="1:15" ht="18.75" x14ac:dyDescent="0.25">
      <c r="A15" s="1"/>
      <c r="B15" s="1"/>
      <c r="C15" s="63" t="s">
        <v>17</v>
      </c>
      <c r="D15" s="64"/>
      <c r="E15" s="64"/>
      <c r="F15" s="64"/>
      <c r="G15" s="65"/>
      <c r="H15" s="21" t="s">
        <v>2</v>
      </c>
      <c r="I15" s="21" t="s">
        <v>0</v>
      </c>
      <c r="J15" s="21" t="s">
        <v>3</v>
      </c>
      <c r="K15" s="1"/>
      <c r="L15" s="1"/>
      <c r="M15" s="1"/>
      <c r="N15" s="1"/>
      <c r="O15" s="1"/>
    </row>
    <row r="16" spans="1:15" ht="18.75" x14ac:dyDescent="0.25">
      <c r="A16" s="23" t="s">
        <v>20</v>
      </c>
      <c r="B16" s="16"/>
      <c r="C16" s="18" t="s">
        <v>10</v>
      </c>
      <c r="D16" s="18" t="s">
        <v>12</v>
      </c>
      <c r="E16" s="17" t="s">
        <v>8</v>
      </c>
      <c r="F16" s="17" t="s">
        <v>11</v>
      </c>
      <c r="G16" s="17"/>
      <c r="H16" s="17"/>
      <c r="I16" s="17"/>
      <c r="J16" s="17"/>
      <c r="K16" s="3"/>
      <c r="L16" s="1"/>
      <c r="M16" s="1"/>
      <c r="N16" s="1"/>
      <c r="O16" s="1"/>
    </row>
    <row r="17" spans="1:15" x14ac:dyDescent="0.25">
      <c r="A17" s="4" t="s">
        <v>21</v>
      </c>
      <c r="B17" s="4"/>
      <c r="C17" s="4"/>
      <c r="D17" s="4"/>
      <c r="E17" s="4"/>
      <c r="F17" s="4"/>
      <c r="G17" s="4"/>
      <c r="H17" s="5"/>
      <c r="I17" s="5"/>
      <c r="J17" s="5"/>
      <c r="K17" s="66"/>
      <c r="L17" s="1"/>
      <c r="M17" s="1"/>
      <c r="N17" s="1"/>
      <c r="O17" s="1"/>
    </row>
    <row r="18" spans="1:15" x14ac:dyDescent="0.25">
      <c r="A18" s="5" t="s">
        <v>29</v>
      </c>
      <c r="B18" s="5"/>
      <c r="C18" s="22">
        <v>1</v>
      </c>
      <c r="D18" s="7">
        <v>18.329999999999998</v>
      </c>
      <c r="E18" s="22">
        <v>7</v>
      </c>
      <c r="F18" s="22"/>
      <c r="G18" s="7"/>
      <c r="H18" s="8">
        <f>C18*D18*E18</f>
        <v>128.31</v>
      </c>
      <c r="I18" s="8"/>
      <c r="J18" s="9">
        <f>I18-H18</f>
        <v>-128.31</v>
      </c>
      <c r="K18" s="66"/>
      <c r="L18" s="1"/>
      <c r="M18" s="1"/>
      <c r="N18" s="1"/>
      <c r="O18" s="1"/>
    </row>
    <row r="19" spans="1:15" x14ac:dyDescent="0.25">
      <c r="A19" s="5" t="s">
        <v>6</v>
      </c>
      <c r="B19" s="5"/>
      <c r="C19" s="22">
        <v>2</v>
      </c>
      <c r="D19" s="7">
        <v>12</v>
      </c>
      <c r="E19" s="22">
        <v>7</v>
      </c>
      <c r="F19" s="22"/>
      <c r="G19" s="7"/>
      <c r="H19" s="8">
        <f>C19*D19*E19</f>
        <v>168</v>
      </c>
      <c r="I19" s="8"/>
      <c r="J19" s="9">
        <f>I19-H19</f>
        <v>-168</v>
      </c>
      <c r="K19" s="66"/>
      <c r="L19" s="1"/>
      <c r="M19" s="1"/>
      <c r="N19" s="1"/>
      <c r="O19" s="1"/>
    </row>
    <row r="20" spans="1:15" x14ac:dyDescent="0.25">
      <c r="A20" s="5" t="s">
        <v>5</v>
      </c>
      <c r="B20" s="5"/>
      <c r="C20" s="22">
        <v>7</v>
      </c>
      <c r="D20" s="7">
        <v>15</v>
      </c>
      <c r="E20" s="22">
        <v>7</v>
      </c>
      <c r="F20" s="22"/>
      <c r="G20" s="7"/>
      <c r="H20" s="8">
        <f>C20*D20*E20</f>
        <v>735</v>
      </c>
      <c r="I20" s="8"/>
      <c r="J20" s="9"/>
      <c r="K20" s="66"/>
      <c r="L20" s="1"/>
      <c r="M20" s="1"/>
      <c r="N20" s="1"/>
      <c r="O20" s="1"/>
    </row>
    <row r="21" spans="1:15" ht="15" customHeight="1" x14ac:dyDescent="0.25">
      <c r="A21" s="55" t="s">
        <v>30</v>
      </c>
      <c r="B21" s="5"/>
      <c r="C21" s="22">
        <v>1</v>
      </c>
      <c r="D21" s="7">
        <v>2.29</v>
      </c>
      <c r="E21" s="22">
        <v>7</v>
      </c>
      <c r="F21" s="22">
        <v>4</v>
      </c>
      <c r="G21" s="7"/>
      <c r="H21" s="8">
        <f>C21*D21*E21*F21</f>
        <v>64.12</v>
      </c>
      <c r="I21" s="8"/>
      <c r="J21" s="9">
        <f>I21-H21</f>
        <v>-64.12</v>
      </c>
      <c r="K21" s="66"/>
      <c r="L21" s="1"/>
      <c r="M21" s="1"/>
      <c r="N21" s="1"/>
      <c r="O21" s="1"/>
    </row>
    <row r="22" spans="1:15" x14ac:dyDescent="0.25">
      <c r="A22" s="55" t="s">
        <v>31</v>
      </c>
      <c r="B22" s="5"/>
      <c r="C22" s="22">
        <v>2</v>
      </c>
      <c r="D22" s="7">
        <v>1.27</v>
      </c>
      <c r="E22" s="22">
        <v>7</v>
      </c>
      <c r="F22" s="22">
        <v>4</v>
      </c>
      <c r="G22" s="7"/>
      <c r="H22" s="8">
        <f>C22*D22*E22*F22</f>
        <v>71.12</v>
      </c>
      <c r="I22" s="8"/>
      <c r="J22" s="9">
        <f>I22-H22</f>
        <v>-71.12</v>
      </c>
      <c r="K22" s="66"/>
      <c r="L22" s="1"/>
      <c r="M22" s="1"/>
      <c r="N22" s="1"/>
      <c r="O22" s="1"/>
    </row>
    <row r="23" spans="1:15" x14ac:dyDescent="0.25">
      <c r="A23" s="55" t="s">
        <v>32</v>
      </c>
      <c r="B23" s="5"/>
      <c r="C23" s="22">
        <v>7</v>
      </c>
      <c r="D23" s="7">
        <v>1.88</v>
      </c>
      <c r="E23" s="22">
        <v>7</v>
      </c>
      <c r="F23" s="22">
        <v>2</v>
      </c>
      <c r="G23" s="7"/>
      <c r="H23" s="8">
        <f>C23*D23*E23*F23</f>
        <v>184.24</v>
      </c>
      <c r="I23" s="8"/>
      <c r="J23" s="9"/>
      <c r="K23" s="66"/>
      <c r="L23" s="1"/>
      <c r="M23" s="1"/>
      <c r="N23" s="1"/>
      <c r="O23" s="1"/>
    </row>
    <row r="24" spans="1:15" x14ac:dyDescent="0.25">
      <c r="A24" s="5" t="s">
        <v>7</v>
      </c>
      <c r="B24" s="5"/>
      <c r="C24" s="22"/>
      <c r="D24" s="7">
        <v>2.5</v>
      </c>
      <c r="E24" s="22"/>
      <c r="F24" s="22"/>
      <c r="G24" s="7"/>
      <c r="H24" s="8">
        <f t="shared" ref="H24:H28" si="0">C24*D24*E24</f>
        <v>0</v>
      </c>
      <c r="I24" s="8"/>
      <c r="J24" s="9">
        <f t="shared" ref="J24:J28" si="1">I24-H24</f>
        <v>0</v>
      </c>
      <c r="K24" s="66"/>
      <c r="L24" s="1"/>
      <c r="M24" s="1"/>
      <c r="N24" s="1"/>
      <c r="O24" s="1"/>
    </row>
    <row r="25" spans="1:15" x14ac:dyDescent="0.25">
      <c r="A25" s="5" t="s">
        <v>22</v>
      </c>
      <c r="B25" s="5"/>
      <c r="C25" s="22"/>
      <c r="D25" s="7"/>
      <c r="E25" s="6"/>
      <c r="F25" s="6"/>
      <c r="G25" s="7"/>
      <c r="H25" s="8">
        <f t="shared" si="0"/>
        <v>0</v>
      </c>
      <c r="I25" s="8"/>
      <c r="J25" s="9">
        <f t="shared" si="1"/>
        <v>0</v>
      </c>
      <c r="K25" s="66"/>
      <c r="L25" s="1"/>
      <c r="M25" s="1"/>
      <c r="N25" s="1"/>
      <c r="O25" s="1"/>
    </row>
    <row r="26" spans="1:15" x14ac:dyDescent="0.25">
      <c r="A26" s="5"/>
      <c r="B26" s="5"/>
      <c r="C26" s="22"/>
      <c r="D26" s="7"/>
      <c r="E26" s="6"/>
      <c r="F26" s="6"/>
      <c r="G26" s="7"/>
      <c r="H26" s="8">
        <f t="shared" si="0"/>
        <v>0</v>
      </c>
      <c r="I26" s="8"/>
      <c r="J26" s="9">
        <f t="shared" si="1"/>
        <v>0</v>
      </c>
      <c r="K26" s="66"/>
      <c r="L26" s="1"/>
      <c r="M26" s="1"/>
      <c r="N26" s="1"/>
      <c r="O26" s="1"/>
    </row>
    <row r="27" spans="1:15" x14ac:dyDescent="0.25">
      <c r="A27" s="5"/>
      <c r="B27" s="5"/>
      <c r="C27" s="22"/>
      <c r="D27" s="7"/>
      <c r="E27" s="6"/>
      <c r="F27" s="6"/>
      <c r="G27" s="7"/>
      <c r="H27" s="8">
        <f t="shared" si="0"/>
        <v>0</v>
      </c>
      <c r="I27" s="8"/>
      <c r="J27" s="9">
        <f t="shared" si="1"/>
        <v>0</v>
      </c>
      <c r="K27" s="66"/>
      <c r="L27" s="1"/>
      <c r="M27" s="1"/>
      <c r="N27" s="1"/>
      <c r="O27" s="1"/>
    </row>
    <row r="28" spans="1:15" x14ac:dyDescent="0.25">
      <c r="A28" s="5"/>
      <c r="B28" s="5"/>
      <c r="C28" s="22"/>
      <c r="D28" s="7"/>
      <c r="E28" s="6"/>
      <c r="F28" s="6"/>
      <c r="G28" s="7"/>
      <c r="H28" s="8">
        <f t="shared" si="0"/>
        <v>0</v>
      </c>
      <c r="I28" s="8"/>
      <c r="J28" s="9">
        <f t="shared" si="1"/>
        <v>0</v>
      </c>
      <c r="K28" s="66"/>
      <c r="L28" s="1"/>
      <c r="M28" s="1"/>
      <c r="N28" s="1"/>
      <c r="O28" s="1"/>
    </row>
    <row r="29" spans="1:15" x14ac:dyDescent="0.25">
      <c r="A29" s="5"/>
      <c r="B29" s="5"/>
      <c r="C29" s="5"/>
      <c r="D29" s="5"/>
      <c r="E29" s="5"/>
      <c r="F29" s="5"/>
      <c r="G29" s="5"/>
      <c r="H29" s="10">
        <f>SUM(H18:H28)</f>
        <v>1350.7899999999997</v>
      </c>
      <c r="I29" s="10">
        <f>SUM(I18:I28)</f>
        <v>0</v>
      </c>
      <c r="J29" s="9"/>
      <c r="K29" s="66"/>
      <c r="L29" s="1"/>
      <c r="M29" s="1"/>
      <c r="N29" s="1"/>
      <c r="O29" s="1"/>
    </row>
    <row r="30" spans="1:15" x14ac:dyDescent="0.25">
      <c r="A30" s="4" t="s">
        <v>4</v>
      </c>
      <c r="B30" s="4"/>
      <c r="C30" s="19" t="s">
        <v>9</v>
      </c>
      <c r="D30" s="20" t="s">
        <v>16</v>
      </c>
      <c r="E30" s="20"/>
      <c r="F30" s="4"/>
      <c r="G30" s="4"/>
      <c r="H30" s="11"/>
      <c r="I30" s="11"/>
      <c r="J30" s="9"/>
      <c r="K30" s="66"/>
      <c r="L30" s="1"/>
      <c r="M30" s="1"/>
      <c r="N30" s="1"/>
      <c r="O30" s="1"/>
    </row>
    <row r="31" spans="1:15" x14ac:dyDescent="0.25">
      <c r="A31" s="43"/>
      <c r="B31" s="5"/>
      <c r="C31" s="22"/>
      <c r="D31" s="24"/>
      <c r="E31" s="7"/>
      <c r="F31" s="7"/>
      <c r="G31" s="7"/>
      <c r="H31" s="8">
        <f>C31*D31</f>
        <v>0</v>
      </c>
      <c r="I31" s="8"/>
      <c r="J31" s="9">
        <f t="shared" ref="J31:J50" si="2">I31-H31</f>
        <v>0</v>
      </c>
      <c r="K31" s="56"/>
      <c r="L31" s="1"/>
      <c r="M31" s="1"/>
      <c r="N31" s="1"/>
      <c r="O31" s="1"/>
    </row>
    <row r="32" spans="1:15" x14ac:dyDescent="0.25">
      <c r="A32" s="43"/>
      <c r="B32" s="5"/>
      <c r="C32" s="22"/>
      <c r="D32" s="24"/>
      <c r="E32" s="7"/>
      <c r="F32" s="7"/>
      <c r="G32" s="7"/>
      <c r="H32" s="8">
        <f t="shared" ref="H32:H54" si="3">C32*D32</f>
        <v>0</v>
      </c>
      <c r="I32" s="8"/>
      <c r="J32" s="9"/>
      <c r="K32" s="56"/>
      <c r="L32" s="1"/>
      <c r="M32" s="1"/>
      <c r="N32" s="1"/>
      <c r="O32" s="1"/>
    </row>
    <row r="33" spans="1:15" x14ac:dyDescent="0.25">
      <c r="A33" s="43"/>
      <c r="B33" s="5"/>
      <c r="C33" s="22"/>
      <c r="D33" s="24"/>
      <c r="E33" s="7"/>
      <c r="F33" s="7"/>
      <c r="G33" s="7"/>
      <c r="H33" s="8">
        <f t="shared" si="3"/>
        <v>0</v>
      </c>
      <c r="I33" s="8"/>
      <c r="J33" s="9"/>
      <c r="K33" s="56"/>
      <c r="L33" s="1"/>
      <c r="M33" s="1"/>
      <c r="N33" s="1"/>
      <c r="O33" s="1"/>
    </row>
    <row r="34" spans="1:15" x14ac:dyDescent="0.25">
      <c r="A34" s="43"/>
      <c r="B34" s="5"/>
      <c r="C34" s="22"/>
      <c r="D34" s="24"/>
      <c r="E34" s="7"/>
      <c r="F34" s="7"/>
      <c r="G34" s="7"/>
      <c r="H34" s="8">
        <f t="shared" si="3"/>
        <v>0</v>
      </c>
      <c r="I34" s="8"/>
      <c r="J34" s="9"/>
      <c r="K34" s="56"/>
      <c r="L34" s="1"/>
      <c r="M34" s="1"/>
      <c r="N34" s="1"/>
      <c r="O34" s="1"/>
    </row>
    <row r="35" spans="1:15" x14ac:dyDescent="0.25">
      <c r="A35" s="43"/>
      <c r="B35" s="5"/>
      <c r="C35" s="22"/>
      <c r="D35" s="24"/>
      <c r="E35" s="7"/>
      <c r="F35" s="7"/>
      <c r="G35" s="7"/>
      <c r="H35" s="8">
        <f t="shared" si="3"/>
        <v>0</v>
      </c>
      <c r="I35" s="8"/>
      <c r="J35" s="9"/>
      <c r="K35" s="56"/>
      <c r="L35" s="1"/>
      <c r="M35" s="1"/>
      <c r="N35" s="1"/>
      <c r="O35" s="1"/>
    </row>
    <row r="36" spans="1:15" x14ac:dyDescent="0.25">
      <c r="A36" s="43"/>
      <c r="B36" s="5"/>
      <c r="C36" s="22"/>
      <c r="D36" s="24"/>
      <c r="E36" s="7"/>
      <c r="F36" s="7"/>
      <c r="G36" s="7"/>
      <c r="H36" s="8">
        <f>C36*D36</f>
        <v>0</v>
      </c>
      <c r="I36" s="8"/>
      <c r="J36" s="9"/>
      <c r="K36" s="56"/>
      <c r="L36" s="1"/>
      <c r="M36" s="1"/>
      <c r="N36" s="1"/>
      <c r="O36" s="1"/>
    </row>
    <row r="37" spans="1:15" x14ac:dyDescent="0.25">
      <c r="A37" s="43"/>
      <c r="B37" s="5"/>
      <c r="C37" s="22"/>
      <c r="D37" s="27"/>
      <c r="E37" s="7"/>
      <c r="F37" s="7"/>
      <c r="G37" s="7"/>
      <c r="H37" s="8">
        <f t="shared" si="3"/>
        <v>0</v>
      </c>
      <c r="I37" s="8"/>
      <c r="J37" s="9">
        <f t="shared" si="2"/>
        <v>0</v>
      </c>
      <c r="K37" s="56"/>
      <c r="L37" s="1"/>
      <c r="M37" s="1"/>
      <c r="N37" s="1"/>
      <c r="O37" s="1"/>
    </row>
    <row r="38" spans="1:15" x14ac:dyDescent="0.25">
      <c r="A38" s="43"/>
      <c r="B38" s="5"/>
      <c r="C38" s="44"/>
      <c r="D38" s="45"/>
      <c r="E38" s="7"/>
      <c r="F38" s="7"/>
      <c r="G38" s="7"/>
      <c r="H38" s="8">
        <f t="shared" si="3"/>
        <v>0</v>
      </c>
      <c r="I38" s="8"/>
      <c r="J38" s="9">
        <f t="shared" si="2"/>
        <v>0</v>
      </c>
      <c r="K38" s="56"/>
      <c r="L38" s="1"/>
      <c r="M38" s="1"/>
      <c r="N38" s="1"/>
      <c r="O38" s="1"/>
    </row>
    <row r="39" spans="1:15" x14ac:dyDescent="0.25">
      <c r="A39" s="43"/>
      <c r="B39" s="5"/>
      <c r="C39" s="44"/>
      <c r="D39" s="45"/>
      <c r="E39" s="7"/>
      <c r="F39" s="7"/>
      <c r="G39" s="7"/>
      <c r="H39" s="8">
        <f t="shared" si="3"/>
        <v>0</v>
      </c>
      <c r="I39" s="8"/>
      <c r="J39" s="9"/>
      <c r="K39" s="56"/>
      <c r="L39" s="1"/>
      <c r="M39" s="1"/>
      <c r="N39" s="1"/>
      <c r="O39" s="1"/>
    </row>
    <row r="40" spans="1:15" x14ac:dyDescent="0.25">
      <c r="A40" s="55"/>
      <c r="B40" s="53"/>
      <c r="C40" s="44"/>
      <c r="D40" s="7"/>
      <c r="E40" s="7"/>
      <c r="F40" s="7"/>
      <c r="G40" s="7"/>
      <c r="H40" s="8">
        <f>C40*D40</f>
        <v>0</v>
      </c>
      <c r="I40" s="8"/>
      <c r="J40" s="9"/>
      <c r="K40" s="56"/>
      <c r="L40" s="1"/>
      <c r="M40" s="1"/>
      <c r="N40" s="1"/>
      <c r="O40" s="1"/>
    </row>
    <row r="41" spans="1:15" x14ac:dyDescent="0.25">
      <c r="A41" s="55"/>
      <c r="B41" s="53"/>
      <c r="C41" s="44"/>
      <c r="D41" s="7"/>
      <c r="E41" s="7"/>
      <c r="F41" s="7"/>
      <c r="G41" s="7"/>
      <c r="H41" s="8">
        <f t="shared" ref="H41:H46" si="4">C41*D41</f>
        <v>0</v>
      </c>
      <c r="I41" s="8"/>
      <c r="J41" s="9"/>
      <c r="K41" s="56"/>
      <c r="L41" s="1"/>
      <c r="M41" s="1"/>
      <c r="N41" s="1"/>
      <c r="O41" s="1"/>
    </row>
    <row r="42" spans="1:15" x14ac:dyDescent="0.25">
      <c r="A42" s="55"/>
      <c r="B42" s="53"/>
      <c r="C42" s="44"/>
      <c r="D42" s="7"/>
      <c r="E42" s="7"/>
      <c r="F42" s="7"/>
      <c r="G42" s="7"/>
      <c r="H42" s="8">
        <f t="shared" si="4"/>
        <v>0</v>
      </c>
      <c r="I42" s="8"/>
      <c r="J42" s="9"/>
      <c r="K42" s="56"/>
      <c r="L42" s="1"/>
      <c r="M42" s="1"/>
      <c r="N42" s="1"/>
      <c r="O42" s="1"/>
    </row>
    <row r="43" spans="1:15" x14ac:dyDescent="0.25">
      <c r="A43" s="55"/>
      <c r="B43" s="53"/>
      <c r="C43" s="44"/>
      <c r="D43" s="7"/>
      <c r="E43" s="7"/>
      <c r="F43" s="7"/>
      <c r="G43" s="7"/>
      <c r="H43" s="8">
        <f t="shared" si="4"/>
        <v>0</v>
      </c>
      <c r="I43" s="8"/>
      <c r="J43" s="9"/>
      <c r="K43" s="56"/>
      <c r="L43" s="1"/>
      <c r="M43" s="1"/>
      <c r="N43" s="1"/>
      <c r="O43" s="1"/>
    </row>
    <row r="44" spans="1:15" x14ac:dyDescent="0.25">
      <c r="A44" s="43"/>
      <c r="B44" s="5"/>
      <c r="C44" s="44"/>
      <c r="D44" s="45"/>
      <c r="E44" s="7"/>
      <c r="F44" s="7"/>
      <c r="G44" s="7"/>
      <c r="H44" s="8">
        <f t="shared" si="4"/>
        <v>0</v>
      </c>
      <c r="I44" s="8"/>
      <c r="J44" s="9"/>
      <c r="K44" s="56"/>
      <c r="L44" s="1"/>
      <c r="M44" s="1"/>
      <c r="N44" s="1"/>
      <c r="O44" s="1"/>
    </row>
    <row r="45" spans="1:15" x14ac:dyDescent="0.25">
      <c r="A45" s="43"/>
      <c r="B45" s="5"/>
      <c r="C45" s="44"/>
      <c r="D45" s="45"/>
      <c r="E45" s="7"/>
      <c r="F45" s="7"/>
      <c r="G45" s="7"/>
      <c r="H45" s="8">
        <f t="shared" si="4"/>
        <v>0</v>
      </c>
      <c r="I45" s="8"/>
      <c r="J45" s="9"/>
      <c r="K45" s="56"/>
      <c r="L45" s="1"/>
      <c r="M45" s="1"/>
      <c r="N45" s="1"/>
      <c r="O45" s="1"/>
    </row>
    <row r="46" spans="1:15" x14ac:dyDescent="0.25">
      <c r="A46" s="43"/>
      <c r="B46" s="5"/>
      <c r="C46" s="44"/>
      <c r="D46" s="45"/>
      <c r="E46" s="7"/>
      <c r="F46" s="7"/>
      <c r="G46" s="7"/>
      <c r="H46" s="8">
        <f t="shared" si="4"/>
        <v>0</v>
      </c>
      <c r="I46" s="8"/>
      <c r="J46" s="9"/>
      <c r="K46" s="56"/>
      <c r="L46" s="1"/>
      <c r="M46" s="1"/>
      <c r="N46" s="1"/>
      <c r="O46" s="1"/>
    </row>
    <row r="47" spans="1:15" x14ac:dyDescent="0.25">
      <c r="A47" s="43"/>
      <c r="B47" s="5"/>
      <c r="C47" s="44"/>
      <c r="D47" s="45"/>
      <c r="E47" s="7"/>
      <c r="F47" s="7"/>
      <c r="G47" s="7"/>
      <c r="H47" s="8">
        <f t="shared" si="3"/>
        <v>0</v>
      </c>
      <c r="I47" s="8"/>
      <c r="J47" s="9"/>
      <c r="K47" s="56"/>
      <c r="L47" s="1"/>
      <c r="M47" s="1"/>
      <c r="N47" s="1"/>
      <c r="O47" s="1"/>
    </row>
    <row r="48" spans="1:15" x14ac:dyDescent="0.25">
      <c r="A48" s="43"/>
      <c r="B48" s="5"/>
      <c r="C48" s="44"/>
      <c r="D48" s="45"/>
      <c r="E48" s="7"/>
      <c r="F48" s="7"/>
      <c r="G48" s="7"/>
      <c r="H48" s="8">
        <f t="shared" si="3"/>
        <v>0</v>
      </c>
      <c r="I48" s="8"/>
      <c r="J48" s="9"/>
      <c r="K48" s="56"/>
      <c r="L48" s="1"/>
      <c r="M48" s="1"/>
      <c r="N48" s="1"/>
      <c r="O48" s="1"/>
    </row>
    <row r="49" spans="1:15" x14ac:dyDescent="0.25">
      <c r="A49" s="42"/>
      <c r="B49" s="5"/>
      <c r="C49" s="22"/>
      <c r="D49" s="7"/>
      <c r="E49" s="7"/>
      <c r="F49" s="7"/>
      <c r="G49" s="7"/>
      <c r="H49" s="8">
        <f t="shared" si="3"/>
        <v>0</v>
      </c>
      <c r="I49" s="8"/>
      <c r="J49" s="9">
        <f t="shared" si="2"/>
        <v>0</v>
      </c>
      <c r="K49" s="56"/>
      <c r="L49" s="1"/>
      <c r="M49" s="1"/>
      <c r="N49" s="1"/>
      <c r="O49" s="1"/>
    </row>
    <row r="50" spans="1:15" x14ac:dyDescent="0.25">
      <c r="A50" s="42"/>
      <c r="B50" s="5"/>
      <c r="C50" s="22"/>
      <c r="D50" s="7"/>
      <c r="E50" s="7"/>
      <c r="F50" s="7"/>
      <c r="G50" s="7"/>
      <c r="H50" s="8">
        <f t="shared" si="3"/>
        <v>0</v>
      </c>
      <c r="I50" s="8"/>
      <c r="J50" s="9">
        <f t="shared" si="2"/>
        <v>0</v>
      </c>
      <c r="K50" s="56"/>
      <c r="L50" s="1"/>
      <c r="M50" s="1"/>
      <c r="N50" s="1"/>
      <c r="O50" s="1"/>
    </row>
    <row r="51" spans="1:15" x14ac:dyDescent="0.25">
      <c r="A51" s="42"/>
      <c r="B51" s="5"/>
      <c r="C51" s="44"/>
      <c r="D51" s="7"/>
      <c r="E51" s="7"/>
      <c r="F51" s="7"/>
      <c r="G51" s="7"/>
      <c r="H51" s="8">
        <f t="shared" si="3"/>
        <v>0</v>
      </c>
      <c r="I51" s="8"/>
      <c r="J51" s="9"/>
      <c r="K51" s="56"/>
      <c r="L51" s="1"/>
      <c r="M51" s="1"/>
      <c r="N51" s="1"/>
      <c r="O51" s="1"/>
    </row>
    <row r="52" spans="1:15" x14ac:dyDescent="0.25">
      <c r="A52" s="42"/>
      <c r="B52" s="5"/>
      <c r="C52" s="44"/>
      <c r="D52" s="7"/>
      <c r="E52" s="7"/>
      <c r="F52" s="7"/>
      <c r="G52" s="7"/>
      <c r="H52" s="8">
        <f t="shared" si="3"/>
        <v>0</v>
      </c>
      <c r="I52" s="8"/>
      <c r="J52" s="9"/>
      <c r="K52" s="56"/>
      <c r="L52" s="1"/>
      <c r="M52" s="1"/>
      <c r="N52" s="1"/>
      <c r="O52" s="1"/>
    </row>
    <row r="53" spans="1:15" x14ac:dyDescent="0.25">
      <c r="A53" s="42"/>
      <c r="B53" s="5"/>
      <c r="C53" s="44"/>
      <c r="D53" s="7"/>
      <c r="E53" s="7"/>
      <c r="F53" s="7"/>
      <c r="G53" s="7"/>
      <c r="H53" s="8">
        <f t="shared" si="3"/>
        <v>0</v>
      </c>
      <c r="I53" s="8"/>
      <c r="J53" s="9"/>
      <c r="K53" s="56"/>
      <c r="L53" s="1"/>
      <c r="M53" s="1"/>
      <c r="N53" s="1"/>
      <c r="O53" s="1"/>
    </row>
    <row r="54" spans="1:15" x14ac:dyDescent="0.25">
      <c r="A54" s="5"/>
      <c r="B54" s="5"/>
      <c r="C54" s="44"/>
      <c r="D54" s="7"/>
      <c r="E54" s="7"/>
      <c r="F54" s="7"/>
      <c r="G54" s="7"/>
      <c r="H54" s="8">
        <f t="shared" si="3"/>
        <v>0</v>
      </c>
      <c r="I54" s="8"/>
      <c r="J54" s="9"/>
      <c r="K54" s="56"/>
      <c r="L54" s="1"/>
      <c r="M54" s="1"/>
      <c r="N54" s="1"/>
      <c r="O54" s="1"/>
    </row>
    <row r="55" spans="1:15" x14ac:dyDescent="0.25">
      <c r="A55" s="5"/>
      <c r="B55" s="5"/>
      <c r="C55" s="5"/>
      <c r="D55" s="5"/>
      <c r="E55" s="5"/>
      <c r="F55" s="5"/>
      <c r="G55" s="5"/>
      <c r="H55" s="12">
        <f>SUM(H31:H54)</f>
        <v>0</v>
      </c>
      <c r="I55" s="12">
        <f>SUM(I31:I54)</f>
        <v>0</v>
      </c>
      <c r="J55" s="5"/>
      <c r="K55" s="56"/>
      <c r="L55" s="1"/>
      <c r="M55" s="1"/>
      <c r="N55" s="1"/>
      <c r="O55" s="1"/>
    </row>
    <row r="56" spans="1:15" x14ac:dyDescent="0.25">
      <c r="A56" s="5"/>
      <c r="B56" s="5"/>
      <c r="C56" s="5"/>
      <c r="D56" s="5"/>
      <c r="E56" s="5"/>
      <c r="F56" s="5"/>
      <c r="G56" s="5"/>
      <c r="H56" s="9"/>
      <c r="I56" s="9"/>
      <c r="J56" s="5"/>
      <c r="K56" s="56"/>
      <c r="L56" s="1"/>
      <c r="M56" s="1"/>
      <c r="N56" s="1"/>
      <c r="O56" s="1"/>
    </row>
    <row r="57" spans="1:15" ht="31.5" x14ac:dyDescent="0.25">
      <c r="A57" s="4" t="s">
        <v>13</v>
      </c>
      <c r="B57" s="4"/>
      <c r="C57" s="19" t="s">
        <v>14</v>
      </c>
      <c r="D57" s="20" t="s">
        <v>12</v>
      </c>
      <c r="E57" s="20" t="s">
        <v>15</v>
      </c>
      <c r="F57" s="20" t="s">
        <v>8</v>
      </c>
      <c r="G57" s="5"/>
      <c r="H57" s="9"/>
      <c r="I57" s="9"/>
      <c r="J57" s="5"/>
      <c r="K57" s="56"/>
      <c r="L57" s="1"/>
      <c r="M57" s="1"/>
      <c r="N57" s="1"/>
      <c r="O57" s="1"/>
    </row>
    <row r="58" spans="1:15" x14ac:dyDescent="0.25">
      <c r="A58" s="5" t="s">
        <v>35</v>
      </c>
      <c r="B58" s="5"/>
      <c r="C58" s="22">
        <v>139</v>
      </c>
      <c r="D58" s="7">
        <v>3</v>
      </c>
      <c r="E58" s="7">
        <v>0.04</v>
      </c>
      <c r="F58" s="22">
        <v>7</v>
      </c>
      <c r="G58" s="7"/>
      <c r="H58" s="8">
        <f>C58*D58*E58*F58</f>
        <v>116.75999999999999</v>
      </c>
      <c r="I58" s="8"/>
      <c r="J58" s="9">
        <f>I58-H58</f>
        <v>-116.75999999999999</v>
      </c>
      <c r="K58" s="56"/>
      <c r="L58" s="1"/>
      <c r="M58" s="1"/>
      <c r="N58" s="1"/>
      <c r="O58" s="1"/>
    </row>
    <row r="59" spans="1:15" x14ac:dyDescent="0.25">
      <c r="A59" s="5" t="s">
        <v>36</v>
      </c>
      <c r="B59" s="5"/>
      <c r="C59" s="22">
        <v>90</v>
      </c>
      <c r="D59" s="7">
        <v>3.5</v>
      </c>
      <c r="E59" s="7">
        <v>0.04</v>
      </c>
      <c r="F59" s="22">
        <v>7</v>
      </c>
      <c r="G59" s="7"/>
      <c r="H59" s="8">
        <f>C59*D59*E59*F59</f>
        <v>88.2</v>
      </c>
      <c r="I59" s="8"/>
      <c r="J59" s="9">
        <f>I59-H59</f>
        <v>-88.2</v>
      </c>
      <c r="K59" s="56"/>
      <c r="L59" s="1"/>
      <c r="M59" s="1"/>
      <c r="N59" s="1"/>
      <c r="O59" s="1"/>
    </row>
    <row r="60" spans="1:15" x14ac:dyDescent="0.25">
      <c r="A60" s="5"/>
      <c r="B60" s="5"/>
      <c r="C60" s="22"/>
      <c r="D60" s="7"/>
      <c r="E60" s="7"/>
      <c r="F60" s="22"/>
      <c r="G60" s="7"/>
      <c r="H60" s="8">
        <f t="shared" ref="H60:H62" si="5">C60*D60*E60*F60</f>
        <v>0</v>
      </c>
      <c r="I60" s="8"/>
      <c r="J60" s="9">
        <f t="shared" ref="J60:J62" si="6">I60-H60</f>
        <v>0</v>
      </c>
      <c r="K60" s="56"/>
      <c r="L60" s="1"/>
      <c r="M60" s="1"/>
      <c r="N60" s="1"/>
      <c r="O60" s="1"/>
    </row>
    <row r="61" spans="1:15" x14ac:dyDescent="0.25">
      <c r="A61" s="5"/>
      <c r="B61" s="5"/>
      <c r="C61" s="22"/>
      <c r="D61" s="7"/>
      <c r="E61" s="7"/>
      <c r="F61" s="22"/>
      <c r="G61" s="7"/>
      <c r="H61" s="8">
        <f t="shared" si="5"/>
        <v>0</v>
      </c>
      <c r="I61" s="8"/>
      <c r="J61" s="9">
        <f t="shared" si="6"/>
        <v>0</v>
      </c>
      <c r="K61" s="56"/>
      <c r="L61" s="1"/>
      <c r="M61" s="1"/>
      <c r="N61" s="1"/>
      <c r="O61" s="1"/>
    </row>
    <row r="62" spans="1:15" x14ac:dyDescent="0.25">
      <c r="A62" s="5"/>
      <c r="B62" s="5"/>
      <c r="C62" s="22"/>
      <c r="D62" s="7"/>
      <c r="E62" s="7"/>
      <c r="F62" s="22"/>
      <c r="G62" s="7"/>
      <c r="H62" s="8">
        <f t="shared" si="5"/>
        <v>0</v>
      </c>
      <c r="I62" s="8"/>
      <c r="J62" s="9">
        <f t="shared" si="6"/>
        <v>0</v>
      </c>
      <c r="K62" s="56"/>
      <c r="L62" s="1"/>
      <c r="M62" s="1"/>
      <c r="N62" s="1"/>
      <c r="O62" s="1"/>
    </row>
    <row r="63" spans="1:15" x14ac:dyDescent="0.25">
      <c r="A63" s="5"/>
      <c r="B63" s="5"/>
      <c r="C63" s="5"/>
      <c r="D63" s="5"/>
      <c r="E63" s="5"/>
      <c r="F63" s="5"/>
      <c r="G63" s="5"/>
      <c r="H63" s="12">
        <f>SUM(H58:H62)</f>
        <v>204.95999999999998</v>
      </c>
      <c r="I63" s="12">
        <f>SUM(I58:I62)</f>
        <v>0</v>
      </c>
      <c r="J63" s="5"/>
      <c r="K63" s="56"/>
      <c r="L63" s="1"/>
      <c r="M63" s="1"/>
      <c r="N63" s="1"/>
      <c r="O63" s="1"/>
    </row>
    <row r="64" spans="1:15" x14ac:dyDescent="0.25">
      <c r="A64" s="5"/>
      <c r="B64" s="5"/>
      <c r="C64" s="5"/>
      <c r="D64" s="5"/>
      <c r="E64" s="5"/>
      <c r="F64" s="5"/>
      <c r="G64" s="5"/>
      <c r="H64" s="9"/>
      <c r="I64" s="9"/>
      <c r="J64" s="5"/>
      <c r="K64" s="56"/>
      <c r="L64" s="1"/>
      <c r="M64" s="1"/>
      <c r="N64" s="1"/>
      <c r="O64" s="1"/>
    </row>
    <row r="65" spans="1:15" x14ac:dyDescent="0.25">
      <c r="A65" s="5"/>
      <c r="B65" s="5"/>
      <c r="C65" s="5"/>
      <c r="D65" s="5"/>
      <c r="E65" s="5"/>
      <c r="F65" s="5"/>
      <c r="G65" s="5"/>
      <c r="H65" s="9"/>
      <c r="I65" s="9"/>
      <c r="J65" s="5"/>
      <c r="K65" s="56"/>
      <c r="L65" s="1"/>
      <c r="M65" s="1"/>
      <c r="N65" s="1"/>
      <c r="O65" s="1"/>
    </row>
    <row r="66" spans="1:15" ht="18.75" x14ac:dyDescent="0.3">
      <c r="A66" s="13" t="s">
        <v>1</v>
      </c>
      <c r="B66" s="13"/>
      <c r="C66" s="13"/>
      <c r="D66" s="13"/>
      <c r="E66" s="13"/>
      <c r="F66" s="13"/>
      <c r="G66" s="13"/>
      <c r="H66" s="14">
        <f>SUM(H63,H55,H29)</f>
        <v>1555.7499999999998</v>
      </c>
      <c r="I66" s="14">
        <f>SUM(I63,I55,I29)</f>
        <v>0</v>
      </c>
      <c r="J66" s="13"/>
      <c r="K66" s="1"/>
      <c r="L66" s="1"/>
      <c r="M66" s="1"/>
      <c r="N66" s="1"/>
    </row>
    <row r="67" spans="1:15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"/>
      <c r="M67" s="1"/>
      <c r="N67" s="1"/>
    </row>
    <row r="68" spans="1:15" ht="23.1" customHeight="1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"/>
      <c r="M68" s="1"/>
      <c r="N68" s="1"/>
    </row>
    <row r="69" spans="1:15" ht="23.1" customHeight="1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1"/>
      <c r="M69" s="1"/>
      <c r="N69" s="1"/>
    </row>
    <row r="70" spans="1:15" ht="23.1" customHeigh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"/>
      <c r="M70" s="1"/>
      <c r="N70" s="1"/>
    </row>
    <row r="72" spans="1:15" x14ac:dyDescent="0.25">
      <c r="B72" s="25"/>
    </row>
  </sheetData>
  <mergeCells count="7">
    <mergeCell ref="A67:K70"/>
    <mergeCell ref="A1:J1"/>
    <mergeCell ref="B4:B7"/>
    <mergeCell ref="G4:I4"/>
    <mergeCell ref="J4:K4"/>
    <mergeCell ref="C15:G15"/>
    <mergeCell ref="K17:K30"/>
  </mergeCells>
  <conditionalFormatting sqref="I6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7CD-3F63-455A-9794-DE08DAE9907D}">
  <dimension ref="A1:O72"/>
  <sheetViews>
    <sheetView tabSelected="1" topLeftCell="A4" zoomScale="75" zoomScaleNormal="75" workbookViewId="0">
      <selection activeCell="B14" sqref="B1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3" max="3" width="15.37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8" t="s">
        <v>34</v>
      </c>
      <c r="B1" s="58"/>
      <c r="C1" s="58"/>
      <c r="D1" s="58"/>
      <c r="E1" s="58"/>
      <c r="F1" s="58"/>
      <c r="G1" s="58"/>
      <c r="H1" s="58"/>
      <c r="I1" s="58"/>
      <c r="J1" s="58"/>
      <c r="K1" s="5"/>
      <c r="L1" s="1"/>
    </row>
    <row r="2" spans="1:15" x14ac:dyDescent="0.25">
      <c r="A2" s="26"/>
      <c r="B2" s="46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48"/>
      <c r="C3" s="47"/>
      <c r="D3" s="29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0">
        <f>H6/A6</f>
        <v>254.77650000000003</v>
      </c>
      <c r="B4" s="59"/>
      <c r="C4" s="31"/>
      <c r="D4" s="29"/>
      <c r="E4" s="1"/>
      <c r="F4" s="1"/>
      <c r="G4" s="60" t="s">
        <v>23</v>
      </c>
      <c r="H4" s="61"/>
      <c r="I4" s="62"/>
      <c r="J4" s="60" t="s">
        <v>24</v>
      </c>
      <c r="K4" s="62"/>
      <c r="L4" s="1"/>
      <c r="M4" s="1"/>
      <c r="N4" s="1"/>
      <c r="O4" s="1"/>
    </row>
    <row r="5" spans="1:15" ht="37.5" x14ac:dyDescent="0.25">
      <c r="A5" s="28" t="s">
        <v>33</v>
      </c>
      <c r="B5" s="59"/>
      <c r="C5" s="2"/>
      <c r="D5" s="29"/>
      <c r="E5" s="1"/>
      <c r="F5" s="1"/>
      <c r="G5" s="32" t="s">
        <v>25</v>
      </c>
      <c r="H5" s="33" t="s">
        <v>18</v>
      </c>
      <c r="I5" s="34" t="s">
        <v>26</v>
      </c>
      <c r="J5" s="35" t="s">
        <v>27</v>
      </c>
      <c r="K5" s="36" t="s">
        <v>28</v>
      </c>
      <c r="L5" s="1"/>
      <c r="M5" s="1"/>
      <c r="N5" s="1"/>
      <c r="O5" s="1"/>
    </row>
    <row r="6" spans="1:15" ht="16.5" thickBot="1" x14ac:dyDescent="0.3">
      <c r="A6" s="37">
        <v>2</v>
      </c>
      <c r="B6" s="59"/>
      <c r="C6" s="38"/>
      <c r="D6" s="2"/>
      <c r="E6" s="2"/>
      <c r="F6" s="2"/>
      <c r="G6" s="39">
        <f>H66</f>
        <v>308.82000000000005</v>
      </c>
      <c r="H6" s="40">
        <f>G6*1.65</f>
        <v>509.55300000000005</v>
      </c>
      <c r="I6" s="41">
        <f>H6-G6</f>
        <v>200.733</v>
      </c>
      <c r="J6" s="39">
        <f>ABS(I66)</f>
        <v>0</v>
      </c>
      <c r="K6" s="41">
        <f>H6-ABS(J6)</f>
        <v>509.55300000000005</v>
      </c>
      <c r="L6" s="1"/>
      <c r="M6" s="1"/>
      <c r="N6" s="1"/>
      <c r="O6" s="1"/>
    </row>
    <row r="7" spans="1:15" x14ac:dyDescent="0.25">
      <c r="A7" s="37"/>
      <c r="B7" s="59"/>
      <c r="C7" s="38"/>
      <c r="D7" s="2"/>
      <c r="E7" s="2"/>
      <c r="F7" s="2"/>
      <c r="G7" s="51"/>
      <c r="H7" s="51"/>
      <c r="I7" s="51"/>
      <c r="J7" s="51"/>
      <c r="K7" s="51"/>
      <c r="L7" s="1"/>
      <c r="M7" s="1"/>
      <c r="N7" s="1"/>
      <c r="O7" s="1"/>
    </row>
    <row r="8" spans="1:15" x14ac:dyDescent="0.25">
      <c r="A8" s="37"/>
      <c r="B8" s="1"/>
      <c r="C8" s="38"/>
      <c r="D8" s="2"/>
      <c r="E8" s="2"/>
      <c r="F8" s="2"/>
      <c r="G8" s="51"/>
      <c r="H8" s="51"/>
      <c r="I8" s="51"/>
      <c r="J8" s="51"/>
      <c r="K8" s="51"/>
      <c r="L8" s="1"/>
      <c r="M8" s="1"/>
      <c r="N8" s="1"/>
      <c r="O8" s="1"/>
    </row>
    <row r="9" spans="1:15" x14ac:dyDescent="0.25">
      <c r="A9" s="37"/>
      <c r="B9" s="46"/>
      <c r="C9" s="38"/>
      <c r="D9" s="2"/>
      <c r="E9" s="2"/>
      <c r="F9" s="2"/>
      <c r="G9" s="51"/>
      <c r="H9" s="51"/>
      <c r="I9" s="51"/>
      <c r="J9" s="51"/>
      <c r="K9" s="51"/>
      <c r="L9" s="1"/>
      <c r="M9" s="1"/>
      <c r="N9" s="1"/>
      <c r="O9" s="1"/>
    </row>
    <row r="10" spans="1:15" x14ac:dyDescent="0.25">
      <c r="A10" s="37"/>
      <c r="B10" s="1"/>
      <c r="C10" s="38"/>
      <c r="D10" s="2"/>
      <c r="E10" s="2"/>
      <c r="F10" s="2"/>
      <c r="G10" s="51"/>
      <c r="H10" s="51"/>
      <c r="I10" s="51"/>
      <c r="J10" s="51"/>
      <c r="K10" s="51"/>
      <c r="L10" s="1"/>
      <c r="M10" s="1"/>
      <c r="N10" s="1"/>
      <c r="O10" s="1"/>
    </row>
    <row r="11" spans="1:15" x14ac:dyDescent="0.25">
      <c r="A11" s="37"/>
      <c r="B11" s="1"/>
      <c r="C11" s="38"/>
      <c r="D11" s="2"/>
      <c r="E11" s="2"/>
      <c r="F11" s="2"/>
      <c r="G11" s="51"/>
      <c r="H11" s="51"/>
      <c r="I11" s="51"/>
      <c r="J11" s="51"/>
      <c r="K11" s="51"/>
      <c r="L11" s="1"/>
      <c r="M11" s="1"/>
      <c r="N11" s="1"/>
      <c r="O11" s="1"/>
    </row>
    <row r="12" spans="1:15" x14ac:dyDescent="0.25">
      <c r="A12" s="1"/>
      <c r="B12" s="4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</row>
    <row r="15" spans="1:15" ht="18.75" x14ac:dyDescent="0.25">
      <c r="A15" s="1"/>
      <c r="B15" s="1"/>
      <c r="C15" s="63" t="s">
        <v>17</v>
      </c>
      <c r="D15" s="64"/>
      <c r="E15" s="64"/>
      <c r="F15" s="64"/>
      <c r="G15" s="65"/>
      <c r="H15" s="21" t="s">
        <v>2</v>
      </c>
      <c r="I15" s="21" t="s">
        <v>0</v>
      </c>
      <c r="J15" s="21" t="s">
        <v>3</v>
      </c>
      <c r="K15" s="1"/>
      <c r="L15" s="1"/>
      <c r="M15" s="1"/>
      <c r="N15" s="1"/>
      <c r="O15" s="1"/>
    </row>
    <row r="16" spans="1:15" ht="18.75" x14ac:dyDescent="0.25">
      <c r="A16" s="23" t="s">
        <v>20</v>
      </c>
      <c r="B16" s="16"/>
      <c r="C16" s="18" t="s">
        <v>10</v>
      </c>
      <c r="D16" s="18" t="s">
        <v>12</v>
      </c>
      <c r="E16" s="17" t="s">
        <v>8</v>
      </c>
      <c r="F16" s="17" t="s">
        <v>11</v>
      </c>
      <c r="G16" s="17"/>
      <c r="H16" s="17"/>
      <c r="I16" s="17"/>
      <c r="J16" s="17"/>
      <c r="K16" s="3"/>
      <c r="L16" s="1"/>
      <c r="M16" s="1"/>
      <c r="N16" s="1"/>
      <c r="O16" s="1"/>
    </row>
    <row r="17" spans="1:15" x14ac:dyDescent="0.25">
      <c r="A17" s="4" t="s">
        <v>21</v>
      </c>
      <c r="B17" s="4"/>
      <c r="C17" s="4"/>
      <c r="D17" s="4"/>
      <c r="E17" s="4"/>
      <c r="F17" s="4"/>
      <c r="G17" s="4"/>
      <c r="H17" s="5"/>
      <c r="I17" s="5"/>
      <c r="J17" s="5"/>
      <c r="K17" s="66"/>
      <c r="L17" s="1"/>
      <c r="M17" s="1"/>
      <c r="N17" s="1"/>
      <c r="O17" s="1"/>
    </row>
    <row r="18" spans="1:15" x14ac:dyDescent="0.25">
      <c r="A18" s="5" t="s">
        <v>29</v>
      </c>
      <c r="B18" s="5"/>
      <c r="C18" s="22">
        <v>1</v>
      </c>
      <c r="D18" s="7">
        <v>18.329999999999998</v>
      </c>
      <c r="E18" s="22">
        <v>2</v>
      </c>
      <c r="F18" s="22"/>
      <c r="G18" s="7"/>
      <c r="H18" s="8">
        <f>C18*D18*E18</f>
        <v>36.659999999999997</v>
      </c>
      <c r="I18" s="8"/>
      <c r="J18" s="9">
        <f>I18-H18</f>
        <v>-36.659999999999997</v>
      </c>
      <c r="K18" s="66"/>
      <c r="L18" s="1"/>
      <c r="M18" s="1"/>
      <c r="N18" s="1"/>
      <c r="O18" s="1"/>
    </row>
    <row r="19" spans="1:15" x14ac:dyDescent="0.25">
      <c r="A19" s="5" t="s">
        <v>6</v>
      </c>
      <c r="B19" s="5"/>
      <c r="C19" s="22">
        <v>2</v>
      </c>
      <c r="D19" s="7">
        <v>12</v>
      </c>
      <c r="E19" s="22">
        <v>2</v>
      </c>
      <c r="F19" s="22"/>
      <c r="G19" s="7"/>
      <c r="H19" s="8">
        <f>C19*D19*E19</f>
        <v>48</v>
      </c>
      <c r="I19" s="8"/>
      <c r="J19" s="9">
        <f>I19-H19</f>
        <v>-48</v>
      </c>
      <c r="K19" s="66"/>
      <c r="L19" s="1"/>
      <c r="M19" s="1"/>
      <c r="N19" s="1"/>
      <c r="O19" s="1"/>
    </row>
    <row r="20" spans="1:15" x14ac:dyDescent="0.25">
      <c r="A20" s="5" t="s">
        <v>5</v>
      </c>
      <c r="B20" s="5"/>
      <c r="C20" s="22">
        <v>3</v>
      </c>
      <c r="D20" s="7">
        <v>15</v>
      </c>
      <c r="E20" s="22">
        <v>1</v>
      </c>
      <c r="F20" s="22"/>
      <c r="G20" s="7"/>
      <c r="H20" s="8">
        <f>C20*D20*E20</f>
        <v>45</v>
      </c>
      <c r="I20" s="8"/>
      <c r="J20" s="9"/>
      <c r="K20" s="66"/>
      <c r="L20" s="1"/>
      <c r="M20" s="1"/>
      <c r="N20" s="1"/>
      <c r="O20" s="1"/>
    </row>
    <row r="21" spans="1:15" ht="15" customHeight="1" x14ac:dyDescent="0.25">
      <c r="A21" s="15" t="s">
        <v>30</v>
      </c>
      <c r="B21" s="5"/>
      <c r="C21" s="22">
        <v>1</v>
      </c>
      <c r="D21" s="7">
        <v>2.29</v>
      </c>
      <c r="E21" s="22">
        <v>2</v>
      </c>
      <c r="F21" s="22">
        <v>5</v>
      </c>
      <c r="G21" s="7"/>
      <c r="H21" s="8">
        <f>C21*D21*E21*F21</f>
        <v>22.9</v>
      </c>
      <c r="I21" s="8"/>
      <c r="J21" s="9">
        <f>I21-H21</f>
        <v>-22.9</v>
      </c>
      <c r="K21" s="66"/>
      <c r="L21" s="1"/>
      <c r="M21" s="1"/>
      <c r="N21" s="1"/>
      <c r="O21" s="1"/>
    </row>
    <row r="22" spans="1:15" x14ac:dyDescent="0.25">
      <c r="A22" s="15" t="s">
        <v>31</v>
      </c>
      <c r="B22" s="5"/>
      <c r="C22" s="22">
        <v>2</v>
      </c>
      <c r="D22" s="7">
        <v>1.27</v>
      </c>
      <c r="E22" s="22">
        <v>2</v>
      </c>
      <c r="F22" s="22">
        <v>5</v>
      </c>
      <c r="G22" s="7"/>
      <c r="H22" s="8">
        <f>C22*D22*E22*F22</f>
        <v>25.4</v>
      </c>
      <c r="I22" s="8"/>
      <c r="J22" s="9">
        <f>I22-H22</f>
        <v>-25.4</v>
      </c>
      <c r="K22" s="66"/>
      <c r="L22" s="1"/>
      <c r="M22" s="1"/>
      <c r="N22" s="1"/>
      <c r="O22" s="1"/>
    </row>
    <row r="23" spans="1:15" x14ac:dyDescent="0.25">
      <c r="A23" s="15" t="s">
        <v>32</v>
      </c>
      <c r="B23" s="5" t="s">
        <v>41</v>
      </c>
      <c r="C23" s="22"/>
      <c r="D23" s="7">
        <v>1.88</v>
      </c>
      <c r="E23" s="22"/>
      <c r="F23" s="22"/>
      <c r="G23" s="7"/>
      <c r="H23" s="8">
        <f>C23*D23*E23*F23</f>
        <v>0</v>
      </c>
      <c r="I23" s="8"/>
      <c r="J23" s="9"/>
      <c r="K23" s="66"/>
      <c r="L23" s="1"/>
      <c r="M23" s="1"/>
      <c r="N23" s="1"/>
      <c r="O23" s="1"/>
    </row>
    <row r="24" spans="1:15" x14ac:dyDescent="0.25">
      <c r="A24" s="5" t="s">
        <v>7</v>
      </c>
      <c r="B24" s="5"/>
      <c r="C24" s="22"/>
      <c r="D24" s="7">
        <v>2.5</v>
      </c>
      <c r="E24" s="22"/>
      <c r="F24" s="22"/>
      <c r="G24" s="7"/>
      <c r="H24" s="8">
        <v>97.5</v>
      </c>
      <c r="I24" s="8"/>
      <c r="J24" s="9">
        <f t="shared" ref="J24:J28" si="0">I24-H24</f>
        <v>-97.5</v>
      </c>
      <c r="K24" s="66"/>
      <c r="L24" s="1"/>
      <c r="M24" s="1"/>
      <c r="N24" s="1"/>
      <c r="O24" s="1"/>
    </row>
    <row r="25" spans="1:15" x14ac:dyDescent="0.25">
      <c r="A25" s="5" t="s">
        <v>22</v>
      </c>
      <c r="B25" s="5"/>
      <c r="C25" s="22"/>
      <c r="D25" s="7"/>
      <c r="E25" s="6"/>
      <c r="F25" s="6"/>
      <c r="G25" s="7"/>
      <c r="H25" s="8">
        <f t="shared" ref="H24:H28" si="1">C25*D25*E25</f>
        <v>0</v>
      </c>
      <c r="I25" s="8"/>
      <c r="J25" s="9">
        <f t="shared" si="0"/>
        <v>0</v>
      </c>
      <c r="K25" s="66"/>
      <c r="L25" s="1"/>
      <c r="M25" s="1"/>
      <c r="N25" s="1"/>
      <c r="O25" s="1"/>
    </row>
    <row r="26" spans="1:15" x14ac:dyDescent="0.25">
      <c r="A26" s="5"/>
      <c r="B26" s="5"/>
      <c r="C26" s="22"/>
      <c r="D26" s="7"/>
      <c r="E26" s="6"/>
      <c r="F26" s="6"/>
      <c r="G26" s="7"/>
      <c r="H26" s="8">
        <f t="shared" si="1"/>
        <v>0</v>
      </c>
      <c r="I26" s="8"/>
      <c r="J26" s="9">
        <f t="shared" si="0"/>
        <v>0</v>
      </c>
      <c r="K26" s="66"/>
      <c r="L26" s="1"/>
      <c r="M26" s="1"/>
      <c r="N26" s="1"/>
      <c r="O26" s="1"/>
    </row>
    <row r="27" spans="1:15" x14ac:dyDescent="0.25">
      <c r="A27" s="5"/>
      <c r="B27" s="5"/>
      <c r="C27" s="22"/>
      <c r="D27" s="7"/>
      <c r="E27" s="6"/>
      <c r="F27" s="6"/>
      <c r="G27" s="7"/>
      <c r="H27" s="8">
        <f t="shared" si="1"/>
        <v>0</v>
      </c>
      <c r="I27" s="8"/>
      <c r="J27" s="9">
        <f t="shared" si="0"/>
        <v>0</v>
      </c>
      <c r="K27" s="66"/>
      <c r="L27" s="1"/>
      <c r="M27" s="1"/>
      <c r="N27" s="1"/>
      <c r="O27" s="1"/>
    </row>
    <row r="28" spans="1:15" x14ac:dyDescent="0.25">
      <c r="A28" s="5"/>
      <c r="B28" s="5"/>
      <c r="C28" s="22"/>
      <c r="D28" s="7"/>
      <c r="E28" s="6"/>
      <c r="F28" s="6"/>
      <c r="G28" s="7"/>
      <c r="H28" s="8">
        <f t="shared" si="1"/>
        <v>0</v>
      </c>
      <c r="I28" s="8"/>
      <c r="J28" s="9">
        <f t="shared" si="0"/>
        <v>0</v>
      </c>
      <c r="K28" s="66"/>
      <c r="L28" s="1"/>
      <c r="M28" s="1"/>
      <c r="N28" s="1"/>
      <c r="O28" s="1"/>
    </row>
    <row r="29" spans="1:15" x14ac:dyDescent="0.25">
      <c r="A29" s="5"/>
      <c r="B29" s="5"/>
      <c r="C29" s="5"/>
      <c r="D29" s="5"/>
      <c r="E29" s="5"/>
      <c r="F29" s="5"/>
      <c r="G29" s="5"/>
      <c r="H29" s="10">
        <f>SUM(H18:H28)</f>
        <v>275.46000000000004</v>
      </c>
      <c r="I29" s="10">
        <f>SUM(I18:I28)</f>
        <v>0</v>
      </c>
      <c r="J29" s="9"/>
      <c r="K29" s="66"/>
      <c r="L29" s="1"/>
      <c r="M29" s="1"/>
      <c r="N29" s="1"/>
      <c r="O29" s="1"/>
    </row>
    <row r="30" spans="1:15" x14ac:dyDescent="0.25">
      <c r="A30" s="4" t="s">
        <v>4</v>
      </c>
      <c r="B30" s="4"/>
      <c r="C30" s="19" t="s">
        <v>9</v>
      </c>
      <c r="D30" s="20" t="s">
        <v>16</v>
      </c>
      <c r="E30" s="20"/>
      <c r="F30" s="4"/>
      <c r="G30" s="4"/>
      <c r="H30" s="11"/>
      <c r="I30" s="11"/>
      <c r="J30" s="9"/>
      <c r="K30" s="66"/>
      <c r="L30" s="1"/>
      <c r="M30" s="1"/>
      <c r="N30" s="1"/>
      <c r="O30" s="1"/>
    </row>
    <row r="31" spans="1:15" x14ac:dyDescent="0.25">
      <c r="A31" s="43"/>
      <c r="B31" s="5"/>
      <c r="C31" s="22"/>
      <c r="D31" s="24"/>
      <c r="E31" s="7"/>
      <c r="F31" s="7"/>
      <c r="G31" s="7"/>
      <c r="H31" s="8">
        <f>C31*D31</f>
        <v>0</v>
      </c>
      <c r="I31" s="8"/>
      <c r="J31" s="9">
        <f t="shared" ref="J31:J50" si="2">I31-H31</f>
        <v>0</v>
      </c>
      <c r="K31" s="54"/>
      <c r="L31" s="1"/>
      <c r="M31" s="1"/>
      <c r="N31" s="1"/>
      <c r="O31" s="1"/>
    </row>
    <row r="32" spans="1:15" x14ac:dyDescent="0.25">
      <c r="A32" s="43" t="s">
        <v>38</v>
      </c>
      <c r="B32" s="5"/>
      <c r="C32" s="22"/>
      <c r="D32" s="24"/>
      <c r="E32" s="7"/>
      <c r="F32" s="7"/>
      <c r="G32" s="7"/>
      <c r="H32" s="8">
        <f t="shared" ref="H32:H54" si="3">C32*D32</f>
        <v>0</v>
      </c>
      <c r="I32" s="8"/>
      <c r="J32" s="9"/>
      <c r="K32" s="54"/>
      <c r="L32" s="1"/>
      <c r="M32" s="1"/>
      <c r="N32" s="1"/>
      <c r="O32" s="1"/>
    </row>
    <row r="33" spans="1:15" x14ac:dyDescent="0.25">
      <c r="A33" s="43"/>
      <c r="B33" s="5"/>
      <c r="C33" s="22"/>
      <c r="D33" s="24"/>
      <c r="E33" s="7"/>
      <c r="F33" s="7"/>
      <c r="G33" s="7"/>
      <c r="H33" s="8">
        <f t="shared" si="3"/>
        <v>0</v>
      </c>
      <c r="I33" s="8"/>
      <c r="J33" s="9"/>
      <c r="K33" s="54"/>
      <c r="L33" s="1"/>
      <c r="M33" s="1"/>
      <c r="N33" s="1"/>
      <c r="O33" s="1"/>
    </row>
    <row r="34" spans="1:15" x14ac:dyDescent="0.25">
      <c r="A34" s="43"/>
      <c r="B34" s="5"/>
      <c r="C34" s="22"/>
      <c r="D34" s="24"/>
      <c r="E34" s="7"/>
      <c r="F34" s="7"/>
      <c r="G34" s="7"/>
      <c r="H34" s="8">
        <f t="shared" si="3"/>
        <v>0</v>
      </c>
      <c r="I34" s="8"/>
      <c r="J34" s="9"/>
      <c r="K34" s="54"/>
      <c r="L34" s="1"/>
      <c r="M34" s="1"/>
      <c r="N34" s="1"/>
      <c r="O34" s="1"/>
    </row>
    <row r="35" spans="1:15" x14ac:dyDescent="0.25">
      <c r="A35" s="43"/>
      <c r="B35" s="5"/>
      <c r="C35" s="22"/>
      <c r="D35" s="24"/>
      <c r="E35" s="7"/>
      <c r="F35" s="7"/>
      <c r="G35" s="7"/>
      <c r="H35" s="8">
        <f t="shared" si="3"/>
        <v>0</v>
      </c>
      <c r="I35" s="8"/>
      <c r="J35" s="9"/>
      <c r="K35" s="54"/>
      <c r="L35" s="1"/>
      <c r="M35" s="1"/>
      <c r="N35" s="1"/>
      <c r="O35" s="1"/>
    </row>
    <row r="36" spans="1:15" x14ac:dyDescent="0.25">
      <c r="A36" s="43"/>
      <c r="B36" s="5"/>
      <c r="C36" s="22"/>
      <c r="D36" s="24"/>
      <c r="E36" s="7"/>
      <c r="F36" s="7"/>
      <c r="G36" s="7"/>
      <c r="H36" s="8">
        <f>C36*D36</f>
        <v>0</v>
      </c>
      <c r="I36" s="8"/>
      <c r="J36" s="9"/>
      <c r="K36" s="54"/>
      <c r="L36" s="1"/>
      <c r="M36" s="1"/>
      <c r="N36" s="1"/>
      <c r="O36" s="1"/>
    </row>
    <row r="37" spans="1:15" x14ac:dyDescent="0.25">
      <c r="A37" s="43"/>
      <c r="B37" s="5"/>
      <c r="C37" s="22"/>
      <c r="D37" s="27"/>
      <c r="E37" s="7"/>
      <c r="F37" s="7"/>
      <c r="G37" s="7"/>
      <c r="H37" s="8">
        <f t="shared" si="3"/>
        <v>0</v>
      </c>
      <c r="I37" s="8"/>
      <c r="J37" s="9">
        <f t="shared" si="2"/>
        <v>0</v>
      </c>
      <c r="K37" s="54"/>
      <c r="L37" s="1"/>
      <c r="M37" s="1"/>
      <c r="N37" s="1"/>
      <c r="O37" s="1"/>
    </row>
    <row r="38" spans="1:15" x14ac:dyDescent="0.25">
      <c r="A38" s="43"/>
      <c r="B38" s="5"/>
      <c r="C38" s="44"/>
      <c r="D38" s="45"/>
      <c r="E38" s="7"/>
      <c r="F38" s="7"/>
      <c r="G38" s="7"/>
      <c r="H38" s="8">
        <f t="shared" si="3"/>
        <v>0</v>
      </c>
      <c r="I38" s="8"/>
      <c r="J38" s="9">
        <f t="shared" si="2"/>
        <v>0</v>
      </c>
      <c r="K38" s="54"/>
      <c r="L38" s="1"/>
      <c r="M38" s="1"/>
      <c r="N38" s="1"/>
      <c r="O38" s="1"/>
    </row>
    <row r="39" spans="1:15" x14ac:dyDescent="0.25">
      <c r="A39" s="43"/>
      <c r="B39" s="5"/>
      <c r="C39" s="44"/>
      <c r="D39" s="45"/>
      <c r="E39" s="7"/>
      <c r="F39" s="7"/>
      <c r="G39" s="7"/>
      <c r="H39" s="8">
        <f t="shared" si="3"/>
        <v>0</v>
      </c>
      <c r="I39" s="8"/>
      <c r="J39" s="9"/>
      <c r="K39" s="54"/>
      <c r="L39" s="1"/>
      <c r="M39" s="1"/>
      <c r="N39" s="1"/>
      <c r="O39" s="1"/>
    </row>
    <row r="40" spans="1:15" x14ac:dyDescent="0.25">
      <c r="A40" s="15"/>
      <c r="B40" s="53"/>
      <c r="C40" s="44"/>
      <c r="D40" s="7"/>
      <c r="E40" s="7"/>
      <c r="F40" s="7"/>
      <c r="G40" s="7"/>
      <c r="H40" s="8">
        <f>C40*D40</f>
        <v>0</v>
      </c>
      <c r="I40" s="8"/>
      <c r="J40" s="9"/>
      <c r="K40" s="54"/>
      <c r="L40" s="1"/>
      <c r="M40" s="1"/>
      <c r="N40" s="1"/>
      <c r="O40" s="1"/>
    </row>
    <row r="41" spans="1:15" x14ac:dyDescent="0.25">
      <c r="A41" s="15"/>
      <c r="B41" s="53"/>
      <c r="C41" s="44"/>
      <c r="D41" s="7"/>
      <c r="E41" s="7"/>
      <c r="F41" s="7"/>
      <c r="G41" s="7"/>
      <c r="H41" s="8">
        <f t="shared" ref="H41:H46" si="4">C41*D41</f>
        <v>0</v>
      </c>
      <c r="I41" s="8"/>
      <c r="J41" s="9"/>
      <c r="K41" s="54"/>
      <c r="L41" s="1"/>
      <c r="M41" s="1"/>
      <c r="N41" s="1"/>
      <c r="O41" s="1"/>
    </row>
    <row r="42" spans="1:15" x14ac:dyDescent="0.25">
      <c r="A42" s="15"/>
      <c r="B42" s="53"/>
      <c r="C42" s="44"/>
      <c r="D42" s="7"/>
      <c r="E42" s="7"/>
      <c r="F42" s="7"/>
      <c r="G42" s="7"/>
      <c r="H42" s="8">
        <f t="shared" si="4"/>
        <v>0</v>
      </c>
      <c r="I42" s="8"/>
      <c r="J42" s="9"/>
      <c r="K42" s="54"/>
      <c r="L42" s="1"/>
      <c r="M42" s="1"/>
      <c r="N42" s="1"/>
      <c r="O42" s="1"/>
    </row>
    <row r="43" spans="1:15" x14ac:dyDescent="0.25">
      <c r="A43" s="15"/>
      <c r="B43" s="53"/>
      <c r="C43" s="44"/>
      <c r="D43" s="7"/>
      <c r="E43" s="7"/>
      <c r="F43" s="7"/>
      <c r="G43" s="7"/>
      <c r="H43" s="8">
        <f t="shared" si="4"/>
        <v>0</v>
      </c>
      <c r="I43" s="8"/>
      <c r="J43" s="9"/>
      <c r="K43" s="54"/>
      <c r="L43" s="1"/>
      <c r="M43" s="1"/>
      <c r="N43" s="1"/>
      <c r="O43" s="1"/>
    </row>
    <row r="44" spans="1:15" x14ac:dyDescent="0.25">
      <c r="A44" s="43"/>
      <c r="B44" s="5"/>
      <c r="C44" s="44"/>
      <c r="D44" s="45"/>
      <c r="E44" s="7"/>
      <c r="F44" s="7"/>
      <c r="G44" s="7"/>
      <c r="H44" s="8">
        <f t="shared" si="4"/>
        <v>0</v>
      </c>
      <c r="I44" s="8"/>
      <c r="J44" s="9"/>
      <c r="K44" s="54"/>
      <c r="L44" s="1"/>
      <c r="M44" s="1"/>
      <c r="N44" s="1"/>
      <c r="O44" s="1"/>
    </row>
    <row r="45" spans="1:15" x14ac:dyDescent="0.25">
      <c r="A45" s="43"/>
      <c r="B45" s="5"/>
      <c r="C45" s="44"/>
      <c r="D45" s="45"/>
      <c r="E45" s="7"/>
      <c r="F45" s="7"/>
      <c r="G45" s="7"/>
      <c r="H45" s="8">
        <f t="shared" si="4"/>
        <v>0</v>
      </c>
      <c r="I45" s="8"/>
      <c r="J45" s="9"/>
      <c r="K45" s="54"/>
      <c r="L45" s="1"/>
      <c r="M45" s="1"/>
      <c r="N45" s="1"/>
      <c r="O45" s="1"/>
    </row>
    <row r="46" spans="1:15" x14ac:dyDescent="0.25">
      <c r="A46" s="43"/>
      <c r="B46" s="5"/>
      <c r="C46" s="44"/>
      <c r="D46" s="45"/>
      <c r="E46" s="7"/>
      <c r="F46" s="7"/>
      <c r="G46" s="7"/>
      <c r="H46" s="8">
        <f t="shared" si="4"/>
        <v>0</v>
      </c>
      <c r="I46" s="8"/>
      <c r="J46" s="9"/>
      <c r="K46" s="54"/>
      <c r="L46" s="1"/>
      <c r="M46" s="1"/>
      <c r="N46" s="1"/>
      <c r="O46" s="1"/>
    </row>
    <row r="47" spans="1:15" x14ac:dyDescent="0.25">
      <c r="A47" s="43"/>
      <c r="B47" s="5"/>
      <c r="C47" s="44"/>
      <c r="D47" s="45"/>
      <c r="E47" s="7"/>
      <c r="F47" s="7"/>
      <c r="G47" s="7"/>
      <c r="H47" s="8">
        <f t="shared" si="3"/>
        <v>0</v>
      </c>
      <c r="I47" s="8"/>
      <c r="J47" s="9"/>
      <c r="K47" s="54"/>
      <c r="L47" s="1"/>
      <c r="M47" s="1"/>
      <c r="N47" s="1"/>
      <c r="O47" s="1"/>
    </row>
    <row r="48" spans="1:15" x14ac:dyDescent="0.25">
      <c r="A48" s="43"/>
      <c r="B48" s="5"/>
      <c r="C48" s="44"/>
      <c r="D48" s="45"/>
      <c r="E48" s="7"/>
      <c r="F48" s="7"/>
      <c r="G48" s="7"/>
      <c r="H48" s="8">
        <f t="shared" si="3"/>
        <v>0</v>
      </c>
      <c r="I48" s="8"/>
      <c r="J48" s="9"/>
      <c r="K48" s="54"/>
      <c r="L48" s="1"/>
      <c r="M48" s="1"/>
      <c r="N48" s="1"/>
      <c r="O48" s="1"/>
    </row>
    <row r="49" spans="1:15" x14ac:dyDescent="0.25">
      <c r="A49" s="42"/>
      <c r="B49" s="5"/>
      <c r="C49" s="22"/>
      <c r="D49" s="7"/>
      <c r="E49" s="7"/>
      <c r="F49" s="7"/>
      <c r="G49" s="7"/>
      <c r="H49" s="8">
        <f t="shared" si="3"/>
        <v>0</v>
      </c>
      <c r="I49" s="8"/>
      <c r="J49" s="9">
        <f t="shared" si="2"/>
        <v>0</v>
      </c>
      <c r="K49" s="54"/>
      <c r="L49" s="1"/>
      <c r="M49" s="1"/>
      <c r="N49" s="1"/>
      <c r="O49" s="1"/>
    </row>
    <row r="50" spans="1:15" x14ac:dyDescent="0.25">
      <c r="A50" s="42"/>
      <c r="B50" s="5"/>
      <c r="C50" s="22"/>
      <c r="D50" s="7"/>
      <c r="E50" s="7"/>
      <c r="F50" s="7"/>
      <c r="G50" s="7"/>
      <c r="H50" s="8">
        <f t="shared" si="3"/>
        <v>0</v>
      </c>
      <c r="I50" s="8"/>
      <c r="J50" s="9">
        <f t="shared" si="2"/>
        <v>0</v>
      </c>
      <c r="K50" s="54"/>
      <c r="L50" s="1"/>
      <c r="M50" s="1"/>
      <c r="N50" s="1"/>
      <c r="O50" s="1"/>
    </row>
    <row r="51" spans="1:15" x14ac:dyDescent="0.25">
      <c r="A51" s="42"/>
      <c r="B51" s="5"/>
      <c r="C51" s="44"/>
      <c r="D51" s="7"/>
      <c r="E51" s="7"/>
      <c r="F51" s="7"/>
      <c r="G51" s="7"/>
      <c r="H51" s="8">
        <f t="shared" si="3"/>
        <v>0</v>
      </c>
      <c r="I51" s="8"/>
      <c r="J51" s="9"/>
      <c r="K51" s="54"/>
      <c r="L51" s="1"/>
      <c r="M51" s="1"/>
      <c r="N51" s="1"/>
      <c r="O51" s="1"/>
    </row>
    <row r="52" spans="1:15" x14ac:dyDescent="0.25">
      <c r="A52" s="42"/>
      <c r="B52" s="5"/>
      <c r="C52" s="44"/>
      <c r="D52" s="7"/>
      <c r="E52" s="7"/>
      <c r="F52" s="7"/>
      <c r="G52" s="7"/>
      <c r="H52" s="8">
        <f t="shared" si="3"/>
        <v>0</v>
      </c>
      <c r="I52" s="8"/>
      <c r="J52" s="9"/>
      <c r="K52" s="54"/>
      <c r="L52" s="1"/>
      <c r="M52" s="1"/>
      <c r="N52" s="1"/>
      <c r="O52" s="1"/>
    </row>
    <row r="53" spans="1:15" x14ac:dyDescent="0.25">
      <c r="A53" s="42"/>
      <c r="B53" s="5"/>
      <c r="C53" s="44"/>
      <c r="D53" s="7"/>
      <c r="E53" s="7"/>
      <c r="F53" s="7"/>
      <c r="G53" s="7"/>
      <c r="H53" s="8">
        <f t="shared" si="3"/>
        <v>0</v>
      </c>
      <c r="I53" s="8"/>
      <c r="J53" s="9"/>
      <c r="K53" s="54"/>
      <c r="L53" s="1"/>
      <c r="M53" s="1"/>
      <c r="N53" s="1"/>
      <c r="O53" s="1"/>
    </row>
    <row r="54" spans="1:15" x14ac:dyDescent="0.25">
      <c r="A54" s="5"/>
      <c r="B54" s="5"/>
      <c r="C54" s="44"/>
      <c r="D54" s="7"/>
      <c r="E54" s="7"/>
      <c r="F54" s="7"/>
      <c r="G54" s="7"/>
      <c r="H54" s="8">
        <f t="shared" si="3"/>
        <v>0</v>
      </c>
      <c r="I54" s="8"/>
      <c r="J54" s="9"/>
      <c r="K54" s="54"/>
      <c r="L54" s="1"/>
      <c r="M54" s="1"/>
      <c r="N54" s="1"/>
      <c r="O54" s="1"/>
    </row>
    <row r="55" spans="1:15" x14ac:dyDescent="0.25">
      <c r="A55" s="5"/>
      <c r="B55" s="5"/>
      <c r="C55" s="5"/>
      <c r="D55" s="5"/>
      <c r="E55" s="5"/>
      <c r="F55" s="5"/>
      <c r="G55" s="5"/>
      <c r="H55" s="12">
        <f>SUM(H31:H54)</f>
        <v>0</v>
      </c>
      <c r="I55" s="12">
        <f>SUM(I31:I54)</f>
        <v>0</v>
      </c>
      <c r="J55" s="5"/>
      <c r="K55" s="54"/>
      <c r="L55" s="1"/>
      <c r="M55" s="1"/>
      <c r="N55" s="1"/>
      <c r="O55" s="1"/>
    </row>
    <row r="56" spans="1:15" x14ac:dyDescent="0.25">
      <c r="A56" s="5"/>
      <c r="B56" s="5"/>
      <c r="C56" s="5"/>
      <c r="D56" s="5"/>
      <c r="E56" s="5"/>
      <c r="F56" s="5"/>
      <c r="G56" s="5"/>
      <c r="H56" s="9"/>
      <c r="I56" s="9"/>
      <c r="J56" s="5"/>
      <c r="K56" s="54"/>
      <c r="L56" s="1"/>
      <c r="M56" s="1"/>
      <c r="N56" s="1"/>
      <c r="O56" s="1"/>
    </row>
    <row r="57" spans="1:15" ht="31.5" x14ac:dyDescent="0.25">
      <c r="A57" s="4" t="s">
        <v>13</v>
      </c>
      <c r="B57" s="4"/>
      <c r="C57" s="19" t="s">
        <v>14</v>
      </c>
      <c r="D57" s="20" t="s">
        <v>12</v>
      </c>
      <c r="E57" s="20" t="s">
        <v>15</v>
      </c>
      <c r="F57" s="20" t="s">
        <v>8</v>
      </c>
      <c r="G57" s="5"/>
      <c r="H57" s="9"/>
      <c r="I57" s="9"/>
      <c r="J57" s="5"/>
      <c r="K57" s="54"/>
      <c r="L57" s="1"/>
      <c r="M57" s="1"/>
      <c r="N57" s="1"/>
      <c r="O57" s="1"/>
    </row>
    <row r="58" spans="1:15" x14ac:dyDescent="0.25">
      <c r="A58" s="5" t="s">
        <v>35</v>
      </c>
      <c r="B58" s="5"/>
      <c r="C58" s="22">
        <v>139</v>
      </c>
      <c r="D58" s="7">
        <v>3</v>
      </c>
      <c r="E58" s="7">
        <v>0.04</v>
      </c>
      <c r="F58" s="22">
        <v>2</v>
      </c>
      <c r="G58" s="7"/>
      <c r="H58" s="8">
        <f>C58*D58*E58*F58</f>
        <v>33.36</v>
      </c>
      <c r="I58" s="8"/>
      <c r="J58" s="9">
        <f>I58-H58</f>
        <v>-33.36</v>
      </c>
      <c r="K58" s="54"/>
      <c r="L58" s="1"/>
      <c r="M58" s="1"/>
      <c r="N58" s="1"/>
      <c r="O58" s="1"/>
    </row>
    <row r="59" spans="1:15" x14ac:dyDescent="0.25">
      <c r="A59" s="5" t="s">
        <v>36</v>
      </c>
      <c r="B59" s="5"/>
      <c r="C59" s="22"/>
      <c r="D59" s="7"/>
      <c r="E59" s="7"/>
      <c r="F59" s="22"/>
      <c r="G59" s="7"/>
      <c r="H59" s="8">
        <f>C59*D59*E59*F59</f>
        <v>0</v>
      </c>
      <c r="I59" s="8"/>
      <c r="J59" s="9">
        <f>I59-H59</f>
        <v>0</v>
      </c>
      <c r="K59" s="54"/>
      <c r="L59" s="1"/>
      <c r="M59" s="1"/>
      <c r="N59" s="1"/>
      <c r="O59" s="1"/>
    </row>
    <row r="60" spans="1:15" x14ac:dyDescent="0.25">
      <c r="A60" s="5"/>
      <c r="B60" s="5"/>
      <c r="C60" s="22"/>
      <c r="D60" s="7"/>
      <c r="E60" s="7"/>
      <c r="F60" s="22"/>
      <c r="G60" s="7"/>
      <c r="H60" s="8">
        <f t="shared" ref="H60:H62" si="5">C60*D60*E60*F60</f>
        <v>0</v>
      </c>
      <c r="I60" s="8"/>
      <c r="J60" s="9">
        <f t="shared" ref="J60:J62" si="6">I60-H60</f>
        <v>0</v>
      </c>
      <c r="K60" s="54"/>
      <c r="L60" s="1"/>
      <c r="M60" s="1"/>
      <c r="N60" s="1"/>
      <c r="O60" s="1"/>
    </row>
    <row r="61" spans="1:15" x14ac:dyDescent="0.25">
      <c r="A61" s="5"/>
      <c r="B61" s="5"/>
      <c r="C61" s="22"/>
      <c r="D61" s="7"/>
      <c r="E61" s="7"/>
      <c r="F61" s="22"/>
      <c r="G61" s="7"/>
      <c r="H61" s="8">
        <f t="shared" si="5"/>
        <v>0</v>
      </c>
      <c r="I61" s="8"/>
      <c r="J61" s="9">
        <f t="shared" si="6"/>
        <v>0</v>
      </c>
      <c r="K61" s="54"/>
      <c r="L61" s="1"/>
      <c r="M61" s="1"/>
      <c r="N61" s="1"/>
      <c r="O61" s="1"/>
    </row>
    <row r="62" spans="1:15" x14ac:dyDescent="0.25">
      <c r="A62" s="5"/>
      <c r="B62" s="5"/>
      <c r="C62" s="22"/>
      <c r="D62" s="7"/>
      <c r="E62" s="7"/>
      <c r="F62" s="22"/>
      <c r="G62" s="7"/>
      <c r="H62" s="8">
        <f t="shared" si="5"/>
        <v>0</v>
      </c>
      <c r="I62" s="8"/>
      <c r="J62" s="9">
        <f t="shared" si="6"/>
        <v>0</v>
      </c>
      <c r="K62" s="54"/>
      <c r="L62" s="1"/>
      <c r="M62" s="1"/>
      <c r="N62" s="1"/>
      <c r="O62" s="1"/>
    </row>
    <row r="63" spans="1:15" x14ac:dyDescent="0.25">
      <c r="A63" s="5"/>
      <c r="B63" s="5"/>
      <c r="C63" s="5"/>
      <c r="D63" s="5"/>
      <c r="E63" s="5"/>
      <c r="F63" s="5"/>
      <c r="G63" s="5"/>
      <c r="H63" s="12">
        <f>SUM(H58:H62)</f>
        <v>33.36</v>
      </c>
      <c r="I63" s="12">
        <f>SUM(I58:I62)</f>
        <v>0</v>
      </c>
      <c r="J63" s="5"/>
      <c r="K63" s="54"/>
      <c r="L63" s="1"/>
      <c r="M63" s="1"/>
      <c r="N63" s="1"/>
      <c r="O63" s="1"/>
    </row>
    <row r="64" spans="1:15" x14ac:dyDescent="0.25">
      <c r="A64" s="5"/>
      <c r="B64" s="5"/>
      <c r="C64" s="5"/>
      <c r="D64" s="5"/>
      <c r="E64" s="5"/>
      <c r="F64" s="5"/>
      <c r="G64" s="5"/>
      <c r="H64" s="9"/>
      <c r="I64" s="9"/>
      <c r="J64" s="5"/>
      <c r="K64" s="54"/>
      <c r="L64" s="1"/>
      <c r="M64" s="1"/>
      <c r="N64" s="1"/>
      <c r="O64" s="1"/>
    </row>
    <row r="65" spans="1:15" x14ac:dyDescent="0.25">
      <c r="A65" s="5"/>
      <c r="B65" s="5"/>
      <c r="C65" s="5"/>
      <c r="D65" s="5"/>
      <c r="E65" s="5"/>
      <c r="F65" s="5"/>
      <c r="G65" s="5"/>
      <c r="H65" s="9"/>
      <c r="I65" s="9"/>
      <c r="J65" s="5"/>
      <c r="K65" s="54"/>
      <c r="L65" s="1"/>
      <c r="M65" s="1"/>
      <c r="N65" s="1"/>
      <c r="O65" s="1"/>
    </row>
    <row r="66" spans="1:15" ht="18.75" x14ac:dyDescent="0.3">
      <c r="A66" s="13" t="s">
        <v>1</v>
      </c>
      <c r="B66" s="13"/>
      <c r="C66" s="13"/>
      <c r="D66" s="13"/>
      <c r="E66" s="13"/>
      <c r="F66" s="13"/>
      <c r="G66" s="13"/>
      <c r="H66" s="14">
        <f>SUM(H63,H55,H29)</f>
        <v>308.82000000000005</v>
      </c>
      <c r="I66" s="14">
        <f>SUM(I63,I55,I29)</f>
        <v>0</v>
      </c>
      <c r="J66" s="13"/>
      <c r="K66" s="1"/>
      <c r="L66" s="1"/>
      <c r="M66" s="1"/>
      <c r="N66" s="1"/>
    </row>
    <row r="67" spans="1:15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"/>
      <c r="M67" s="1"/>
      <c r="N67" s="1"/>
    </row>
    <row r="68" spans="1:15" ht="23.1" customHeight="1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"/>
      <c r="M68" s="1"/>
      <c r="N68" s="1"/>
    </row>
    <row r="69" spans="1:15" ht="23.1" customHeight="1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1"/>
      <c r="M69" s="1"/>
      <c r="N69" s="1"/>
    </row>
    <row r="70" spans="1:15" ht="23.1" customHeigh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"/>
      <c r="M70" s="1"/>
      <c r="N70" s="1"/>
    </row>
    <row r="72" spans="1:15" x14ac:dyDescent="0.25">
      <c r="B72" s="25"/>
    </row>
  </sheetData>
  <mergeCells count="7">
    <mergeCell ref="A67:K70"/>
    <mergeCell ref="A1:J1"/>
    <mergeCell ref="B4:B7"/>
    <mergeCell ref="G4:I4"/>
    <mergeCell ref="J4:K4"/>
    <mergeCell ref="C15:G15"/>
    <mergeCell ref="K17:K30"/>
  </mergeCells>
  <conditionalFormatting sqref="I6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DD69-54E9-4DF3-8C4F-0904082DCCB1}">
  <dimension ref="A1:O72"/>
  <sheetViews>
    <sheetView zoomScale="75" zoomScaleNormal="75" workbookViewId="0">
      <selection sqref="A1:J1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3" max="3" width="15.37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"/>
      <c r="L1" s="1"/>
    </row>
    <row r="2" spans="1:15" x14ac:dyDescent="0.25">
      <c r="A2" s="26"/>
      <c r="B2" s="46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48"/>
      <c r="C3" s="47"/>
      <c r="D3" s="29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0">
        <f>H6/A6</f>
        <v>3.8250191938579654</v>
      </c>
      <c r="B4" s="59"/>
      <c r="C4" s="31"/>
      <c r="D4" s="29"/>
      <c r="E4" s="1"/>
      <c r="F4" s="1"/>
      <c r="G4" s="60" t="s">
        <v>23</v>
      </c>
      <c r="H4" s="61"/>
      <c r="I4" s="62"/>
      <c r="J4" s="60" t="s">
        <v>24</v>
      </c>
      <c r="K4" s="62"/>
      <c r="L4" s="1"/>
      <c r="M4" s="1"/>
      <c r="N4" s="1"/>
      <c r="O4" s="1"/>
    </row>
    <row r="5" spans="1:15" ht="37.5" x14ac:dyDescent="0.25">
      <c r="A5" s="28" t="s">
        <v>33</v>
      </c>
      <c r="B5" s="59"/>
      <c r="C5" s="2"/>
      <c r="D5" s="29"/>
      <c r="E5" s="1"/>
      <c r="F5" s="1"/>
      <c r="G5" s="32" t="s">
        <v>25</v>
      </c>
      <c r="H5" s="33" t="s">
        <v>18</v>
      </c>
      <c r="I5" s="34" t="s">
        <v>26</v>
      </c>
      <c r="J5" s="35" t="s">
        <v>27</v>
      </c>
      <c r="K5" s="36" t="s">
        <v>28</v>
      </c>
      <c r="L5" s="1"/>
      <c r="M5" s="1"/>
      <c r="N5" s="1"/>
      <c r="O5" s="1"/>
    </row>
    <row r="6" spans="1:15" ht="16.5" thickBot="1" x14ac:dyDescent="0.3">
      <c r="A6" s="37">
        <v>1042</v>
      </c>
      <c r="B6" s="59"/>
      <c r="C6" s="38"/>
      <c r="D6" s="2"/>
      <c r="E6" s="2"/>
      <c r="F6" s="2"/>
      <c r="G6" s="39">
        <f>H66</f>
        <v>2528.56</v>
      </c>
      <c r="H6" s="40">
        <v>3985.67</v>
      </c>
      <c r="I6" s="41">
        <f>H6-G6</f>
        <v>1457.1100000000001</v>
      </c>
      <c r="J6" s="39">
        <f>ABS(I66)</f>
        <v>0</v>
      </c>
      <c r="K6" s="41">
        <f>H6-ABS(J6)</f>
        <v>3985.67</v>
      </c>
      <c r="L6" s="1"/>
      <c r="M6" s="1"/>
      <c r="N6" s="1"/>
      <c r="O6" s="1"/>
    </row>
    <row r="7" spans="1:15" x14ac:dyDescent="0.25">
      <c r="A7" s="37"/>
      <c r="B7" s="59"/>
      <c r="C7" s="38"/>
      <c r="D7" s="2"/>
      <c r="E7" s="2"/>
      <c r="F7" s="2"/>
      <c r="G7" s="51"/>
      <c r="H7" s="51"/>
      <c r="I7" s="51"/>
      <c r="J7" s="51"/>
      <c r="K7" s="51"/>
      <c r="L7" s="1"/>
      <c r="M7" s="1"/>
      <c r="N7" s="1"/>
      <c r="O7" s="1"/>
    </row>
    <row r="8" spans="1:15" x14ac:dyDescent="0.25">
      <c r="A8" s="37"/>
      <c r="B8" s="1"/>
      <c r="C8" s="38"/>
      <c r="D8" s="2"/>
      <c r="E8" s="2"/>
      <c r="F8" s="2"/>
      <c r="G8" s="51"/>
      <c r="H8" s="51"/>
      <c r="I8" s="51"/>
      <c r="J8" s="51"/>
      <c r="K8" s="51"/>
      <c r="L8" s="1"/>
      <c r="M8" s="1"/>
      <c r="N8" s="1"/>
      <c r="O8" s="1"/>
    </row>
    <row r="9" spans="1:15" x14ac:dyDescent="0.25">
      <c r="A9" s="37"/>
      <c r="B9" s="46"/>
      <c r="C9" s="38"/>
      <c r="D9" s="2"/>
      <c r="E9" s="2"/>
      <c r="F9" s="2"/>
      <c r="G9" s="51"/>
      <c r="H9" s="51"/>
      <c r="I9" s="51"/>
      <c r="J9" s="51"/>
      <c r="K9" s="51"/>
      <c r="L9" s="1"/>
      <c r="M9" s="1"/>
      <c r="N9" s="1"/>
      <c r="O9" s="1"/>
    </row>
    <row r="10" spans="1:15" x14ac:dyDescent="0.25">
      <c r="A10" s="37"/>
      <c r="B10" s="1"/>
      <c r="C10" s="38"/>
      <c r="D10" s="2"/>
      <c r="E10" s="2"/>
      <c r="F10" s="2"/>
      <c r="G10" s="51"/>
      <c r="H10" s="51"/>
      <c r="I10" s="51"/>
      <c r="J10" s="51"/>
      <c r="K10" s="51"/>
      <c r="L10" s="1"/>
      <c r="M10" s="1"/>
      <c r="N10" s="1"/>
      <c r="O10" s="1"/>
    </row>
    <row r="11" spans="1:15" x14ac:dyDescent="0.25">
      <c r="A11" s="37"/>
      <c r="B11" s="1"/>
      <c r="C11" s="38"/>
      <c r="D11" s="2"/>
      <c r="E11" s="2"/>
      <c r="F11" s="2"/>
      <c r="G11" s="51"/>
      <c r="H11" s="51"/>
      <c r="I11" s="51"/>
      <c r="J11" s="51"/>
      <c r="K11" s="51"/>
      <c r="L11" s="1"/>
      <c r="M11" s="1"/>
      <c r="N11" s="1"/>
      <c r="O11" s="1"/>
    </row>
    <row r="12" spans="1:15" x14ac:dyDescent="0.25">
      <c r="A12" s="1"/>
      <c r="B12" s="4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</row>
    <row r="15" spans="1:15" ht="18.75" x14ac:dyDescent="0.25">
      <c r="A15" s="1"/>
      <c r="B15" s="1"/>
      <c r="C15" s="63" t="s">
        <v>17</v>
      </c>
      <c r="D15" s="64"/>
      <c r="E15" s="64"/>
      <c r="F15" s="64"/>
      <c r="G15" s="65"/>
      <c r="H15" s="21" t="s">
        <v>2</v>
      </c>
      <c r="I15" s="21" t="s">
        <v>0</v>
      </c>
      <c r="J15" s="21" t="s">
        <v>3</v>
      </c>
      <c r="K15" s="1"/>
      <c r="L15" s="1"/>
      <c r="M15" s="1"/>
      <c r="N15" s="1"/>
      <c r="O15" s="1"/>
    </row>
    <row r="16" spans="1:15" ht="18.75" x14ac:dyDescent="0.25">
      <c r="A16" s="23" t="s">
        <v>20</v>
      </c>
      <c r="B16" s="16"/>
      <c r="C16" s="18" t="s">
        <v>10</v>
      </c>
      <c r="D16" s="18" t="s">
        <v>12</v>
      </c>
      <c r="E16" s="17" t="s">
        <v>8</v>
      </c>
      <c r="F16" s="17" t="s">
        <v>11</v>
      </c>
      <c r="G16" s="17"/>
      <c r="H16" s="17"/>
      <c r="I16" s="17"/>
      <c r="J16" s="17"/>
      <c r="K16" s="3"/>
      <c r="L16" s="1"/>
      <c r="M16" s="1"/>
      <c r="N16" s="1"/>
      <c r="O16" s="1"/>
    </row>
    <row r="17" spans="1:15" x14ac:dyDescent="0.25">
      <c r="A17" s="4" t="s">
        <v>21</v>
      </c>
      <c r="B17" s="4"/>
      <c r="C17" s="4"/>
      <c r="D17" s="4"/>
      <c r="E17" s="4"/>
      <c r="F17" s="4"/>
      <c r="G17" s="4"/>
      <c r="H17" s="5"/>
      <c r="I17" s="5"/>
      <c r="J17" s="5"/>
      <c r="K17" s="66"/>
      <c r="L17" s="1"/>
      <c r="M17" s="1"/>
      <c r="N17" s="1"/>
      <c r="O17" s="1"/>
    </row>
    <row r="18" spans="1:15" x14ac:dyDescent="0.25">
      <c r="A18" s="5" t="s">
        <v>29</v>
      </c>
      <c r="B18" s="5"/>
      <c r="C18" s="22">
        <v>1</v>
      </c>
      <c r="D18" s="7">
        <v>18.329999999999998</v>
      </c>
      <c r="E18" s="22">
        <v>8</v>
      </c>
      <c r="F18" s="22"/>
      <c r="G18" s="7"/>
      <c r="H18" s="8">
        <f>C18*D18*E18</f>
        <v>146.63999999999999</v>
      </c>
      <c r="I18" s="8"/>
      <c r="J18" s="9">
        <f>I18-H18</f>
        <v>-146.63999999999999</v>
      </c>
      <c r="K18" s="66"/>
      <c r="L18" s="1"/>
      <c r="M18" s="1"/>
      <c r="N18" s="1"/>
      <c r="O18" s="1"/>
    </row>
    <row r="19" spans="1:15" x14ac:dyDescent="0.25">
      <c r="A19" s="5" t="s">
        <v>6</v>
      </c>
      <c r="B19" s="5"/>
      <c r="C19" s="22">
        <v>3</v>
      </c>
      <c r="D19" s="7">
        <v>12</v>
      </c>
      <c r="E19" s="22">
        <v>8</v>
      </c>
      <c r="F19" s="22"/>
      <c r="G19" s="7"/>
      <c r="H19" s="8">
        <f>C19*D19*E19</f>
        <v>288</v>
      </c>
      <c r="I19" s="8"/>
      <c r="J19" s="9">
        <f>I19-H19</f>
        <v>-288</v>
      </c>
      <c r="K19" s="66"/>
      <c r="L19" s="1"/>
      <c r="M19" s="1"/>
      <c r="N19" s="1"/>
      <c r="O19" s="1"/>
    </row>
    <row r="20" spans="1:15" x14ac:dyDescent="0.25">
      <c r="A20" s="5" t="s">
        <v>5</v>
      </c>
      <c r="B20" s="5"/>
      <c r="C20" s="22">
        <v>10</v>
      </c>
      <c r="D20" s="7">
        <v>15</v>
      </c>
      <c r="E20" s="22">
        <v>8</v>
      </c>
      <c r="F20" s="22"/>
      <c r="G20" s="7"/>
      <c r="H20" s="8">
        <f>C20*D20*E20</f>
        <v>1200</v>
      </c>
      <c r="I20" s="8"/>
      <c r="J20" s="9"/>
      <c r="K20" s="66"/>
      <c r="L20" s="1"/>
      <c r="M20" s="1"/>
      <c r="N20" s="1"/>
      <c r="O20" s="1"/>
    </row>
    <row r="21" spans="1:15" ht="15" customHeight="1" x14ac:dyDescent="0.25">
      <c r="A21" s="15" t="s">
        <v>30</v>
      </c>
      <c r="B21" s="5"/>
      <c r="C21" s="22">
        <v>1</v>
      </c>
      <c r="D21" s="7">
        <v>2.29</v>
      </c>
      <c r="E21" s="22">
        <v>8</v>
      </c>
      <c r="F21" s="22">
        <v>4</v>
      </c>
      <c r="G21" s="7"/>
      <c r="H21" s="8">
        <f>C21*D21*E21*F21</f>
        <v>73.28</v>
      </c>
      <c r="I21" s="8"/>
      <c r="J21" s="9">
        <f>I21-H21</f>
        <v>-73.28</v>
      </c>
      <c r="K21" s="66"/>
      <c r="L21" s="1"/>
      <c r="M21" s="1"/>
      <c r="N21" s="1"/>
      <c r="O21" s="1"/>
    </row>
    <row r="22" spans="1:15" x14ac:dyDescent="0.25">
      <c r="A22" s="15" t="s">
        <v>31</v>
      </c>
      <c r="B22" s="5"/>
      <c r="C22" s="22">
        <v>3</v>
      </c>
      <c r="D22" s="7">
        <v>1.27</v>
      </c>
      <c r="E22" s="22">
        <v>1</v>
      </c>
      <c r="F22" s="22">
        <v>4</v>
      </c>
      <c r="G22" s="7"/>
      <c r="H22" s="8">
        <f>C22*D22*E22*F22</f>
        <v>15.24</v>
      </c>
      <c r="I22" s="8"/>
      <c r="J22" s="9">
        <f>I22-H22</f>
        <v>-15.24</v>
      </c>
      <c r="K22" s="66"/>
      <c r="L22" s="1"/>
      <c r="M22" s="1"/>
      <c r="N22" s="1"/>
      <c r="O22" s="1"/>
    </row>
    <row r="23" spans="1:15" x14ac:dyDescent="0.25">
      <c r="A23" s="15" t="s">
        <v>32</v>
      </c>
      <c r="B23" s="5"/>
      <c r="C23" s="22">
        <v>1</v>
      </c>
      <c r="D23" s="7">
        <v>1.88</v>
      </c>
      <c r="E23" s="22">
        <v>8</v>
      </c>
      <c r="F23" s="22">
        <v>4</v>
      </c>
      <c r="G23" s="7"/>
      <c r="H23" s="8">
        <f>C23*D23*E23*F23</f>
        <v>60.16</v>
      </c>
      <c r="I23" s="8"/>
      <c r="J23" s="9"/>
      <c r="K23" s="66"/>
      <c r="L23" s="1"/>
      <c r="M23" s="1"/>
      <c r="N23" s="1"/>
      <c r="O23" s="1"/>
    </row>
    <row r="24" spans="1:15" x14ac:dyDescent="0.25">
      <c r="A24" s="5" t="s">
        <v>7</v>
      </c>
      <c r="B24" s="5"/>
      <c r="C24" s="22"/>
      <c r="D24" s="7">
        <v>2.5</v>
      </c>
      <c r="E24" s="22"/>
      <c r="F24" s="22"/>
      <c r="G24" s="7"/>
      <c r="H24" s="8">
        <f t="shared" ref="H24:H28" si="0">C24*D24*E24</f>
        <v>0</v>
      </c>
      <c r="I24" s="8"/>
      <c r="J24" s="9">
        <f t="shared" ref="J24:J28" si="1">I24-H24</f>
        <v>0</v>
      </c>
      <c r="K24" s="66"/>
      <c r="L24" s="1"/>
      <c r="M24" s="1"/>
      <c r="N24" s="1"/>
      <c r="O24" s="1"/>
    </row>
    <row r="25" spans="1:15" x14ac:dyDescent="0.25">
      <c r="A25" s="5" t="s">
        <v>22</v>
      </c>
      <c r="B25" s="5"/>
      <c r="C25" s="22"/>
      <c r="D25" s="7"/>
      <c r="E25" s="6"/>
      <c r="F25" s="6"/>
      <c r="G25" s="7"/>
      <c r="H25" s="8">
        <f t="shared" si="0"/>
        <v>0</v>
      </c>
      <c r="I25" s="8"/>
      <c r="J25" s="9">
        <f t="shared" si="1"/>
        <v>0</v>
      </c>
      <c r="K25" s="66"/>
      <c r="L25" s="1"/>
      <c r="M25" s="1"/>
      <c r="N25" s="1"/>
      <c r="O25" s="1"/>
    </row>
    <row r="26" spans="1:15" x14ac:dyDescent="0.25">
      <c r="A26" s="5"/>
      <c r="B26" s="5"/>
      <c r="C26" s="22"/>
      <c r="D26" s="7"/>
      <c r="E26" s="6"/>
      <c r="F26" s="6"/>
      <c r="G26" s="7"/>
      <c r="H26" s="8">
        <f t="shared" si="0"/>
        <v>0</v>
      </c>
      <c r="I26" s="8"/>
      <c r="J26" s="9">
        <f t="shared" si="1"/>
        <v>0</v>
      </c>
      <c r="K26" s="66"/>
      <c r="L26" s="1"/>
      <c r="M26" s="1"/>
      <c r="N26" s="1"/>
      <c r="O26" s="1"/>
    </row>
    <row r="27" spans="1:15" x14ac:dyDescent="0.25">
      <c r="A27" s="5"/>
      <c r="B27" s="5"/>
      <c r="C27" s="22"/>
      <c r="D27" s="7"/>
      <c r="E27" s="6"/>
      <c r="F27" s="6"/>
      <c r="G27" s="7"/>
      <c r="H27" s="8">
        <f t="shared" si="0"/>
        <v>0</v>
      </c>
      <c r="I27" s="8"/>
      <c r="J27" s="9">
        <f t="shared" si="1"/>
        <v>0</v>
      </c>
      <c r="K27" s="66"/>
      <c r="L27" s="1"/>
      <c r="M27" s="1"/>
      <c r="N27" s="1"/>
      <c r="O27" s="1"/>
    </row>
    <row r="28" spans="1:15" x14ac:dyDescent="0.25">
      <c r="A28" s="5"/>
      <c r="B28" s="5"/>
      <c r="C28" s="22"/>
      <c r="D28" s="7"/>
      <c r="E28" s="6"/>
      <c r="F28" s="6"/>
      <c r="G28" s="7"/>
      <c r="H28" s="8">
        <f t="shared" si="0"/>
        <v>0</v>
      </c>
      <c r="I28" s="8"/>
      <c r="J28" s="9">
        <f t="shared" si="1"/>
        <v>0</v>
      </c>
      <c r="K28" s="66"/>
      <c r="L28" s="1"/>
      <c r="M28" s="1"/>
      <c r="N28" s="1"/>
      <c r="O28" s="1"/>
    </row>
    <row r="29" spans="1:15" x14ac:dyDescent="0.25">
      <c r="A29" s="5"/>
      <c r="B29" s="5"/>
      <c r="C29" s="5"/>
      <c r="D29" s="5"/>
      <c r="E29" s="5"/>
      <c r="F29" s="5"/>
      <c r="G29" s="5"/>
      <c r="H29" s="10">
        <f>SUM(H18:H28)</f>
        <v>1783.32</v>
      </c>
      <c r="I29" s="10">
        <f>SUM(I18:I28)</f>
        <v>0</v>
      </c>
      <c r="J29" s="9"/>
      <c r="K29" s="66"/>
      <c r="L29" s="1"/>
      <c r="M29" s="1"/>
      <c r="N29" s="1"/>
      <c r="O29" s="1"/>
    </row>
    <row r="30" spans="1:15" x14ac:dyDescent="0.25">
      <c r="A30" s="4" t="s">
        <v>4</v>
      </c>
      <c r="B30" s="4"/>
      <c r="C30" s="19" t="s">
        <v>9</v>
      </c>
      <c r="D30" s="20" t="s">
        <v>16</v>
      </c>
      <c r="E30" s="20"/>
      <c r="F30" s="4"/>
      <c r="G30" s="4"/>
      <c r="H30" s="11"/>
      <c r="I30" s="11"/>
      <c r="J30" s="9"/>
      <c r="K30" s="66"/>
      <c r="L30" s="1"/>
      <c r="M30" s="1"/>
      <c r="N30" s="1"/>
      <c r="O30" s="1"/>
    </row>
    <row r="31" spans="1:15" x14ac:dyDescent="0.25">
      <c r="A31" s="43"/>
      <c r="B31" s="5"/>
      <c r="C31" s="22"/>
      <c r="D31" s="24"/>
      <c r="E31" s="7"/>
      <c r="F31" s="7"/>
      <c r="G31" s="7"/>
      <c r="H31" s="8">
        <f>C31*D31</f>
        <v>0</v>
      </c>
      <c r="I31" s="8"/>
      <c r="J31" s="9">
        <f t="shared" ref="J31:J50" si="2">I31-H31</f>
        <v>0</v>
      </c>
      <c r="K31" s="49"/>
      <c r="L31" s="1"/>
      <c r="M31" s="1"/>
      <c r="N31" s="1"/>
      <c r="O31" s="1"/>
    </row>
    <row r="32" spans="1:15" x14ac:dyDescent="0.25">
      <c r="A32" s="43"/>
      <c r="B32" s="5"/>
      <c r="C32" s="22"/>
      <c r="D32" s="24"/>
      <c r="E32" s="7"/>
      <c r="F32" s="7"/>
      <c r="G32" s="7"/>
      <c r="H32" s="8">
        <f t="shared" ref="H32:H54" si="3">C32*D32</f>
        <v>0</v>
      </c>
      <c r="I32" s="8"/>
      <c r="J32" s="9"/>
      <c r="K32" s="50"/>
      <c r="L32" s="1"/>
      <c r="M32" s="1"/>
      <c r="N32" s="1"/>
      <c r="O32" s="1"/>
    </row>
    <row r="33" spans="1:15" x14ac:dyDescent="0.25">
      <c r="A33" s="43" t="s">
        <v>39</v>
      </c>
      <c r="B33" s="5"/>
      <c r="C33" s="22">
        <v>1</v>
      </c>
      <c r="D33" s="24">
        <v>511</v>
      </c>
      <c r="E33" s="7"/>
      <c r="F33" s="7"/>
      <c r="G33" s="7"/>
      <c r="H33" s="8">
        <f t="shared" si="3"/>
        <v>511</v>
      </c>
      <c r="I33" s="8"/>
      <c r="J33" s="9"/>
      <c r="K33" s="50"/>
      <c r="L33" s="1"/>
      <c r="M33" s="1"/>
      <c r="N33" s="1"/>
      <c r="O33" s="1"/>
    </row>
    <row r="34" spans="1:15" x14ac:dyDescent="0.25">
      <c r="A34" s="55"/>
      <c r="B34" s="5"/>
      <c r="C34" s="22"/>
      <c r="D34" s="24"/>
      <c r="E34" s="7"/>
      <c r="F34" s="7"/>
      <c r="G34" s="7"/>
      <c r="H34" s="8">
        <f t="shared" si="3"/>
        <v>0</v>
      </c>
      <c r="I34" s="8"/>
      <c r="J34" s="9"/>
      <c r="K34" s="50"/>
      <c r="L34" s="1"/>
      <c r="M34" s="1"/>
      <c r="N34" s="1"/>
      <c r="O34" s="1"/>
    </row>
    <row r="35" spans="1:15" x14ac:dyDescent="0.25">
      <c r="A35" s="43"/>
      <c r="B35" s="5"/>
      <c r="C35" s="22"/>
      <c r="D35" s="24"/>
      <c r="E35" s="7"/>
      <c r="F35" s="7"/>
      <c r="G35" s="7"/>
      <c r="H35" s="8">
        <f t="shared" si="3"/>
        <v>0</v>
      </c>
      <c r="I35" s="8"/>
      <c r="J35" s="9"/>
      <c r="K35" s="50"/>
      <c r="L35" s="1"/>
      <c r="M35" s="1"/>
      <c r="N35" s="1"/>
      <c r="O35" s="1"/>
    </row>
    <row r="36" spans="1:15" x14ac:dyDescent="0.25">
      <c r="A36" s="43"/>
      <c r="B36" s="5"/>
      <c r="C36" s="22"/>
      <c r="D36" s="24"/>
      <c r="E36" s="7"/>
      <c r="F36" s="7"/>
      <c r="G36" s="7"/>
      <c r="H36" s="8">
        <f>C36*D36</f>
        <v>0</v>
      </c>
      <c r="I36" s="8"/>
      <c r="J36" s="9"/>
      <c r="K36" s="50"/>
      <c r="L36" s="1"/>
      <c r="M36" s="1"/>
      <c r="N36" s="1"/>
      <c r="O36" s="1"/>
    </row>
    <row r="37" spans="1:15" x14ac:dyDescent="0.25">
      <c r="A37" s="43"/>
      <c r="B37" s="5"/>
      <c r="C37" s="22"/>
      <c r="D37" s="27"/>
      <c r="E37" s="7"/>
      <c r="F37" s="7"/>
      <c r="G37" s="7"/>
      <c r="H37" s="8">
        <f t="shared" si="3"/>
        <v>0</v>
      </c>
      <c r="I37" s="8"/>
      <c r="J37" s="9">
        <f t="shared" si="2"/>
        <v>0</v>
      </c>
      <c r="K37" s="49"/>
      <c r="L37" s="1"/>
      <c r="M37" s="1"/>
      <c r="N37" s="1"/>
      <c r="O37" s="1"/>
    </row>
    <row r="38" spans="1:15" x14ac:dyDescent="0.25">
      <c r="A38" s="43"/>
      <c r="B38" s="5"/>
      <c r="C38" s="44"/>
      <c r="D38" s="45"/>
      <c r="E38" s="7"/>
      <c r="F38" s="7"/>
      <c r="G38" s="7"/>
      <c r="H38" s="8">
        <f t="shared" si="3"/>
        <v>0</v>
      </c>
      <c r="I38" s="8"/>
      <c r="J38" s="9">
        <f t="shared" si="2"/>
        <v>0</v>
      </c>
      <c r="K38" s="49"/>
      <c r="L38" s="1"/>
      <c r="M38" s="1"/>
      <c r="N38" s="1"/>
      <c r="O38" s="1"/>
    </row>
    <row r="39" spans="1:15" x14ac:dyDescent="0.25">
      <c r="A39" s="43"/>
      <c r="B39" s="5"/>
      <c r="C39" s="44"/>
      <c r="D39" s="45"/>
      <c r="E39" s="7"/>
      <c r="F39" s="7"/>
      <c r="G39" s="7"/>
      <c r="H39" s="8">
        <f t="shared" si="3"/>
        <v>0</v>
      </c>
      <c r="I39" s="8"/>
      <c r="J39" s="9"/>
      <c r="K39" s="52"/>
      <c r="L39" s="1"/>
      <c r="M39" s="1"/>
      <c r="N39" s="1"/>
      <c r="O39" s="1"/>
    </row>
    <row r="40" spans="1:15" x14ac:dyDescent="0.25">
      <c r="A40" s="15"/>
      <c r="B40" s="53"/>
      <c r="C40" s="44"/>
      <c r="D40" s="7"/>
      <c r="E40" s="7"/>
      <c r="F40" s="7"/>
      <c r="G40" s="7"/>
      <c r="H40" s="8">
        <f>C40*D40</f>
        <v>0</v>
      </c>
      <c r="I40" s="8"/>
      <c r="J40" s="9"/>
      <c r="K40" s="52"/>
      <c r="L40" s="1"/>
      <c r="M40" s="1"/>
      <c r="N40" s="1"/>
      <c r="O40" s="1"/>
    </row>
    <row r="41" spans="1:15" x14ac:dyDescent="0.25">
      <c r="A41" s="15"/>
      <c r="B41" s="53"/>
      <c r="C41" s="44"/>
      <c r="D41" s="7"/>
      <c r="E41" s="7"/>
      <c r="F41" s="7"/>
      <c r="G41" s="7"/>
      <c r="H41" s="8">
        <f t="shared" ref="H41:H46" si="4">C41*D41</f>
        <v>0</v>
      </c>
      <c r="I41" s="8"/>
      <c r="J41" s="9"/>
      <c r="K41" s="52"/>
      <c r="L41" s="1"/>
      <c r="M41" s="1"/>
      <c r="N41" s="1"/>
      <c r="O41" s="1"/>
    </row>
    <row r="42" spans="1:15" x14ac:dyDescent="0.25">
      <c r="A42" s="15"/>
      <c r="B42" s="53"/>
      <c r="C42" s="44"/>
      <c r="D42" s="7"/>
      <c r="E42" s="7"/>
      <c r="F42" s="7"/>
      <c r="G42" s="7"/>
      <c r="H42" s="8">
        <f t="shared" si="4"/>
        <v>0</v>
      </c>
      <c r="I42" s="8"/>
      <c r="J42" s="9"/>
      <c r="K42" s="52"/>
      <c r="L42" s="1"/>
      <c r="M42" s="1"/>
      <c r="N42" s="1"/>
      <c r="O42" s="1"/>
    </row>
    <row r="43" spans="1:15" x14ac:dyDescent="0.25">
      <c r="A43" s="15"/>
      <c r="B43" s="53"/>
      <c r="C43" s="44"/>
      <c r="D43" s="7"/>
      <c r="E43" s="7"/>
      <c r="F43" s="7"/>
      <c r="G43" s="7"/>
      <c r="H43" s="8">
        <f t="shared" si="4"/>
        <v>0</v>
      </c>
      <c r="I43" s="8"/>
      <c r="J43" s="9"/>
      <c r="K43" s="52"/>
      <c r="L43" s="1"/>
      <c r="M43" s="1"/>
      <c r="N43" s="1"/>
      <c r="O43" s="1"/>
    </row>
    <row r="44" spans="1:15" x14ac:dyDescent="0.25">
      <c r="A44" s="43"/>
      <c r="B44" s="5"/>
      <c r="C44" s="44"/>
      <c r="D44" s="45"/>
      <c r="E44" s="7"/>
      <c r="F44" s="7"/>
      <c r="G44" s="7"/>
      <c r="H44" s="8">
        <f t="shared" si="4"/>
        <v>0</v>
      </c>
      <c r="I44" s="8"/>
      <c r="J44" s="9"/>
      <c r="K44" s="52"/>
      <c r="L44" s="1"/>
      <c r="M44" s="1"/>
      <c r="N44" s="1"/>
      <c r="O44" s="1"/>
    </row>
    <row r="45" spans="1:15" x14ac:dyDescent="0.25">
      <c r="A45" s="43"/>
      <c r="B45" s="5"/>
      <c r="C45" s="44"/>
      <c r="D45" s="45"/>
      <c r="E45" s="7"/>
      <c r="F45" s="7"/>
      <c r="G45" s="7"/>
      <c r="H45" s="8">
        <f t="shared" si="4"/>
        <v>0</v>
      </c>
      <c r="I45" s="8"/>
      <c r="J45" s="9"/>
      <c r="K45" s="52"/>
      <c r="L45" s="1"/>
      <c r="M45" s="1"/>
      <c r="N45" s="1"/>
      <c r="O45" s="1"/>
    </row>
    <row r="46" spans="1:15" x14ac:dyDescent="0.25">
      <c r="A46" s="43"/>
      <c r="B46" s="5"/>
      <c r="C46" s="44"/>
      <c r="D46" s="45"/>
      <c r="E46" s="7"/>
      <c r="F46" s="7"/>
      <c r="G46" s="7"/>
      <c r="H46" s="8">
        <f t="shared" si="4"/>
        <v>0</v>
      </c>
      <c r="I46" s="8"/>
      <c r="J46" s="9"/>
      <c r="K46" s="52"/>
      <c r="L46" s="1"/>
      <c r="M46" s="1"/>
      <c r="N46" s="1"/>
      <c r="O46" s="1"/>
    </row>
    <row r="47" spans="1:15" x14ac:dyDescent="0.25">
      <c r="A47" s="43"/>
      <c r="B47" s="5"/>
      <c r="C47" s="44"/>
      <c r="D47" s="45"/>
      <c r="E47" s="7"/>
      <c r="F47" s="7"/>
      <c r="G47" s="7"/>
      <c r="H47" s="8">
        <f t="shared" si="3"/>
        <v>0</v>
      </c>
      <c r="I47" s="8"/>
      <c r="J47" s="9"/>
      <c r="K47" s="52"/>
      <c r="L47" s="1"/>
      <c r="M47" s="1"/>
      <c r="N47" s="1"/>
      <c r="O47" s="1"/>
    </row>
    <row r="48" spans="1:15" x14ac:dyDescent="0.25">
      <c r="A48" s="43"/>
      <c r="B48" s="5"/>
      <c r="C48" s="44"/>
      <c r="D48" s="45"/>
      <c r="E48" s="7"/>
      <c r="F48" s="7"/>
      <c r="G48" s="7"/>
      <c r="H48" s="8">
        <f t="shared" si="3"/>
        <v>0</v>
      </c>
      <c r="I48" s="8"/>
      <c r="J48" s="9"/>
      <c r="K48" s="52"/>
      <c r="L48" s="1"/>
      <c r="M48" s="1"/>
      <c r="N48" s="1"/>
      <c r="O48" s="1"/>
    </row>
    <row r="49" spans="1:15" x14ac:dyDescent="0.25">
      <c r="A49" s="42"/>
      <c r="B49" s="5"/>
      <c r="C49" s="22"/>
      <c r="D49" s="7"/>
      <c r="E49" s="7"/>
      <c r="F49" s="7"/>
      <c r="G49" s="7"/>
      <c r="H49" s="8">
        <f t="shared" si="3"/>
        <v>0</v>
      </c>
      <c r="I49" s="8"/>
      <c r="J49" s="9">
        <f t="shared" si="2"/>
        <v>0</v>
      </c>
      <c r="K49" s="49"/>
      <c r="L49" s="1"/>
      <c r="M49" s="1"/>
      <c r="N49" s="1"/>
      <c r="O49" s="1"/>
    </row>
    <row r="50" spans="1:15" x14ac:dyDescent="0.25">
      <c r="A50" s="42"/>
      <c r="B50" s="5"/>
      <c r="C50" s="22"/>
      <c r="D50" s="7"/>
      <c r="E50" s="7"/>
      <c r="F50" s="7"/>
      <c r="G50" s="7"/>
      <c r="H50" s="8">
        <f t="shared" si="3"/>
        <v>0</v>
      </c>
      <c r="I50" s="8"/>
      <c r="J50" s="9">
        <f t="shared" si="2"/>
        <v>0</v>
      </c>
      <c r="K50" s="49"/>
      <c r="L50" s="1"/>
      <c r="M50" s="1"/>
      <c r="N50" s="1"/>
      <c r="O50" s="1"/>
    </row>
    <row r="51" spans="1:15" x14ac:dyDescent="0.25">
      <c r="A51" s="42"/>
      <c r="B51" s="5"/>
      <c r="C51" s="44"/>
      <c r="D51" s="7"/>
      <c r="E51" s="7"/>
      <c r="F51" s="7"/>
      <c r="G51" s="7"/>
      <c r="H51" s="8">
        <f t="shared" si="3"/>
        <v>0</v>
      </c>
      <c r="I51" s="8"/>
      <c r="J51" s="9"/>
      <c r="K51" s="49"/>
      <c r="L51" s="1"/>
      <c r="M51" s="1"/>
      <c r="N51" s="1"/>
      <c r="O51" s="1"/>
    </row>
    <row r="52" spans="1:15" x14ac:dyDescent="0.25">
      <c r="A52" s="42"/>
      <c r="B52" s="5"/>
      <c r="C52" s="44"/>
      <c r="D52" s="7"/>
      <c r="E52" s="7"/>
      <c r="F52" s="7"/>
      <c r="G52" s="7"/>
      <c r="H52" s="8">
        <f t="shared" si="3"/>
        <v>0</v>
      </c>
      <c r="I52" s="8"/>
      <c r="J52" s="9"/>
      <c r="K52" s="49"/>
      <c r="L52" s="1"/>
      <c r="M52" s="1"/>
      <c r="N52" s="1"/>
      <c r="O52" s="1"/>
    </row>
    <row r="53" spans="1:15" x14ac:dyDescent="0.25">
      <c r="A53" s="42"/>
      <c r="B53" s="5"/>
      <c r="C53" s="44"/>
      <c r="D53" s="7"/>
      <c r="E53" s="7"/>
      <c r="F53" s="7"/>
      <c r="G53" s="7"/>
      <c r="H53" s="8">
        <f t="shared" si="3"/>
        <v>0</v>
      </c>
      <c r="I53" s="8"/>
      <c r="J53" s="9"/>
      <c r="K53" s="49"/>
      <c r="L53" s="1"/>
      <c r="M53" s="1"/>
      <c r="N53" s="1"/>
      <c r="O53" s="1"/>
    </row>
    <row r="54" spans="1:15" x14ac:dyDescent="0.25">
      <c r="A54" s="5"/>
      <c r="B54" s="5"/>
      <c r="C54" s="44"/>
      <c r="D54" s="7"/>
      <c r="E54" s="7"/>
      <c r="F54" s="7"/>
      <c r="G54" s="7"/>
      <c r="H54" s="8">
        <f t="shared" si="3"/>
        <v>0</v>
      </c>
      <c r="I54" s="8"/>
      <c r="J54" s="9"/>
      <c r="K54" s="49"/>
      <c r="L54" s="1"/>
      <c r="M54" s="1"/>
      <c r="N54" s="1"/>
      <c r="O54" s="1"/>
    </row>
    <row r="55" spans="1:15" x14ac:dyDescent="0.25">
      <c r="A55" s="5"/>
      <c r="B55" s="5"/>
      <c r="C55" s="5"/>
      <c r="D55" s="5"/>
      <c r="E55" s="5"/>
      <c r="F55" s="5"/>
      <c r="G55" s="5"/>
      <c r="H55" s="12">
        <f>SUM(H31:H54)</f>
        <v>511</v>
      </c>
      <c r="I55" s="12">
        <f>SUM(I31:I54)</f>
        <v>0</v>
      </c>
      <c r="J55" s="5"/>
      <c r="K55" s="49"/>
      <c r="L55" s="1"/>
      <c r="M55" s="1"/>
      <c r="N55" s="1"/>
      <c r="O55" s="1"/>
    </row>
    <row r="56" spans="1:15" x14ac:dyDescent="0.25">
      <c r="A56" s="5"/>
      <c r="B56" s="5"/>
      <c r="C56" s="5"/>
      <c r="D56" s="5"/>
      <c r="E56" s="5"/>
      <c r="F56" s="5"/>
      <c r="G56" s="5"/>
      <c r="H56" s="9"/>
      <c r="I56" s="9"/>
      <c r="J56" s="5"/>
      <c r="K56" s="49"/>
      <c r="L56" s="1"/>
      <c r="M56" s="1"/>
      <c r="N56" s="1"/>
      <c r="O56" s="1"/>
    </row>
    <row r="57" spans="1:15" ht="31.5" x14ac:dyDescent="0.25">
      <c r="A57" s="4" t="s">
        <v>13</v>
      </c>
      <c r="B57" s="4"/>
      <c r="C57" s="19" t="s">
        <v>14</v>
      </c>
      <c r="D57" s="20" t="s">
        <v>12</v>
      </c>
      <c r="E57" s="20" t="s">
        <v>15</v>
      </c>
      <c r="F57" s="20" t="s">
        <v>8</v>
      </c>
      <c r="G57" s="5"/>
      <c r="H57" s="9"/>
      <c r="I57" s="9"/>
      <c r="J57" s="5"/>
      <c r="K57" s="49"/>
      <c r="L57" s="1"/>
      <c r="M57" s="1"/>
      <c r="N57" s="1"/>
      <c r="O57" s="1"/>
    </row>
    <row r="58" spans="1:15" x14ac:dyDescent="0.25">
      <c r="A58" s="5" t="s">
        <v>35</v>
      </c>
      <c r="B58" s="5"/>
      <c r="C58" s="22">
        <v>139</v>
      </c>
      <c r="D58" s="7">
        <v>3</v>
      </c>
      <c r="E58" s="7">
        <v>0.04</v>
      </c>
      <c r="F58" s="22">
        <v>8</v>
      </c>
      <c r="G58" s="7"/>
      <c r="H58" s="8">
        <f>C58*D58*E58*F58</f>
        <v>133.44</v>
      </c>
      <c r="I58" s="8"/>
      <c r="J58" s="9">
        <f>I58-H58</f>
        <v>-133.44</v>
      </c>
      <c r="K58" s="49"/>
      <c r="L58" s="1"/>
      <c r="M58" s="1"/>
      <c r="N58" s="1"/>
      <c r="O58" s="1"/>
    </row>
    <row r="59" spans="1:15" x14ac:dyDescent="0.25">
      <c r="A59" s="5" t="s">
        <v>36</v>
      </c>
      <c r="B59" s="5"/>
      <c r="C59" s="22">
        <v>90</v>
      </c>
      <c r="D59" s="7">
        <v>3.5</v>
      </c>
      <c r="E59" s="7">
        <v>0.04</v>
      </c>
      <c r="F59" s="22">
        <v>8</v>
      </c>
      <c r="G59" s="7"/>
      <c r="H59" s="8">
        <f>C59*D59*E59*F59</f>
        <v>100.8</v>
      </c>
      <c r="I59" s="8"/>
      <c r="J59" s="9">
        <f>I59-H59</f>
        <v>-100.8</v>
      </c>
      <c r="K59" s="49"/>
      <c r="L59" s="1"/>
      <c r="M59" s="1"/>
      <c r="N59" s="1"/>
      <c r="O59" s="1"/>
    </row>
    <row r="60" spans="1:15" x14ac:dyDescent="0.25">
      <c r="A60" s="5"/>
      <c r="B60" s="5"/>
      <c r="C60" s="22"/>
      <c r="D60" s="7"/>
      <c r="E60" s="7"/>
      <c r="F60" s="22"/>
      <c r="G60" s="7"/>
      <c r="H60" s="8">
        <f t="shared" ref="H60:H62" si="5">C60*D60*E60*F60</f>
        <v>0</v>
      </c>
      <c r="I60" s="8"/>
      <c r="J60" s="9">
        <f t="shared" ref="J60:J62" si="6">I60-H60</f>
        <v>0</v>
      </c>
      <c r="K60" s="49"/>
      <c r="L60" s="1"/>
      <c r="M60" s="1"/>
      <c r="N60" s="1"/>
      <c r="O60" s="1"/>
    </row>
    <row r="61" spans="1:15" x14ac:dyDescent="0.25">
      <c r="A61" s="5"/>
      <c r="B61" s="5"/>
      <c r="C61" s="22"/>
      <c r="D61" s="7"/>
      <c r="E61" s="7"/>
      <c r="F61" s="22"/>
      <c r="G61" s="7"/>
      <c r="H61" s="8">
        <f t="shared" si="5"/>
        <v>0</v>
      </c>
      <c r="I61" s="8"/>
      <c r="J61" s="9">
        <f t="shared" si="6"/>
        <v>0</v>
      </c>
      <c r="K61" s="49"/>
      <c r="L61" s="1"/>
      <c r="M61" s="1"/>
      <c r="N61" s="1"/>
      <c r="O61" s="1"/>
    </row>
    <row r="62" spans="1:15" x14ac:dyDescent="0.25">
      <c r="A62" s="5"/>
      <c r="B62" s="5"/>
      <c r="C62" s="22"/>
      <c r="D62" s="7"/>
      <c r="E62" s="7"/>
      <c r="F62" s="22"/>
      <c r="G62" s="7"/>
      <c r="H62" s="8">
        <f t="shared" si="5"/>
        <v>0</v>
      </c>
      <c r="I62" s="8"/>
      <c r="J62" s="9">
        <f t="shared" si="6"/>
        <v>0</v>
      </c>
      <c r="K62" s="49"/>
      <c r="L62" s="1"/>
      <c r="M62" s="1"/>
      <c r="N62" s="1"/>
      <c r="O62" s="1"/>
    </row>
    <row r="63" spans="1:15" x14ac:dyDescent="0.25">
      <c r="A63" s="5"/>
      <c r="B63" s="5"/>
      <c r="C63" s="5"/>
      <c r="D63" s="5"/>
      <c r="E63" s="5"/>
      <c r="F63" s="5"/>
      <c r="G63" s="5"/>
      <c r="H63" s="12">
        <f>SUM(H58:H62)</f>
        <v>234.24</v>
      </c>
      <c r="I63" s="12">
        <f>SUM(I58:I62)</f>
        <v>0</v>
      </c>
      <c r="J63" s="5"/>
      <c r="K63" s="49"/>
      <c r="L63" s="1"/>
      <c r="M63" s="1"/>
      <c r="N63" s="1"/>
      <c r="O63" s="1"/>
    </row>
    <row r="64" spans="1:15" x14ac:dyDescent="0.25">
      <c r="A64" s="5"/>
      <c r="B64" s="5"/>
      <c r="C64" s="5"/>
      <c r="D64" s="5"/>
      <c r="E64" s="5"/>
      <c r="F64" s="5"/>
      <c r="G64" s="5"/>
      <c r="H64" s="9"/>
      <c r="I64" s="9"/>
      <c r="J64" s="5"/>
      <c r="K64" s="49"/>
      <c r="L64" s="1"/>
      <c r="M64" s="1"/>
      <c r="N64" s="1"/>
      <c r="O64" s="1"/>
    </row>
    <row r="65" spans="1:15" x14ac:dyDescent="0.25">
      <c r="A65" s="5"/>
      <c r="B65" s="5"/>
      <c r="C65" s="5"/>
      <c r="D65" s="5"/>
      <c r="E65" s="5"/>
      <c r="F65" s="5"/>
      <c r="G65" s="5"/>
      <c r="H65" s="9"/>
      <c r="I65" s="9"/>
      <c r="J65" s="5"/>
      <c r="K65" s="49"/>
      <c r="L65" s="1"/>
      <c r="M65" s="1"/>
      <c r="N65" s="1"/>
      <c r="O65" s="1"/>
    </row>
    <row r="66" spans="1:15" ht="18.75" x14ac:dyDescent="0.3">
      <c r="A66" s="13" t="s">
        <v>1</v>
      </c>
      <c r="B66" s="13"/>
      <c r="C66" s="13"/>
      <c r="D66" s="13"/>
      <c r="E66" s="13"/>
      <c r="F66" s="13"/>
      <c r="G66" s="13"/>
      <c r="H66" s="14">
        <f>SUM(H63,H55,H29)</f>
        <v>2528.56</v>
      </c>
      <c r="I66" s="14">
        <f>SUM(I63,I55,I29)</f>
        <v>0</v>
      </c>
      <c r="J66" s="13"/>
      <c r="K66" s="1"/>
      <c r="L66" s="1"/>
      <c r="M66" s="1"/>
      <c r="N66" s="1"/>
    </row>
    <row r="67" spans="1:15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"/>
      <c r="M67" s="1"/>
      <c r="N67" s="1"/>
    </row>
    <row r="68" spans="1:15" ht="23.1" customHeight="1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"/>
      <c r="M68" s="1"/>
      <c r="N68" s="1"/>
    </row>
    <row r="69" spans="1:15" ht="23.1" customHeight="1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1"/>
      <c r="M69" s="1"/>
      <c r="N69" s="1"/>
    </row>
    <row r="70" spans="1:15" ht="23.1" customHeigh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"/>
      <c r="M70" s="1"/>
      <c r="N70" s="1"/>
    </row>
    <row r="72" spans="1:15" x14ac:dyDescent="0.25">
      <c r="B72" s="25"/>
    </row>
  </sheetData>
  <mergeCells count="7">
    <mergeCell ref="A67:K70"/>
    <mergeCell ref="A1:J1"/>
    <mergeCell ref="G4:I4"/>
    <mergeCell ref="J4:K4"/>
    <mergeCell ref="C15:G15"/>
    <mergeCell ref="K17:K30"/>
    <mergeCell ref="B4:B7"/>
  </mergeCells>
  <conditionalFormatting sqref="I6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ADICIONAL</vt:lpstr>
      <vt:lpstr>DESCARGA DE CONTENEDORES</vt:lpstr>
      <vt:lpstr>INSTALACION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2021-08-11T00:14:00Z</dcterms:modified>
</cp:coreProperties>
</file>