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cole.DFPROYECTOS\Desktop\COMPARTIDOS\MEMORIAS DE CALCULO\"/>
    </mc:Choice>
  </mc:AlternateContent>
  <bookViews>
    <workbookView xWindow="0" yWindow="0" windowWidth="24000" windowHeight="9735" tabRatio="500"/>
  </bookViews>
  <sheets>
    <sheet name="ACTIV1" sheetId="20" r:id="rId1"/>
  </sheets>
  <definedNames>
    <definedName name="_xlnm.Print_Area" localSheetId="0">ACTIV1!$A$26:$I$138</definedName>
  </definedNames>
  <calcPr calcId="152511"/>
</workbook>
</file>

<file path=xl/calcChain.xml><?xml version="1.0" encoding="utf-8"?>
<calcChain xmlns="http://schemas.openxmlformats.org/spreadsheetml/2006/main">
  <c r="I143" i="20" l="1"/>
  <c r="I148" i="20" l="1"/>
  <c r="I25" i="20" l="1"/>
  <c r="H104" i="20" l="1"/>
  <c r="H139" i="20"/>
  <c r="H140" i="20"/>
  <c r="H141" i="20"/>
  <c r="H142" i="20"/>
  <c r="J143" i="20" l="1"/>
  <c r="H147" i="20"/>
  <c r="J147" i="20" s="1"/>
  <c r="H146" i="20"/>
  <c r="H24" i="20"/>
  <c r="J24" i="20" s="1"/>
  <c r="H23" i="20"/>
  <c r="J23" i="20" s="1"/>
  <c r="H22" i="20"/>
  <c r="J22" i="20" s="1"/>
  <c r="H21" i="20"/>
  <c r="J21" i="20" s="1"/>
  <c r="H20" i="20"/>
  <c r="J20" i="20" s="1"/>
  <c r="H19" i="20"/>
  <c r="J19" i="20" s="1"/>
  <c r="J18" i="20"/>
  <c r="H17" i="20"/>
  <c r="J17" i="20" s="1"/>
  <c r="H16" i="20"/>
  <c r="J16" i="20" s="1"/>
  <c r="H15" i="20"/>
  <c r="J15" i="20" s="1"/>
  <c r="H14" i="20"/>
  <c r="J14" i="20" s="1"/>
  <c r="J13" i="20"/>
  <c r="J148" i="20" l="1"/>
  <c r="I151" i="20"/>
  <c r="J5" i="20" s="1"/>
  <c r="J25" i="20"/>
  <c r="H148" i="20"/>
  <c r="H143" i="20"/>
  <c r="H25" i="20"/>
  <c r="J151" i="20" l="1"/>
  <c r="H151" i="20"/>
  <c r="G5" i="20" l="1"/>
  <c r="I5" i="20" s="1"/>
  <c r="K5" i="20" l="1"/>
</calcChain>
</file>

<file path=xl/sharedStrings.xml><?xml version="1.0" encoding="utf-8"?>
<sst xmlns="http://schemas.openxmlformats.org/spreadsheetml/2006/main" count="266" uniqueCount="146">
  <si>
    <t>TOTAL</t>
  </si>
  <si>
    <t>MANO DE OBRA</t>
  </si>
  <si>
    <t>MATERIALES</t>
  </si>
  <si>
    <t>DIAS</t>
  </si>
  <si>
    <t>CANTIDAD</t>
  </si>
  <si>
    <t>N PERSONAS</t>
  </si>
  <si>
    <t>HORAS</t>
  </si>
  <si>
    <t>PRECIO</t>
  </si>
  <si>
    <t>COMBUSTIBLE</t>
  </si>
  <si>
    <t>KM IDA Y VUELTA</t>
  </si>
  <si>
    <t>FACTOR</t>
  </si>
  <si>
    <t>PU</t>
  </si>
  <si>
    <t>DESGLOSE</t>
  </si>
  <si>
    <t>PRECIO DE VENTA</t>
  </si>
  <si>
    <t>PRECIO UNITARIO</t>
  </si>
  <si>
    <t>TAREA</t>
  </si>
  <si>
    <t>GANANCIA TEORICA</t>
  </si>
  <si>
    <t>RESTA</t>
  </si>
  <si>
    <t>GANANCIA REAL</t>
  </si>
  <si>
    <t>COSTO REAL</t>
  </si>
  <si>
    <t>COSTO TEORICO</t>
  </si>
  <si>
    <t>ESTIMADO</t>
  </si>
  <si>
    <t>REAL</t>
  </si>
  <si>
    <t/>
  </si>
  <si>
    <t>VIATICOS</t>
  </si>
  <si>
    <t>SUPERVISOR</t>
  </si>
  <si>
    <t>TECNICO</t>
  </si>
  <si>
    <t>AUXILIAR</t>
  </si>
  <si>
    <t>HORAS EXTRA TECNICO ($1.88)</t>
  </si>
  <si>
    <t>HORAS EXTRA SUPERVISOR ($2,29)</t>
  </si>
  <si>
    <t>HORAS EXTRA AUXILIAR ($1.50)</t>
  </si>
  <si>
    <t>HOSPEDAJE</t>
  </si>
  <si>
    <t>TRANSPORTE DE MATERIALES</t>
  </si>
  <si>
    <t>PLOTEO DE PLANOS TABLOIDE</t>
  </si>
  <si>
    <t>JUEGO DE BATERÍAS ALCALINAS RAYOVAC AA PARA TERMOMETROS</t>
  </si>
  <si>
    <t>PARES DE GUANTES DE CUERO MANGA CORTA</t>
  </si>
  <si>
    <t>PARES DE ZAPATOS</t>
  </si>
  <si>
    <t>NIVEL ELECTRÓNICO (USADO)</t>
  </si>
  <si>
    <t>3 MALETAS FLEXIBLES PORTAHERRAMIENTAS, 4 CAJAS DE HERRAMIENTAS</t>
  </si>
  <si>
    <t>ZAPATOS CON CUBO</t>
  </si>
  <si>
    <t>DISPENSADORES PARA AGUA CRISTAL</t>
  </si>
  <si>
    <t>BROCAS PARA ACERO DE 3/8</t>
  </si>
  <si>
    <t>TUBOS ESTRUCTURALES CHAPA 16 COMERCIAL</t>
  </si>
  <si>
    <t>TUERCAS CON ARANDELA</t>
  </si>
  <si>
    <t>3 LÁMINAS DESPLEGADAS 1/2 #16, 1 CEDAZO PARA MOSQUITOS GALV., 4 TUBOS NEGROS CUADRADOS CHAPA 16 COMERCIAL</t>
  </si>
  <si>
    <t>MALLA ELECTROSOLDADAS 10/10 DE 2.35X6MTS</t>
  </si>
  <si>
    <t>DOCENA DE CORDONES PORTA CARNET</t>
  </si>
  <si>
    <t>LÁMINAS METALLUM DE 3MTS</t>
  </si>
  <si>
    <t>1 DETECTOR DE MOVIMIENTO DE TECHO PARA ARCO SANITARIO, 24 TUERCAS 3/8 HEX., 24 ARANDELAS PLANAS 3/8"</t>
  </si>
  <si>
    <t>SQUEEZE</t>
  </si>
  <si>
    <t>DISCO DE CORTE METAL DE 4 1/2"</t>
  </si>
  <si>
    <t>1 DISCO TOTAL CORTE METAL 4 1/2", 7 DISCOS CORTE METAL DE 9 1/8"</t>
  </si>
  <si>
    <t>15 DISCOS CORTE METAL 9", 2 MANERAL Y FELPA SET DE 12 PZAS, 22 LBR ELECTRODO 3/32</t>
  </si>
  <si>
    <t>5 TOMAS DE VINIL POLARIZADOS, 5 ENCHUFES DE VINIL POLARIZADOS</t>
  </si>
  <si>
    <t>LÁMINAS DE 2 METROS</t>
  </si>
  <si>
    <t>DISPENSADORES PLÁSTICOS PARA ALCOHOL GEL</t>
  </si>
  <si>
    <t>GARRAFON CON AGUA CRISTAL</t>
  </si>
  <si>
    <t>8 CINTAS MÉTRICAS DE 8MTS, 39 CHALECOS REFLECTIVOS, 39 CINTURÓN DE SEGURIDAD</t>
  </si>
  <si>
    <t>COMPRA DE AGUA FILTRADA PARA 3 GARRAFONES</t>
  </si>
  <si>
    <t>TUERCAS DE 3/8"</t>
  </si>
  <si>
    <t>9 CUBOS STANLEY DE 1/2X14MM, 2 RATCHET DE 1/2" STANLEY</t>
  </si>
  <si>
    <t>5 TUBOS NEGROS 2X1 CHAPA 18, 2 VARILLAS ROSCADAS ZINC 3/8X1MT</t>
  </si>
  <si>
    <t>TUBO NEGRO ESTRUCTURAL 2X1 CHAPA 18</t>
  </si>
  <si>
    <t>5 RATCHET DE 1/2, 3 CUBOS DE 1/2 14MM, 10 LLAVE MIXTA DE 14MM</t>
  </si>
  <si>
    <t>2 HIERRO ÁNGULO 1/4X1 1/2, 10 LLAVE MIXTA 14MM, 6 CUBOS 1/2X14MM, 13 PALANCAS RATCHET 1/2"</t>
  </si>
  <si>
    <t>CINTURÓN DE SEGURIDAD</t>
  </si>
  <si>
    <t>3 TABLAS DE CLIP CARTÓN, 3 LIBRETAS DE TAQUIGRAFÍA, 2 CALCULADORAS CASIO</t>
  </si>
  <si>
    <t>REGLAS PACHAS DE PINO DE 4 VARAS CEPILLADAS</t>
  </si>
  <si>
    <t>MTS DE CORDEL DE POLIURETANO</t>
  </si>
  <si>
    <t>5 CONECTOR PARA CABLE, 5 TOMA DOBLE POLARIZADO, 5 CAJA RECTANGULAR METAL, 5 PLACA TOMA DOBLE MARFIL, 5 TOMA MACHO POLARIZADO, 2 CANDADOS DE 50MM YALE, 4 CANDADOS DE 40MM ARCO LARGO</t>
  </si>
  <si>
    <t>REGLA DE 30CM</t>
  </si>
  <si>
    <t>2 CUBOS DE 1/2 DE 14MM, 1 BROCA BULLET HSS, 5 SUPER BLACK, 2 MULTIBOND</t>
  </si>
  <si>
    <t>CINTA EMPAQUE TRANSPARENTE</t>
  </si>
  <si>
    <t>TUERCAS</t>
  </si>
  <si>
    <t>PLOTEO DE PLANOS 90X60 DOMICILIO</t>
  </si>
  <si>
    <t>3 COSTANERAS DE PINO 3 VARAS, 10 COSTANERAS DE PINO DE 4 VARAS</t>
  </si>
  <si>
    <t>TUBO ESTRUCTURAL 2X1</t>
  </si>
  <si>
    <t>BISAGRAS TUBULARES ALEMAN</t>
  </si>
  <si>
    <t>4 DESTORNILLADORES PLANOS INDUSTRIAL, 2 DESTORNILLADORES PHILIPS INDUSTRIAL DE 3/8</t>
  </si>
  <si>
    <t>8 ROLLOS DE HILO NYLON BLANCO, 1 PLOMADA TIPO TROMPO</t>
  </si>
  <si>
    <t>HILO NYLON</t>
  </si>
  <si>
    <t>BROCA PARA CONCRETO DE 5/8X16</t>
  </si>
  <si>
    <t>2 PAQUETES DE BOLSAS PARA BASURA, 2 ESCOBAS</t>
  </si>
  <si>
    <t>20 ACETAMINOFEN MK, 2 BLISTER DE IBUPPROFENO, 10 INTESTINOMICINA, 10 LORATADINAS</t>
  </si>
  <si>
    <t>BROCAS PARA CONCRETO 5/8X16</t>
  </si>
  <si>
    <t>6 CINTURONES DE SEGURIDAD PARA FUERZA, 8 CHALECOS REFLECTIVOS</t>
  </si>
  <si>
    <t>BROCAS DE 5/8X13</t>
  </si>
  <si>
    <t>BROCA PARA CONCRETO DE 5/8X13" DEWALT</t>
  </si>
  <si>
    <t>2 LLAVES MIXTA DE 24MM, 2 CUBOS DE 1/2</t>
  </si>
  <si>
    <t>PARES DE ZAPATOS CON CUBO</t>
  </si>
  <si>
    <t>GUANTES DE NITRILO</t>
  </si>
  <si>
    <t>TUBO NEGRO INDUSTRIAL CHAPA 18</t>
  </si>
  <si>
    <t>ALQUILER DE 3 PORTA PALLET DE 2500KG</t>
  </si>
  <si>
    <t>TUBOS NEGROS ESTRUCTURALES 2X1 CHAPA 18</t>
  </si>
  <si>
    <t>GUANTES DE NITRILO STANLEY</t>
  </si>
  <si>
    <t>BROCA SDS-MAX DE 5/8" MAKITA</t>
  </si>
  <si>
    <t>2 LLAVE CORONA 12X13 STANLEY, 2 CUBOS 1/2X13MM STANLEY</t>
  </si>
  <si>
    <t>1 GRASA ROJA, 2 BROCAS PARA ROTOMARTILLO, 1 BROCA PARA ROTOMARTILLO DE 3/4X12</t>
  </si>
  <si>
    <t>ONZ DE GRASA ROJA</t>
  </si>
  <si>
    <t>PERNO HEXAGONAL ROSCA ORDINARIA 5/16X4</t>
  </si>
  <si>
    <t>BOBINA DE 500MTS DE CABLE PARA EXTENSIONES ELECTRICAS</t>
  </si>
  <si>
    <t>WIPE</t>
  </si>
  <si>
    <t>THINNER</t>
  </si>
  <si>
    <t xml:space="preserve">                                                                                                                           </t>
  </si>
  <si>
    <t>BODEGAS SIRIUS PARK</t>
  </si>
  <si>
    <t>U</t>
  </si>
  <si>
    <t>*</t>
  </si>
  <si>
    <t>TUBO NEGRO ESTRUCTURAL CUADRADO 1" CHAPA16</t>
  </si>
  <si>
    <t>CUERDAS DE POSICIONAMIENTO (IMPACTO)</t>
  </si>
  <si>
    <t>CAMISAS DE ALGODÓN MANGA LARGA</t>
  </si>
  <si>
    <t xml:space="preserve">CAMISAS POLO </t>
  </si>
  <si>
    <t>ARNES</t>
  </si>
  <si>
    <t>800 TORNILLOS LAMINA ZINC 3/4, 7 GUANTES DE NITRILO, 1 READY MIX PANEL CUBETA 22.50KG</t>
  </si>
  <si>
    <t>PLOMADA TIPO TROMPO DE 400G, 12 GUANTES CORDOVA DE NITRILO</t>
  </si>
  <si>
    <t>LONA REFORZADA 4X5M</t>
  </si>
  <si>
    <t>ALQUILER DE EQUIPOS DE CONTRUCCIÓN</t>
  </si>
  <si>
    <t>BASCULA ELECTRÓNICA 200KG</t>
  </si>
  <si>
    <t>MONTACARGA MANUAL 3 TONELADAS</t>
  </si>
  <si>
    <t>BOTIQUÍN ECONÓMICO</t>
  </si>
  <si>
    <t>40 TUERCAS, 1 SPRAY</t>
  </si>
  <si>
    <t>2 REGLETAS DE 6 TOMAS EAGLE NEGRAS, 2 CONVERTIDORES POLARIZADOS</t>
  </si>
  <si>
    <t>TALADROS INALÁMBRICOS</t>
  </si>
  <si>
    <t>CASCO AMARILLO CON SOPORTE</t>
  </si>
  <si>
    <t>ALQUILER DE ANDAMIOS</t>
  </si>
  <si>
    <t>BROCA 5/8X13" MAKITA</t>
  </si>
  <si>
    <t>BROCA PARA CONCRETO 5/8X13" SDS</t>
  </si>
  <si>
    <t>MAZO DE HULE 24OZ</t>
  </si>
  <si>
    <t>1 DESTORNILLADOR TORX UNIVERSAL 25X4", 1 DESTORNILLADOR RATCHET C/P CAMBIABLES</t>
  </si>
  <si>
    <t>BROCA PARA CONCRETO 5/8X16" ESTRIADO 48PZS</t>
  </si>
  <si>
    <t>CARBONES PARA TALADRO</t>
  </si>
  <si>
    <t>GRASA MILTIPROPOSITO ROJA, 2 BROCAS 5/8X12P,1 BROCA 3/4X12</t>
  </si>
  <si>
    <t>1 BROCAS DE ACERO 3/8, 9 BROCAS DE METAL 3/8</t>
  </si>
  <si>
    <t>TERMOMETROS INFRAROJOS</t>
  </si>
  <si>
    <t>GUANTES DE CUERO</t>
  </si>
  <si>
    <t>PLOTEO DE PLANOS TABLOIDE B/N</t>
  </si>
  <si>
    <t>BROCAS DE ACERO 3/8</t>
  </si>
  <si>
    <t>MASCARILLAS REUTILIZABLES DE TELA</t>
  </si>
  <si>
    <t>LENTES CLAROS ENCON</t>
  </si>
  <si>
    <t xml:space="preserve">LENTES CLAROS </t>
  </si>
  <si>
    <t>SERVICIO DE GRUA Y MONTACARGAS</t>
  </si>
  <si>
    <t>BROCA CONCRETO 5/8X16"</t>
  </si>
  <si>
    <t>AZUCAR, 1 ESCOBA Y BOLSAS</t>
  </si>
  <si>
    <t xml:space="preserve">RENTA DE ANDAMIOS </t>
  </si>
  <si>
    <t>BROCA 5/8X12" SDS</t>
  </si>
  <si>
    <t xml:space="preserve">CAFÉ, VASOS DESECHABLES </t>
  </si>
  <si>
    <t>CINTURÓN PORTA HERRAMIENTAS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</si>
</sst>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-* #,##0.00\ _€_-;\-* #,##0.00\ _€_-;_-* &quot;-&quot;??\ _€_-;_-@_-"/>
    <numFmt numFmtId="166" formatCode="_-* #,##0.0000\ _€_-;\-* #,##0.0000\ _€_-;_-* &quot;-&quot;??\ _€_-;_-@_-"/>
  </numFmts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A4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5">
    <xf numFmtId="0" fontId="0" fillId="0" borderId="0"/>
    <xf numFmtId="164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3" fillId="2" borderId="0" xfId="0" applyFont="1" applyFill="1"/>
    <xf numFmtId="164" fontId="3" fillId="2" borderId="0" xfId="0" applyNumberFormat="1" applyFont="1" applyFill="1"/>
    <xf numFmtId="0" fontId="5" fillId="0" borderId="0" xfId="0" applyFont="1" applyAlignment="1">
      <alignment horizontal="left" vertical="top"/>
    </xf>
    <xf numFmtId="0" fontId="3" fillId="6" borderId="0" xfId="0" applyFont="1" applyFill="1"/>
    <xf numFmtId="0" fontId="0" fillId="6" borderId="0" xfId="0" applyFill="1"/>
    <xf numFmtId="0" fontId="0" fillId="8" borderId="1" xfId="1" applyNumberFormat="1" applyFont="1" applyFill="1" applyBorder="1"/>
    <xf numFmtId="164" fontId="0" fillId="8" borderId="1" xfId="1" applyFont="1" applyFill="1" applyBorder="1"/>
    <xf numFmtId="164" fontId="0" fillId="2" borderId="1" xfId="1" applyFont="1" applyFill="1" applyBorder="1"/>
    <xf numFmtId="164" fontId="0" fillId="6" borderId="0" xfId="0" applyNumberFormat="1" applyFill="1"/>
    <xf numFmtId="164" fontId="0" fillId="9" borderId="0" xfId="1" applyFont="1" applyFill="1"/>
    <xf numFmtId="164" fontId="0" fillId="6" borderId="0" xfId="1" applyFont="1" applyFill="1"/>
    <xf numFmtId="164" fontId="0" fillId="10" borderId="0" xfId="0" applyNumberFormat="1" applyFill="1"/>
    <xf numFmtId="0" fontId="6" fillId="11" borderId="0" xfId="0" applyFont="1" applyFill="1"/>
    <xf numFmtId="164" fontId="6" fillId="11" borderId="0" xfId="1" applyFont="1" applyFill="1"/>
    <xf numFmtId="0" fontId="0" fillId="6" borderId="0" xfId="0" applyFill="1" applyAlignment="1">
      <alignment wrapText="1"/>
    </xf>
    <xf numFmtId="0" fontId="5" fillId="5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8" borderId="1" xfId="1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wrapText="1"/>
    </xf>
    <xf numFmtId="165" fontId="0" fillId="2" borderId="0" xfId="0" applyNumberForma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13" borderId="0" xfId="0" applyFont="1" applyFill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0" fontId="0" fillId="2" borderId="0" xfId="0" applyFont="1" applyFill="1"/>
    <xf numFmtId="0" fontId="3" fillId="7" borderId="0" xfId="0" applyFont="1" applyFill="1" applyAlignment="1">
      <alignment horizontal="center" vertical="center" textRotation="255"/>
    </xf>
    <xf numFmtId="164" fontId="0" fillId="8" borderId="1" xfId="1" applyFont="1" applyFill="1" applyBorder="1" applyAlignment="1">
      <alignment horizontal="center" vertical="center"/>
    </xf>
    <xf numFmtId="164" fontId="6" fillId="11" borderId="0" xfId="0" applyNumberFormat="1" applyFont="1" applyFill="1"/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64" fontId="0" fillId="4" borderId="8" xfId="1" applyFont="1" applyFill="1" applyBorder="1"/>
    <xf numFmtId="164" fontId="0" fillId="4" borderId="9" xfId="1" applyFont="1" applyFill="1" applyBorder="1"/>
    <xf numFmtId="164" fontId="0" fillId="4" borderId="10" xfId="1" applyFont="1" applyFill="1" applyBorder="1"/>
    <xf numFmtId="0" fontId="5" fillId="14" borderId="5" xfId="0" applyFont="1" applyFill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textRotation="255"/>
    </xf>
    <xf numFmtId="0" fontId="0" fillId="0" borderId="0" xfId="0" quotePrefix="1"/>
    <xf numFmtId="0" fontId="3" fillId="7" borderId="0" xfId="0" applyFont="1" applyFill="1" applyAlignment="1">
      <alignment horizontal="center" vertical="center" textRotation="255"/>
    </xf>
    <xf numFmtId="0" fontId="3" fillId="7" borderId="0" xfId="0" applyFont="1" applyFill="1" applyAlignment="1">
      <alignment horizontal="center" vertical="center" textRotation="255"/>
    </xf>
    <xf numFmtId="0" fontId="3" fillId="7" borderId="0" xfId="0" applyFont="1" applyFill="1" applyAlignment="1">
      <alignment horizontal="center" vertical="center" textRotation="255"/>
    </xf>
    <xf numFmtId="0" fontId="4" fillId="6" borderId="0" xfId="0" applyFont="1" applyFill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3" fillId="7" borderId="0" xfId="0" applyFont="1" applyFill="1" applyAlignment="1">
      <alignment horizontal="center" vertical="center" textRotation="255"/>
    </xf>
    <xf numFmtId="0" fontId="7" fillId="12" borderId="0" xfId="2" applyFill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</cellXfs>
  <cellStyles count="25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Moneda" xfId="1" builtinId="4"/>
    <cellStyle name="Moneda 2" xfId="24"/>
    <cellStyle name="Normal" xfId="0" builtinId="0"/>
    <cellStyle name="Normal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60965</xdr:colOff>
      <xdr:row>12</xdr:row>
      <xdr:rowOff>7621</xdr:rowOff>
    </xdr:to>
    <xdr:pic>
      <xdr:nvPicPr>
        <xdr:cNvPr id="2" name="Imagen 1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79420"/>
          <a:ext cx="60965" cy="7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tabSelected="1" topLeftCell="A69" zoomScale="80" zoomScaleNormal="80" workbookViewId="0">
      <selection activeCell="A83" sqref="A83"/>
    </sheetView>
  </sheetViews>
  <sheetFormatPr baseColWidth="10" defaultColWidth="11.25" defaultRowHeight="15.75" x14ac:dyDescent="0.25"/>
  <cols>
    <col min="1" max="1" width="49.75" customWidth="1"/>
    <col min="2" max="2" width="33" customWidth="1"/>
    <col min="7" max="7" width="14" customWidth="1"/>
    <col min="8" max="8" width="15.125" bestFit="1" customWidth="1"/>
    <col min="9" max="9" width="17.75" customWidth="1"/>
    <col min="10" max="10" width="21.5" customWidth="1"/>
    <col min="11" max="11" width="21.875" customWidth="1"/>
  </cols>
  <sheetData>
    <row r="1" spans="1:15" ht="36.950000000000003" customHeight="1" x14ac:dyDescent="0.25">
      <c r="A1" s="48" t="s">
        <v>104</v>
      </c>
      <c r="B1" s="48"/>
      <c r="C1" s="48"/>
      <c r="D1" s="48"/>
      <c r="E1" s="48"/>
      <c r="F1" s="48"/>
      <c r="G1" s="48"/>
      <c r="H1" s="48"/>
      <c r="I1" s="48"/>
      <c r="J1" s="48"/>
      <c r="K1" s="6"/>
      <c r="L1" s="1"/>
    </row>
    <row r="2" spans="1:15" ht="16.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5" ht="16.5" thickBot="1" x14ac:dyDescent="0.3">
      <c r="A3" s="29" t="s">
        <v>14</v>
      </c>
      <c r="B3" s="1"/>
      <c r="C3" s="1"/>
      <c r="D3" s="1"/>
      <c r="E3" s="1"/>
      <c r="F3" s="1"/>
      <c r="G3" s="54" t="s">
        <v>21</v>
      </c>
      <c r="H3" s="55"/>
      <c r="I3" s="56"/>
      <c r="J3" s="54" t="s">
        <v>22</v>
      </c>
      <c r="K3" s="56"/>
      <c r="L3" s="1"/>
    </row>
    <row r="4" spans="1:15" ht="37.5" x14ac:dyDescent="0.25">
      <c r="A4" s="27">
        <v>42236.08</v>
      </c>
      <c r="B4" s="1"/>
      <c r="C4" s="1"/>
      <c r="D4" s="1"/>
      <c r="E4" s="1"/>
      <c r="F4" s="1"/>
      <c r="G4" s="35" t="s">
        <v>20</v>
      </c>
      <c r="H4" s="36" t="s">
        <v>13</v>
      </c>
      <c r="I4" s="37" t="s">
        <v>16</v>
      </c>
      <c r="J4" s="41" t="s">
        <v>19</v>
      </c>
      <c r="K4" s="42" t="s">
        <v>18</v>
      </c>
      <c r="L4" s="1"/>
      <c r="M4" s="1"/>
      <c r="N4" s="1"/>
      <c r="O4" s="1"/>
    </row>
    <row r="5" spans="1:15" ht="16.5" thickBot="1" x14ac:dyDescent="0.3">
      <c r="A5" s="29" t="s">
        <v>105</v>
      </c>
      <c r="B5" s="1"/>
      <c r="C5" s="1"/>
      <c r="D5" s="1"/>
      <c r="E5" s="1"/>
      <c r="F5" s="1"/>
      <c r="G5" s="38">
        <f>$H$151</f>
        <v>0</v>
      </c>
      <c r="H5" s="39">
        <v>42236.08</v>
      </c>
      <c r="I5" s="40">
        <f>$H$5-$G$5</f>
        <v>42236.08</v>
      </c>
      <c r="J5" s="38">
        <f>I151</f>
        <v>27398.04</v>
      </c>
      <c r="K5" s="40">
        <f>$H$5-ABS($J$5)</f>
        <v>14838.04</v>
      </c>
      <c r="L5" s="1"/>
      <c r="M5" s="1"/>
      <c r="N5" s="1"/>
      <c r="O5" s="1"/>
    </row>
    <row r="6" spans="1:15" x14ac:dyDescent="0.25">
      <c r="A6" s="28">
        <v>1</v>
      </c>
      <c r="B6" s="1"/>
      <c r="C6" s="31"/>
      <c r="D6" s="2"/>
      <c r="E6" s="2"/>
      <c r="F6" s="2"/>
      <c r="G6" s="2"/>
      <c r="H6" s="1"/>
      <c r="I6" s="3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30"/>
      <c r="B8" s="1"/>
      <c r="C8" s="1"/>
      <c r="D8" s="1"/>
      <c r="E8" s="1"/>
      <c r="F8" s="1"/>
      <c r="G8" s="1"/>
      <c r="H8" s="1"/>
      <c r="I8" s="1"/>
      <c r="J8" s="1"/>
      <c r="K8" s="44" t="s">
        <v>23</v>
      </c>
      <c r="L8" s="1"/>
      <c r="M8" s="1"/>
      <c r="N8" s="1"/>
      <c r="O8" s="1"/>
    </row>
    <row r="9" spans="1:15" ht="18.75" x14ac:dyDescent="0.25">
      <c r="A9" s="1"/>
      <c r="B9" s="1"/>
      <c r="C9" s="49" t="s">
        <v>12</v>
      </c>
      <c r="D9" s="50"/>
      <c r="E9" s="50"/>
      <c r="F9" s="50"/>
      <c r="G9" s="51"/>
      <c r="H9" s="22" t="s">
        <v>21</v>
      </c>
      <c r="I9" s="22" t="s">
        <v>22</v>
      </c>
      <c r="J9" s="22" t="s">
        <v>17</v>
      </c>
      <c r="K9" s="1"/>
      <c r="L9" s="1"/>
      <c r="M9" s="1"/>
      <c r="N9" s="1"/>
      <c r="O9" s="1"/>
    </row>
    <row r="10" spans="1:15" ht="37.5" customHeight="1" x14ac:dyDescent="0.25">
      <c r="A10" s="24" t="s">
        <v>15</v>
      </c>
      <c r="B10" s="17"/>
      <c r="C10" s="19" t="s">
        <v>5</v>
      </c>
      <c r="D10" s="19" t="s">
        <v>7</v>
      </c>
      <c r="E10" s="18" t="s">
        <v>3</v>
      </c>
      <c r="F10" s="18" t="s">
        <v>6</v>
      </c>
      <c r="G10" s="18"/>
      <c r="H10" s="18"/>
      <c r="I10" s="18"/>
      <c r="J10" s="18"/>
      <c r="K10" s="4"/>
      <c r="L10" s="1"/>
      <c r="M10" s="1"/>
      <c r="N10" s="1"/>
      <c r="O10" s="1"/>
    </row>
    <row r="11" spans="1:15" x14ac:dyDescent="0.25">
      <c r="A11" s="5" t="s">
        <v>1</v>
      </c>
      <c r="B11" s="5"/>
      <c r="C11" s="5"/>
      <c r="D11" s="5"/>
      <c r="E11" s="5"/>
      <c r="F11" s="5"/>
      <c r="G11" s="5"/>
      <c r="H11" s="6"/>
      <c r="I11" s="6"/>
      <c r="J11" s="6"/>
      <c r="K11" s="52"/>
      <c r="L11" s="1"/>
      <c r="M11" s="1"/>
      <c r="N11" s="1"/>
      <c r="O11" s="1"/>
    </row>
    <row r="12" spans="1:15" x14ac:dyDescent="0.25">
      <c r="A12" s="6" t="s">
        <v>25</v>
      </c>
      <c r="B12" s="6"/>
      <c r="C12" s="7">
        <v>1</v>
      </c>
      <c r="D12" s="8">
        <v>18.329999999999998</v>
      </c>
      <c r="E12" s="7"/>
      <c r="F12" s="7"/>
      <c r="G12" s="8"/>
      <c r="H12" s="9">
        <v>0</v>
      </c>
      <c r="I12" s="9" t="s">
        <v>103</v>
      </c>
      <c r="J12" s="10">
        <v>0</v>
      </c>
      <c r="K12" s="52"/>
      <c r="L12" s="1"/>
      <c r="M12" s="1"/>
      <c r="N12" s="1"/>
      <c r="O12" s="1"/>
    </row>
    <row r="13" spans="1:15" x14ac:dyDescent="0.25">
      <c r="A13" s="6" t="s">
        <v>26</v>
      </c>
      <c r="B13" s="6"/>
      <c r="C13" s="7">
        <v>1</v>
      </c>
      <c r="D13" s="8">
        <v>15</v>
      </c>
      <c r="E13" s="7"/>
      <c r="F13" s="7"/>
      <c r="G13" s="8"/>
      <c r="H13" s="9">
        <v>0</v>
      </c>
      <c r="I13" s="9">
        <v>2891.6</v>
      </c>
      <c r="J13" s="10">
        <f t="shared" ref="J13:J24" si="0">I13-H13</f>
        <v>2891.6</v>
      </c>
      <c r="K13" s="52"/>
      <c r="L13" s="1"/>
      <c r="M13" s="1"/>
      <c r="N13" s="1"/>
      <c r="O13" s="1"/>
    </row>
    <row r="14" spans="1:15" x14ac:dyDescent="0.25">
      <c r="A14" s="6" t="s">
        <v>27</v>
      </c>
      <c r="B14" s="6"/>
      <c r="C14" s="7">
        <v>1</v>
      </c>
      <c r="D14" s="8">
        <v>13</v>
      </c>
      <c r="E14" s="7"/>
      <c r="F14" s="7"/>
      <c r="G14" s="8"/>
      <c r="H14" s="9">
        <f t="shared" ref="H14:H24" si="1">C14*D14*E14</f>
        <v>0</v>
      </c>
      <c r="I14" s="9">
        <v>12214.36</v>
      </c>
      <c r="J14" s="10">
        <f t="shared" si="0"/>
        <v>12214.36</v>
      </c>
      <c r="K14" s="52"/>
      <c r="L14" s="1"/>
      <c r="M14" s="1"/>
      <c r="N14" s="1"/>
      <c r="O14" s="1"/>
    </row>
    <row r="15" spans="1:15" x14ac:dyDescent="0.25">
      <c r="A15" s="6" t="s">
        <v>29</v>
      </c>
      <c r="B15" s="6"/>
      <c r="C15" s="7">
        <v>1</v>
      </c>
      <c r="D15" s="8">
        <v>2.29</v>
      </c>
      <c r="E15" s="7"/>
      <c r="F15" s="7"/>
      <c r="G15" s="8"/>
      <c r="H15" s="9">
        <f>C15*D15*E15*F15</f>
        <v>0</v>
      </c>
      <c r="I15" s="9"/>
      <c r="J15" s="10">
        <f t="shared" si="0"/>
        <v>0</v>
      </c>
      <c r="K15" s="52"/>
      <c r="L15" s="1"/>
      <c r="M15" s="1"/>
      <c r="N15" s="1"/>
      <c r="O15" s="1"/>
    </row>
    <row r="16" spans="1:15" ht="15" customHeight="1" x14ac:dyDescent="0.25">
      <c r="A16" s="16" t="s">
        <v>28</v>
      </c>
      <c r="B16" s="6"/>
      <c r="C16" s="7">
        <v>1</v>
      </c>
      <c r="D16" s="8">
        <v>1.88</v>
      </c>
      <c r="E16" s="7"/>
      <c r="F16" s="7"/>
      <c r="G16" s="8"/>
      <c r="H16" s="9">
        <f t="shared" ref="H16:H17" si="2">C16*D16*E16*F16</f>
        <v>0</v>
      </c>
      <c r="I16" s="9"/>
      <c r="J16" s="10">
        <f t="shared" si="0"/>
        <v>0</v>
      </c>
      <c r="K16" s="52"/>
      <c r="L16" s="1"/>
      <c r="M16" s="1"/>
      <c r="N16" s="1"/>
      <c r="O16" s="1"/>
    </row>
    <row r="17" spans="1:15" x14ac:dyDescent="0.25">
      <c r="A17" s="16" t="s">
        <v>30</v>
      </c>
      <c r="B17" s="6"/>
      <c r="C17" s="7">
        <v>1</v>
      </c>
      <c r="D17" s="8">
        <v>1.63</v>
      </c>
      <c r="E17" s="7"/>
      <c r="F17" s="7"/>
      <c r="G17" s="8"/>
      <c r="H17" s="9">
        <f t="shared" si="2"/>
        <v>0</v>
      </c>
      <c r="I17" s="9"/>
      <c r="J17" s="10">
        <f t="shared" si="0"/>
        <v>0</v>
      </c>
      <c r="K17" s="52"/>
      <c r="L17" s="1"/>
      <c r="M17" s="1"/>
      <c r="N17" s="1"/>
      <c r="O17" s="1"/>
    </row>
    <row r="18" spans="1:15" x14ac:dyDescent="0.25">
      <c r="A18" s="16" t="s">
        <v>24</v>
      </c>
      <c r="B18" s="6"/>
      <c r="C18" s="7"/>
      <c r="D18" s="8">
        <v>5</v>
      </c>
      <c r="E18" s="7"/>
      <c r="F18" s="7"/>
      <c r="G18" s="8"/>
      <c r="H18" s="9">
        <v>0</v>
      </c>
      <c r="I18" s="9"/>
      <c r="J18" s="10">
        <f t="shared" si="0"/>
        <v>0</v>
      </c>
      <c r="K18" s="52"/>
      <c r="L18" s="1"/>
      <c r="M18" s="1"/>
      <c r="N18" s="1"/>
      <c r="O18" s="1"/>
    </row>
    <row r="19" spans="1:15" x14ac:dyDescent="0.25">
      <c r="A19" s="16" t="s">
        <v>31</v>
      </c>
      <c r="B19" s="6"/>
      <c r="C19" s="7"/>
      <c r="D19" s="8"/>
      <c r="E19" s="7"/>
      <c r="F19" s="7"/>
      <c r="G19" s="8"/>
      <c r="H19" s="9">
        <f t="shared" si="1"/>
        <v>0</v>
      </c>
      <c r="I19" s="9"/>
      <c r="J19" s="10">
        <f t="shared" si="0"/>
        <v>0</v>
      </c>
      <c r="K19" s="52"/>
      <c r="L19" s="1"/>
      <c r="M19" s="1"/>
      <c r="N19" s="1"/>
      <c r="O19" s="1"/>
    </row>
    <row r="20" spans="1:15" x14ac:dyDescent="0.25">
      <c r="A20" s="16"/>
      <c r="B20" s="6"/>
      <c r="C20" s="7"/>
      <c r="D20" s="8"/>
      <c r="E20" s="7"/>
      <c r="F20" s="7"/>
      <c r="G20" s="8"/>
      <c r="H20" s="9">
        <f t="shared" si="1"/>
        <v>0</v>
      </c>
      <c r="I20" s="9"/>
      <c r="J20" s="10">
        <f t="shared" si="0"/>
        <v>0</v>
      </c>
      <c r="K20" s="52"/>
      <c r="L20" s="1"/>
      <c r="M20" s="1"/>
      <c r="N20" s="1"/>
      <c r="O20" s="1"/>
    </row>
    <row r="21" spans="1:15" x14ac:dyDescent="0.25">
      <c r="A21" s="16"/>
      <c r="B21" s="6"/>
      <c r="C21" s="7"/>
      <c r="D21" s="8"/>
      <c r="E21" s="7"/>
      <c r="F21" s="7"/>
      <c r="G21" s="8"/>
      <c r="H21" s="9">
        <f t="shared" si="1"/>
        <v>0</v>
      </c>
      <c r="I21" s="9"/>
      <c r="J21" s="10">
        <f t="shared" si="0"/>
        <v>0</v>
      </c>
      <c r="K21" s="52"/>
      <c r="L21" s="1"/>
      <c r="M21" s="1"/>
      <c r="N21" s="1"/>
      <c r="O21" s="1"/>
    </row>
    <row r="22" spans="1:15" x14ac:dyDescent="0.25">
      <c r="A22" s="16"/>
      <c r="B22" s="6"/>
      <c r="C22" s="7"/>
      <c r="D22" s="8"/>
      <c r="E22" s="7"/>
      <c r="F22" s="7"/>
      <c r="G22" s="8"/>
      <c r="H22" s="9">
        <f t="shared" si="1"/>
        <v>0</v>
      </c>
      <c r="I22" s="9"/>
      <c r="J22" s="10">
        <f t="shared" si="0"/>
        <v>0</v>
      </c>
      <c r="K22" s="52"/>
      <c r="L22" s="1"/>
      <c r="M22" s="1"/>
      <c r="N22" s="1"/>
      <c r="O22" s="1"/>
    </row>
    <row r="23" spans="1:15" x14ac:dyDescent="0.25">
      <c r="A23" s="6"/>
      <c r="B23" s="6"/>
      <c r="C23" s="7"/>
      <c r="D23" s="8"/>
      <c r="E23" s="7"/>
      <c r="F23" s="7"/>
      <c r="G23" s="8"/>
      <c r="H23" s="9">
        <f t="shared" si="1"/>
        <v>0</v>
      </c>
      <c r="I23" s="9"/>
      <c r="J23" s="10">
        <f t="shared" si="0"/>
        <v>0</v>
      </c>
      <c r="K23" s="52"/>
      <c r="L23" s="1"/>
      <c r="M23" s="1"/>
      <c r="N23" s="1"/>
      <c r="O23" s="1"/>
    </row>
    <row r="24" spans="1:15" x14ac:dyDescent="0.25">
      <c r="A24" s="6"/>
      <c r="B24" s="6"/>
      <c r="C24" s="7"/>
      <c r="D24" s="8"/>
      <c r="E24" s="7"/>
      <c r="F24" s="7"/>
      <c r="G24" s="8"/>
      <c r="H24" s="9">
        <f t="shared" si="1"/>
        <v>0</v>
      </c>
      <c r="I24" s="9"/>
      <c r="J24" s="10">
        <f t="shared" si="0"/>
        <v>0</v>
      </c>
      <c r="K24" s="52"/>
      <c r="L24" s="1"/>
      <c r="M24" s="1"/>
      <c r="N24" s="1"/>
      <c r="O24" s="1"/>
    </row>
    <row r="25" spans="1:15" x14ac:dyDescent="0.25">
      <c r="A25" s="6"/>
      <c r="B25" s="6"/>
      <c r="C25" s="6"/>
      <c r="D25" s="6"/>
      <c r="E25" s="6"/>
      <c r="F25" s="6"/>
      <c r="G25" s="6"/>
      <c r="H25" s="11">
        <f>SUM(H12:H24)</f>
        <v>0</v>
      </c>
      <c r="I25" s="11">
        <f>SUM(I12:I24)</f>
        <v>15105.960000000001</v>
      </c>
      <c r="J25" s="11">
        <f>SUM(J12:J24)</f>
        <v>15105.960000000001</v>
      </c>
      <c r="K25" s="52"/>
      <c r="L25" s="1"/>
      <c r="M25" s="1"/>
      <c r="N25" s="1"/>
      <c r="O25" s="1"/>
    </row>
    <row r="26" spans="1:15" x14ac:dyDescent="0.25">
      <c r="A26" s="5" t="s">
        <v>2</v>
      </c>
      <c r="B26" s="5"/>
      <c r="C26" s="20" t="s">
        <v>4</v>
      </c>
      <c r="D26" s="21" t="s">
        <v>11</v>
      </c>
      <c r="E26" s="21"/>
      <c r="F26" s="5"/>
      <c r="G26" s="5"/>
      <c r="H26" s="12"/>
      <c r="I26" s="12"/>
      <c r="J26" s="10"/>
      <c r="K26" s="52"/>
      <c r="L26" s="1"/>
      <c r="M26" s="1"/>
      <c r="N26" s="1"/>
      <c r="O26" s="1"/>
    </row>
    <row r="27" spans="1:15" x14ac:dyDescent="0.25">
      <c r="A27" s="16" t="s">
        <v>33</v>
      </c>
      <c r="B27" s="26"/>
      <c r="C27" s="23">
        <v>8</v>
      </c>
      <c r="D27" s="33">
        <v>0</v>
      </c>
      <c r="E27" s="8"/>
      <c r="F27" s="8"/>
      <c r="G27" s="8"/>
      <c r="H27" s="12"/>
      <c r="I27" s="9">
        <v>5.3</v>
      </c>
      <c r="J27" s="10" t="s">
        <v>106</v>
      </c>
      <c r="K27" s="32"/>
      <c r="L27" s="1"/>
      <c r="M27" s="1"/>
      <c r="N27" s="1"/>
      <c r="O27" s="1"/>
    </row>
    <row r="28" spans="1:15" ht="31.5" x14ac:dyDescent="0.25">
      <c r="A28" s="16" t="s">
        <v>34</v>
      </c>
      <c r="B28" s="26"/>
      <c r="C28" s="23">
        <v>1</v>
      </c>
      <c r="D28" s="33">
        <v>0</v>
      </c>
      <c r="E28" s="8"/>
      <c r="F28" s="8"/>
      <c r="G28" s="8"/>
      <c r="H28" s="9">
        <v>0</v>
      </c>
      <c r="I28" s="9">
        <v>2.48</v>
      </c>
      <c r="J28" s="10" t="s">
        <v>106</v>
      </c>
      <c r="K28" s="43"/>
      <c r="L28" s="1"/>
      <c r="M28" s="1"/>
      <c r="N28" s="1"/>
      <c r="O28" s="1"/>
    </row>
    <row r="29" spans="1:15" x14ac:dyDescent="0.25">
      <c r="A29" s="16" t="s">
        <v>35</v>
      </c>
      <c r="B29" s="26"/>
      <c r="C29" s="23">
        <v>12</v>
      </c>
      <c r="D29" s="33">
        <v>0</v>
      </c>
      <c r="E29" s="8"/>
      <c r="F29" s="8"/>
      <c r="G29" s="8"/>
      <c r="H29" s="9">
        <v>0</v>
      </c>
      <c r="I29" s="9">
        <v>30.51</v>
      </c>
      <c r="J29" s="10" t="s">
        <v>106</v>
      </c>
      <c r="K29" s="43"/>
      <c r="L29" s="1"/>
      <c r="M29" s="1"/>
      <c r="N29" s="1"/>
      <c r="O29" s="1"/>
    </row>
    <row r="30" spans="1:15" x14ac:dyDescent="0.25">
      <c r="A30" s="16" t="s">
        <v>35</v>
      </c>
      <c r="B30" s="26"/>
      <c r="C30" s="23">
        <v>35</v>
      </c>
      <c r="D30" s="33">
        <v>0</v>
      </c>
      <c r="E30" s="8"/>
      <c r="F30" s="8"/>
      <c r="G30" s="8"/>
      <c r="H30" s="9">
        <v>0</v>
      </c>
      <c r="I30" s="9">
        <v>88.99</v>
      </c>
      <c r="J30" s="10"/>
      <c r="K30" s="43"/>
      <c r="L30" s="1"/>
      <c r="M30" s="1"/>
      <c r="N30" s="1"/>
      <c r="O30" s="1"/>
    </row>
    <row r="31" spans="1:15" x14ac:dyDescent="0.25">
      <c r="A31" s="16" t="s">
        <v>36</v>
      </c>
      <c r="B31" s="26"/>
      <c r="C31" s="23">
        <v>24</v>
      </c>
      <c r="D31" s="33">
        <v>0</v>
      </c>
      <c r="E31" s="8"/>
      <c r="F31" s="8"/>
      <c r="G31" s="8"/>
      <c r="H31" s="9">
        <v>0</v>
      </c>
      <c r="I31" s="9">
        <v>360</v>
      </c>
      <c r="J31" s="10" t="s">
        <v>106</v>
      </c>
      <c r="K31" s="43"/>
      <c r="L31" s="1"/>
      <c r="M31" s="1"/>
      <c r="N31" s="1"/>
      <c r="O31" s="1"/>
    </row>
    <row r="32" spans="1:15" x14ac:dyDescent="0.25">
      <c r="A32" s="16" t="s">
        <v>37</v>
      </c>
      <c r="B32" s="26"/>
      <c r="C32" s="23">
        <v>1</v>
      </c>
      <c r="D32" s="33">
        <v>0</v>
      </c>
      <c r="E32" s="8"/>
      <c r="F32" s="8"/>
      <c r="G32" s="8"/>
      <c r="H32" s="9">
        <v>0</v>
      </c>
      <c r="I32" s="9">
        <v>240</v>
      </c>
      <c r="J32" s="10" t="s">
        <v>106</v>
      </c>
      <c r="K32" s="32"/>
      <c r="L32" s="1"/>
      <c r="M32" s="1"/>
      <c r="N32" s="1"/>
      <c r="O32" s="1"/>
    </row>
    <row r="33" spans="1:15" ht="31.5" x14ac:dyDescent="0.25">
      <c r="A33" s="16" t="s">
        <v>38</v>
      </c>
      <c r="B33" s="26"/>
      <c r="C33" s="23"/>
      <c r="D33" s="33">
        <v>0</v>
      </c>
      <c r="E33" s="8"/>
      <c r="F33" s="8"/>
      <c r="G33" s="8"/>
      <c r="H33" s="9">
        <v>0</v>
      </c>
      <c r="I33" s="9">
        <v>149.61000000000001</v>
      </c>
      <c r="J33" s="10" t="s">
        <v>106</v>
      </c>
      <c r="K33" s="43"/>
      <c r="L33" s="1"/>
      <c r="M33" s="1"/>
      <c r="N33" s="1"/>
      <c r="O33" s="1"/>
    </row>
    <row r="34" spans="1:15" x14ac:dyDescent="0.25">
      <c r="A34" s="16" t="s">
        <v>39</v>
      </c>
      <c r="B34" s="26"/>
      <c r="C34" s="23">
        <v>4</v>
      </c>
      <c r="D34" s="33">
        <v>0</v>
      </c>
      <c r="E34" s="8"/>
      <c r="F34" s="8"/>
      <c r="G34" s="8"/>
      <c r="H34" s="9">
        <v>0</v>
      </c>
      <c r="I34" s="9">
        <v>82</v>
      </c>
      <c r="J34" s="10" t="s">
        <v>106</v>
      </c>
      <c r="K34" s="43"/>
      <c r="L34" s="1"/>
      <c r="M34" s="1"/>
      <c r="N34" s="1"/>
      <c r="O34" s="1"/>
    </row>
    <row r="35" spans="1:15" x14ac:dyDescent="0.25">
      <c r="A35" s="16" t="s">
        <v>40</v>
      </c>
      <c r="B35" s="26"/>
      <c r="C35" s="23">
        <v>2</v>
      </c>
      <c r="D35" s="33">
        <v>0</v>
      </c>
      <c r="E35" s="8"/>
      <c r="F35" s="8"/>
      <c r="G35" s="8"/>
      <c r="H35" s="9">
        <v>0</v>
      </c>
      <c r="I35" s="9">
        <v>21.63</v>
      </c>
      <c r="J35" s="10" t="s">
        <v>106</v>
      </c>
      <c r="K35" s="43"/>
      <c r="L35" s="1"/>
      <c r="M35" s="1"/>
      <c r="N35" s="1"/>
      <c r="O35" s="1"/>
    </row>
    <row r="36" spans="1:15" x14ac:dyDescent="0.25">
      <c r="A36" s="16" t="s">
        <v>41</v>
      </c>
      <c r="B36" s="26"/>
      <c r="C36" s="23">
        <v>3</v>
      </c>
      <c r="D36" s="33">
        <v>0</v>
      </c>
      <c r="E36" s="8"/>
      <c r="F36" s="8"/>
      <c r="G36" s="8"/>
      <c r="H36" s="9">
        <v>0</v>
      </c>
      <c r="I36" s="9">
        <v>18.45</v>
      </c>
      <c r="J36" s="10" t="s">
        <v>106</v>
      </c>
      <c r="K36" s="43"/>
      <c r="L36" s="1"/>
      <c r="M36" s="1"/>
      <c r="N36" s="1"/>
      <c r="O36" s="1"/>
    </row>
    <row r="37" spans="1:15" x14ac:dyDescent="0.25">
      <c r="A37" s="16" t="s">
        <v>42</v>
      </c>
      <c r="B37" s="26"/>
      <c r="C37" s="23">
        <v>16</v>
      </c>
      <c r="D37" s="33">
        <v>0</v>
      </c>
      <c r="E37" s="8"/>
      <c r="F37" s="8"/>
      <c r="G37" s="8"/>
      <c r="H37" s="9">
        <v>0</v>
      </c>
      <c r="I37" s="9">
        <v>112.59</v>
      </c>
      <c r="J37" s="10" t="s">
        <v>106</v>
      </c>
      <c r="K37" s="43"/>
      <c r="L37" s="1"/>
      <c r="M37" s="1"/>
      <c r="N37" s="1"/>
      <c r="O37" s="1"/>
    </row>
    <row r="38" spans="1:15" x14ac:dyDescent="0.25">
      <c r="A38" s="16" t="s">
        <v>43</v>
      </c>
      <c r="B38" s="26"/>
      <c r="C38" s="23">
        <v>12</v>
      </c>
      <c r="D38" s="33">
        <v>0</v>
      </c>
      <c r="E38" s="8"/>
      <c r="F38" s="8"/>
      <c r="G38" s="8"/>
      <c r="H38" s="9">
        <v>0</v>
      </c>
      <c r="I38" s="9">
        <v>1.2</v>
      </c>
      <c r="J38" s="10" t="s">
        <v>106</v>
      </c>
      <c r="K38" s="43"/>
      <c r="L38" s="1"/>
      <c r="M38" s="1"/>
      <c r="N38" s="1"/>
      <c r="O38" s="1"/>
    </row>
    <row r="39" spans="1:15" ht="47.25" x14ac:dyDescent="0.25">
      <c r="A39" s="16" t="s">
        <v>44</v>
      </c>
      <c r="B39" s="26"/>
      <c r="C39" s="23"/>
      <c r="D39" s="33">
        <v>0</v>
      </c>
      <c r="E39" s="8"/>
      <c r="F39" s="8"/>
      <c r="G39" s="8"/>
      <c r="H39" s="9">
        <v>0</v>
      </c>
      <c r="I39" s="9">
        <v>75.5</v>
      </c>
      <c r="J39" s="10" t="s">
        <v>106</v>
      </c>
      <c r="K39" s="43"/>
      <c r="L39" s="1"/>
      <c r="M39" s="1"/>
      <c r="N39" s="1"/>
      <c r="O39" s="1"/>
    </row>
    <row r="40" spans="1:15" x14ac:dyDescent="0.25">
      <c r="A40" s="16" t="s">
        <v>45</v>
      </c>
      <c r="B40" s="26"/>
      <c r="C40" s="23">
        <v>2</v>
      </c>
      <c r="D40" s="33">
        <v>0</v>
      </c>
      <c r="E40" s="8"/>
      <c r="F40" s="8"/>
      <c r="G40" s="8"/>
      <c r="H40" s="9">
        <v>0</v>
      </c>
      <c r="I40" s="9">
        <v>33.799999999999997</v>
      </c>
      <c r="J40" s="10" t="s">
        <v>106</v>
      </c>
      <c r="K40" s="43"/>
      <c r="L40" s="1"/>
      <c r="M40" s="1"/>
      <c r="N40" s="1"/>
      <c r="O40" s="1"/>
    </row>
    <row r="41" spans="1:15" x14ac:dyDescent="0.25">
      <c r="A41" s="16" t="s">
        <v>46</v>
      </c>
      <c r="B41" s="26"/>
      <c r="C41" s="23">
        <v>5</v>
      </c>
      <c r="D41" s="33">
        <v>0</v>
      </c>
      <c r="E41" s="8"/>
      <c r="F41" s="8"/>
      <c r="G41" s="8"/>
      <c r="H41" s="9">
        <v>0</v>
      </c>
      <c r="I41" s="9">
        <v>24.5</v>
      </c>
      <c r="J41" s="10" t="s">
        <v>106</v>
      </c>
      <c r="K41" s="43"/>
      <c r="L41" s="1"/>
      <c r="M41" s="1"/>
      <c r="N41" s="1"/>
      <c r="O41" s="1"/>
    </row>
    <row r="42" spans="1:15" x14ac:dyDescent="0.25">
      <c r="A42" s="16" t="s">
        <v>47</v>
      </c>
      <c r="B42" s="26"/>
      <c r="C42" s="23">
        <v>14</v>
      </c>
      <c r="D42" s="33">
        <v>0</v>
      </c>
      <c r="E42" s="8"/>
      <c r="F42" s="8"/>
      <c r="G42" s="8"/>
      <c r="H42" s="9">
        <v>0</v>
      </c>
      <c r="I42" s="9">
        <v>184.8</v>
      </c>
      <c r="J42" s="10" t="s">
        <v>106</v>
      </c>
      <c r="K42" s="43"/>
      <c r="L42" s="1"/>
      <c r="M42" s="1"/>
      <c r="N42" s="1"/>
      <c r="O42" s="1"/>
    </row>
    <row r="43" spans="1:15" ht="47.25" x14ac:dyDescent="0.25">
      <c r="A43" s="16" t="s">
        <v>48</v>
      </c>
      <c r="B43" s="26"/>
      <c r="C43" s="23"/>
      <c r="D43" s="33">
        <v>0</v>
      </c>
      <c r="E43" s="8"/>
      <c r="F43" s="8"/>
      <c r="G43" s="8"/>
      <c r="H43" s="9">
        <v>0</v>
      </c>
      <c r="I43" s="9">
        <v>12.33</v>
      </c>
      <c r="J43" s="10" t="s">
        <v>106</v>
      </c>
      <c r="K43" s="43"/>
      <c r="L43" s="1"/>
      <c r="M43" s="1"/>
      <c r="N43" s="1"/>
      <c r="O43" s="1"/>
    </row>
    <row r="44" spans="1:15" x14ac:dyDescent="0.25">
      <c r="A44" s="16" t="s">
        <v>49</v>
      </c>
      <c r="B44" s="26"/>
      <c r="C44" s="23">
        <v>50</v>
      </c>
      <c r="D44" s="33">
        <v>0</v>
      </c>
      <c r="E44" s="8"/>
      <c r="F44" s="8"/>
      <c r="G44" s="8"/>
      <c r="H44" s="9">
        <v>0</v>
      </c>
      <c r="I44" s="9">
        <v>30</v>
      </c>
      <c r="J44" s="10" t="s">
        <v>106</v>
      </c>
      <c r="K44" s="43"/>
      <c r="L44" s="1"/>
      <c r="M44" s="1"/>
      <c r="N44" s="1"/>
      <c r="O44" s="1"/>
    </row>
    <row r="45" spans="1:15" x14ac:dyDescent="0.25">
      <c r="A45" s="16" t="s">
        <v>50</v>
      </c>
      <c r="B45" s="26"/>
      <c r="C45" s="23">
        <v>10</v>
      </c>
      <c r="D45" s="33">
        <v>0</v>
      </c>
      <c r="E45" s="8"/>
      <c r="F45" s="8"/>
      <c r="G45" s="8"/>
      <c r="H45" s="9">
        <v>0</v>
      </c>
      <c r="I45" s="9">
        <v>8</v>
      </c>
      <c r="J45" s="10" t="s">
        <v>106</v>
      </c>
      <c r="K45" s="43"/>
      <c r="L45" s="1"/>
      <c r="M45" s="1"/>
      <c r="N45" s="1"/>
      <c r="O45" s="1"/>
    </row>
    <row r="46" spans="1:15" ht="31.5" x14ac:dyDescent="0.25">
      <c r="A46" s="16" t="s">
        <v>51</v>
      </c>
      <c r="B46" s="26"/>
      <c r="C46" s="23"/>
      <c r="D46" s="33">
        <v>0</v>
      </c>
      <c r="E46" s="8"/>
      <c r="F46" s="8"/>
      <c r="G46" s="8"/>
      <c r="H46" s="9">
        <v>0</v>
      </c>
      <c r="I46" s="9">
        <v>19.8</v>
      </c>
      <c r="J46" s="10" t="s">
        <v>106</v>
      </c>
      <c r="K46" s="43"/>
      <c r="L46" s="1"/>
      <c r="M46" s="1"/>
      <c r="N46" s="1"/>
      <c r="O46" s="1"/>
    </row>
    <row r="47" spans="1:15" ht="31.5" x14ac:dyDescent="0.25">
      <c r="A47" s="16" t="s">
        <v>52</v>
      </c>
      <c r="B47" s="26"/>
      <c r="C47" s="23"/>
      <c r="D47" s="33">
        <v>0</v>
      </c>
      <c r="E47" s="8"/>
      <c r="F47" s="8"/>
      <c r="G47" s="8"/>
      <c r="H47" s="9">
        <v>0</v>
      </c>
      <c r="I47" s="9">
        <v>55.05</v>
      </c>
      <c r="J47" s="10" t="s">
        <v>106</v>
      </c>
      <c r="K47" s="43"/>
      <c r="L47" s="1"/>
      <c r="M47" s="1"/>
      <c r="N47" s="1"/>
      <c r="O47" s="1"/>
    </row>
    <row r="48" spans="1:15" ht="31.5" x14ac:dyDescent="0.25">
      <c r="A48" s="16" t="s">
        <v>53</v>
      </c>
      <c r="B48" s="26"/>
      <c r="C48" s="23"/>
      <c r="D48" s="33">
        <v>0</v>
      </c>
      <c r="E48" s="8"/>
      <c r="F48" s="8"/>
      <c r="G48" s="8"/>
      <c r="H48" s="9">
        <v>0</v>
      </c>
      <c r="I48" s="9">
        <v>12.83</v>
      </c>
      <c r="J48" s="10" t="s">
        <v>106</v>
      </c>
      <c r="K48" s="43"/>
      <c r="L48" s="1"/>
      <c r="M48" s="1"/>
      <c r="N48" s="1"/>
      <c r="O48" s="1"/>
    </row>
    <row r="49" spans="1:15" x14ac:dyDescent="0.25">
      <c r="A49" s="16" t="s">
        <v>54</v>
      </c>
      <c r="B49" s="26"/>
      <c r="C49" s="23">
        <v>6</v>
      </c>
      <c r="D49" s="33">
        <v>0</v>
      </c>
      <c r="E49" s="8"/>
      <c r="F49" s="8"/>
      <c r="G49" s="8"/>
      <c r="H49" s="9">
        <v>0</v>
      </c>
      <c r="I49" s="9">
        <v>52.5</v>
      </c>
      <c r="J49" s="10" t="s">
        <v>106</v>
      </c>
      <c r="K49" s="43"/>
      <c r="L49" s="1"/>
      <c r="M49" s="1"/>
      <c r="N49" s="1"/>
      <c r="O49" s="1"/>
    </row>
    <row r="50" spans="1:15" x14ac:dyDescent="0.25">
      <c r="A50" s="16" t="s">
        <v>55</v>
      </c>
      <c r="B50" s="26"/>
      <c r="C50" s="23">
        <v>3</v>
      </c>
      <c r="D50" s="33">
        <v>0</v>
      </c>
      <c r="E50" s="8"/>
      <c r="F50" s="8"/>
      <c r="G50" s="8"/>
      <c r="H50" s="9">
        <v>0</v>
      </c>
      <c r="I50" s="9">
        <v>3</v>
      </c>
      <c r="J50" s="10" t="s">
        <v>106</v>
      </c>
      <c r="K50" s="43"/>
      <c r="L50" s="1"/>
      <c r="M50" s="1"/>
      <c r="N50" s="1"/>
      <c r="O50" s="1"/>
    </row>
    <row r="51" spans="1:15" x14ac:dyDescent="0.25">
      <c r="A51" s="16" t="s">
        <v>56</v>
      </c>
      <c r="B51" s="26"/>
      <c r="C51" s="23">
        <v>6</v>
      </c>
      <c r="D51" s="33">
        <v>0</v>
      </c>
      <c r="E51" s="8"/>
      <c r="F51" s="8"/>
      <c r="G51" s="8"/>
      <c r="H51" s="9">
        <v>0</v>
      </c>
      <c r="I51" s="9">
        <v>35.4</v>
      </c>
      <c r="J51" s="10" t="s">
        <v>106</v>
      </c>
      <c r="K51" s="43"/>
      <c r="L51" s="1"/>
      <c r="M51" s="1"/>
      <c r="N51" s="1"/>
      <c r="O51" s="1"/>
    </row>
    <row r="52" spans="1:15" x14ac:dyDescent="0.25">
      <c r="A52" s="16" t="s">
        <v>56</v>
      </c>
      <c r="B52" s="26"/>
      <c r="C52" s="23">
        <v>6</v>
      </c>
      <c r="D52" s="33">
        <v>0</v>
      </c>
      <c r="E52" s="8"/>
      <c r="F52" s="8"/>
      <c r="G52" s="8"/>
      <c r="H52" s="9">
        <v>0</v>
      </c>
      <c r="I52" s="9">
        <v>35.4</v>
      </c>
      <c r="J52" s="10" t="s">
        <v>106</v>
      </c>
      <c r="K52" s="43"/>
      <c r="L52" s="1"/>
      <c r="M52" s="1"/>
      <c r="N52" s="1"/>
      <c r="O52" s="1"/>
    </row>
    <row r="53" spans="1:15" ht="31.5" x14ac:dyDescent="0.25">
      <c r="A53" s="16" t="s">
        <v>57</v>
      </c>
      <c r="B53" s="26"/>
      <c r="C53" s="23"/>
      <c r="D53" s="33">
        <v>0</v>
      </c>
      <c r="E53" s="8"/>
      <c r="F53" s="8"/>
      <c r="G53" s="8"/>
      <c r="H53" s="9">
        <v>0</v>
      </c>
      <c r="I53" s="9">
        <v>491.54</v>
      </c>
      <c r="J53" s="10" t="s">
        <v>106</v>
      </c>
      <c r="K53" s="43"/>
      <c r="L53" s="1"/>
      <c r="M53" s="1"/>
      <c r="N53" s="1"/>
      <c r="O53" s="1"/>
    </row>
    <row r="54" spans="1:15" x14ac:dyDescent="0.25">
      <c r="A54" s="16" t="s">
        <v>58</v>
      </c>
      <c r="B54" s="26"/>
      <c r="C54" s="23">
        <v>3</v>
      </c>
      <c r="D54" s="33">
        <v>0</v>
      </c>
      <c r="E54" s="8"/>
      <c r="F54" s="8"/>
      <c r="G54" s="8"/>
      <c r="H54" s="9">
        <v>0</v>
      </c>
      <c r="I54" s="9">
        <v>4.5</v>
      </c>
      <c r="J54" s="10" t="s">
        <v>106</v>
      </c>
      <c r="K54" s="43"/>
      <c r="L54" s="1"/>
      <c r="M54" s="1"/>
      <c r="N54" s="1"/>
      <c r="O54" s="1"/>
    </row>
    <row r="55" spans="1:15" x14ac:dyDescent="0.25">
      <c r="A55" s="16" t="s">
        <v>59</v>
      </c>
      <c r="B55" s="26"/>
      <c r="C55" s="23">
        <v>24</v>
      </c>
      <c r="D55" s="33">
        <v>0</v>
      </c>
      <c r="E55" s="8"/>
      <c r="F55" s="8"/>
      <c r="G55" s="8"/>
      <c r="H55" s="9">
        <v>0</v>
      </c>
      <c r="I55" s="9">
        <v>1.2</v>
      </c>
      <c r="J55" s="10" t="s">
        <v>106</v>
      </c>
      <c r="K55" s="43"/>
      <c r="L55" s="1"/>
      <c r="M55" s="1"/>
      <c r="N55" s="1"/>
      <c r="O55" s="1"/>
    </row>
    <row r="56" spans="1:15" x14ac:dyDescent="0.25">
      <c r="A56" s="16" t="s">
        <v>59</v>
      </c>
      <c r="B56" s="26"/>
      <c r="C56" s="23">
        <v>20</v>
      </c>
      <c r="D56" s="33">
        <v>0</v>
      </c>
      <c r="E56" s="8"/>
      <c r="F56" s="8"/>
      <c r="G56" s="8"/>
      <c r="H56" s="9">
        <v>0</v>
      </c>
      <c r="I56" s="9">
        <v>1</v>
      </c>
      <c r="J56" s="10" t="s">
        <v>106</v>
      </c>
      <c r="K56" s="43"/>
      <c r="L56" s="1"/>
      <c r="M56" s="1"/>
      <c r="N56" s="1"/>
      <c r="O56" s="1"/>
    </row>
    <row r="57" spans="1:15" ht="31.5" x14ac:dyDescent="0.25">
      <c r="A57" s="16" t="s">
        <v>60</v>
      </c>
      <c r="B57" s="26"/>
      <c r="C57" s="23"/>
      <c r="D57" s="33">
        <v>0</v>
      </c>
      <c r="E57" s="8"/>
      <c r="F57" s="8"/>
      <c r="G57" s="8"/>
      <c r="H57" s="9">
        <v>0</v>
      </c>
      <c r="I57" s="9">
        <v>49.7</v>
      </c>
      <c r="J57" s="10" t="s">
        <v>106</v>
      </c>
      <c r="K57" s="43"/>
      <c r="L57" s="1"/>
      <c r="M57" s="1"/>
      <c r="N57" s="1"/>
      <c r="O57" s="1"/>
    </row>
    <row r="58" spans="1:15" x14ac:dyDescent="0.25">
      <c r="A58" s="16" t="s">
        <v>39</v>
      </c>
      <c r="B58" s="26"/>
      <c r="C58" s="23">
        <v>6</v>
      </c>
      <c r="D58" s="33">
        <v>0</v>
      </c>
      <c r="E58" s="8"/>
      <c r="F58" s="8"/>
      <c r="G58" s="8"/>
      <c r="H58" s="9">
        <v>0</v>
      </c>
      <c r="I58" s="9">
        <v>120</v>
      </c>
      <c r="J58" s="10" t="s">
        <v>106</v>
      </c>
      <c r="K58" s="43"/>
      <c r="L58" s="1"/>
      <c r="M58" s="1"/>
      <c r="N58" s="1"/>
      <c r="O58" s="1"/>
    </row>
    <row r="59" spans="1:15" x14ac:dyDescent="0.25">
      <c r="A59" s="16" t="s">
        <v>131</v>
      </c>
      <c r="B59" s="26"/>
      <c r="C59" s="23">
        <v>10</v>
      </c>
      <c r="D59" s="33">
        <v>0</v>
      </c>
      <c r="E59" s="8"/>
      <c r="F59" s="8"/>
      <c r="G59" s="8"/>
      <c r="H59" s="9">
        <v>0</v>
      </c>
      <c r="I59" s="9">
        <v>23.7</v>
      </c>
      <c r="J59" s="10" t="s">
        <v>106</v>
      </c>
      <c r="K59" s="43"/>
      <c r="L59" s="1"/>
      <c r="M59" s="1"/>
      <c r="N59" s="1"/>
      <c r="O59" s="1"/>
    </row>
    <row r="60" spans="1:15" ht="31.5" x14ac:dyDescent="0.25">
      <c r="A60" s="16" t="s">
        <v>61</v>
      </c>
      <c r="B60" s="26"/>
      <c r="C60" s="23"/>
      <c r="D60" s="33">
        <v>0</v>
      </c>
      <c r="E60" s="8"/>
      <c r="F60" s="8"/>
      <c r="G60" s="8"/>
      <c r="H60" s="9">
        <v>0</v>
      </c>
      <c r="I60" s="9">
        <v>38.75</v>
      </c>
      <c r="J60" s="10" t="s">
        <v>106</v>
      </c>
      <c r="K60" s="43"/>
      <c r="L60" s="1"/>
      <c r="M60" s="1"/>
      <c r="N60" s="1"/>
      <c r="O60" s="1"/>
    </row>
    <row r="61" spans="1:15" x14ac:dyDescent="0.25">
      <c r="A61" s="16" t="s">
        <v>62</v>
      </c>
      <c r="B61" s="26"/>
      <c r="C61" s="23">
        <v>2</v>
      </c>
      <c r="D61" s="33">
        <v>0</v>
      </c>
      <c r="E61" s="8"/>
      <c r="F61" s="8"/>
      <c r="G61" s="8"/>
      <c r="H61" s="9">
        <v>0</v>
      </c>
      <c r="I61" s="9">
        <v>14.5</v>
      </c>
      <c r="J61" s="10" t="s">
        <v>106</v>
      </c>
      <c r="K61" s="43"/>
      <c r="L61" s="1"/>
      <c r="M61" s="1"/>
      <c r="N61" s="1"/>
      <c r="O61" s="1"/>
    </row>
    <row r="62" spans="1:15" ht="31.5" x14ac:dyDescent="0.25">
      <c r="A62" s="16" t="s">
        <v>63</v>
      </c>
      <c r="B62" s="26"/>
      <c r="C62" s="23"/>
      <c r="D62" s="33">
        <v>0</v>
      </c>
      <c r="E62" s="8"/>
      <c r="F62" s="8"/>
      <c r="G62" s="8"/>
      <c r="H62" s="9">
        <v>0</v>
      </c>
      <c r="I62" s="9">
        <v>103.1</v>
      </c>
      <c r="J62" s="10" t="s">
        <v>106</v>
      </c>
      <c r="K62" s="43"/>
      <c r="L62" s="1"/>
      <c r="M62" s="1"/>
      <c r="N62" s="1"/>
      <c r="O62" s="1"/>
    </row>
    <row r="63" spans="1:15" ht="31.5" x14ac:dyDescent="0.25">
      <c r="A63" s="16" t="s">
        <v>64</v>
      </c>
      <c r="B63" s="26"/>
      <c r="C63" s="23"/>
      <c r="D63" s="33">
        <v>0</v>
      </c>
      <c r="E63" s="8"/>
      <c r="F63" s="8"/>
      <c r="G63" s="8"/>
      <c r="H63" s="9">
        <v>0</v>
      </c>
      <c r="I63" s="9">
        <v>258.54000000000002</v>
      </c>
      <c r="J63" s="10" t="s">
        <v>106</v>
      </c>
      <c r="K63" s="43"/>
      <c r="L63" s="1"/>
      <c r="M63" s="1"/>
      <c r="N63" s="1"/>
      <c r="O63" s="1"/>
    </row>
    <row r="64" spans="1:15" x14ac:dyDescent="0.25">
      <c r="A64" s="16" t="s">
        <v>65</v>
      </c>
      <c r="B64" s="26"/>
      <c r="C64" s="23">
        <v>5</v>
      </c>
      <c r="D64" s="33">
        <v>0</v>
      </c>
      <c r="E64" s="8"/>
      <c r="F64" s="8"/>
      <c r="G64" s="8"/>
      <c r="H64" s="9">
        <v>0</v>
      </c>
      <c r="I64" s="9">
        <v>44</v>
      </c>
      <c r="J64" s="10" t="s">
        <v>106</v>
      </c>
      <c r="K64" s="43"/>
      <c r="L64" s="1"/>
      <c r="M64" s="1"/>
      <c r="N64" s="1"/>
      <c r="O64" s="1"/>
    </row>
    <row r="65" spans="1:15" ht="31.5" x14ac:dyDescent="0.25">
      <c r="A65" s="16" t="s">
        <v>66</v>
      </c>
      <c r="B65" s="26"/>
      <c r="C65" s="23"/>
      <c r="D65" s="33">
        <v>0</v>
      </c>
      <c r="E65" s="8"/>
      <c r="F65" s="8"/>
      <c r="G65" s="8"/>
      <c r="H65" s="9">
        <v>0</v>
      </c>
      <c r="I65" s="9">
        <v>21</v>
      </c>
      <c r="J65" s="10" t="s">
        <v>106</v>
      </c>
      <c r="K65" s="43"/>
      <c r="L65" s="1"/>
      <c r="M65" s="1"/>
      <c r="N65" s="1"/>
      <c r="O65" s="1"/>
    </row>
    <row r="66" spans="1:15" x14ac:dyDescent="0.25">
      <c r="A66" s="16" t="s">
        <v>67</v>
      </c>
      <c r="B66" s="26"/>
      <c r="C66" s="23">
        <v>4</v>
      </c>
      <c r="D66" s="33">
        <v>0</v>
      </c>
      <c r="E66" s="8"/>
      <c r="F66" s="8"/>
      <c r="G66" s="8"/>
      <c r="H66" s="9">
        <v>0</v>
      </c>
      <c r="I66" s="9">
        <v>13.6</v>
      </c>
      <c r="J66" s="10" t="s">
        <v>106</v>
      </c>
      <c r="K66" s="43"/>
      <c r="L66" s="1"/>
      <c r="M66" s="1"/>
      <c r="N66" s="1"/>
      <c r="O66" s="1"/>
    </row>
    <row r="67" spans="1:15" x14ac:dyDescent="0.25">
      <c r="A67" s="16" t="s">
        <v>68</v>
      </c>
      <c r="B67" s="26"/>
      <c r="C67" s="23">
        <v>150</v>
      </c>
      <c r="D67" s="33">
        <v>0</v>
      </c>
      <c r="E67" s="8"/>
      <c r="F67" s="8"/>
      <c r="G67" s="8"/>
      <c r="H67" s="9">
        <v>0</v>
      </c>
      <c r="I67" s="9">
        <v>135</v>
      </c>
      <c r="J67" s="10" t="s">
        <v>106</v>
      </c>
      <c r="K67" s="43"/>
      <c r="L67" s="1"/>
      <c r="M67" s="1"/>
      <c r="N67" s="1"/>
      <c r="O67" s="1"/>
    </row>
    <row r="68" spans="1:15" ht="63" x14ac:dyDescent="0.25">
      <c r="A68" s="16" t="s">
        <v>69</v>
      </c>
      <c r="B68" s="26"/>
      <c r="C68" s="23"/>
      <c r="D68" s="33">
        <v>0</v>
      </c>
      <c r="E68" s="8"/>
      <c r="F68" s="8"/>
      <c r="G68" s="8"/>
      <c r="H68" s="9">
        <v>0</v>
      </c>
      <c r="I68" s="9">
        <v>90.99</v>
      </c>
      <c r="J68" s="10" t="s">
        <v>106</v>
      </c>
      <c r="K68" s="43"/>
      <c r="L68" s="1"/>
      <c r="M68" s="1"/>
      <c r="N68" s="1"/>
      <c r="O68" s="1"/>
    </row>
    <row r="69" spans="1:15" x14ac:dyDescent="0.25">
      <c r="A69" s="16" t="s">
        <v>70</v>
      </c>
      <c r="B69" s="26"/>
      <c r="C69" s="23">
        <v>1</v>
      </c>
      <c r="D69" s="33">
        <v>0</v>
      </c>
      <c r="E69" s="8"/>
      <c r="F69" s="8"/>
      <c r="G69" s="8"/>
      <c r="H69" s="9">
        <v>0</v>
      </c>
      <c r="I69" s="9">
        <v>1</v>
      </c>
      <c r="J69" s="10" t="s">
        <v>106</v>
      </c>
      <c r="K69" s="43"/>
      <c r="L69" s="1"/>
      <c r="M69" s="1"/>
      <c r="N69" s="1"/>
      <c r="O69" s="1"/>
    </row>
    <row r="70" spans="1:15" ht="31.5" x14ac:dyDescent="0.25">
      <c r="A70" s="16" t="s">
        <v>71</v>
      </c>
      <c r="B70" s="26"/>
      <c r="C70" s="23"/>
      <c r="D70" s="33">
        <v>0</v>
      </c>
      <c r="E70" s="8"/>
      <c r="F70" s="8"/>
      <c r="G70" s="8"/>
      <c r="H70" s="9">
        <v>0</v>
      </c>
      <c r="I70" s="9">
        <v>118.5</v>
      </c>
      <c r="J70" s="10" t="s">
        <v>106</v>
      </c>
      <c r="K70" s="43"/>
      <c r="L70" s="1"/>
      <c r="M70" s="1"/>
      <c r="N70" s="1"/>
      <c r="O70" s="1"/>
    </row>
    <row r="71" spans="1:15" x14ac:dyDescent="0.25">
      <c r="A71" s="16" t="s">
        <v>72</v>
      </c>
      <c r="B71" s="26"/>
      <c r="C71" s="23">
        <v>2</v>
      </c>
      <c r="D71" s="33">
        <v>0</v>
      </c>
      <c r="E71" s="8"/>
      <c r="F71" s="8"/>
      <c r="G71" s="8"/>
      <c r="H71" s="9">
        <v>0</v>
      </c>
      <c r="I71" s="9">
        <v>2.5</v>
      </c>
      <c r="J71" s="10" t="s">
        <v>106</v>
      </c>
      <c r="K71" s="43"/>
      <c r="L71" s="1"/>
      <c r="M71" s="1"/>
      <c r="N71" s="1"/>
      <c r="O71" s="1"/>
    </row>
    <row r="72" spans="1:15" x14ac:dyDescent="0.25">
      <c r="A72" s="16" t="s">
        <v>73</v>
      </c>
      <c r="B72" s="26"/>
      <c r="C72" s="23">
        <v>40</v>
      </c>
      <c r="D72" s="33">
        <v>0</v>
      </c>
      <c r="E72" s="8"/>
      <c r="F72" s="8"/>
      <c r="G72" s="8"/>
      <c r="H72" s="9">
        <v>0</v>
      </c>
      <c r="I72" s="9">
        <v>2</v>
      </c>
      <c r="J72" s="10" t="s">
        <v>106</v>
      </c>
      <c r="K72" s="43"/>
      <c r="L72" s="1"/>
      <c r="M72" s="1"/>
      <c r="N72" s="1"/>
      <c r="O72" s="1"/>
    </row>
    <row r="73" spans="1:15" x14ac:dyDescent="0.25">
      <c r="A73" s="16" t="s">
        <v>74</v>
      </c>
      <c r="B73" s="26"/>
      <c r="C73" s="23">
        <v>3</v>
      </c>
      <c r="D73" s="33">
        <v>0</v>
      </c>
      <c r="E73" s="8"/>
      <c r="F73" s="8"/>
      <c r="G73" s="8"/>
      <c r="H73" s="9">
        <v>0</v>
      </c>
      <c r="I73" s="9">
        <v>7.91</v>
      </c>
      <c r="J73" s="10" t="s">
        <v>106</v>
      </c>
      <c r="K73" s="43"/>
      <c r="L73" s="1"/>
      <c r="M73" s="1"/>
      <c r="N73" s="1"/>
      <c r="O73" s="1"/>
    </row>
    <row r="74" spans="1:15" ht="31.5" x14ac:dyDescent="0.25">
      <c r="A74" s="16" t="s">
        <v>75</v>
      </c>
      <c r="B74" s="26"/>
      <c r="C74" s="23"/>
      <c r="D74" s="33">
        <v>0</v>
      </c>
      <c r="E74" s="8"/>
      <c r="F74" s="8"/>
      <c r="G74" s="8"/>
      <c r="H74" s="9">
        <v>0</v>
      </c>
      <c r="I74" s="9">
        <v>53.9</v>
      </c>
      <c r="J74" s="10" t="s">
        <v>106</v>
      </c>
      <c r="K74" s="43"/>
      <c r="L74" s="1"/>
      <c r="M74" s="1"/>
      <c r="N74" s="1"/>
      <c r="O74" s="1"/>
    </row>
    <row r="75" spans="1:15" x14ac:dyDescent="0.25">
      <c r="A75" s="16" t="s">
        <v>59</v>
      </c>
      <c r="B75" s="26"/>
      <c r="C75" s="23">
        <v>40</v>
      </c>
      <c r="D75" s="33">
        <v>0</v>
      </c>
      <c r="E75" s="8"/>
      <c r="F75" s="8"/>
      <c r="G75" s="8"/>
      <c r="H75" s="9">
        <v>0</v>
      </c>
      <c r="I75" s="9">
        <v>1.77</v>
      </c>
      <c r="J75" s="10" t="s">
        <v>106</v>
      </c>
      <c r="K75" s="32"/>
      <c r="L75" s="1"/>
      <c r="M75" s="1"/>
      <c r="N75" s="1"/>
      <c r="O75" s="1"/>
    </row>
    <row r="76" spans="1:15" x14ac:dyDescent="0.25">
      <c r="A76" s="16" t="s">
        <v>76</v>
      </c>
      <c r="B76" s="26"/>
      <c r="C76" s="23">
        <v>2</v>
      </c>
      <c r="D76" s="33">
        <v>0</v>
      </c>
      <c r="E76" s="8"/>
      <c r="F76" s="8"/>
      <c r="G76" s="8"/>
      <c r="H76" s="9">
        <v>0</v>
      </c>
      <c r="I76" s="9">
        <v>23.2</v>
      </c>
      <c r="J76" s="10" t="s">
        <v>106</v>
      </c>
      <c r="K76" s="43"/>
      <c r="L76" s="1"/>
      <c r="M76" s="1"/>
      <c r="N76" s="1"/>
      <c r="O76" s="1"/>
    </row>
    <row r="77" spans="1:15" x14ac:dyDescent="0.25">
      <c r="A77" s="16" t="s">
        <v>77</v>
      </c>
      <c r="B77" s="26"/>
      <c r="C77" s="23">
        <v>3</v>
      </c>
      <c r="D77" s="33">
        <v>0</v>
      </c>
      <c r="E77" s="8"/>
      <c r="F77" s="8"/>
      <c r="G77" s="8"/>
      <c r="H77" s="9">
        <v>0</v>
      </c>
      <c r="I77" s="9">
        <v>3.75</v>
      </c>
      <c r="J77" s="10" t="s">
        <v>106</v>
      </c>
      <c r="K77" s="43"/>
      <c r="L77" s="1"/>
      <c r="M77" s="1"/>
      <c r="N77" s="1"/>
      <c r="O77" s="1"/>
    </row>
    <row r="78" spans="1:15" ht="31.5" x14ac:dyDescent="0.25">
      <c r="A78" s="16" t="s">
        <v>78</v>
      </c>
      <c r="B78" s="26"/>
      <c r="C78" s="23"/>
      <c r="D78" s="33">
        <v>0</v>
      </c>
      <c r="E78" s="8"/>
      <c r="F78" s="8"/>
      <c r="G78" s="8"/>
      <c r="H78" s="9">
        <v>0</v>
      </c>
      <c r="I78" s="9">
        <v>35.9</v>
      </c>
      <c r="J78" s="10" t="s">
        <v>106</v>
      </c>
      <c r="K78" s="43"/>
      <c r="L78" s="1"/>
      <c r="M78" s="1"/>
      <c r="N78" s="1"/>
      <c r="O78" s="1"/>
    </row>
    <row r="79" spans="1:15" ht="31.5" x14ac:dyDescent="0.25">
      <c r="A79" s="16" t="s">
        <v>79</v>
      </c>
      <c r="B79" s="26"/>
      <c r="C79" s="23"/>
      <c r="D79" s="33">
        <v>0</v>
      </c>
      <c r="E79" s="8"/>
      <c r="F79" s="8"/>
      <c r="G79" s="8"/>
      <c r="H79" s="9">
        <v>0</v>
      </c>
      <c r="I79" s="9">
        <v>13.7</v>
      </c>
      <c r="J79" s="10" t="s">
        <v>106</v>
      </c>
      <c r="K79" s="43"/>
      <c r="L79" s="1"/>
      <c r="M79" s="1"/>
      <c r="N79" s="1"/>
      <c r="O79" s="1"/>
    </row>
    <row r="80" spans="1:15" ht="31.5" x14ac:dyDescent="0.25">
      <c r="A80" s="16" t="s">
        <v>113</v>
      </c>
      <c r="B80" s="26"/>
      <c r="C80" s="23"/>
      <c r="D80" s="33">
        <v>0</v>
      </c>
      <c r="E80" s="8"/>
      <c r="F80" s="8"/>
      <c r="G80" s="8"/>
      <c r="H80" s="9">
        <v>0</v>
      </c>
      <c r="I80" s="9">
        <v>29.69</v>
      </c>
      <c r="J80" s="10" t="s">
        <v>106</v>
      </c>
      <c r="K80" s="43"/>
      <c r="L80" s="1"/>
      <c r="M80" s="1"/>
      <c r="N80" s="1"/>
      <c r="O80" s="1"/>
    </row>
    <row r="81" spans="1:15" x14ac:dyDescent="0.25">
      <c r="A81" s="16" t="s">
        <v>80</v>
      </c>
      <c r="B81" s="26"/>
      <c r="C81" s="23">
        <v>1</v>
      </c>
      <c r="D81" s="33">
        <v>0</v>
      </c>
      <c r="E81" s="8"/>
      <c r="F81" s="8"/>
      <c r="G81" s="8"/>
      <c r="H81" s="9">
        <v>0</v>
      </c>
      <c r="I81" s="9">
        <v>1.1499999999999999</v>
      </c>
      <c r="J81" s="10" t="s">
        <v>106</v>
      </c>
      <c r="K81" s="43"/>
      <c r="L81" s="1"/>
      <c r="M81" s="1"/>
      <c r="N81" s="1"/>
      <c r="O81" s="1"/>
    </row>
    <row r="82" spans="1:15" x14ac:dyDescent="0.25">
      <c r="A82" s="16" t="s">
        <v>81</v>
      </c>
      <c r="B82" s="26"/>
      <c r="C82" s="23">
        <v>1</v>
      </c>
      <c r="D82" s="33">
        <v>0</v>
      </c>
      <c r="E82" s="8"/>
      <c r="F82" s="8"/>
      <c r="G82" s="8"/>
      <c r="H82" s="9">
        <v>0</v>
      </c>
      <c r="I82" s="9">
        <v>38.950000000000003</v>
      </c>
      <c r="J82" s="10" t="s">
        <v>106</v>
      </c>
      <c r="K82" s="32"/>
      <c r="L82" s="1"/>
      <c r="M82" s="1"/>
      <c r="N82" s="1"/>
      <c r="O82" s="1"/>
    </row>
    <row r="83" spans="1:15" x14ac:dyDescent="0.25">
      <c r="A83" s="16" t="s">
        <v>82</v>
      </c>
      <c r="B83" s="26"/>
      <c r="C83" s="23"/>
      <c r="D83" s="33">
        <v>0</v>
      </c>
      <c r="E83" s="8"/>
      <c r="F83" s="8"/>
      <c r="G83" s="8"/>
      <c r="H83" s="9">
        <v>0</v>
      </c>
      <c r="I83" s="9">
        <v>5.74</v>
      </c>
      <c r="J83" s="10" t="s">
        <v>106</v>
      </c>
      <c r="K83" s="43"/>
      <c r="L83" s="1"/>
      <c r="M83" s="1"/>
      <c r="N83" s="1"/>
      <c r="O83" s="1"/>
    </row>
    <row r="84" spans="1:15" ht="31.5" x14ac:dyDescent="0.25">
      <c r="A84" s="16" t="s">
        <v>83</v>
      </c>
      <c r="B84" s="26"/>
      <c r="C84" s="23"/>
      <c r="D84" s="33"/>
      <c r="E84" s="8"/>
      <c r="F84" s="8"/>
      <c r="G84" s="8"/>
      <c r="H84" s="9">
        <v>0</v>
      </c>
      <c r="I84" s="9">
        <v>9.1</v>
      </c>
      <c r="J84" s="10" t="s">
        <v>106</v>
      </c>
      <c r="K84" s="43"/>
      <c r="L84" s="1"/>
      <c r="M84" s="1"/>
      <c r="N84" s="1"/>
      <c r="O84" s="1"/>
    </row>
    <row r="85" spans="1:15" x14ac:dyDescent="0.25">
      <c r="A85" s="16" t="s">
        <v>84</v>
      </c>
      <c r="B85" s="26"/>
      <c r="C85" s="23">
        <v>2</v>
      </c>
      <c r="D85" s="33">
        <v>0</v>
      </c>
      <c r="E85" s="8"/>
      <c r="F85" s="8"/>
      <c r="G85" s="8"/>
      <c r="H85" s="9">
        <v>0</v>
      </c>
      <c r="I85" s="9">
        <v>77.900000000000006</v>
      </c>
      <c r="J85" s="10" t="s">
        <v>106</v>
      </c>
      <c r="K85" s="43"/>
      <c r="L85" s="1"/>
      <c r="M85" s="1"/>
      <c r="N85" s="1"/>
      <c r="O85" s="1"/>
    </row>
    <row r="86" spans="1:15" ht="31.5" x14ac:dyDescent="0.25">
      <c r="A86" s="16" t="s">
        <v>85</v>
      </c>
      <c r="B86" s="26"/>
      <c r="C86" s="23"/>
      <c r="D86" s="33">
        <v>0</v>
      </c>
      <c r="E86" s="8"/>
      <c r="F86" s="8"/>
      <c r="G86" s="8"/>
      <c r="H86" s="9">
        <v>0</v>
      </c>
      <c r="I86" s="9">
        <v>106.3</v>
      </c>
      <c r="J86" s="10" t="s">
        <v>106</v>
      </c>
      <c r="K86" s="43"/>
      <c r="L86" s="1"/>
      <c r="M86" s="1"/>
      <c r="N86" s="1"/>
      <c r="O86" s="1"/>
    </row>
    <row r="87" spans="1:15" x14ac:dyDescent="0.25">
      <c r="A87" s="16" t="s">
        <v>86</v>
      </c>
      <c r="B87" s="26"/>
      <c r="C87" s="23">
        <v>2</v>
      </c>
      <c r="D87" s="33">
        <v>0</v>
      </c>
      <c r="E87" s="8"/>
      <c r="F87" s="8"/>
      <c r="G87" s="8"/>
      <c r="H87" s="9">
        <v>0</v>
      </c>
      <c r="I87" s="9">
        <v>30</v>
      </c>
      <c r="J87" s="10" t="s">
        <v>106</v>
      </c>
      <c r="K87" s="43"/>
      <c r="L87" s="1"/>
      <c r="M87" s="1"/>
      <c r="N87" s="1"/>
      <c r="O87" s="1"/>
    </row>
    <row r="88" spans="1:15" x14ac:dyDescent="0.25">
      <c r="A88" s="16" t="s">
        <v>87</v>
      </c>
      <c r="B88" s="26"/>
      <c r="C88" s="23">
        <v>1</v>
      </c>
      <c r="D88" s="33">
        <v>0</v>
      </c>
      <c r="E88" s="8"/>
      <c r="F88" s="8"/>
      <c r="G88" s="8"/>
      <c r="H88" s="9">
        <v>0</v>
      </c>
      <c r="I88" s="9">
        <v>49</v>
      </c>
      <c r="J88" s="10" t="s">
        <v>106</v>
      </c>
      <c r="K88" s="43"/>
      <c r="L88" s="1"/>
      <c r="M88" s="1"/>
      <c r="N88" s="1"/>
      <c r="O88" s="1"/>
    </row>
    <row r="89" spans="1:15" x14ac:dyDescent="0.25">
      <c r="A89" s="16" t="s">
        <v>88</v>
      </c>
      <c r="B89" s="26"/>
      <c r="C89" s="23"/>
      <c r="D89" s="33">
        <v>0</v>
      </c>
      <c r="E89" s="8"/>
      <c r="F89" s="8"/>
      <c r="G89" s="8"/>
      <c r="H89" s="9">
        <v>0</v>
      </c>
      <c r="I89" s="9">
        <v>17.43</v>
      </c>
      <c r="J89" s="10" t="s">
        <v>106</v>
      </c>
      <c r="K89" s="43"/>
      <c r="L89" s="1"/>
      <c r="M89" s="1"/>
      <c r="N89" s="1"/>
      <c r="O89" s="1"/>
    </row>
    <row r="90" spans="1:15" x14ac:dyDescent="0.25">
      <c r="A90" s="16" t="s">
        <v>89</v>
      </c>
      <c r="B90" s="26"/>
      <c r="C90" s="23">
        <v>6</v>
      </c>
      <c r="D90" s="33">
        <v>0</v>
      </c>
      <c r="E90" s="8"/>
      <c r="F90" s="8"/>
      <c r="G90" s="8"/>
      <c r="H90" s="9">
        <v>0</v>
      </c>
      <c r="I90" s="9">
        <v>120</v>
      </c>
      <c r="J90" s="10"/>
      <c r="K90" s="43"/>
      <c r="L90" s="1"/>
      <c r="M90" s="1"/>
      <c r="N90" s="1"/>
      <c r="O90" s="1"/>
    </row>
    <row r="91" spans="1:15" x14ac:dyDescent="0.25">
      <c r="A91" s="16" t="s">
        <v>90</v>
      </c>
      <c r="B91" s="26"/>
      <c r="C91" s="23">
        <v>7</v>
      </c>
      <c r="D91" s="33">
        <v>0</v>
      </c>
      <c r="E91" s="8"/>
      <c r="F91" s="8"/>
      <c r="G91" s="8"/>
      <c r="H91" s="9">
        <v>0</v>
      </c>
      <c r="I91" s="9">
        <v>13.65</v>
      </c>
      <c r="J91" s="10" t="s">
        <v>106</v>
      </c>
      <c r="K91" s="43"/>
      <c r="L91" s="1"/>
      <c r="M91" s="1"/>
      <c r="N91" s="1"/>
      <c r="O91" s="1"/>
    </row>
    <row r="92" spans="1:15" x14ac:dyDescent="0.25">
      <c r="A92" s="16" t="s">
        <v>91</v>
      </c>
      <c r="B92" s="26"/>
      <c r="C92" s="23">
        <v>3</v>
      </c>
      <c r="D92" s="33">
        <v>0</v>
      </c>
      <c r="E92" s="8"/>
      <c r="F92" s="8"/>
      <c r="G92" s="8"/>
      <c r="H92" s="9">
        <v>0</v>
      </c>
      <c r="I92" s="9">
        <v>21.75</v>
      </c>
      <c r="J92" s="10" t="s">
        <v>106</v>
      </c>
      <c r="K92" s="43"/>
      <c r="L92" s="1"/>
      <c r="M92" s="1"/>
      <c r="N92" s="1"/>
      <c r="O92" s="1"/>
    </row>
    <row r="93" spans="1:15" x14ac:dyDescent="0.25">
      <c r="A93" s="16" t="s">
        <v>92</v>
      </c>
      <c r="B93" s="26"/>
      <c r="C93" s="23"/>
      <c r="D93" s="33">
        <v>0</v>
      </c>
      <c r="E93" s="8"/>
      <c r="F93" s="8"/>
      <c r="G93" s="8"/>
      <c r="H93" s="9">
        <v>0</v>
      </c>
      <c r="I93" s="9">
        <v>203.4</v>
      </c>
      <c r="J93" s="10" t="s">
        <v>106</v>
      </c>
      <c r="K93" s="43"/>
      <c r="L93" s="1"/>
      <c r="M93" s="1"/>
      <c r="N93" s="1"/>
      <c r="O93" s="1"/>
    </row>
    <row r="94" spans="1:15" x14ac:dyDescent="0.25">
      <c r="A94" s="16" t="s">
        <v>93</v>
      </c>
      <c r="B94" s="26"/>
      <c r="C94" s="23">
        <v>2</v>
      </c>
      <c r="D94" s="33">
        <v>0</v>
      </c>
      <c r="E94" s="8"/>
      <c r="F94" s="8"/>
      <c r="G94" s="8"/>
      <c r="H94" s="9">
        <v>0</v>
      </c>
      <c r="I94" s="9">
        <v>14.5</v>
      </c>
      <c r="J94" s="10" t="s">
        <v>106</v>
      </c>
      <c r="K94" s="43"/>
      <c r="L94" s="1"/>
      <c r="M94" s="1"/>
      <c r="N94" s="1"/>
      <c r="O94" s="1"/>
    </row>
    <row r="95" spans="1:15" x14ac:dyDescent="0.25">
      <c r="A95" s="16" t="s">
        <v>94</v>
      </c>
      <c r="B95" s="26"/>
      <c r="C95" s="23">
        <v>12</v>
      </c>
      <c r="D95" s="33">
        <v>0</v>
      </c>
      <c r="E95" s="8"/>
      <c r="F95" s="8"/>
      <c r="G95" s="8"/>
      <c r="H95" s="9">
        <v>0</v>
      </c>
      <c r="I95" s="9">
        <v>20.71</v>
      </c>
      <c r="J95" s="10" t="s">
        <v>106</v>
      </c>
      <c r="K95" s="43"/>
      <c r="L95" s="1"/>
      <c r="M95" s="1"/>
      <c r="N95" s="1"/>
      <c r="O95" s="1"/>
    </row>
    <row r="96" spans="1:15" x14ac:dyDescent="0.25">
      <c r="A96" s="16" t="s">
        <v>95</v>
      </c>
      <c r="B96" s="26"/>
      <c r="C96" s="23">
        <v>2</v>
      </c>
      <c r="D96" s="33">
        <v>0</v>
      </c>
      <c r="E96" s="8"/>
      <c r="F96" s="8"/>
      <c r="G96" s="8"/>
      <c r="H96" s="9">
        <v>0</v>
      </c>
      <c r="I96" s="9">
        <v>75.02</v>
      </c>
      <c r="J96" s="10" t="s">
        <v>106</v>
      </c>
      <c r="K96" s="43"/>
      <c r="L96" s="1"/>
      <c r="M96" s="1"/>
      <c r="N96" s="1"/>
      <c r="O96" s="1"/>
    </row>
    <row r="97" spans="1:15" ht="31.5" x14ac:dyDescent="0.25">
      <c r="A97" s="16" t="s">
        <v>96</v>
      </c>
      <c r="B97" s="26"/>
      <c r="C97" s="23"/>
      <c r="D97" s="33">
        <v>0</v>
      </c>
      <c r="E97" s="8"/>
      <c r="F97" s="8"/>
      <c r="G97" s="8"/>
      <c r="H97" s="9">
        <v>0</v>
      </c>
      <c r="I97" s="9">
        <v>12.79</v>
      </c>
      <c r="J97" s="10" t="s">
        <v>106</v>
      </c>
      <c r="K97" s="43"/>
      <c r="L97" s="1"/>
      <c r="M97" s="1"/>
      <c r="N97" s="1"/>
      <c r="O97" s="1"/>
    </row>
    <row r="98" spans="1:15" ht="31.5" x14ac:dyDescent="0.25">
      <c r="A98" s="16" t="s">
        <v>97</v>
      </c>
      <c r="B98" s="26"/>
      <c r="C98" s="23"/>
      <c r="D98" s="33">
        <v>0</v>
      </c>
      <c r="E98" s="8"/>
      <c r="F98" s="8"/>
      <c r="G98" s="8"/>
      <c r="H98" s="9">
        <v>0</v>
      </c>
      <c r="I98" s="9">
        <v>33.700000000000003</v>
      </c>
      <c r="J98" s="10" t="s">
        <v>106</v>
      </c>
      <c r="K98" s="32"/>
      <c r="L98" s="1"/>
      <c r="M98" s="1"/>
      <c r="N98" s="1"/>
      <c r="O98" s="1"/>
    </row>
    <row r="99" spans="1:15" x14ac:dyDescent="0.25">
      <c r="A99" s="16" t="s">
        <v>98</v>
      </c>
      <c r="B99" s="26"/>
      <c r="C99" s="23">
        <v>14</v>
      </c>
      <c r="D99" s="33">
        <v>0</v>
      </c>
      <c r="E99" s="8"/>
      <c r="F99" s="8"/>
      <c r="G99" s="8"/>
      <c r="H99" s="9">
        <v>0</v>
      </c>
      <c r="I99" s="9">
        <v>5.3</v>
      </c>
      <c r="J99" s="10" t="s">
        <v>106</v>
      </c>
      <c r="K99" s="43"/>
      <c r="L99" s="1"/>
      <c r="M99" s="1"/>
      <c r="N99" s="1"/>
      <c r="O99" s="1"/>
    </row>
    <row r="100" spans="1:15" x14ac:dyDescent="0.25">
      <c r="A100" s="16" t="s">
        <v>99</v>
      </c>
      <c r="B100" s="26"/>
      <c r="C100" s="23">
        <v>25</v>
      </c>
      <c r="D100" s="33">
        <v>0</v>
      </c>
      <c r="E100" s="8"/>
      <c r="F100" s="8"/>
      <c r="G100" s="8"/>
      <c r="H100" s="9">
        <v>0</v>
      </c>
      <c r="I100" s="9">
        <v>8.75</v>
      </c>
      <c r="J100" s="10" t="s">
        <v>106</v>
      </c>
      <c r="K100" s="32"/>
      <c r="L100" s="1"/>
      <c r="M100" s="1"/>
      <c r="N100" s="1"/>
      <c r="O100" s="1"/>
    </row>
    <row r="101" spans="1:15" ht="31.5" x14ac:dyDescent="0.25">
      <c r="A101" s="16" t="s">
        <v>100</v>
      </c>
      <c r="B101" s="26"/>
      <c r="C101" s="23">
        <v>1</v>
      </c>
      <c r="D101" s="33">
        <v>0</v>
      </c>
      <c r="E101" s="8"/>
      <c r="F101" s="8"/>
      <c r="G101" s="8"/>
      <c r="H101" s="9">
        <v>0</v>
      </c>
      <c r="I101" s="9">
        <v>625</v>
      </c>
      <c r="J101" s="10" t="s">
        <v>106</v>
      </c>
      <c r="K101" s="43"/>
      <c r="L101" s="1"/>
      <c r="M101" s="1"/>
      <c r="N101" s="1"/>
      <c r="O101" s="1"/>
    </row>
    <row r="102" spans="1:15" x14ac:dyDescent="0.25">
      <c r="A102" s="16" t="s">
        <v>101</v>
      </c>
      <c r="B102" s="26"/>
      <c r="C102" s="23"/>
      <c r="D102" s="33">
        <v>0</v>
      </c>
      <c r="E102" s="8"/>
      <c r="F102" s="8"/>
      <c r="G102" s="8"/>
      <c r="H102" s="9">
        <v>0</v>
      </c>
      <c r="I102" s="9">
        <v>9.75</v>
      </c>
      <c r="J102" s="10" t="s">
        <v>106</v>
      </c>
      <c r="K102" s="43"/>
      <c r="L102" s="1"/>
      <c r="M102" s="1"/>
      <c r="N102" s="1"/>
      <c r="O102" s="1"/>
    </row>
    <row r="103" spans="1:15" x14ac:dyDescent="0.25">
      <c r="A103" s="16" t="s">
        <v>102</v>
      </c>
      <c r="B103" s="6"/>
      <c r="C103" s="23"/>
      <c r="D103" s="33">
        <v>0</v>
      </c>
      <c r="E103" s="8"/>
      <c r="F103" s="8"/>
      <c r="G103" s="8"/>
      <c r="H103" s="9">
        <v>0</v>
      </c>
      <c r="I103" s="9">
        <v>45</v>
      </c>
      <c r="J103" s="10" t="s">
        <v>106</v>
      </c>
      <c r="K103" s="32"/>
      <c r="L103" s="1"/>
      <c r="M103" s="1"/>
      <c r="N103" s="1"/>
      <c r="O103" s="1"/>
    </row>
    <row r="104" spans="1:15" x14ac:dyDescent="0.25">
      <c r="A104" s="16" t="s">
        <v>107</v>
      </c>
      <c r="B104" s="6"/>
      <c r="C104" s="23">
        <v>5</v>
      </c>
      <c r="D104" s="33">
        <v>0</v>
      </c>
      <c r="E104" s="8"/>
      <c r="F104" s="8"/>
      <c r="G104" s="8"/>
      <c r="H104" s="9">
        <f t="shared" ref="H104:H142" si="3">C104*D104</f>
        <v>0</v>
      </c>
      <c r="I104" s="9">
        <v>28.5</v>
      </c>
      <c r="J104" s="10" t="s">
        <v>106</v>
      </c>
      <c r="K104" s="32"/>
      <c r="L104" s="1"/>
      <c r="M104" s="1"/>
      <c r="N104" s="1"/>
      <c r="O104" s="1"/>
    </row>
    <row r="105" spans="1:15" x14ac:dyDescent="0.25">
      <c r="A105" s="16" t="s">
        <v>108</v>
      </c>
      <c r="B105" s="6"/>
      <c r="C105" s="23">
        <v>20</v>
      </c>
      <c r="D105" s="33">
        <v>0</v>
      </c>
      <c r="E105" s="8"/>
      <c r="F105" s="8"/>
      <c r="G105" s="8"/>
      <c r="H105" s="9">
        <v>0</v>
      </c>
      <c r="I105" s="9">
        <v>780</v>
      </c>
      <c r="J105" s="10" t="s">
        <v>106</v>
      </c>
      <c r="K105" s="45"/>
      <c r="L105" s="1"/>
      <c r="M105" s="1"/>
      <c r="N105" s="1"/>
      <c r="O105" s="1"/>
    </row>
    <row r="106" spans="1:15" x14ac:dyDescent="0.25">
      <c r="A106" s="16" t="s">
        <v>109</v>
      </c>
      <c r="B106" s="6"/>
      <c r="C106" s="23">
        <v>150</v>
      </c>
      <c r="D106" s="33">
        <v>0</v>
      </c>
      <c r="E106" s="8"/>
      <c r="F106" s="8"/>
      <c r="G106" s="8"/>
      <c r="H106" s="9">
        <v>0</v>
      </c>
      <c r="I106" s="9">
        <v>1017</v>
      </c>
      <c r="J106" s="10" t="s">
        <v>106</v>
      </c>
      <c r="K106" s="45"/>
      <c r="L106" s="1"/>
      <c r="M106" s="1"/>
      <c r="N106" s="1"/>
      <c r="O106" s="1"/>
    </row>
    <row r="107" spans="1:15" x14ac:dyDescent="0.25">
      <c r="A107" s="16" t="s">
        <v>110</v>
      </c>
      <c r="B107" s="6"/>
      <c r="C107" s="23">
        <v>4</v>
      </c>
      <c r="D107" s="33">
        <v>0</v>
      </c>
      <c r="E107" s="8"/>
      <c r="F107" s="8"/>
      <c r="G107" s="8"/>
      <c r="H107" s="9">
        <v>0</v>
      </c>
      <c r="I107" s="9">
        <v>48</v>
      </c>
      <c r="J107" s="10" t="s">
        <v>106</v>
      </c>
      <c r="K107" s="45"/>
      <c r="L107" s="1"/>
      <c r="M107" s="1"/>
      <c r="N107" s="1"/>
      <c r="O107" s="1"/>
    </row>
    <row r="108" spans="1:15" x14ac:dyDescent="0.25">
      <c r="A108" s="16" t="s">
        <v>111</v>
      </c>
      <c r="B108" s="6"/>
      <c r="C108" s="23">
        <v>20</v>
      </c>
      <c r="D108" s="33">
        <v>0</v>
      </c>
      <c r="E108" s="8"/>
      <c r="F108" s="8"/>
      <c r="G108" s="8"/>
      <c r="H108" s="9">
        <v>0</v>
      </c>
      <c r="I108" s="9">
        <v>476</v>
      </c>
      <c r="J108" s="10" t="s">
        <v>106</v>
      </c>
      <c r="K108" s="45"/>
      <c r="L108" s="1"/>
      <c r="M108" s="1"/>
      <c r="N108" s="1"/>
      <c r="O108" s="1"/>
    </row>
    <row r="109" spans="1:15" ht="31.5" x14ac:dyDescent="0.25">
      <c r="A109" s="16" t="s">
        <v>112</v>
      </c>
      <c r="B109" s="6"/>
      <c r="C109" s="23"/>
      <c r="D109" s="33">
        <v>0</v>
      </c>
      <c r="E109" s="8"/>
      <c r="F109" s="8"/>
      <c r="G109" s="8"/>
      <c r="H109" s="9">
        <v>0</v>
      </c>
      <c r="I109" s="9">
        <v>45.65</v>
      </c>
      <c r="J109" s="10" t="s">
        <v>106</v>
      </c>
      <c r="K109" s="45"/>
      <c r="L109" s="1"/>
      <c r="M109" s="1"/>
      <c r="N109" s="1"/>
      <c r="O109" s="1"/>
    </row>
    <row r="110" spans="1:15" x14ac:dyDescent="0.25">
      <c r="A110" s="16" t="s">
        <v>114</v>
      </c>
      <c r="B110" s="6"/>
      <c r="C110" s="23">
        <v>2</v>
      </c>
      <c r="D110" s="33">
        <v>0</v>
      </c>
      <c r="E110" s="8"/>
      <c r="F110" s="8"/>
      <c r="G110" s="8"/>
      <c r="H110" s="9">
        <v>0</v>
      </c>
      <c r="I110" s="9">
        <v>6.1</v>
      </c>
      <c r="J110" s="10" t="s">
        <v>106</v>
      </c>
      <c r="K110" s="45"/>
      <c r="L110" s="1"/>
      <c r="M110" s="1"/>
      <c r="N110" s="1"/>
      <c r="O110" s="1"/>
    </row>
    <row r="111" spans="1:15" x14ac:dyDescent="0.25">
      <c r="A111" s="16" t="s">
        <v>115</v>
      </c>
      <c r="B111" s="6"/>
      <c r="C111" s="23"/>
      <c r="D111" s="33">
        <v>0</v>
      </c>
      <c r="E111" s="8"/>
      <c r="F111" s="8"/>
      <c r="G111" s="8"/>
      <c r="H111" s="9">
        <v>0</v>
      </c>
      <c r="I111" s="9">
        <v>203.4</v>
      </c>
      <c r="J111" s="10" t="s">
        <v>106</v>
      </c>
      <c r="K111" s="45"/>
      <c r="L111" s="1"/>
      <c r="M111" s="1"/>
      <c r="N111" s="1"/>
      <c r="O111" s="1"/>
    </row>
    <row r="112" spans="1:15" x14ac:dyDescent="0.25">
      <c r="A112" s="16" t="s">
        <v>116</v>
      </c>
      <c r="B112" s="6"/>
      <c r="C112" s="23">
        <v>1</v>
      </c>
      <c r="D112" s="33">
        <v>0</v>
      </c>
      <c r="E112" s="8"/>
      <c r="F112" s="8"/>
      <c r="G112" s="8"/>
      <c r="H112" s="9">
        <v>0</v>
      </c>
      <c r="I112" s="9">
        <v>175</v>
      </c>
      <c r="J112" s="10" t="s">
        <v>106</v>
      </c>
      <c r="K112" s="45"/>
      <c r="L112" s="1"/>
      <c r="M112" s="1"/>
      <c r="N112" s="1"/>
      <c r="O112" s="1"/>
    </row>
    <row r="113" spans="1:15" x14ac:dyDescent="0.25">
      <c r="A113" s="16" t="s">
        <v>117</v>
      </c>
      <c r="B113" s="6"/>
      <c r="C113" s="23">
        <v>1</v>
      </c>
      <c r="D113" s="33">
        <v>0</v>
      </c>
      <c r="E113" s="8"/>
      <c r="F113" s="8"/>
      <c r="G113" s="8"/>
      <c r="H113" s="9">
        <v>0</v>
      </c>
      <c r="I113" s="9">
        <v>490</v>
      </c>
      <c r="J113" s="10" t="s">
        <v>106</v>
      </c>
      <c r="K113" s="45"/>
      <c r="L113" s="1"/>
      <c r="M113" s="1"/>
      <c r="N113" s="1"/>
      <c r="O113" s="1"/>
    </row>
    <row r="114" spans="1:15" x14ac:dyDescent="0.25">
      <c r="A114" s="16" t="s">
        <v>118</v>
      </c>
      <c r="B114" s="6"/>
      <c r="C114" s="23">
        <v>1</v>
      </c>
      <c r="D114" s="33">
        <v>0</v>
      </c>
      <c r="E114" s="8"/>
      <c r="F114" s="8"/>
      <c r="G114" s="8"/>
      <c r="H114" s="9">
        <v>0</v>
      </c>
      <c r="I114" s="9">
        <v>12.5</v>
      </c>
      <c r="J114" s="10" t="s">
        <v>106</v>
      </c>
      <c r="K114" s="45"/>
      <c r="L114" s="1"/>
      <c r="M114" s="1"/>
      <c r="N114" s="1"/>
      <c r="O114" s="1"/>
    </row>
    <row r="115" spans="1:15" x14ac:dyDescent="0.25">
      <c r="A115" s="16" t="s">
        <v>119</v>
      </c>
      <c r="B115" s="6"/>
      <c r="C115" s="23"/>
      <c r="D115" s="33">
        <v>0</v>
      </c>
      <c r="E115" s="8"/>
      <c r="F115" s="8"/>
      <c r="G115" s="8"/>
      <c r="H115" s="9">
        <v>0</v>
      </c>
      <c r="I115" s="9">
        <v>4</v>
      </c>
      <c r="J115" s="10" t="s">
        <v>106</v>
      </c>
      <c r="K115" s="45"/>
      <c r="L115" s="1"/>
      <c r="M115" s="1"/>
      <c r="N115" s="1"/>
      <c r="O115" s="1"/>
    </row>
    <row r="116" spans="1:15" ht="31.5" x14ac:dyDescent="0.25">
      <c r="A116" s="16" t="s">
        <v>120</v>
      </c>
      <c r="B116" s="6"/>
      <c r="C116" s="23"/>
      <c r="D116" s="33">
        <v>0</v>
      </c>
      <c r="E116" s="8"/>
      <c r="F116" s="8"/>
      <c r="G116" s="8"/>
      <c r="H116" s="9">
        <v>0</v>
      </c>
      <c r="I116" s="9">
        <v>11.32</v>
      </c>
      <c r="J116" s="10" t="s">
        <v>106</v>
      </c>
      <c r="K116" s="45"/>
      <c r="L116" s="1"/>
      <c r="M116" s="1"/>
      <c r="N116" s="1"/>
      <c r="O116" s="1"/>
    </row>
    <row r="117" spans="1:15" x14ac:dyDescent="0.25">
      <c r="A117" s="16" t="s">
        <v>121</v>
      </c>
      <c r="B117" s="6"/>
      <c r="C117" s="23">
        <v>3</v>
      </c>
      <c r="D117" s="33">
        <v>0</v>
      </c>
      <c r="E117" s="8"/>
      <c r="F117" s="8"/>
      <c r="G117" s="8"/>
      <c r="H117" s="9">
        <v>0</v>
      </c>
      <c r="I117" s="9">
        <v>271.2</v>
      </c>
      <c r="J117" s="10" t="s">
        <v>106</v>
      </c>
      <c r="K117" s="45"/>
      <c r="L117" s="1"/>
      <c r="M117" s="1"/>
      <c r="N117" s="1"/>
      <c r="O117" s="1"/>
    </row>
    <row r="118" spans="1:15" x14ac:dyDescent="0.25">
      <c r="A118" s="16" t="s">
        <v>122</v>
      </c>
      <c r="B118" s="6"/>
      <c r="C118" s="23">
        <v>44</v>
      </c>
      <c r="D118" s="33">
        <v>0</v>
      </c>
      <c r="E118" s="8"/>
      <c r="F118" s="8"/>
      <c r="G118" s="8"/>
      <c r="H118" s="9">
        <v>0</v>
      </c>
      <c r="I118" s="9">
        <v>189.93</v>
      </c>
      <c r="J118" s="10" t="s">
        <v>106</v>
      </c>
      <c r="K118" s="45"/>
      <c r="L118" s="1"/>
      <c r="M118" s="1"/>
      <c r="N118" s="1"/>
      <c r="O118" s="1"/>
    </row>
    <row r="119" spans="1:15" x14ac:dyDescent="0.25">
      <c r="A119" s="16" t="s">
        <v>123</v>
      </c>
      <c r="B119" s="6"/>
      <c r="C119" s="23"/>
      <c r="D119" s="33">
        <v>0</v>
      </c>
      <c r="E119" s="8"/>
      <c r="F119" s="8"/>
      <c r="G119" s="8"/>
      <c r="H119" s="9">
        <v>0</v>
      </c>
      <c r="I119" s="9">
        <v>514.6</v>
      </c>
      <c r="J119" s="10" t="s">
        <v>106</v>
      </c>
      <c r="K119" s="45"/>
      <c r="L119" s="1"/>
      <c r="M119" s="1"/>
      <c r="N119" s="1"/>
      <c r="O119" s="1"/>
    </row>
    <row r="120" spans="1:15" x14ac:dyDescent="0.25">
      <c r="A120" s="16" t="s">
        <v>124</v>
      </c>
      <c r="B120" s="6"/>
      <c r="C120" s="23">
        <v>1</v>
      </c>
      <c r="D120" s="33">
        <v>0</v>
      </c>
      <c r="E120" s="8"/>
      <c r="F120" s="8"/>
      <c r="G120" s="8"/>
      <c r="H120" s="9">
        <v>0</v>
      </c>
      <c r="I120" s="9">
        <v>38</v>
      </c>
      <c r="J120" s="10" t="s">
        <v>106</v>
      </c>
      <c r="K120" s="45"/>
      <c r="L120" s="1"/>
      <c r="M120" s="1"/>
      <c r="N120" s="1"/>
      <c r="O120" s="1"/>
    </row>
    <row r="121" spans="1:15" x14ac:dyDescent="0.25">
      <c r="A121" s="16" t="s">
        <v>125</v>
      </c>
      <c r="B121" s="6"/>
      <c r="C121" s="23">
        <v>1</v>
      </c>
      <c r="D121" s="33">
        <v>0</v>
      </c>
      <c r="E121" s="8"/>
      <c r="F121" s="8"/>
      <c r="G121" s="8"/>
      <c r="H121" s="9">
        <v>0</v>
      </c>
      <c r="I121" s="9">
        <v>38.950000000000003</v>
      </c>
      <c r="J121" s="10" t="s">
        <v>106</v>
      </c>
      <c r="K121" s="45"/>
      <c r="L121" s="1"/>
      <c r="M121" s="1"/>
      <c r="N121" s="1"/>
      <c r="O121" s="1"/>
    </row>
    <row r="122" spans="1:15" x14ac:dyDescent="0.25">
      <c r="A122" s="16" t="s">
        <v>126</v>
      </c>
      <c r="B122" s="6"/>
      <c r="C122" s="23">
        <v>10</v>
      </c>
      <c r="D122" s="33">
        <v>0</v>
      </c>
      <c r="E122" s="8"/>
      <c r="F122" s="8"/>
      <c r="G122" s="8"/>
      <c r="H122" s="9">
        <v>0</v>
      </c>
      <c r="I122" s="9">
        <v>44</v>
      </c>
      <c r="J122" s="10" t="s">
        <v>106</v>
      </c>
      <c r="K122" s="45"/>
      <c r="L122" s="1"/>
      <c r="M122" s="1"/>
      <c r="N122" s="1"/>
      <c r="O122" s="1"/>
    </row>
    <row r="123" spans="1:15" ht="31.5" x14ac:dyDescent="0.25">
      <c r="A123" s="16" t="s">
        <v>127</v>
      </c>
      <c r="B123" s="6"/>
      <c r="C123" s="23"/>
      <c r="D123" s="33">
        <v>0</v>
      </c>
      <c r="E123" s="8"/>
      <c r="F123" s="8"/>
      <c r="G123" s="8"/>
      <c r="H123" s="9">
        <v>0</v>
      </c>
      <c r="I123" s="9">
        <v>13.5</v>
      </c>
      <c r="J123" s="10" t="s">
        <v>106</v>
      </c>
      <c r="K123" s="45"/>
      <c r="L123" s="1"/>
      <c r="M123" s="1"/>
      <c r="N123" s="1"/>
      <c r="O123" s="1"/>
    </row>
    <row r="124" spans="1:15" x14ac:dyDescent="0.25">
      <c r="A124" s="16" t="s">
        <v>128</v>
      </c>
      <c r="B124" s="6"/>
      <c r="C124" s="23">
        <v>1</v>
      </c>
      <c r="D124" s="33">
        <v>0</v>
      </c>
      <c r="E124" s="8"/>
      <c r="F124" s="8"/>
      <c r="G124" s="8"/>
      <c r="H124" s="9">
        <v>0</v>
      </c>
      <c r="I124" s="9">
        <v>38.950000000000003</v>
      </c>
      <c r="J124" s="10" t="s">
        <v>106</v>
      </c>
      <c r="K124" s="45"/>
      <c r="L124" s="1"/>
      <c r="M124" s="1"/>
      <c r="N124" s="1"/>
      <c r="O124" s="1"/>
    </row>
    <row r="125" spans="1:15" x14ac:dyDescent="0.25">
      <c r="A125" s="16" t="s">
        <v>129</v>
      </c>
      <c r="B125" s="6"/>
      <c r="C125" s="23">
        <v>1</v>
      </c>
      <c r="D125" s="33">
        <v>0</v>
      </c>
      <c r="E125" s="8"/>
      <c r="F125" s="8"/>
      <c r="G125" s="8"/>
      <c r="H125" s="9">
        <v>0</v>
      </c>
      <c r="I125" s="9">
        <v>5.8</v>
      </c>
      <c r="J125" s="10" t="s">
        <v>106</v>
      </c>
      <c r="K125" s="45"/>
      <c r="L125" s="1"/>
      <c r="M125" s="1"/>
      <c r="N125" s="1"/>
      <c r="O125" s="1"/>
    </row>
    <row r="126" spans="1:15" ht="31.5" x14ac:dyDescent="0.25">
      <c r="A126" s="16" t="s">
        <v>130</v>
      </c>
      <c r="B126" s="6"/>
      <c r="C126" s="23"/>
      <c r="D126" s="33">
        <v>0</v>
      </c>
      <c r="E126" s="8"/>
      <c r="F126" s="8"/>
      <c r="G126" s="8"/>
      <c r="H126" s="9">
        <v>0</v>
      </c>
      <c r="I126" s="9">
        <v>33.700000000000003</v>
      </c>
      <c r="J126" s="10" t="s">
        <v>106</v>
      </c>
      <c r="K126" s="46"/>
      <c r="L126" s="1"/>
      <c r="M126" s="1"/>
      <c r="N126" s="1"/>
      <c r="O126" s="1"/>
    </row>
    <row r="127" spans="1:15" x14ac:dyDescent="0.25">
      <c r="A127" s="16" t="s">
        <v>132</v>
      </c>
      <c r="B127" s="6"/>
      <c r="C127" s="23">
        <v>2</v>
      </c>
      <c r="D127" s="33">
        <v>0</v>
      </c>
      <c r="E127" s="8"/>
      <c r="F127" s="8"/>
      <c r="G127" s="8"/>
      <c r="H127" s="9">
        <v>0</v>
      </c>
      <c r="I127" s="9">
        <v>150</v>
      </c>
      <c r="J127" s="10" t="s">
        <v>106</v>
      </c>
      <c r="K127" s="46"/>
      <c r="L127" s="1"/>
      <c r="M127" s="1"/>
      <c r="N127" s="1"/>
      <c r="O127" s="1"/>
    </row>
    <row r="128" spans="1:15" x14ac:dyDescent="0.25">
      <c r="A128" s="16" t="s">
        <v>133</v>
      </c>
      <c r="B128" s="6"/>
      <c r="C128" s="23"/>
      <c r="D128" s="33">
        <v>0</v>
      </c>
      <c r="E128" s="8"/>
      <c r="F128" s="8"/>
      <c r="G128" s="8"/>
      <c r="H128" s="9">
        <v>0</v>
      </c>
      <c r="I128" s="9">
        <v>30.51</v>
      </c>
      <c r="J128" s="10" t="s">
        <v>106</v>
      </c>
      <c r="K128" s="46"/>
      <c r="L128" s="1"/>
      <c r="M128" s="1"/>
      <c r="N128" s="1"/>
      <c r="O128" s="1"/>
    </row>
    <row r="129" spans="1:15" x14ac:dyDescent="0.25">
      <c r="A129" s="16" t="s">
        <v>134</v>
      </c>
      <c r="B129" s="6"/>
      <c r="C129" s="23">
        <v>8</v>
      </c>
      <c r="D129" s="33">
        <v>0</v>
      </c>
      <c r="E129" s="8"/>
      <c r="F129" s="8"/>
      <c r="G129" s="8"/>
      <c r="H129" s="9">
        <v>0</v>
      </c>
      <c r="I129" s="9">
        <v>4.5199999999999996</v>
      </c>
      <c r="J129" s="10" t="s">
        <v>106</v>
      </c>
      <c r="K129" s="46"/>
      <c r="L129" s="1"/>
      <c r="M129" s="1"/>
      <c r="N129" s="1"/>
      <c r="O129" s="1"/>
    </row>
    <row r="130" spans="1:15" x14ac:dyDescent="0.25">
      <c r="A130" s="16" t="s">
        <v>135</v>
      </c>
      <c r="B130" s="6"/>
      <c r="C130" s="23">
        <v>3</v>
      </c>
      <c r="D130" s="33">
        <v>0</v>
      </c>
      <c r="E130" s="8"/>
      <c r="F130" s="8"/>
      <c r="G130" s="8"/>
      <c r="H130" s="9">
        <v>0</v>
      </c>
      <c r="I130" s="9">
        <v>18.45</v>
      </c>
      <c r="J130" s="10" t="s">
        <v>106</v>
      </c>
      <c r="K130" s="45"/>
      <c r="L130" s="1"/>
      <c r="M130" s="1"/>
      <c r="N130" s="1"/>
      <c r="O130" s="1"/>
    </row>
    <row r="131" spans="1:15" x14ac:dyDescent="0.25">
      <c r="A131" s="16" t="s">
        <v>136</v>
      </c>
      <c r="B131" s="6"/>
      <c r="C131" s="23">
        <v>96</v>
      </c>
      <c r="D131" s="33"/>
      <c r="E131" s="8"/>
      <c r="F131" s="8"/>
      <c r="G131" s="8"/>
      <c r="H131" s="9"/>
      <c r="I131" s="9">
        <v>173.57</v>
      </c>
      <c r="J131" s="10" t="s">
        <v>106</v>
      </c>
      <c r="K131" s="47"/>
      <c r="L131" s="1"/>
      <c r="M131" s="1"/>
      <c r="N131" s="1"/>
      <c r="O131" s="1"/>
    </row>
    <row r="132" spans="1:15" x14ac:dyDescent="0.25">
      <c r="A132" s="16" t="s">
        <v>137</v>
      </c>
      <c r="B132" s="6"/>
      <c r="C132" s="23">
        <v>44</v>
      </c>
      <c r="D132" s="33"/>
      <c r="E132" s="8"/>
      <c r="F132" s="8"/>
      <c r="G132" s="8"/>
      <c r="H132" s="9"/>
      <c r="I132" s="9">
        <v>119.33</v>
      </c>
      <c r="J132" s="10" t="s">
        <v>106</v>
      </c>
      <c r="K132" s="47"/>
      <c r="L132" s="1"/>
      <c r="M132" s="1"/>
      <c r="N132" s="1"/>
      <c r="O132" s="1"/>
    </row>
    <row r="133" spans="1:15" x14ac:dyDescent="0.25">
      <c r="A133" s="16" t="s">
        <v>138</v>
      </c>
      <c r="B133" s="6"/>
      <c r="C133" s="23">
        <v>3</v>
      </c>
      <c r="D133" s="33"/>
      <c r="E133" s="8"/>
      <c r="F133" s="8"/>
      <c r="G133" s="8"/>
      <c r="H133" s="9"/>
      <c r="I133" s="9">
        <v>8.99</v>
      </c>
      <c r="J133" s="10" t="s">
        <v>106</v>
      </c>
      <c r="K133" s="47"/>
      <c r="L133" s="1"/>
      <c r="M133" s="1"/>
      <c r="N133" s="1"/>
      <c r="O133" s="1"/>
    </row>
    <row r="134" spans="1:15" x14ac:dyDescent="0.25">
      <c r="A134" s="16" t="s">
        <v>139</v>
      </c>
      <c r="B134" s="6"/>
      <c r="C134" s="23"/>
      <c r="D134" s="33"/>
      <c r="E134" s="8"/>
      <c r="F134" s="8"/>
      <c r="G134" s="8"/>
      <c r="H134" s="9"/>
      <c r="I134" s="9">
        <v>619.47</v>
      </c>
      <c r="J134" s="10" t="s">
        <v>106</v>
      </c>
      <c r="K134" s="47"/>
      <c r="L134" s="1"/>
      <c r="M134" s="1"/>
      <c r="N134" s="1"/>
      <c r="O134" s="1"/>
    </row>
    <row r="135" spans="1:15" x14ac:dyDescent="0.25">
      <c r="A135" s="16" t="s">
        <v>140</v>
      </c>
      <c r="B135" s="6"/>
      <c r="C135" s="23">
        <v>1</v>
      </c>
      <c r="D135" s="33"/>
      <c r="E135" s="8"/>
      <c r="F135" s="8"/>
      <c r="G135" s="8"/>
      <c r="H135" s="9"/>
      <c r="I135" s="9">
        <v>38.950000000000003</v>
      </c>
      <c r="J135" s="10" t="s">
        <v>106</v>
      </c>
      <c r="K135" s="47"/>
      <c r="L135" s="1"/>
      <c r="M135" s="1"/>
      <c r="N135" s="1"/>
      <c r="O135" s="1"/>
    </row>
    <row r="136" spans="1:15" x14ac:dyDescent="0.25">
      <c r="A136" s="16" t="s">
        <v>141</v>
      </c>
      <c r="B136" s="6"/>
      <c r="C136" s="23"/>
      <c r="D136" s="33">
        <v>0</v>
      </c>
      <c r="E136" s="8"/>
      <c r="F136" s="8"/>
      <c r="G136" s="8"/>
      <c r="H136" s="9">
        <v>0</v>
      </c>
      <c r="I136" s="9">
        <v>5.74</v>
      </c>
      <c r="J136" s="10" t="s">
        <v>106</v>
      </c>
      <c r="K136" s="45"/>
      <c r="L136" s="1"/>
      <c r="M136" s="1"/>
      <c r="N136" s="1"/>
      <c r="O136" s="1"/>
    </row>
    <row r="137" spans="1:15" x14ac:dyDescent="0.25">
      <c r="A137" s="16" t="s">
        <v>142</v>
      </c>
      <c r="B137" s="6"/>
      <c r="C137" s="23"/>
      <c r="D137" s="33">
        <v>0</v>
      </c>
      <c r="E137" s="8"/>
      <c r="F137" s="8"/>
      <c r="G137" s="8"/>
      <c r="H137" s="9">
        <v>0</v>
      </c>
      <c r="I137" s="9">
        <v>514.6</v>
      </c>
      <c r="J137" s="10" t="s">
        <v>106</v>
      </c>
      <c r="K137" s="45"/>
      <c r="L137" s="1"/>
      <c r="M137" s="1"/>
      <c r="N137" s="1"/>
      <c r="O137" s="1"/>
    </row>
    <row r="138" spans="1:15" x14ac:dyDescent="0.25">
      <c r="A138" s="16" t="s">
        <v>143</v>
      </c>
      <c r="B138" s="6"/>
      <c r="C138" s="23"/>
      <c r="D138" s="33">
        <v>0</v>
      </c>
      <c r="E138" s="8"/>
      <c r="F138" s="8"/>
      <c r="G138" s="8"/>
      <c r="H138" s="9">
        <v>0</v>
      </c>
      <c r="I138" s="9">
        <v>7.7</v>
      </c>
      <c r="J138" s="10" t="s">
        <v>106</v>
      </c>
      <c r="K138" s="45"/>
      <c r="L138" s="1"/>
      <c r="M138" s="1"/>
      <c r="N138" s="1"/>
      <c r="O138" s="1"/>
    </row>
    <row r="139" spans="1:15" x14ac:dyDescent="0.25">
      <c r="A139" s="16" t="s">
        <v>144</v>
      </c>
      <c r="B139" s="6"/>
      <c r="C139" s="23"/>
      <c r="D139" s="33">
        <v>0</v>
      </c>
      <c r="E139" s="8"/>
      <c r="F139" s="8"/>
      <c r="G139" s="8"/>
      <c r="H139" s="9">
        <f t="shared" si="3"/>
        <v>0</v>
      </c>
      <c r="I139" s="9">
        <v>5.8</v>
      </c>
      <c r="J139" s="10" t="s">
        <v>106</v>
      </c>
      <c r="K139" s="32"/>
      <c r="L139" s="1"/>
      <c r="M139" s="1"/>
      <c r="N139" s="1"/>
      <c r="O139" s="1"/>
    </row>
    <row r="140" spans="1:15" x14ac:dyDescent="0.25">
      <c r="A140" s="16" t="s">
        <v>145</v>
      </c>
      <c r="B140" s="6"/>
      <c r="C140" s="23">
        <v>1</v>
      </c>
      <c r="D140" s="33">
        <v>0</v>
      </c>
      <c r="E140" s="8"/>
      <c r="F140" s="8"/>
      <c r="G140" s="8"/>
      <c r="H140" s="9">
        <f t="shared" si="3"/>
        <v>0</v>
      </c>
      <c r="I140" s="9">
        <v>5.3</v>
      </c>
      <c r="J140" s="10" t="s">
        <v>106</v>
      </c>
      <c r="K140" s="32"/>
      <c r="L140" s="1"/>
      <c r="M140" s="1"/>
      <c r="N140" s="1"/>
      <c r="O140" s="1"/>
    </row>
    <row r="141" spans="1:15" x14ac:dyDescent="0.25">
      <c r="A141" s="16"/>
      <c r="B141" s="6"/>
      <c r="C141" s="23"/>
      <c r="D141" s="33">
        <v>0</v>
      </c>
      <c r="E141" s="8"/>
      <c r="F141" s="8"/>
      <c r="G141" s="8"/>
      <c r="H141" s="9">
        <f t="shared" si="3"/>
        <v>0</v>
      </c>
      <c r="I141" s="9"/>
      <c r="J141" s="10"/>
      <c r="K141" s="32"/>
      <c r="L141" s="1"/>
      <c r="M141" s="1"/>
      <c r="N141" s="1"/>
      <c r="O141" s="1"/>
    </row>
    <row r="142" spans="1:15" x14ac:dyDescent="0.25">
      <c r="A142" s="5"/>
      <c r="B142" s="6"/>
      <c r="C142" s="23"/>
      <c r="D142" s="33">
        <v>0</v>
      </c>
      <c r="E142" s="8"/>
      <c r="F142" s="8"/>
      <c r="G142" s="8"/>
      <c r="H142" s="9">
        <f t="shared" si="3"/>
        <v>0</v>
      </c>
      <c r="I142" s="9"/>
      <c r="J142" s="10"/>
      <c r="K142" s="32"/>
      <c r="L142" s="1"/>
      <c r="M142" s="1"/>
      <c r="N142" s="1"/>
      <c r="O142" s="1"/>
    </row>
    <row r="143" spans="1:15" x14ac:dyDescent="0.25">
      <c r="A143" s="6"/>
      <c r="B143" s="6"/>
      <c r="C143" s="6"/>
      <c r="D143" s="6"/>
      <c r="E143" s="6"/>
      <c r="F143" s="6"/>
      <c r="G143" s="6"/>
      <c r="H143" s="13">
        <f>SUM(H27:H142)</f>
        <v>0</v>
      </c>
      <c r="I143" s="13">
        <f>SUM(I27:I142)</f>
        <v>11134.53</v>
      </c>
      <c r="J143" s="11">
        <f>SUM(J27:J142)</f>
        <v>0</v>
      </c>
      <c r="K143" s="32"/>
      <c r="L143" s="1"/>
      <c r="M143" s="1"/>
      <c r="N143" s="1"/>
      <c r="O143" s="1"/>
    </row>
    <row r="144" spans="1:15" x14ac:dyDescent="0.25">
      <c r="A144" s="6"/>
      <c r="B144" s="6"/>
      <c r="C144" s="6"/>
      <c r="D144" s="6"/>
      <c r="E144" s="6"/>
      <c r="F144" s="6"/>
      <c r="G144" s="6"/>
      <c r="H144" s="10"/>
      <c r="I144" s="10"/>
      <c r="J144" s="6"/>
      <c r="K144" s="32"/>
      <c r="L144" s="1"/>
      <c r="M144" s="1"/>
      <c r="N144" s="1"/>
      <c r="O144" s="1"/>
    </row>
    <row r="145" spans="1:15" ht="31.5" x14ac:dyDescent="0.25">
      <c r="A145" s="5" t="s">
        <v>8</v>
      </c>
      <c r="B145" s="5"/>
      <c r="C145" s="20" t="s">
        <v>9</v>
      </c>
      <c r="D145" s="21" t="s">
        <v>7</v>
      </c>
      <c r="E145" s="21" t="s">
        <v>10</v>
      </c>
      <c r="F145" s="21" t="s">
        <v>3</v>
      </c>
      <c r="G145" s="6"/>
      <c r="H145" s="10"/>
      <c r="I145" s="10"/>
      <c r="J145" s="6"/>
      <c r="K145" s="32"/>
      <c r="L145" s="1"/>
      <c r="M145" s="1"/>
      <c r="N145" s="1"/>
      <c r="O145" s="1"/>
    </row>
    <row r="146" spans="1:15" x14ac:dyDescent="0.25">
      <c r="A146" s="6" t="s">
        <v>32</v>
      </c>
      <c r="B146" s="6"/>
      <c r="C146" s="23"/>
      <c r="D146" s="8"/>
      <c r="E146" s="8"/>
      <c r="F146" s="23"/>
      <c r="G146" s="8"/>
      <c r="H146" s="9">
        <f>C146*D146*E146*F146</f>
        <v>0</v>
      </c>
      <c r="I146" s="9">
        <v>1157.55</v>
      </c>
      <c r="J146" s="10"/>
      <c r="K146" s="32"/>
      <c r="L146" s="1"/>
      <c r="M146" s="1"/>
      <c r="N146" s="1"/>
      <c r="O146" s="1"/>
    </row>
    <row r="147" spans="1:15" x14ac:dyDescent="0.25">
      <c r="A147" s="6"/>
      <c r="B147" s="6"/>
      <c r="C147" s="23"/>
      <c r="D147" s="8"/>
      <c r="E147" s="8"/>
      <c r="F147" s="23"/>
      <c r="G147" s="8"/>
      <c r="H147" s="9">
        <f>C147*D147*E147*F147</f>
        <v>0</v>
      </c>
      <c r="I147" s="9">
        <v>0</v>
      </c>
      <c r="J147" s="10">
        <f>I147-H147</f>
        <v>0</v>
      </c>
      <c r="K147" s="32"/>
      <c r="L147" s="1"/>
      <c r="M147" s="1"/>
      <c r="N147" s="1"/>
      <c r="O147" s="1"/>
    </row>
    <row r="148" spans="1:15" x14ac:dyDescent="0.25">
      <c r="A148" s="6"/>
      <c r="B148" s="6"/>
      <c r="C148" s="6"/>
      <c r="D148" s="6"/>
      <c r="E148" s="6"/>
      <c r="F148" s="6"/>
      <c r="G148" s="6"/>
      <c r="H148" s="13">
        <f>SUM(H146:H147)</f>
        <v>0</v>
      </c>
      <c r="I148" s="13">
        <f>SUM(I146:I147)</f>
        <v>1157.55</v>
      </c>
      <c r="J148" s="11">
        <f>SUM(J146:J147)</f>
        <v>0</v>
      </c>
      <c r="K148" s="32"/>
      <c r="L148" s="1"/>
      <c r="M148" s="1"/>
      <c r="N148" s="1"/>
      <c r="O148" s="1"/>
    </row>
    <row r="149" spans="1:15" x14ac:dyDescent="0.25">
      <c r="A149" s="6"/>
      <c r="B149" s="6"/>
      <c r="C149" s="6"/>
      <c r="D149" s="6"/>
      <c r="E149" s="6"/>
      <c r="F149" s="6"/>
      <c r="G149" s="6"/>
      <c r="H149" s="10"/>
      <c r="I149" s="10"/>
      <c r="J149" s="6"/>
      <c r="K149" s="32"/>
      <c r="L149" s="1"/>
      <c r="M149" s="1"/>
      <c r="N149" s="1"/>
      <c r="O149" s="1"/>
    </row>
    <row r="150" spans="1:15" x14ac:dyDescent="0.25">
      <c r="A150" s="6"/>
      <c r="B150" s="6"/>
      <c r="C150" s="6"/>
      <c r="D150" s="6"/>
      <c r="E150" s="6"/>
      <c r="F150" s="6"/>
      <c r="G150" s="6"/>
      <c r="H150" s="10"/>
      <c r="I150" s="10"/>
      <c r="J150" s="6"/>
      <c r="K150" s="32"/>
      <c r="L150" s="1"/>
      <c r="M150" s="1"/>
      <c r="N150" s="1"/>
      <c r="O150" s="1"/>
    </row>
    <row r="151" spans="1:15" ht="18.75" x14ac:dyDescent="0.3">
      <c r="A151" s="14" t="s">
        <v>0</v>
      </c>
      <c r="B151" s="14"/>
      <c r="C151" s="14"/>
      <c r="D151" s="14"/>
      <c r="E151" s="14"/>
      <c r="F151" s="14"/>
      <c r="G151" s="14"/>
      <c r="H151" s="15">
        <f>SUM(H148,H143,H25)</f>
        <v>0</v>
      </c>
      <c r="I151" s="15">
        <f>SUM(I148,I143,I25)</f>
        <v>27398.04</v>
      </c>
      <c r="J151" s="34">
        <f>J25+J143+J148</f>
        <v>15105.960000000001</v>
      </c>
      <c r="K151" s="1"/>
      <c r="L151" s="1"/>
      <c r="M151" s="1"/>
      <c r="N151" s="1"/>
    </row>
    <row r="152" spans="1:15" x14ac:dyDescent="0.25">
      <c r="A152" s="53"/>
      <c r="B152" s="53"/>
      <c r="C152" s="53"/>
      <c r="D152" s="53"/>
      <c r="E152" s="53"/>
      <c r="F152" s="53"/>
      <c r="G152" s="53"/>
      <c r="H152" s="53"/>
      <c r="I152" s="53"/>
      <c r="J152" s="53"/>
      <c r="K152" s="53"/>
      <c r="L152" s="1"/>
      <c r="M152" s="1"/>
      <c r="N152" s="1"/>
    </row>
    <row r="153" spans="1:15" ht="23.1" customHeight="1" x14ac:dyDescent="0.25">
      <c r="A153" s="53"/>
      <c r="B153" s="53"/>
      <c r="C153" s="53"/>
      <c r="D153" s="53"/>
      <c r="E153" s="53"/>
      <c r="F153" s="53"/>
      <c r="G153" s="53"/>
      <c r="H153" s="53"/>
      <c r="I153" s="53"/>
      <c r="J153" s="53"/>
      <c r="K153" s="53"/>
      <c r="L153" s="1"/>
      <c r="M153" s="1"/>
      <c r="N153" s="1"/>
    </row>
    <row r="154" spans="1:15" ht="23.1" customHeight="1" x14ac:dyDescent="0.25">
      <c r="A154" s="53"/>
      <c r="B154" s="53"/>
      <c r="C154" s="53"/>
      <c r="D154" s="53"/>
      <c r="E154" s="53"/>
      <c r="F154" s="53"/>
      <c r="G154" s="53"/>
      <c r="H154" s="53"/>
      <c r="I154" s="53"/>
      <c r="J154" s="53"/>
      <c r="K154" s="53"/>
      <c r="L154" s="1"/>
      <c r="M154" s="1"/>
      <c r="N154" s="1"/>
    </row>
    <row r="155" spans="1:15" ht="23.1" customHeight="1" x14ac:dyDescent="0.25">
      <c r="A155" s="53"/>
      <c r="B155" s="53"/>
      <c r="C155" s="53"/>
      <c r="D155" s="53"/>
      <c r="E155" s="53"/>
      <c r="F155" s="53"/>
      <c r="G155" s="53"/>
      <c r="H155" s="53"/>
      <c r="I155" s="53"/>
      <c r="J155" s="53"/>
      <c r="K155" s="53"/>
      <c r="L155" s="1"/>
      <c r="M155" s="1"/>
      <c r="N155" s="1"/>
    </row>
    <row r="157" spans="1:15" x14ac:dyDescent="0.25">
      <c r="B157" s="25"/>
    </row>
  </sheetData>
  <mergeCells count="6">
    <mergeCell ref="A1:J1"/>
    <mergeCell ref="C9:G9"/>
    <mergeCell ref="K11:K26"/>
    <mergeCell ref="A152:K155"/>
    <mergeCell ref="G3:I3"/>
    <mergeCell ref="J3:K3"/>
  </mergeCells>
  <conditionalFormatting sqref="I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landscape" horizontalDpi="4294967292" vertic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ACTIV1</vt:lpstr>
      <vt:lpstr>ACTIV1!Área_de_impresión</vt:lpstr>
    </vt:vector>
  </TitlesOfParts>
  <Company>Smartsheet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Nicole Herrera</cp:lastModifiedBy>
  <cp:lastPrinted>2021-01-25T15:56:10Z</cp:lastPrinted>
  <dcterms:created xsi:type="dcterms:W3CDTF">2015-10-13T21:42:08Z</dcterms:created>
  <dcterms:modified xsi:type="dcterms:W3CDTF">2021-02-23T00:06:02Z</dcterms:modified>
</cp:coreProperties>
</file>