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MEMORIAS DE CALCULO\MEMORIAS YA ACTUALIZADAS\"/>
    </mc:Choice>
  </mc:AlternateContent>
  <xr:revisionPtr revIDLastSave="0" documentId="13_ncr:1_{A9E4A127-7427-4BBA-A31D-C8E0D8DBB7E2}" xr6:coauthVersionLast="47" xr6:coauthVersionMax="47" xr10:uidLastSave="{00000000-0000-0000-0000-000000000000}"/>
  <bookViews>
    <workbookView minimized="1" xWindow="7035" yWindow="4575" windowWidth="18000" windowHeight="9360" tabRatio="500" activeTab="1" xr2:uid="{00000000-000D-0000-FFFF-FFFF00000000}"/>
  </bookViews>
  <sheets>
    <sheet name="DAMAS" sheetId="19" r:id="rId1"/>
    <sheet name="HOMBRES" sheetId="20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20" l="1"/>
  <c r="I62" i="20"/>
  <c r="J62" i="20" s="1"/>
  <c r="I61" i="20"/>
  <c r="J61" i="20" s="1"/>
  <c r="I60" i="20"/>
  <c r="J60" i="20" s="1"/>
  <c r="I59" i="20"/>
  <c r="J59" i="20" s="1"/>
  <c r="I58" i="20"/>
  <c r="J58" i="20" s="1"/>
  <c r="I54" i="20"/>
  <c r="J54" i="20" s="1"/>
  <c r="H54" i="20"/>
  <c r="I53" i="20"/>
  <c r="I52" i="20"/>
  <c r="I51" i="20"/>
  <c r="J51" i="20" s="1"/>
  <c r="H51" i="20"/>
  <c r="I50" i="20"/>
  <c r="J50" i="20" s="1"/>
  <c r="H50" i="20"/>
  <c r="J49" i="20"/>
  <c r="I49" i="20"/>
  <c r="H49" i="20"/>
  <c r="I48" i="20"/>
  <c r="J48" i="20" s="1"/>
  <c r="H48" i="20"/>
  <c r="I47" i="20"/>
  <c r="J47" i="20" s="1"/>
  <c r="H47" i="20"/>
  <c r="I46" i="20"/>
  <c r="J46" i="20" s="1"/>
  <c r="H46" i="20"/>
  <c r="J45" i="20"/>
  <c r="I45" i="20"/>
  <c r="H45" i="20"/>
  <c r="I44" i="20"/>
  <c r="J44" i="20" s="1"/>
  <c r="H44" i="20"/>
  <c r="I43" i="20"/>
  <c r="J43" i="20" s="1"/>
  <c r="H43" i="20"/>
  <c r="I42" i="20"/>
  <c r="J42" i="20" s="1"/>
  <c r="H42" i="20"/>
  <c r="J41" i="20"/>
  <c r="I41" i="20"/>
  <c r="H41" i="20"/>
  <c r="I40" i="20"/>
  <c r="J40" i="20" s="1"/>
  <c r="H40" i="20"/>
  <c r="I39" i="20"/>
  <c r="J39" i="20" s="1"/>
  <c r="H39" i="20"/>
  <c r="I38" i="20"/>
  <c r="J38" i="20" s="1"/>
  <c r="H38" i="20"/>
  <c r="J37" i="20"/>
  <c r="I37" i="20"/>
  <c r="H37" i="20"/>
  <c r="I36" i="20"/>
  <c r="J36" i="20" s="1"/>
  <c r="H36" i="20"/>
  <c r="I35" i="20"/>
  <c r="J35" i="20" s="1"/>
  <c r="H35" i="20"/>
  <c r="I34" i="20"/>
  <c r="J34" i="20" s="1"/>
  <c r="H34" i="20"/>
  <c r="J33" i="20"/>
  <c r="I33" i="20"/>
  <c r="H33" i="20"/>
  <c r="I32" i="20"/>
  <c r="J32" i="20" s="1"/>
  <c r="H32" i="20"/>
  <c r="I31" i="20"/>
  <c r="J31" i="20" s="1"/>
  <c r="H31" i="20"/>
  <c r="I30" i="20"/>
  <c r="J30" i="20" s="1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H21" i="20"/>
  <c r="I20" i="20"/>
  <c r="I19" i="20"/>
  <c r="J19" i="20" s="1"/>
  <c r="J18" i="20"/>
  <c r="I18" i="20"/>
  <c r="I17" i="20"/>
  <c r="J16" i="20"/>
  <c r="I16" i="20"/>
  <c r="I15" i="20"/>
  <c r="J15" i="20" s="1"/>
  <c r="I14" i="20"/>
  <c r="I13" i="20"/>
  <c r="J13" i="20" s="1"/>
  <c r="I12" i="20"/>
  <c r="J12" i="20" s="1"/>
  <c r="I18" i="19"/>
  <c r="I13" i="19"/>
  <c r="I14" i="19"/>
  <c r="I15" i="19"/>
  <c r="I16" i="19"/>
  <c r="I17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H55" i="20" l="1"/>
  <c r="H66" i="20" s="1"/>
  <c r="G6" i="20" s="1"/>
  <c r="J24" i="20"/>
  <c r="J23" i="20"/>
  <c r="I55" i="20"/>
  <c r="I63" i="20"/>
  <c r="I21" i="20"/>
  <c r="I59" i="19"/>
  <c r="I60" i="19"/>
  <c r="I61" i="19"/>
  <c r="I62" i="19"/>
  <c r="I58" i="19"/>
  <c r="I66" i="20" l="1"/>
  <c r="I63" i="19"/>
  <c r="J6" i="20" l="1"/>
  <c r="H6" i="20"/>
  <c r="I21" i="19"/>
  <c r="K6" i="20" l="1"/>
  <c r="A4" i="20"/>
  <c r="I6" i="20"/>
  <c r="H51" i="19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<sst xmlns="http://schemas.openxmlformats.org/spreadsheetml/2006/main" count="82" uniqueCount="41">
  <si>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</si>
  <si>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</si>
  <si>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</si>
  <si>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</si>
  <si>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</si>
  <si>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</si>
  <si>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</si>
  <si>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</si>
  <si>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</si>
  <si>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</si>
  <si>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</si>
  <si>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</si>
  <si>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</si>
  <si>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</si>
  <si>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</si>
  <si>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</si>
  <si>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</si>
  <si>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</si>
  <si>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</si>
  <si>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</si>
  <si>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</si>
  <si>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</si>
  <si>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</si>
  <si>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</si>
  <si>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</si>
  <si>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</si>
  <si>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</si>
  <si>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</si>
  <si>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</si>
  <si>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</si>
  <si>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</si>
  <si>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</si>
  <si>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</si>
  <si>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</si>
  <si>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</si>
  <si>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MAQUINA DE SONDEO</t>
  </si>
  <si>
    <t>LB DE WIPE DE TELA</t>
  </si>
  <si>
    <t>GL DE THINNER</t>
  </si>
  <si>
    <t>SONDEO DE INO</t>
  </si>
  <si>
    <t>SILICON TRANSPARENTE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</si>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</sst>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zoomScale="77" zoomScaleNormal="77" workbookViewId="0">
      <selection activeCell="A21" sqref="A21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10.36921875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18.475000000000001</v>
      </c>
      <c r="H6" s="38">
        <f>(I66*1.65)</f>
        <v>82.953749999999999</v>
      </c>
      <c r="I6" s="39">
        <f>H6-G6</f>
        <v>64.478749999999991</v>
      </c>
      <c r="J6" s="37">
        <f>I66</f>
        <v>50.275000000000006</v>
      </c>
      <c r="K6" s="39">
        <f>H6-ABS(J6)</f>
        <v>32.678749999999994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1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15</v>
      </c>
      <c r="E23" s="5"/>
      <c r="F23" s="6"/>
      <c r="G23" s="6"/>
      <c r="H23" s="7">
        <f>C23*D23</f>
        <v>15</v>
      </c>
      <c r="I23" s="7">
        <f>C23*D23</f>
        <v>15</v>
      </c>
      <c r="J23" s="8">
        <f>I23-H23</f>
        <v>0</v>
      </c>
      <c r="K23" s="55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1.5</v>
      </c>
      <c r="D24" s="45">
        <v>0.65</v>
      </c>
      <c r="E24" s="6"/>
      <c r="F24" s="6"/>
      <c r="G24" s="6"/>
      <c r="H24" s="7">
        <f>C24*D24</f>
        <v>0.97500000000000009</v>
      </c>
      <c r="I24" s="7">
        <f t="shared" ref="I24:I54" si="2">C24*D24</f>
        <v>0.97500000000000009</v>
      </c>
      <c r="J24" s="8">
        <f t="shared" ref="J24:J54" si="3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0.5</v>
      </c>
      <c r="D25" s="46">
        <v>5</v>
      </c>
      <c r="E25" s="6"/>
      <c r="F25" s="6"/>
      <c r="G25" s="6"/>
      <c r="H25" s="7">
        <f t="shared" ref="H25:H39" si="4">C25*D25</f>
        <v>2.5</v>
      </c>
      <c r="I25" s="7">
        <f t="shared" si="2"/>
        <v>2.5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4"/>
        <v>0</v>
      </c>
      <c r="I26" s="7">
        <f t="shared" si="2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4"/>
        <v>0</v>
      </c>
      <c r="I27" s="7">
        <f t="shared" si="2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f t="shared" si="2"/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f t="shared" si="2"/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f t="shared" si="2"/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f t="shared" si="2"/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f>C44*D44</f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f t="shared" si="2"/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f t="shared" si="2"/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f t="shared" si="2"/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f t="shared" si="2"/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f t="shared" si="2"/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f t="shared" si="2"/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f t="shared" si="2"/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f t="shared" si="2"/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18.475000000000001</v>
      </c>
      <c r="I55" s="11">
        <f>SUM(I23:I54)</f>
        <v>18.475000000000001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18.475000000000001</v>
      </c>
      <c r="I66" s="13">
        <f>SUM(I63,I55,I21)</f>
        <v>50.275000000000006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E50D-A8FF-451E-A860-803D0FFE0BF5}">
  <dimension ref="A1:O72"/>
  <sheetViews>
    <sheetView tabSelected="1" zoomScale="77" zoomScaleNormal="77" workbookViewId="0">
      <selection activeCell="N19" sqref="N1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11.663437499999999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24.75</v>
      </c>
      <c r="H6" s="38">
        <f>(I66*1.65)</f>
        <v>93.30749999999999</v>
      </c>
      <c r="I6" s="39">
        <f>H6-G6</f>
        <v>68.55749999999999</v>
      </c>
      <c r="J6" s="37">
        <f>I66</f>
        <v>56.55</v>
      </c>
      <c r="K6" s="39">
        <f>H6-ABS(J6)</f>
        <v>36.757499999999993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1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15</v>
      </c>
      <c r="E23" s="5"/>
      <c r="F23" s="6"/>
      <c r="G23" s="6"/>
      <c r="H23" s="7">
        <f>C23*D23</f>
        <v>15</v>
      </c>
      <c r="I23" s="7">
        <f>C23*D23</f>
        <v>15</v>
      </c>
      <c r="J23" s="8">
        <f>I23-H23</f>
        <v>0</v>
      </c>
      <c r="K23" s="55"/>
      <c r="L23" s="1"/>
      <c r="M23" s="1"/>
      <c r="N23" s="1"/>
      <c r="O23" s="1"/>
    </row>
    <row r="24" spans="1:15" x14ac:dyDescent="0.25">
      <c r="A24" s="14" t="s">
        <v>39</v>
      </c>
      <c r="B24" s="49"/>
      <c r="C24" s="44">
        <v>1</v>
      </c>
      <c r="D24" s="45">
        <v>5.95</v>
      </c>
      <c r="E24" s="6"/>
      <c r="F24" s="6"/>
      <c r="G24" s="6"/>
      <c r="H24" s="7">
        <f>C24*D24</f>
        <v>5.95</v>
      </c>
      <c r="I24" s="7">
        <f t="shared" ref="I24:I54" si="2">C24*D24</f>
        <v>5.95</v>
      </c>
      <c r="J24" s="8">
        <f t="shared" ref="J24:J54" si="3">I24-H24</f>
        <v>0</v>
      </c>
      <c r="K24" s="50"/>
      <c r="L24" s="1"/>
      <c r="M24" s="1"/>
      <c r="N24" s="1"/>
      <c r="O24" s="1"/>
    </row>
    <row r="25" spans="1:15" x14ac:dyDescent="0.25">
      <c r="A25" s="47" t="s">
        <v>40</v>
      </c>
      <c r="B25" s="24"/>
      <c r="C25" s="21">
        <v>2</v>
      </c>
      <c r="D25" s="46">
        <v>0.65</v>
      </c>
      <c r="E25" s="6"/>
      <c r="F25" s="6"/>
      <c r="G25" s="6"/>
      <c r="H25" s="7">
        <f t="shared" ref="H25:H54" si="4">C25*D25</f>
        <v>1.3</v>
      </c>
      <c r="I25" s="7">
        <f t="shared" si="2"/>
        <v>1.3</v>
      </c>
      <c r="J25" s="8"/>
      <c r="K25" s="50"/>
      <c r="L25" s="1"/>
      <c r="M25" s="1"/>
      <c r="N25" s="1"/>
      <c r="O25" s="1"/>
    </row>
    <row r="26" spans="1:15" x14ac:dyDescent="0.25">
      <c r="A26" s="47" t="s">
        <v>37</v>
      </c>
      <c r="B26" s="24"/>
      <c r="C26" s="21">
        <v>0.5</v>
      </c>
      <c r="D26" s="46">
        <v>5</v>
      </c>
      <c r="E26" s="6"/>
      <c r="F26" s="6"/>
      <c r="G26" s="6"/>
      <c r="H26" s="7">
        <f t="shared" si="4"/>
        <v>2.5</v>
      </c>
      <c r="I26" s="7">
        <f t="shared" si="2"/>
        <v>2.5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4"/>
        <v>0</v>
      </c>
      <c r="I27" s="7">
        <f t="shared" si="2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si="4"/>
        <v>0</v>
      </c>
      <c r="I40" s="7">
        <f t="shared" si="2"/>
        <v>0</v>
      </c>
      <c r="J40" s="8">
        <f t="shared" si="3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4"/>
        <v>0</v>
      </c>
      <c r="I41" s="7">
        <f t="shared" si="2"/>
        <v>0</v>
      </c>
      <c r="J41" s="8">
        <f t="shared" si="3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4"/>
        <v>0</v>
      </c>
      <c r="I42" s="7">
        <f t="shared" si="2"/>
        <v>0</v>
      </c>
      <c r="J42" s="8">
        <f t="shared" si="3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4"/>
        <v>0</v>
      </c>
      <c r="I43" s="7">
        <f t="shared" si="2"/>
        <v>0</v>
      </c>
      <c r="J43" s="8">
        <f t="shared" si="3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4"/>
        <v>0</v>
      </c>
      <c r="I44" s="7">
        <f>C44*D44</f>
        <v>0</v>
      </c>
      <c r="J44" s="8">
        <f t="shared" si="3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4"/>
        <v>0</v>
      </c>
      <c r="I45" s="7">
        <f t="shared" si="2"/>
        <v>0</v>
      </c>
      <c r="J45" s="8">
        <f t="shared" si="3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4"/>
        <v>0</v>
      </c>
      <c r="I46" s="7">
        <f t="shared" si="2"/>
        <v>0</v>
      </c>
      <c r="J46" s="8">
        <f t="shared" si="3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4"/>
        <v>0</v>
      </c>
      <c r="I47" s="7">
        <f t="shared" si="2"/>
        <v>0</v>
      </c>
      <c r="J47" s="8">
        <f t="shared" si="3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4"/>
        <v>0</v>
      </c>
      <c r="I48" s="7">
        <f t="shared" si="2"/>
        <v>0</v>
      </c>
      <c r="J48" s="8">
        <f t="shared" si="3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4"/>
        <v>0</v>
      </c>
      <c r="I49" s="7">
        <f t="shared" si="2"/>
        <v>0</v>
      </c>
      <c r="J49" s="8">
        <f t="shared" si="3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4"/>
        <v>0</v>
      </c>
      <c r="I50" s="7">
        <f t="shared" si="2"/>
        <v>0</v>
      </c>
      <c r="J50" s="8">
        <f t="shared" si="3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4"/>
        <v>0</v>
      </c>
      <c r="I51" s="7">
        <f t="shared" si="2"/>
        <v>0</v>
      </c>
      <c r="J51" s="8">
        <f t="shared" si="3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4"/>
        <v>0</v>
      </c>
      <c r="I54" s="7">
        <f t="shared" si="2"/>
        <v>0</v>
      </c>
      <c r="J54" s="8">
        <f t="shared" si="3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24.75</v>
      </c>
      <c r="I55" s="11">
        <f>SUM(I23:I54)</f>
        <v>24.75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24.75</v>
      </c>
      <c r="I66" s="13">
        <f>SUM(I63,I55,I21)</f>
        <v>56.55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DAMAS</vt:lpstr>
      <vt:lpstr>HOMBRES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2021-07-30T22:28:48Z</dcterms:modified>
</cp:coreProperties>
</file>