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 Herrera\Documents\NICOLE (COMPRAS)\DF PROYECTOS S.A DE C.V\AGOSTO\SEGUNDA SEMANA DE AGOSTO\MEMORIAS DE CALCULO\MEMORIAS YA ACTUALIZADAS\"/>
    </mc:Choice>
  </mc:AlternateContent>
  <xr:revisionPtr revIDLastSave="0" documentId="13_ncr:1_{FA8A7977-F60E-464C-AE16-A8CE383C032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9" l="1"/>
  <c r="I18" i="19" l="1"/>
  <c r="I13" i="19"/>
  <c r="I14" i="19"/>
  <c r="I15" i="19"/>
  <c r="I16" i="19"/>
  <c r="I17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H23" i="19"/>
  <c r="H24" i="19"/>
  <c r="H25" i="19"/>
  <c r="H26" i="19"/>
  <c r="H27" i="19"/>
  <c r="H28" i="19"/>
  <c r="H29" i="19"/>
  <c r="H30" i="19"/>
  <c r="H31" i="19"/>
  <c r="H32" i="19"/>
  <c r="H34" i="19"/>
  <c r="I59" i="19" l="1"/>
  <c r="I60" i="19"/>
  <c r="I61" i="19"/>
  <c r="I62" i="19"/>
  <c r="I58" i="19"/>
  <c r="I63" i="19" l="1"/>
  <c r="I21" i="19" l="1"/>
  <c r="H51" i="19" l="1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35" i="19" l="1"/>
  <c r="J35" i="19" s="1"/>
  <c r="H39" i="19"/>
  <c r="J39" i="19" s="1"/>
  <c r="H38" i="19"/>
  <c r="J38" i="19" s="1"/>
  <c r="H37" i="19"/>
  <c r="J37" i="19" s="1"/>
  <c r="H33" i="19"/>
  <c r="J34" i="19"/>
  <c r="H36" i="19"/>
  <c r="J36" i="19" s="1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<sst xmlns="http://schemas.openxmlformats.org/spreadsheetml/2006/main" count="45" uniqueCount="43">
  <si>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</si>
  <si>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</si>
  <si>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</si>
  <si>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</si>
  <si>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</si>
  <si>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</si>
  <si>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</si>
  <si>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</si>
  <si>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</si>
  <si>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</si>
  <si>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</si>
  <si>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</si>
  <si>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</si>
  <si>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</si>
  <si>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</si>
  <si>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</si>
  <si>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</si>
  <si>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</si>
  <si>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</si>
  <si>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</si>
  <si>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</si>
  <si>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</si>
  <si>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</si>
  <si>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</si>
  <si>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</si>
  <si>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</si>
  <si>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</si>
  <si>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</si>
  <si>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</si>
  <si>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</si>
  <si>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</si>
  <si>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</si>
  <si>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</si>
  <si>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</si>
  <si>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</si>
  <si>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TUBO ESTRUCTURAL CUADRADO 2PLG CHAPA 16</t>
  </si>
  <si>
    <t>ÁNGULO 1"X1/4</t>
  </si>
  <si>
    <t>LB DE ELECTRODO 6013</t>
  </si>
  <si>
    <t>GL DE THINNER</t>
  </si>
  <si>
    <t>LB DE WIPE DE TELA</t>
  </si>
  <si>
    <t xml:space="preserve">ESMALTE INDUSTRIAL GRIS </t>
  </si>
  <si>
    <t>BROCHA</t>
  </si>
  <si>
    <t>INSTALACIÓN DE REFUERZO A SOPORTE DE PORTÓN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</si>
</sst>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42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15.48463125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29.556999999999999</v>
      </c>
      <c r="H6" s="38">
        <f>(I66*1.65)</f>
        <v>123.87705</v>
      </c>
      <c r="I6" s="39">
        <f>H6-G6</f>
        <v>94.320049999999995</v>
      </c>
      <c r="J6" s="37">
        <f>I66</f>
        <v>75.076999999999998</v>
      </c>
      <c r="K6" s="39">
        <f>H6-ABS(J6)</f>
        <v>48.800049999999999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1</v>
      </c>
      <c r="F12" s="5"/>
      <c r="G12" s="6"/>
      <c r="H12" s="7"/>
      <c r="I12" s="7">
        <f>C12*D12*E12</f>
        <v>18.329999999999998</v>
      </c>
      <c r="J12" s="8">
        <f>I12-H12</f>
        <v>18.329999999999998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>
        <v>1</v>
      </c>
      <c r="F13" s="5"/>
      <c r="G13" s="6"/>
      <c r="H13" s="7"/>
      <c r="I13" s="7">
        <f t="shared" ref="I13:I20" si="0">C13*D13*E13</f>
        <v>12</v>
      </c>
      <c r="J13" s="8">
        <f>I13-H13</f>
        <v>12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2.5</v>
      </c>
      <c r="G15" s="6"/>
      <c r="H15" s="7"/>
      <c r="I15" s="7">
        <f t="shared" si="0"/>
        <v>2.29</v>
      </c>
      <c r="J15" s="8">
        <f>I15-H15</f>
        <v>2.29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</v>
      </c>
      <c r="E16" s="5">
        <v>1</v>
      </c>
      <c r="F16" s="5">
        <v>2.5</v>
      </c>
      <c r="G16" s="6"/>
      <c r="H16" s="7"/>
      <c r="I16" s="7">
        <f t="shared" si="0"/>
        <v>1.5</v>
      </c>
      <c r="J16" s="8">
        <f>I16-H16</f>
        <v>1.5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si="0"/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1</v>
      </c>
      <c r="F18" s="5"/>
      <c r="G18" s="6"/>
      <c r="H18" s="7"/>
      <c r="I18" s="7">
        <f>C18*D18*E18</f>
        <v>5</v>
      </c>
      <c r="J18" s="8">
        <f t="shared" ref="J18:J19" si="1">I18-H18</f>
        <v>5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1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39.119999999999997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0.33</v>
      </c>
      <c r="D23" s="6">
        <v>27.5</v>
      </c>
      <c r="E23" s="5"/>
      <c r="F23" s="6"/>
      <c r="G23" s="6"/>
      <c r="H23" s="7">
        <f>C23*D23</f>
        <v>9.0750000000000011</v>
      </c>
      <c r="I23" s="7">
        <f>C23*D23</f>
        <v>9.0750000000000011</v>
      </c>
      <c r="J23" s="8">
        <f>I23-H23</f>
        <v>0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0.5</v>
      </c>
      <c r="D24" s="45">
        <v>15.95</v>
      </c>
      <c r="E24" s="6"/>
      <c r="F24" s="6"/>
      <c r="G24" s="6"/>
      <c r="H24" s="7">
        <f>C24*D24</f>
        <v>7.9749999999999996</v>
      </c>
      <c r="I24" s="7">
        <f t="shared" ref="I24:I54" si="2">C24*D24</f>
        <v>7.9749999999999996</v>
      </c>
      <c r="J24" s="8">
        <f t="shared" ref="J24:J54" si="3">I24-H24</f>
        <v>0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1</v>
      </c>
      <c r="D25" s="46">
        <v>0.77</v>
      </c>
      <c r="E25" s="6"/>
      <c r="F25" s="6"/>
      <c r="G25" s="6"/>
      <c r="H25" s="7">
        <f t="shared" ref="H25:H39" si="4">C25*D25</f>
        <v>0.77</v>
      </c>
      <c r="I25" s="7">
        <f t="shared" si="2"/>
        <v>0.77</v>
      </c>
      <c r="J25" s="8"/>
      <c r="K25" s="3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1</v>
      </c>
      <c r="D26" s="46">
        <v>5</v>
      </c>
      <c r="E26" s="6"/>
      <c r="F26" s="6"/>
      <c r="G26" s="6"/>
      <c r="H26" s="7">
        <f t="shared" si="4"/>
        <v>5</v>
      </c>
      <c r="I26" s="7">
        <f t="shared" si="2"/>
        <v>5</v>
      </c>
      <c r="J26" s="8"/>
      <c r="K26" s="30"/>
      <c r="L26" s="1"/>
      <c r="M26" s="1"/>
      <c r="N26" s="1"/>
      <c r="O26" s="1"/>
    </row>
    <row r="27" spans="1:15" x14ac:dyDescent="0.25">
      <c r="A27" s="47" t="s">
        <v>39</v>
      </c>
      <c r="B27" s="24"/>
      <c r="C27" s="21">
        <v>1</v>
      </c>
      <c r="D27" s="46">
        <v>0.65</v>
      </c>
      <c r="E27" s="6"/>
      <c r="F27" s="6"/>
      <c r="G27" s="6"/>
      <c r="H27" s="7">
        <f t="shared" si="4"/>
        <v>0.65</v>
      </c>
      <c r="I27" s="7">
        <f t="shared" si="2"/>
        <v>0.65</v>
      </c>
      <c r="J27" s="8"/>
      <c r="K27" s="30"/>
      <c r="L27" s="1"/>
      <c r="M27" s="1"/>
      <c r="N27" s="1"/>
      <c r="O27" s="1"/>
    </row>
    <row r="28" spans="1:15" x14ac:dyDescent="0.25">
      <c r="A28" s="48" t="s">
        <v>40</v>
      </c>
      <c r="B28" s="24"/>
      <c r="C28" s="21">
        <v>0.13</v>
      </c>
      <c r="D28" s="46">
        <v>39.9</v>
      </c>
      <c r="E28" s="6"/>
      <c r="F28" s="6"/>
      <c r="G28" s="6"/>
      <c r="H28" s="7">
        <f t="shared" si="4"/>
        <v>5.1870000000000003</v>
      </c>
      <c r="I28" s="7">
        <f t="shared" si="2"/>
        <v>5.1870000000000003</v>
      </c>
      <c r="J28" s="8"/>
      <c r="K28" s="30"/>
      <c r="L28" s="1"/>
      <c r="M28" s="1"/>
      <c r="N28" s="1"/>
      <c r="O28" s="1"/>
    </row>
    <row r="29" spans="1:15" x14ac:dyDescent="0.25">
      <c r="A29" s="47" t="s">
        <v>41</v>
      </c>
      <c r="B29" s="24"/>
      <c r="C29" s="21">
        <v>1</v>
      </c>
      <c r="D29" s="46">
        <v>0.9</v>
      </c>
      <c r="E29" s="6"/>
      <c r="F29" s="6"/>
      <c r="G29" s="6"/>
      <c r="H29" s="7">
        <f t="shared" si="4"/>
        <v>0.9</v>
      </c>
      <c r="I29" s="7">
        <f t="shared" si="2"/>
        <v>0.9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4"/>
        <v>0</v>
      </c>
      <c r="I30" s="7">
        <f t="shared" si="2"/>
        <v>0</v>
      </c>
      <c r="J30" s="8">
        <f t="shared" si="3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4"/>
        <v>0</v>
      </c>
      <c r="I31" s="7">
        <f t="shared" si="2"/>
        <v>0</v>
      </c>
      <c r="J31" s="8">
        <f t="shared" si="3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4"/>
        <v>0</v>
      </c>
      <c r="I32" s="7">
        <f t="shared" si="2"/>
        <v>0</v>
      </c>
      <c r="J32" s="8">
        <f t="shared" si="3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4"/>
        <v>0</v>
      </c>
      <c r="I33" s="7">
        <f t="shared" si="2"/>
        <v>0</v>
      </c>
      <c r="J33" s="8">
        <f t="shared" si="3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4"/>
        <v>0</v>
      </c>
      <c r="I34" s="7">
        <f t="shared" si="2"/>
        <v>0</v>
      </c>
      <c r="J34" s="8">
        <f t="shared" si="3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4"/>
        <v>0</v>
      </c>
      <c r="I35" s="7">
        <f t="shared" si="2"/>
        <v>0</v>
      </c>
      <c r="J35" s="8">
        <f t="shared" si="3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4"/>
        <v>0</v>
      </c>
      <c r="I36" s="7">
        <f t="shared" si="2"/>
        <v>0</v>
      </c>
      <c r="J36" s="8">
        <f t="shared" si="3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4"/>
        <v>0</v>
      </c>
      <c r="I37" s="7">
        <f t="shared" si="2"/>
        <v>0</v>
      </c>
      <c r="J37" s="8">
        <f t="shared" si="3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4"/>
        <v>0</v>
      </c>
      <c r="I38" s="7">
        <f t="shared" si="2"/>
        <v>0</v>
      </c>
      <c r="J38" s="8">
        <f t="shared" si="3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4"/>
        <v>0</v>
      </c>
      <c r="I39" s="7">
        <f t="shared" si="2"/>
        <v>0</v>
      </c>
      <c r="J39" s="8">
        <f t="shared" si="3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5">C40*D40</f>
        <v>0</v>
      </c>
      <c r="I40" s="7">
        <f t="shared" si="2"/>
        <v>0</v>
      </c>
      <c r="J40" s="8">
        <f t="shared" si="3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f t="shared" si="2"/>
        <v>0</v>
      </c>
      <c r="J41" s="8">
        <f t="shared" si="3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f t="shared" si="2"/>
        <v>0</v>
      </c>
      <c r="J42" s="8">
        <f t="shared" si="3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f t="shared" si="2"/>
        <v>0</v>
      </c>
      <c r="J43" s="8">
        <f t="shared" si="3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f>C44*D44</f>
        <v>0</v>
      </c>
      <c r="J44" s="8">
        <f t="shared" si="3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f t="shared" si="2"/>
        <v>0</v>
      </c>
      <c r="J45" s="8">
        <f t="shared" si="3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f t="shared" si="2"/>
        <v>0</v>
      </c>
      <c r="J46" s="8">
        <f t="shared" si="3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f t="shared" si="2"/>
        <v>0</v>
      </c>
      <c r="J47" s="8">
        <f t="shared" si="3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f t="shared" si="2"/>
        <v>0</v>
      </c>
      <c r="J48" s="8">
        <f t="shared" si="3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f t="shared" si="2"/>
        <v>0</v>
      </c>
      <c r="J49" s="8">
        <f t="shared" si="3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f t="shared" si="2"/>
        <v>0</v>
      </c>
      <c r="J50" s="8">
        <f t="shared" si="3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f t="shared" si="2"/>
        <v>0</v>
      </c>
      <c r="J51" s="8">
        <f t="shared" si="3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2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2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f t="shared" si="2"/>
        <v>0</v>
      </c>
      <c r="J54" s="8">
        <f t="shared" si="3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29.556999999999999</v>
      </c>
      <c r="I55" s="11">
        <f>SUM(I23:I54)</f>
        <v>29.556999999999999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40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6.4</v>
      </c>
      <c r="J58" s="8">
        <f>I58-H58</f>
        <v>6.4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6.4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29.556999999999999</v>
      </c>
      <c r="I66" s="13">
        <f>SUM(I63,I55,I21)</f>
        <v>75.076999999999998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dcterms:created xsi:type="dcterms:W3CDTF">2015-10-13T21:42:08Z</dcterms:created>
  <dcterms:modified xsi:type="dcterms:W3CDTF">2021-08-09T15:21:10Z</dcterms:modified>
</cp:coreProperties>
</file>