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QUINTA SERMANA DE AGOSTO\MEMORIAS DE CALCULO\MEMORIAS YA ACTUALIZADAS\"/>
    </mc:Choice>
  </mc:AlternateContent>
  <bookViews>
    <workbookView xWindow="-120" yWindow="-120" windowWidth="24240" windowHeight="13140" tabRatio="500" activeTab="4"/>
  </bookViews>
  <sheets>
    <sheet name="CANAL" sheetId="19" r:id="rId1"/>
    <sheet name="BAJADAS 50X50" sheetId="21" r:id="rId2"/>
    <sheet name="BAJADAS DE 4&quot; A 6&quot;" sheetId="20" r:id="rId3"/>
    <sheet name="DESMONTAJE ASPERSORES" sheetId="22" r:id="rId4"/>
    <sheet name="LOSETAS" sheetId="23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0" l="1"/>
  <c r="I15" i="20"/>
  <c r="I16" i="20"/>
  <c r="I17" i="20"/>
  <c r="I18" i="20"/>
  <c r="J18" i="20" s="1"/>
  <c r="I19" i="20"/>
  <c r="I20" i="20"/>
  <c r="I13" i="20"/>
  <c r="H63" i="23"/>
  <c r="J62" i="23"/>
  <c r="I62" i="23"/>
  <c r="I61" i="23"/>
  <c r="J61" i="23" s="1"/>
  <c r="J60" i="23"/>
  <c r="I60" i="23"/>
  <c r="I59" i="23"/>
  <c r="J59" i="23" s="1"/>
  <c r="I58" i="23"/>
  <c r="I63" i="23" s="1"/>
  <c r="J54" i="23"/>
  <c r="I54" i="23"/>
  <c r="I53" i="23"/>
  <c r="I52" i="23"/>
  <c r="I51" i="23"/>
  <c r="J51" i="23"/>
  <c r="J50" i="23"/>
  <c r="I50" i="23"/>
  <c r="I49" i="23"/>
  <c r="J49" i="23" s="1"/>
  <c r="I48" i="23"/>
  <c r="J48" i="23" s="1"/>
  <c r="I47" i="23"/>
  <c r="J47" i="23"/>
  <c r="J46" i="23"/>
  <c r="I46" i="23"/>
  <c r="I45" i="23"/>
  <c r="J45" i="23" s="1"/>
  <c r="I44" i="23"/>
  <c r="J44" i="23" s="1"/>
  <c r="I43" i="23"/>
  <c r="J43" i="23" s="1"/>
  <c r="J42" i="23"/>
  <c r="I42" i="23"/>
  <c r="I41" i="23"/>
  <c r="J41" i="23" s="1"/>
  <c r="I40" i="23"/>
  <c r="J40" i="23" s="1"/>
  <c r="I39" i="23"/>
  <c r="J39" i="23" s="1"/>
  <c r="J38" i="23"/>
  <c r="I38" i="23"/>
  <c r="I37" i="23"/>
  <c r="J37" i="23" s="1"/>
  <c r="I36" i="23"/>
  <c r="J36" i="23" s="1"/>
  <c r="I35" i="23"/>
  <c r="J35" i="23" s="1"/>
  <c r="J34" i="23"/>
  <c r="I34" i="23"/>
  <c r="I33" i="23"/>
  <c r="J33" i="23" s="1"/>
  <c r="I32" i="23"/>
  <c r="J32" i="23" s="1"/>
  <c r="I31" i="23"/>
  <c r="J31" i="23"/>
  <c r="J30" i="23"/>
  <c r="I30" i="23"/>
  <c r="I29" i="23"/>
  <c r="I28" i="23"/>
  <c r="I27" i="23"/>
  <c r="I26" i="23"/>
  <c r="I25" i="23"/>
  <c r="I24" i="23"/>
  <c r="J24" i="23"/>
  <c r="I23" i="23"/>
  <c r="I55" i="23" s="1"/>
  <c r="H21" i="23"/>
  <c r="I20" i="23"/>
  <c r="I19" i="23"/>
  <c r="J19" i="23" s="1"/>
  <c r="J18" i="23"/>
  <c r="I18" i="23"/>
  <c r="I17" i="23"/>
  <c r="I16" i="23"/>
  <c r="J16" i="23" s="1"/>
  <c r="I15" i="23"/>
  <c r="J15" i="23" s="1"/>
  <c r="I14" i="23"/>
  <c r="I13" i="23"/>
  <c r="J13" i="23" s="1"/>
  <c r="I12" i="23"/>
  <c r="H63" i="22"/>
  <c r="I62" i="22"/>
  <c r="J62" i="22" s="1"/>
  <c r="I61" i="22"/>
  <c r="J61" i="22" s="1"/>
  <c r="I60" i="22"/>
  <c r="J60" i="22" s="1"/>
  <c r="I59" i="22"/>
  <c r="J59" i="22" s="1"/>
  <c r="I58" i="22"/>
  <c r="J58" i="22" s="1"/>
  <c r="I54" i="22"/>
  <c r="J54" i="22" s="1"/>
  <c r="I53" i="22"/>
  <c r="I52" i="22"/>
  <c r="I51" i="22"/>
  <c r="J51" i="22" s="1"/>
  <c r="I50" i="22"/>
  <c r="J50" i="22" s="1"/>
  <c r="J49" i="22"/>
  <c r="I49" i="22"/>
  <c r="I48" i="22"/>
  <c r="J48" i="22" s="1"/>
  <c r="I47" i="22"/>
  <c r="J47" i="22" s="1"/>
  <c r="I46" i="22"/>
  <c r="J46" i="22" s="1"/>
  <c r="J45" i="22"/>
  <c r="I45" i="22"/>
  <c r="I44" i="22"/>
  <c r="J44" i="22" s="1"/>
  <c r="I43" i="22"/>
  <c r="J43" i="22" s="1"/>
  <c r="I42" i="22"/>
  <c r="J42" i="22" s="1"/>
  <c r="J41" i="22"/>
  <c r="I41" i="22"/>
  <c r="I40" i="22"/>
  <c r="J40" i="22" s="1"/>
  <c r="I39" i="22"/>
  <c r="J39" i="22" s="1"/>
  <c r="I38" i="22"/>
  <c r="J38" i="22" s="1"/>
  <c r="J37" i="22"/>
  <c r="I37" i="22"/>
  <c r="I36" i="22"/>
  <c r="J36" i="22" s="1"/>
  <c r="I35" i="22"/>
  <c r="J35" i="22" s="1"/>
  <c r="I34" i="22"/>
  <c r="J34" i="22" s="1"/>
  <c r="J33" i="22"/>
  <c r="I33" i="22"/>
  <c r="I32" i="22"/>
  <c r="J32" i="22" s="1"/>
  <c r="I31" i="22"/>
  <c r="J31" i="22" s="1"/>
  <c r="I30" i="22"/>
  <c r="J30" i="22" s="1"/>
  <c r="I29" i="22"/>
  <c r="I28" i="22"/>
  <c r="I27" i="22"/>
  <c r="I26" i="22"/>
  <c r="I25" i="22"/>
  <c r="I24" i="22"/>
  <c r="H55" i="22"/>
  <c r="I23" i="22"/>
  <c r="J23" i="22" s="1"/>
  <c r="H21" i="22"/>
  <c r="I20" i="22"/>
  <c r="I19" i="22"/>
  <c r="J19" i="22" s="1"/>
  <c r="J18" i="22"/>
  <c r="I18" i="22"/>
  <c r="I17" i="22"/>
  <c r="J16" i="22"/>
  <c r="I16" i="22"/>
  <c r="I15" i="22"/>
  <c r="J15" i="22" s="1"/>
  <c r="I14" i="22"/>
  <c r="J13" i="22"/>
  <c r="I13" i="22"/>
  <c r="I12" i="22"/>
  <c r="J12" i="22" s="1"/>
  <c r="H63" i="21"/>
  <c r="I62" i="21"/>
  <c r="J62" i="21" s="1"/>
  <c r="I61" i="21"/>
  <c r="J61" i="21" s="1"/>
  <c r="I60" i="21"/>
  <c r="J60" i="21" s="1"/>
  <c r="I59" i="21"/>
  <c r="J59" i="21" s="1"/>
  <c r="I58" i="21"/>
  <c r="J58" i="21" s="1"/>
  <c r="I54" i="21"/>
  <c r="J54" i="21" s="1"/>
  <c r="I53" i="21"/>
  <c r="I52" i="21"/>
  <c r="J51" i="21"/>
  <c r="I51" i="21"/>
  <c r="I50" i="21"/>
  <c r="J50" i="21" s="1"/>
  <c r="I49" i="21"/>
  <c r="J49" i="21" s="1"/>
  <c r="I48" i="21"/>
  <c r="J48" i="21" s="1"/>
  <c r="J47" i="21"/>
  <c r="I47" i="21"/>
  <c r="I46" i="21"/>
  <c r="J46" i="21" s="1"/>
  <c r="I45" i="21"/>
  <c r="J45" i="21" s="1"/>
  <c r="I44" i="21"/>
  <c r="J44" i="21" s="1"/>
  <c r="J43" i="21"/>
  <c r="I43" i="21"/>
  <c r="I42" i="21"/>
  <c r="J42" i="21" s="1"/>
  <c r="I41" i="21"/>
  <c r="J41" i="21" s="1"/>
  <c r="I40" i="21"/>
  <c r="J40" i="21" s="1"/>
  <c r="J39" i="21"/>
  <c r="I39" i="21"/>
  <c r="I38" i="21"/>
  <c r="J38" i="21" s="1"/>
  <c r="I37" i="21"/>
  <c r="J37" i="21" s="1"/>
  <c r="I36" i="21"/>
  <c r="J36" i="21" s="1"/>
  <c r="J35" i="21"/>
  <c r="I35" i="21"/>
  <c r="I34" i="21"/>
  <c r="J34" i="21" s="1"/>
  <c r="I33" i="21"/>
  <c r="J33" i="21" s="1"/>
  <c r="I32" i="21"/>
  <c r="J32" i="21" s="1"/>
  <c r="J31" i="21"/>
  <c r="I31" i="21"/>
  <c r="I30" i="21"/>
  <c r="J30" i="21" s="1"/>
  <c r="I29" i="21"/>
  <c r="I28" i="21"/>
  <c r="I27" i="21"/>
  <c r="I26" i="21"/>
  <c r="I25" i="21"/>
  <c r="I24" i="21"/>
  <c r="J24" i="21" s="1"/>
  <c r="H55" i="21"/>
  <c r="I23" i="21"/>
  <c r="J23" i="21" s="1"/>
  <c r="H21" i="21"/>
  <c r="I20" i="21"/>
  <c r="I19" i="21"/>
  <c r="J19" i="21" s="1"/>
  <c r="I18" i="21"/>
  <c r="J18" i="21" s="1"/>
  <c r="I17" i="21"/>
  <c r="I16" i="21"/>
  <c r="J16" i="21" s="1"/>
  <c r="J15" i="21"/>
  <c r="I15" i="21"/>
  <c r="I14" i="21"/>
  <c r="I13" i="21"/>
  <c r="J13" i="21" s="1"/>
  <c r="I12" i="21"/>
  <c r="J12" i="21" s="1"/>
  <c r="H63" i="20"/>
  <c r="I62" i="20"/>
  <c r="J62" i="20" s="1"/>
  <c r="J61" i="20"/>
  <c r="I61" i="20"/>
  <c r="I60" i="20"/>
  <c r="J60" i="20" s="1"/>
  <c r="J59" i="20"/>
  <c r="I59" i="20"/>
  <c r="I58" i="20"/>
  <c r="I63" i="20" s="1"/>
  <c r="I54" i="20"/>
  <c r="J54" i="20" s="1"/>
  <c r="I53" i="20"/>
  <c r="I52" i="20"/>
  <c r="I51" i="20"/>
  <c r="J51" i="20" s="1"/>
  <c r="I50" i="20"/>
  <c r="J50" i="20" s="1"/>
  <c r="I49" i="20"/>
  <c r="J49" i="20" s="1"/>
  <c r="J48" i="20"/>
  <c r="I48" i="20"/>
  <c r="I47" i="20"/>
  <c r="J47" i="20" s="1"/>
  <c r="I46" i="20"/>
  <c r="J46" i="20" s="1"/>
  <c r="I45" i="20"/>
  <c r="J45" i="20" s="1"/>
  <c r="J44" i="20"/>
  <c r="I44" i="20"/>
  <c r="I43" i="20"/>
  <c r="J43" i="20" s="1"/>
  <c r="I42" i="20"/>
  <c r="J42" i="20" s="1"/>
  <c r="I41" i="20"/>
  <c r="J41" i="20" s="1"/>
  <c r="J40" i="20"/>
  <c r="I40" i="20"/>
  <c r="I39" i="20"/>
  <c r="J39" i="20" s="1"/>
  <c r="I38" i="20"/>
  <c r="J38" i="20" s="1"/>
  <c r="I37" i="20"/>
  <c r="J37" i="20" s="1"/>
  <c r="J36" i="20"/>
  <c r="I36" i="20"/>
  <c r="I35" i="20"/>
  <c r="J35" i="20" s="1"/>
  <c r="I34" i="20"/>
  <c r="J34" i="20" s="1"/>
  <c r="I33" i="20"/>
  <c r="J33" i="20" s="1"/>
  <c r="J32" i="20"/>
  <c r="I32" i="20"/>
  <c r="I31" i="20"/>
  <c r="J31" i="20" s="1"/>
  <c r="I30" i="20"/>
  <c r="J30" i="20" s="1"/>
  <c r="I29" i="20"/>
  <c r="I28" i="20"/>
  <c r="I27" i="20"/>
  <c r="I26" i="20"/>
  <c r="I25" i="20"/>
  <c r="I24" i="20"/>
  <c r="J24" i="20" s="1"/>
  <c r="I23" i="20"/>
  <c r="H55" i="20"/>
  <c r="H66" i="20" s="1"/>
  <c r="G6" i="20" s="1"/>
  <c r="H21" i="20"/>
  <c r="J19" i="20"/>
  <c r="J16" i="20"/>
  <c r="J15" i="20"/>
  <c r="J13" i="20"/>
  <c r="I12" i="20"/>
  <c r="J58" i="23" l="1"/>
  <c r="I21" i="23"/>
  <c r="I66" i="23" s="1"/>
  <c r="J6" i="23" s="1"/>
  <c r="J23" i="23"/>
  <c r="I55" i="22"/>
  <c r="I55" i="20"/>
  <c r="I21" i="20"/>
  <c r="J12" i="20"/>
  <c r="H55" i="23"/>
  <c r="H66" i="23" s="1"/>
  <c r="G6" i="23" s="1"/>
  <c r="J12" i="23"/>
  <c r="H66" i="22"/>
  <c r="G6" i="22" s="1"/>
  <c r="I63" i="22"/>
  <c r="J24" i="22"/>
  <c r="I21" i="22"/>
  <c r="H66" i="21"/>
  <c r="G6" i="21" s="1"/>
  <c r="I21" i="21"/>
  <c r="I55" i="21"/>
  <c r="I63" i="21"/>
  <c r="J23" i="20"/>
  <c r="J58" i="20"/>
  <c r="I16" i="19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A4" i="23" l="1"/>
  <c r="I66" i="20"/>
  <c r="H6" i="20" s="1"/>
  <c r="I6" i="20" s="1"/>
  <c r="I66" i="22"/>
  <c r="I66" i="21"/>
  <c r="I59" i="19"/>
  <c r="I60" i="19"/>
  <c r="I61" i="19"/>
  <c r="I62" i="19"/>
  <c r="I58" i="19"/>
  <c r="I6" i="23" l="1"/>
  <c r="K6" i="23"/>
  <c r="J6" i="20"/>
  <c r="K6" i="20" s="1"/>
  <c r="A4" i="20"/>
  <c r="J6" i="22"/>
  <c r="H6" i="22"/>
  <c r="H6" i="21"/>
  <c r="J6" i="21"/>
  <c r="I63" i="19"/>
  <c r="K6" i="22" l="1"/>
  <c r="A4" i="22"/>
  <c r="I6" i="22"/>
  <c r="A4" i="21"/>
  <c r="I6" i="21"/>
  <c r="K6" i="21"/>
  <c r="I21" i="19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A4" i="19" s="1"/>
  <c r="H63" i="19"/>
  <c r="J12" i="19"/>
  <c r="J23" i="19"/>
  <c r="J6" i="19" l="1"/>
  <c r="H66" i="19"/>
  <c r="G6" i="19" s="1"/>
  <c r="K6" i="19" l="1"/>
  <c r="I6" i="19"/>
</calcChain>
</file>

<file path=xl/sharedStrings.xml><?xml version="1.0" encoding="utf-8"?>
<sst xmlns="http://schemas.openxmlformats.org/spreadsheetml/2006/main" count="207" uniqueCount="55">
  <si>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</si>
  <si>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</si>
  <si>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</si>
  <si>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</si>
  <si>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</si>
  <si>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</si>
  <si>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</si>
  <si>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</si>
  <si>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</si>
  <si>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</si>
  <si>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</si>
  <si>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</si>
  <si>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</si>
  <si>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</si>
  <si>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</si>
  <si>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</si>
  <si>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</si>
  <si>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</si>
  <si>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</si>
  <si>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</si>
  <si>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</si>
  <si>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</si>
  <si>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</si>
  <si>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</si>
  <si>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</si>
  <si>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</si>
  <si>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</si>
  <si>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</si>
  <si>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</si>
  <si>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</si>
  <si>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</si>
  <si>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</si>
  <si>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</si>
  <si>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</si>
  <si>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</si>
  <si>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IMPERMEABILIZACIÓN DE 32ML DE CANALES Y TRASLAPES</t>
  </si>
  <si>
    <t>DESMONTAJE DE 9 ASPERSORES</t>
  </si>
  <si>
    <t xml:space="preserve">CAMBIO DE 85 LOSETAS ARMSTRONG </t>
  </si>
  <si>
    <t>SIKAFLEX</t>
  </si>
  <si>
    <t>GL DE THINNER</t>
  </si>
  <si>
    <t>LB DE WIPE</t>
  </si>
  <si>
    <t>TORNILLOS 3/4" CABEZA PACHA</t>
  </si>
  <si>
    <t>TORNILLO LÁMINA-LÁMINA 3/4"</t>
  </si>
  <si>
    <t>TORNILLO PUNTA ORDINARIA</t>
  </si>
  <si>
    <t>TUBO PVC 64 PSI 6 PLG X 6 MT</t>
  </si>
  <si>
    <t>CURVA PVC 6 PULGADA 45 GRADOS</t>
  </si>
  <si>
    <t>CURVA DRENAJE PVC LISO 6 PLG 90° GDO SOLDADO</t>
  </si>
  <si>
    <t>TEE PVC LISA 6 PLG</t>
  </si>
  <si>
    <t>REPARACIÓN DE BAJADA DE 4" A 6"</t>
  </si>
  <si>
    <t>PEGAMENTO PVC 240 ML TANGIT</t>
  </si>
  <si>
    <t>LÁMINA LISA GALVANIZADA CALIBRE 26</t>
  </si>
  <si>
    <t>MANO DE OBRA DE DESMONTAJE</t>
  </si>
  <si>
    <t xml:space="preserve">LOSETAS ARMSTRONG 4X2´ </t>
  </si>
  <si>
    <t>TORNILLOS CABEZA PACHA 3/4"</t>
  </si>
  <si>
    <t>REPARACIÓN DE 3 BAJADAS 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</si>
</sst>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C29" sqref="C2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8.517093749999999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32</v>
      </c>
      <c r="B6" s="41"/>
      <c r="C6" s="31"/>
      <c r="D6" s="31"/>
      <c r="E6" s="31"/>
      <c r="F6" s="31"/>
      <c r="G6" s="37">
        <f>H66</f>
        <v>0</v>
      </c>
      <c r="H6" s="38">
        <f>(I66*1.65)</f>
        <v>272.54699999999997</v>
      </c>
      <c r="I6" s="39">
        <f>H6-G6</f>
        <v>272.54699999999997</v>
      </c>
      <c r="J6" s="37">
        <f>I66</f>
        <v>165.18</v>
      </c>
      <c r="K6" s="39">
        <f>H6-ABS(J6)</f>
        <v>107.36699999999996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36.51</v>
      </c>
      <c r="J13" s="8">
        <f>I13-H13</f>
        <v>36.51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54.839999999999996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38</v>
      </c>
      <c r="B23" s="23"/>
      <c r="C23" s="44">
        <v>8</v>
      </c>
      <c r="D23" s="6">
        <v>10</v>
      </c>
      <c r="E23" s="5"/>
      <c r="F23" s="6"/>
      <c r="G23" s="6"/>
      <c r="H23" s="7"/>
      <c r="I23" s="7">
        <f>C23*D23</f>
        <v>80</v>
      </c>
      <c r="J23" s="8">
        <f>I23-H23</f>
        <v>80</v>
      </c>
      <c r="K23" s="55"/>
      <c r="L23" s="1"/>
      <c r="M23" s="1"/>
      <c r="N23" s="1"/>
      <c r="O23" s="1"/>
    </row>
    <row r="24" spans="1:15" x14ac:dyDescent="0.25">
      <c r="A24" s="14" t="s">
        <v>39</v>
      </c>
      <c r="B24" s="49"/>
      <c r="C24" s="44">
        <v>1</v>
      </c>
      <c r="D24" s="45">
        <v>5</v>
      </c>
      <c r="E24" s="6"/>
      <c r="F24" s="6"/>
      <c r="G24" s="6"/>
      <c r="H24" s="7"/>
      <c r="I24" s="7">
        <f t="shared" ref="I24:I54" si="3">C24*D24</f>
        <v>5</v>
      </c>
      <c r="J24" s="8">
        <f t="shared" ref="J24:J54" si="4">I24-H24</f>
        <v>5</v>
      </c>
      <c r="K24" s="26"/>
      <c r="L24" s="1"/>
      <c r="M24" s="1"/>
      <c r="N24" s="1"/>
      <c r="O24" s="1"/>
    </row>
    <row r="25" spans="1:15" x14ac:dyDescent="0.25">
      <c r="A25" s="47" t="s">
        <v>40</v>
      </c>
      <c r="B25" s="24"/>
      <c r="C25" s="21">
        <v>2</v>
      </c>
      <c r="D25" s="46">
        <v>0.65</v>
      </c>
      <c r="E25" s="6"/>
      <c r="F25" s="6"/>
      <c r="G25" s="6"/>
      <c r="H25" s="7"/>
      <c r="I25" s="7">
        <f t="shared" si="3"/>
        <v>1.3</v>
      </c>
      <c r="J25" s="8"/>
      <c r="K25" s="30"/>
      <c r="L25" s="1"/>
      <c r="M25" s="1"/>
      <c r="N25" s="1"/>
      <c r="O25" s="1"/>
    </row>
    <row r="26" spans="1:15" x14ac:dyDescent="0.25">
      <c r="A26" s="47" t="s">
        <v>41</v>
      </c>
      <c r="B26" s="24"/>
      <c r="C26" s="21">
        <v>100</v>
      </c>
      <c r="D26" s="46">
        <v>0.03</v>
      </c>
      <c r="E26" s="6"/>
      <c r="F26" s="6"/>
      <c r="G26" s="6"/>
      <c r="H26" s="7"/>
      <c r="I26" s="7">
        <f t="shared" si="3"/>
        <v>3</v>
      </c>
      <c r="J26" s="8"/>
      <c r="K26" s="30"/>
      <c r="L26" s="1"/>
      <c r="M26" s="1"/>
      <c r="N26" s="1"/>
      <c r="O26" s="1"/>
    </row>
    <row r="27" spans="1:15" x14ac:dyDescent="0.25">
      <c r="A27" s="47" t="s">
        <v>43</v>
      </c>
      <c r="B27" s="24"/>
      <c r="C27" s="21">
        <v>200</v>
      </c>
      <c r="D27" s="46">
        <v>0.04</v>
      </c>
      <c r="E27" s="6"/>
      <c r="F27" s="6"/>
      <c r="G27" s="6"/>
      <c r="H27" s="7"/>
      <c r="I27" s="7">
        <f t="shared" si="3"/>
        <v>8</v>
      </c>
      <c r="J27" s="8"/>
      <c r="K27" s="30"/>
      <c r="L27" s="1"/>
      <c r="M27" s="1"/>
      <c r="N27" s="1"/>
      <c r="O27" s="1"/>
    </row>
    <row r="28" spans="1:15" x14ac:dyDescent="0.25">
      <c r="A28" s="48" t="s">
        <v>42</v>
      </c>
      <c r="B28" s="24"/>
      <c r="C28" s="21">
        <v>200</v>
      </c>
      <c r="D28" s="46">
        <v>0.05</v>
      </c>
      <c r="E28" s="6"/>
      <c r="F28" s="6"/>
      <c r="G28" s="6"/>
      <c r="H28" s="7"/>
      <c r="I28" s="7">
        <f t="shared" si="3"/>
        <v>10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107.3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165.18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B5" sqref="B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54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50.121499999999997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3</v>
      </c>
      <c r="B6" s="41"/>
      <c r="C6" s="31"/>
      <c r="D6" s="31"/>
      <c r="E6" s="31"/>
      <c r="F6" s="31"/>
      <c r="G6" s="37">
        <f>H66</f>
        <v>0</v>
      </c>
      <c r="H6" s="38">
        <f>(I66*1.65)</f>
        <v>150.36449999999999</v>
      </c>
      <c r="I6" s="39">
        <f>H6-G6</f>
        <v>150.36449999999999</v>
      </c>
      <c r="J6" s="37">
        <f>I66</f>
        <v>91.13</v>
      </c>
      <c r="K6" s="39">
        <f>H6-ABS(J6)</f>
        <v>59.234499999999997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36.51</v>
      </c>
      <c r="J13" s="8">
        <f>I13-H13</f>
        <v>36.51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54.839999999999996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50</v>
      </c>
      <c r="B23" s="23"/>
      <c r="C23" s="44">
        <v>1</v>
      </c>
      <c r="D23" s="6">
        <v>19.25</v>
      </c>
      <c r="E23" s="5"/>
      <c r="F23" s="6"/>
      <c r="G23" s="6"/>
      <c r="H23" s="7"/>
      <c r="I23" s="7">
        <f>C23*D23</f>
        <v>19.25</v>
      </c>
      <c r="J23" s="8">
        <f>I23-H23</f>
        <v>19.25</v>
      </c>
      <c r="K23" s="55"/>
      <c r="L23" s="1"/>
      <c r="M23" s="1"/>
      <c r="N23" s="1"/>
      <c r="O23" s="1"/>
    </row>
    <row r="24" spans="1:15" x14ac:dyDescent="0.25">
      <c r="A24" s="14" t="s">
        <v>38</v>
      </c>
      <c r="B24" s="49"/>
      <c r="C24" s="44">
        <v>1</v>
      </c>
      <c r="D24" s="45">
        <v>10</v>
      </c>
      <c r="E24" s="6"/>
      <c r="F24" s="6"/>
      <c r="G24" s="6"/>
      <c r="H24" s="7"/>
      <c r="I24" s="7">
        <f t="shared" ref="I24:I54" si="3">C24*D24</f>
        <v>10</v>
      </c>
      <c r="J24" s="8">
        <f t="shared" ref="J24:J54" si="4">I24-H24</f>
        <v>10</v>
      </c>
      <c r="K24" s="50"/>
      <c r="L24" s="1"/>
      <c r="M24" s="1"/>
      <c r="N24" s="1"/>
      <c r="O24" s="1"/>
    </row>
    <row r="25" spans="1:15" x14ac:dyDescent="0.25">
      <c r="A25" s="47" t="s">
        <v>53</v>
      </c>
      <c r="B25" s="24"/>
      <c r="C25" s="21">
        <v>100</v>
      </c>
      <c r="D25" s="46">
        <v>0.04</v>
      </c>
      <c r="E25" s="6"/>
      <c r="F25" s="6"/>
      <c r="G25" s="6"/>
      <c r="H25" s="7"/>
      <c r="I25" s="7">
        <f t="shared" si="3"/>
        <v>4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33.25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91.13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77" zoomScaleNormal="77" workbookViewId="0">
      <selection activeCell="C5" sqref="C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48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188.3244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2</v>
      </c>
      <c r="B6" s="41"/>
      <c r="C6" s="31"/>
      <c r="D6" s="31"/>
      <c r="E6" s="31"/>
      <c r="F6" s="31"/>
      <c r="G6" s="37">
        <f>H66</f>
        <v>0</v>
      </c>
      <c r="H6" s="38">
        <f>(I66*1.65)</f>
        <v>376.64879999999999</v>
      </c>
      <c r="I6" s="39">
        <f>H6-G6</f>
        <v>376.64879999999999</v>
      </c>
      <c r="J6" s="37">
        <f>I66</f>
        <v>228.27200000000002</v>
      </c>
      <c r="K6" s="39">
        <f>H6-ABS(J6)</f>
        <v>148.37679999999997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1</v>
      </c>
      <c r="F13" s="5"/>
      <c r="G13" s="6"/>
      <c r="H13" s="7"/>
      <c r="I13" s="7">
        <f>C13*D13*E13</f>
        <v>36.51</v>
      </c>
      <c r="J13" s="8">
        <f>I13-H13</f>
        <v>36.51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ref="I14:I20" si="0">C14*D14*E14</f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2.5</v>
      </c>
      <c r="F15" s="5"/>
      <c r="G15" s="6"/>
      <c r="H15" s="7"/>
      <c r="I15" s="7">
        <f t="shared" si="0"/>
        <v>5.7249999999999996</v>
      </c>
      <c r="J15" s="8">
        <f>I15-H15</f>
        <v>5.7249999999999996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3</v>
      </c>
      <c r="D16" s="6">
        <v>1.52</v>
      </c>
      <c r="E16" s="5">
        <v>2.5</v>
      </c>
      <c r="F16" s="5"/>
      <c r="G16" s="6"/>
      <c r="H16" s="7"/>
      <c r="I16" s="7">
        <f t="shared" si="0"/>
        <v>11.400000000000002</v>
      </c>
      <c r="J16" s="8">
        <f>I16-H16</f>
        <v>11.400000000000002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 t="shared" si="0"/>
        <v>0</v>
      </c>
      <c r="J18" s="8">
        <f t="shared" ref="J18:J19" si="1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71.965000000000003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44</v>
      </c>
      <c r="B23" s="23"/>
      <c r="C23" s="44">
        <v>0.33</v>
      </c>
      <c r="D23" s="6">
        <v>44.9</v>
      </c>
      <c r="E23" s="5"/>
      <c r="F23" s="6"/>
      <c r="G23" s="6"/>
      <c r="H23" s="7"/>
      <c r="I23" s="7">
        <f>C23*D23</f>
        <v>14.817</v>
      </c>
      <c r="J23" s="8">
        <f>I23-H23</f>
        <v>14.817</v>
      </c>
      <c r="K23" s="55"/>
      <c r="L23" s="1"/>
      <c r="M23" s="1"/>
      <c r="N23" s="1"/>
      <c r="O23" s="1"/>
    </row>
    <row r="24" spans="1:15" x14ac:dyDescent="0.25">
      <c r="A24" s="14" t="s">
        <v>45</v>
      </c>
      <c r="B24" s="49"/>
      <c r="C24" s="44">
        <v>2</v>
      </c>
      <c r="D24" s="45">
        <v>11.9</v>
      </c>
      <c r="E24" s="6"/>
      <c r="F24" s="6"/>
      <c r="G24" s="6"/>
      <c r="H24" s="7"/>
      <c r="I24" s="7">
        <f t="shared" ref="I24:I54" si="2">C24*D24</f>
        <v>23.8</v>
      </c>
      <c r="J24" s="8">
        <f t="shared" ref="J24:J54" si="3">I24-H24</f>
        <v>23.8</v>
      </c>
      <c r="K24" s="50"/>
      <c r="L24" s="1"/>
      <c r="M24" s="1"/>
      <c r="N24" s="1"/>
      <c r="O24" s="1"/>
    </row>
    <row r="25" spans="1:15" x14ac:dyDescent="0.25">
      <c r="A25" s="47" t="s">
        <v>46</v>
      </c>
      <c r="B25" s="24"/>
      <c r="C25" s="21">
        <v>3</v>
      </c>
      <c r="D25" s="46">
        <v>11.95</v>
      </c>
      <c r="E25" s="6"/>
      <c r="F25" s="6"/>
      <c r="G25" s="6"/>
      <c r="H25" s="7"/>
      <c r="I25" s="7">
        <f t="shared" si="2"/>
        <v>35.849999999999994</v>
      </c>
      <c r="J25" s="8"/>
      <c r="K25" s="50"/>
      <c r="L25" s="1"/>
      <c r="M25" s="1"/>
      <c r="N25" s="1"/>
      <c r="O25" s="1"/>
    </row>
    <row r="26" spans="1:15" x14ac:dyDescent="0.25">
      <c r="A26" s="47" t="s">
        <v>47</v>
      </c>
      <c r="B26" s="24"/>
      <c r="C26" s="21">
        <v>1</v>
      </c>
      <c r="D26" s="46">
        <v>66.900000000000006</v>
      </c>
      <c r="E26" s="6"/>
      <c r="F26" s="6"/>
      <c r="G26" s="6"/>
      <c r="H26" s="7"/>
      <c r="I26" s="7">
        <f t="shared" si="2"/>
        <v>66.900000000000006</v>
      </c>
      <c r="J26" s="8"/>
      <c r="K26" s="50"/>
      <c r="L26" s="1"/>
      <c r="M26" s="1"/>
      <c r="N26" s="1"/>
      <c r="O26" s="1"/>
    </row>
    <row r="27" spans="1:15" x14ac:dyDescent="0.25">
      <c r="A27" s="47" t="s">
        <v>49</v>
      </c>
      <c r="B27" s="24"/>
      <c r="C27" s="21">
        <v>1</v>
      </c>
      <c r="D27" s="46">
        <v>11.25</v>
      </c>
      <c r="E27" s="6"/>
      <c r="F27" s="6"/>
      <c r="G27" s="6"/>
      <c r="H27" s="7"/>
      <c r="I27" s="7">
        <f t="shared" si="2"/>
        <v>11.25</v>
      </c>
      <c r="J27" s="8"/>
      <c r="K27" s="50"/>
      <c r="L27" s="1"/>
      <c r="M27" s="1"/>
      <c r="N27" s="1"/>
      <c r="O27" s="1"/>
    </row>
    <row r="28" spans="1:15" x14ac:dyDescent="0.25">
      <c r="A28" s="48" t="s">
        <v>40</v>
      </c>
      <c r="B28" s="24"/>
      <c r="C28" s="21">
        <v>1</v>
      </c>
      <c r="D28" s="46">
        <v>0.65</v>
      </c>
      <c r="E28" s="6"/>
      <c r="F28" s="6"/>
      <c r="G28" s="6"/>
      <c r="H28" s="7"/>
      <c r="I28" s="7">
        <f t="shared" si="2"/>
        <v>0.65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2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2"/>
        <v>0</v>
      </c>
      <c r="J30" s="8">
        <f t="shared" si="3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2"/>
        <v>0</v>
      </c>
      <c r="J31" s="8">
        <f t="shared" si="3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2"/>
        <v>0</v>
      </c>
      <c r="J32" s="8">
        <f t="shared" si="3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2"/>
        <v>0</v>
      </c>
      <c r="J33" s="8">
        <f t="shared" si="3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2"/>
        <v>0</v>
      </c>
      <c r="J34" s="8">
        <f t="shared" si="3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2"/>
        <v>0</v>
      </c>
      <c r="J35" s="8">
        <f t="shared" si="3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2"/>
        <v>0</v>
      </c>
      <c r="J36" s="8">
        <f t="shared" si="3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2"/>
        <v>0</v>
      </c>
      <c r="J37" s="8">
        <f t="shared" si="3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2"/>
        <v>0</v>
      </c>
      <c r="J38" s="8">
        <f t="shared" si="3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2"/>
        <v>0</v>
      </c>
      <c r="J39" s="8">
        <f t="shared" si="3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2"/>
        <v>0</v>
      </c>
      <c r="J40" s="8">
        <f t="shared" si="3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2"/>
        <v>0</v>
      </c>
      <c r="J41" s="8">
        <f t="shared" si="3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2"/>
        <v>0</v>
      </c>
      <c r="J42" s="8">
        <f t="shared" si="3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2"/>
        <v>0</v>
      </c>
      <c r="J43" s="8">
        <f t="shared" si="3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3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2"/>
        <v>0</v>
      </c>
      <c r="J45" s="8">
        <f t="shared" si="3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2"/>
        <v>0</v>
      </c>
      <c r="J46" s="8">
        <f t="shared" si="3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2"/>
        <v>0</v>
      </c>
      <c r="J47" s="8">
        <f t="shared" si="3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2"/>
        <v>0</v>
      </c>
      <c r="J48" s="8">
        <f t="shared" si="3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2"/>
        <v>0</v>
      </c>
      <c r="J49" s="8">
        <f t="shared" si="3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2"/>
        <v>0</v>
      </c>
      <c r="J50" s="8">
        <f t="shared" si="3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2"/>
        <v>0</v>
      </c>
      <c r="J51" s="8">
        <f t="shared" si="3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2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2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2"/>
        <v>0</v>
      </c>
      <c r="J54" s="8">
        <f t="shared" si="3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153.26700000000002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4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4"/>
        <v>0</v>
      </c>
      <c r="J60" s="8">
        <f t="shared" ref="J60:J62" si="5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4"/>
        <v>0</v>
      </c>
      <c r="J61" s="8">
        <f t="shared" si="5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4"/>
        <v>0</v>
      </c>
      <c r="J62" s="8">
        <f t="shared" si="5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228.27200000000002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4" zoomScale="77" zoomScaleNormal="77" workbookViewId="0">
      <selection activeCell="F59" sqref="F59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36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48.621833333333328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9</v>
      </c>
      <c r="B6" s="41"/>
      <c r="C6" s="31"/>
      <c r="D6" s="31"/>
      <c r="E6" s="31"/>
      <c r="F6" s="31"/>
      <c r="G6" s="37">
        <f>H66</f>
        <v>0</v>
      </c>
      <c r="H6" s="38">
        <f>(I66*1.65)</f>
        <v>437.59649999999993</v>
      </c>
      <c r="I6" s="39">
        <f>H6-G6</f>
        <v>437.59649999999993</v>
      </c>
      <c r="J6" s="37">
        <f>I66</f>
        <v>265.20999999999998</v>
      </c>
      <c r="K6" s="39">
        <f>H6-ABS(J6)</f>
        <v>172.38649999999996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12.17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51</v>
      </c>
      <c r="B23" s="23"/>
      <c r="C23" s="44">
        <v>1</v>
      </c>
      <c r="D23" s="6">
        <v>250</v>
      </c>
      <c r="E23" s="5"/>
      <c r="F23" s="6"/>
      <c r="G23" s="6"/>
      <c r="H23" s="7"/>
      <c r="I23" s="7">
        <f>C23*D23</f>
        <v>250</v>
      </c>
      <c r="J23" s="8">
        <f>I23-H23</f>
        <v>250</v>
      </c>
      <c r="K23" s="55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250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265.20999999999998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6" sqref="H6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1" t="s">
        <v>37</v>
      </c>
      <c r="B1" s="51"/>
      <c r="C1" s="51"/>
      <c r="D1" s="51"/>
      <c r="E1" s="51"/>
      <c r="F1" s="51"/>
      <c r="G1" s="51"/>
      <c r="H1" s="51"/>
      <c r="I1" s="51"/>
      <c r="J1" s="51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13.5</v>
      </c>
      <c r="B4" s="41"/>
      <c r="C4" s="31"/>
      <c r="D4" s="31"/>
      <c r="E4" s="31"/>
      <c r="F4" s="31"/>
      <c r="G4" s="57" t="s">
        <v>24</v>
      </c>
      <c r="H4" s="58"/>
      <c r="I4" s="59"/>
      <c r="J4" s="57" t="s">
        <v>25</v>
      </c>
      <c r="K4" s="59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85</v>
      </c>
      <c r="B6" s="41"/>
      <c r="C6" s="31"/>
      <c r="D6" s="31"/>
      <c r="E6" s="31"/>
      <c r="F6" s="31"/>
      <c r="G6" s="37">
        <f>H66</f>
        <v>0</v>
      </c>
      <c r="H6" s="38">
        <v>1147.5</v>
      </c>
      <c r="I6" s="39">
        <f>H6-G6</f>
        <v>1147.5</v>
      </c>
      <c r="J6" s="37">
        <f>I66</f>
        <v>542.38</v>
      </c>
      <c r="K6" s="39">
        <f>H6-ABS(J6)</f>
        <v>605.12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2" t="s">
        <v>18</v>
      </c>
      <c r="D9" s="53"/>
      <c r="E9" s="53"/>
      <c r="F9" s="53"/>
      <c r="G9" s="54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5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5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3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36.51</v>
      </c>
      <c r="J13" s="8">
        <f>I13-H13</f>
        <v>36.51</v>
      </c>
      <c r="K13" s="55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2</v>
      </c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5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5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5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5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5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5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5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54.839999999999996</v>
      </c>
      <c r="J21" s="8"/>
      <c r="K21" s="55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5"/>
      <c r="L22" s="1"/>
      <c r="M22" s="1"/>
      <c r="N22" s="1"/>
      <c r="O22" s="1"/>
    </row>
    <row r="23" spans="1:15" x14ac:dyDescent="0.25">
      <c r="A23" s="14" t="s">
        <v>52</v>
      </c>
      <c r="B23" s="23"/>
      <c r="C23" s="44">
        <v>85</v>
      </c>
      <c r="D23" s="6">
        <v>5.7</v>
      </c>
      <c r="E23" s="5"/>
      <c r="F23" s="6"/>
      <c r="G23" s="6"/>
      <c r="H23" s="7"/>
      <c r="I23" s="7">
        <f>C23*D23</f>
        <v>484.5</v>
      </c>
      <c r="J23" s="8">
        <f>I23-H23</f>
        <v>484.5</v>
      </c>
      <c r="K23" s="55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/>
      <c r="I24" s="7">
        <f t="shared" ref="I24:I54" si="3">C24*D24</f>
        <v>0</v>
      </c>
      <c r="J24" s="8">
        <f t="shared" ref="J24:J54" si="4">I24-H24</f>
        <v>0</v>
      </c>
      <c r="K24" s="50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5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5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5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5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5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50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50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50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50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50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5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50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5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5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5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50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5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5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50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5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5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5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5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5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5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50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5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5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5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50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484.5</v>
      </c>
      <c r="J55" s="4"/>
      <c r="K55" s="50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50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50"/>
      <c r="L57" s="1"/>
      <c r="M57" s="1"/>
      <c r="N57" s="1"/>
      <c r="O57" s="1"/>
    </row>
    <row r="58" spans="1:15" x14ac:dyDescent="0.25">
      <c r="A58" s="4"/>
      <c r="B58" s="4"/>
      <c r="C58" s="21">
        <v>19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3.04</v>
      </c>
      <c r="J58" s="8">
        <f>I58-H58</f>
        <v>3.04</v>
      </c>
      <c r="K58" s="50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50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50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50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50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3.04</v>
      </c>
      <c r="J63" s="4"/>
      <c r="K63" s="50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50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50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542.38</v>
      </c>
      <c r="J66" s="12"/>
      <c r="K66" s="1"/>
      <c r="L66" s="1"/>
      <c r="M66" s="1"/>
      <c r="N66" s="1"/>
    </row>
    <row r="67" spans="1:15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1"/>
      <c r="M67" s="1"/>
      <c r="N67" s="1"/>
    </row>
    <row r="68" spans="1:15" ht="23.1" customHeight="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1"/>
      <c r="M68" s="1"/>
      <c r="N68" s="1"/>
    </row>
    <row r="69" spans="1:15" ht="23.1" customHeight="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1"/>
      <c r="M69" s="1"/>
      <c r="N69" s="1"/>
    </row>
    <row r="70" spans="1:15" ht="23.1" customHeight="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1"/>
      <c r="M70" s="1"/>
      <c r="N70" s="1"/>
    </row>
    <row r="72" spans="1:15" x14ac:dyDescent="0.25">
      <c r="B72" s="25"/>
    </row>
  </sheetData>
  <mergeCells count="6">
    <mergeCell ref="A1:J1"/>
    <mergeCell ref="G4:I4"/>
    <mergeCell ref="J4:K4"/>
    <mergeCell ref="C9:G9"/>
    <mergeCell ref="K11:K23"/>
    <mergeCell ref="A67:K70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</vt:lpstr>
      <vt:lpstr>BAJADAS 50X50</vt:lpstr>
      <vt:lpstr>BAJADAS DE 4" A 6"</vt:lpstr>
      <vt:lpstr>DESMONTAJE ASPERSORES</vt:lpstr>
      <vt:lpstr>LOSETAS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2021-08-31T01:04:24Z</dcterms:modified>
</cp:coreProperties>
</file>