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 activeTab="1"/>
  </bookViews>
  <sheets>
    <sheet name="BAÑO HOMBRES" sheetId="19" r:id="rId1"/>
    <sheet name="BODEGA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0" l="1"/>
  <c r="I62" i="20"/>
  <c r="J62" i="20" s="1"/>
  <c r="J61" i="20"/>
  <c r="I61" i="20"/>
  <c r="I60" i="20"/>
  <c r="J60" i="20" s="1"/>
  <c r="J59" i="20"/>
  <c r="I59" i="20"/>
  <c r="I58" i="20"/>
  <c r="J58" i="20" s="1"/>
  <c r="H55" i="20"/>
  <c r="I54" i="20"/>
  <c r="J54" i="20" s="1"/>
  <c r="I53" i="20"/>
  <c r="I52" i="20"/>
  <c r="I51" i="20"/>
  <c r="J51" i="20" s="1"/>
  <c r="J50" i="20"/>
  <c r="I50" i="20"/>
  <c r="I49" i="20"/>
  <c r="J49" i="20" s="1"/>
  <c r="J48" i="20"/>
  <c r="I48" i="20"/>
  <c r="I47" i="20"/>
  <c r="J47" i="20" s="1"/>
  <c r="J46" i="20"/>
  <c r="I46" i="20"/>
  <c r="I45" i="20"/>
  <c r="J45" i="20" s="1"/>
  <c r="J44" i="20"/>
  <c r="I44" i="20"/>
  <c r="I43" i="20"/>
  <c r="J43" i="20" s="1"/>
  <c r="J42" i="20"/>
  <c r="I42" i="20"/>
  <c r="I41" i="20"/>
  <c r="J41" i="20" s="1"/>
  <c r="J40" i="20"/>
  <c r="I40" i="20"/>
  <c r="I39" i="20"/>
  <c r="J39" i="20" s="1"/>
  <c r="J38" i="20"/>
  <c r="I38" i="20"/>
  <c r="I37" i="20"/>
  <c r="J37" i="20" s="1"/>
  <c r="J36" i="20"/>
  <c r="I36" i="20"/>
  <c r="I35" i="20"/>
  <c r="J35" i="20" s="1"/>
  <c r="J34" i="20"/>
  <c r="I34" i="20"/>
  <c r="I33" i="20"/>
  <c r="J33" i="20" s="1"/>
  <c r="J32" i="20"/>
  <c r="I32" i="20"/>
  <c r="I31" i="20"/>
  <c r="J31" i="20" s="1"/>
  <c r="J30" i="20"/>
  <c r="I30" i="20"/>
  <c r="I29" i="20"/>
  <c r="I28" i="20"/>
  <c r="I27" i="20"/>
  <c r="I26" i="20"/>
  <c r="I25" i="20"/>
  <c r="I24" i="20"/>
  <c r="J24" i="20" s="1"/>
  <c r="I23" i="20"/>
  <c r="J23" i="20" s="1"/>
  <c r="H21" i="20"/>
  <c r="H66" i="20" s="1"/>
  <c r="G6" i="20" s="1"/>
  <c r="I20" i="20"/>
  <c r="I19" i="20"/>
  <c r="J19" i="20" s="1"/>
  <c r="J18" i="20"/>
  <c r="I18" i="20"/>
  <c r="I17" i="20"/>
  <c r="I16" i="20"/>
  <c r="J16" i="20" s="1"/>
  <c r="I15" i="20"/>
  <c r="J15" i="20" s="1"/>
  <c r="I14" i="20"/>
  <c r="I13" i="20"/>
  <c r="J13" i="20" s="1"/>
  <c r="I12" i="20"/>
  <c r="J12" i="20" s="1"/>
  <c r="I63" i="20" l="1"/>
  <c r="I55" i="20"/>
  <c r="I21" i="20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66" i="20" l="1"/>
  <c r="I59" i="19"/>
  <c r="I60" i="19"/>
  <c r="I61" i="19"/>
  <c r="I62" i="19"/>
  <c r="I58" i="19"/>
  <c r="J6" i="20" l="1"/>
  <c r="A4" i="20"/>
  <c r="I63" i="19"/>
  <c r="K6" i="20" l="1"/>
  <c r="I6" i="20"/>
  <c r="I21" i="19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<sst xmlns="http://schemas.openxmlformats.org/spreadsheetml/2006/main" count="86" uniqueCount="44">
  <si>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</si>
  <si>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</si>
  <si>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</si>
  <si>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</si>
  <si>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</si>
  <si>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</si>
  <si>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</si>
  <si>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</si>
  <si>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</si>
  <si>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</si>
  <si>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</si>
  <si>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</si>
  <si>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</si>
  <si>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</si>
  <si>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</si>
  <si>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</si>
  <si>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</si>
  <si>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</si>
  <si>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</si>
  <si>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</si>
  <si>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</si>
  <si>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</si>
  <si>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</si>
  <si>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</si>
  <si>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</si>
  <si>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</si>
  <si>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</si>
  <si>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</si>
  <si>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</si>
  <si>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</si>
  <si>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</si>
  <si>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</si>
  <si>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</si>
  <si>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</si>
  <si>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</si>
  <si>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SIKAFLEX</t>
  </si>
  <si>
    <t>LB DE WIPE</t>
  </si>
  <si>
    <t>GL DE THINNER</t>
  </si>
  <si>
    <t>lamina lisa galvanizada cal 26</t>
  </si>
  <si>
    <t>tornillo lam-lam 3/4"</t>
  </si>
  <si>
    <t>tornillo cabeza pacha</t>
  </si>
  <si>
    <t xml:space="preserve">LAMINA LISA GALVANIZADA </t>
  </si>
  <si>
    <t>REPARACIÓN DE GOTERA EN DUCTO DE EXTRACTOR EN BAÑO DE HOMBRES</t>
  </si>
  <si>
    <t>REPARACIÓN DE BAJADA EN CANAL 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</si>
</sst>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201.13912500000001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(I66*1.65)</f>
        <v>201.13912500000001</v>
      </c>
      <c r="I6" s="39">
        <f>H6-G6</f>
        <v>201.13912500000001</v>
      </c>
      <c r="J6" s="37">
        <f>I66</f>
        <v>121.9025</v>
      </c>
      <c r="K6" s="39">
        <f>H6-ABS(J6)</f>
        <v>79.236625000000004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>
        <v>1</v>
      </c>
      <c r="F14" s="5"/>
      <c r="G14" s="6"/>
      <c r="H14" s="7"/>
      <c r="I14" s="7">
        <f t="shared" si="0"/>
        <v>30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60.5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4</v>
      </c>
      <c r="D23" s="6">
        <v>10</v>
      </c>
      <c r="E23" s="5"/>
      <c r="F23" s="6"/>
      <c r="G23" s="6"/>
      <c r="H23" s="7"/>
      <c r="I23" s="7">
        <f>C23*D23</f>
        <v>40</v>
      </c>
      <c r="J23" s="8">
        <f>I23-H23</f>
        <v>40</v>
      </c>
      <c r="K23" s="55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5</v>
      </c>
      <c r="E24" s="6"/>
      <c r="F24" s="6"/>
      <c r="G24" s="6"/>
      <c r="H24" s="7"/>
      <c r="I24" s="7">
        <f t="shared" ref="I24:I54" si="3">C24*D24</f>
        <v>5</v>
      </c>
      <c r="J24" s="8">
        <f t="shared" ref="J24:J54" si="4">I24-H24</f>
        <v>5</v>
      </c>
      <c r="K24" s="26"/>
      <c r="L24" s="1"/>
      <c r="M24" s="1"/>
      <c r="N24" s="1"/>
      <c r="O24" s="1"/>
    </row>
    <row r="25" spans="1:15" x14ac:dyDescent="0.25">
      <c r="A25" s="47" t="s">
        <v>36</v>
      </c>
      <c r="B25" s="24"/>
      <c r="C25" s="21">
        <v>1</v>
      </c>
      <c r="D25" s="46">
        <v>0.65</v>
      </c>
      <c r="E25" s="6"/>
      <c r="F25" s="6"/>
      <c r="G25" s="6"/>
      <c r="H25" s="7"/>
      <c r="I25" s="7">
        <f t="shared" si="3"/>
        <v>0.65</v>
      </c>
      <c r="J25" s="8"/>
      <c r="K25" s="30"/>
      <c r="L25" s="1"/>
      <c r="M25" s="1"/>
      <c r="N25" s="1"/>
      <c r="O25" s="1"/>
    </row>
    <row r="26" spans="1:15" x14ac:dyDescent="0.25">
      <c r="A26" s="47" t="s">
        <v>41</v>
      </c>
      <c r="B26" s="24"/>
      <c r="C26" s="21">
        <v>0.75</v>
      </c>
      <c r="D26" s="46">
        <v>16.95</v>
      </c>
      <c r="E26" s="6"/>
      <c r="F26" s="6"/>
      <c r="G26" s="6"/>
      <c r="H26" s="7"/>
      <c r="I26" s="7">
        <f t="shared" si="3"/>
        <v>12.712499999999999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58.362499999999997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121.9025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150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72.919999999999987</v>
      </c>
      <c r="K6" s="39">
        <f>H6-ABS(J6)</f>
        <v>77.080000000000013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2.5</v>
      </c>
      <c r="G15" s="6"/>
      <c r="H15" s="7"/>
      <c r="I15" s="7">
        <f>C15*D15*E15*F15</f>
        <v>5.7249999999999996</v>
      </c>
      <c r="J15" s="8">
        <f>I15-H15</f>
        <v>5.7249999999999996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2.5</v>
      </c>
      <c r="G17" s="6"/>
      <c r="H17" s="7"/>
      <c r="I17" s="7">
        <f t="shared" ref="I17" si="1">C17*D17*E17*F17</f>
        <v>4.6999999999999993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43.754999999999995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10</v>
      </c>
      <c r="E23" s="5"/>
      <c r="F23" s="6"/>
      <c r="G23" s="6"/>
      <c r="H23" s="7"/>
      <c r="I23" s="7">
        <f>C23*D23</f>
        <v>10</v>
      </c>
      <c r="J23" s="8">
        <f>I23-H23</f>
        <v>10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0.65</v>
      </c>
      <c r="E24" s="6"/>
      <c r="F24" s="6"/>
      <c r="G24" s="6"/>
      <c r="H24" s="7"/>
      <c r="I24" s="7">
        <f t="shared" ref="I24:I54" si="3">C24*D24</f>
        <v>0.65</v>
      </c>
      <c r="J24" s="8">
        <f t="shared" ref="J24:J54" si="4">I24-H24</f>
        <v>0.65</v>
      </c>
      <c r="K24" s="50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5</v>
      </c>
      <c r="E25" s="6"/>
      <c r="F25" s="6"/>
      <c r="G25" s="6"/>
      <c r="H25" s="7"/>
      <c r="I25" s="7">
        <f t="shared" si="3"/>
        <v>5</v>
      </c>
      <c r="J25" s="8"/>
      <c r="K25" s="5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0.5</v>
      </c>
      <c r="D26" s="46">
        <v>16.95</v>
      </c>
      <c r="E26" s="6"/>
      <c r="F26" s="6"/>
      <c r="G26" s="6"/>
      <c r="H26" s="7"/>
      <c r="I26" s="7">
        <f t="shared" si="3"/>
        <v>8.4749999999999996</v>
      </c>
      <c r="J26" s="8"/>
      <c r="K26" s="5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20</v>
      </c>
      <c r="D27" s="46">
        <v>0.05</v>
      </c>
      <c r="E27" s="6"/>
      <c r="F27" s="6"/>
      <c r="G27" s="6"/>
      <c r="H27" s="7"/>
      <c r="I27" s="7">
        <f t="shared" si="3"/>
        <v>1</v>
      </c>
      <c r="J27" s="8"/>
      <c r="K27" s="5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20</v>
      </c>
      <c r="D28" s="46">
        <v>0.05</v>
      </c>
      <c r="E28" s="6"/>
      <c r="F28" s="6"/>
      <c r="G28" s="6"/>
      <c r="H28" s="7"/>
      <c r="I28" s="7">
        <f t="shared" si="3"/>
        <v>1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26.125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72.919999999999987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G4:I4"/>
    <mergeCell ref="J4:K4"/>
    <mergeCell ref="C9:G9"/>
    <mergeCell ref="K11:K23"/>
    <mergeCell ref="A67:K70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BAÑO HOMBRES</vt:lpstr>
      <vt:lpstr>BODEGA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2021-09-01T21:33:17Z</dcterms:modified>
</cp:coreProperties>
</file>