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5F835CFB-3F27-4FFC-A1CC-49AEF97E65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INTURA FACHADA" sheetId="8" r:id="rId1"/>
  </sheets>
  <calcPr calcId="191029"/>
</workbook>
</file>

<file path=xl/calcChain.xml><?xml version="1.0" encoding="utf-8"?>
<calcChain xmlns="http://schemas.openxmlformats.org/spreadsheetml/2006/main">
  <c r="H6" i="8" l="1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I53" i="8" l="1"/>
  <c r="H52" i="8"/>
  <c r="J52" i="8" s="1"/>
  <c r="H51" i="8"/>
  <c r="J51" i="8" s="1"/>
  <c r="I48" i="8"/>
  <c r="J47" i="8"/>
  <c r="J46" i="8"/>
  <c r="J45" i="8"/>
  <c r="J44" i="8"/>
  <c r="J43" i="8"/>
  <c r="J42" i="8"/>
  <c r="J41" i="8"/>
  <c r="H32" i="8"/>
  <c r="J32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H48" i="8" l="1"/>
  <c r="H30" i="8"/>
  <c r="I56" i="8"/>
  <c r="J6" i="8" s="1"/>
  <c r="H53" i="8"/>
  <c r="J17" i="8"/>
  <c r="H56" i="8" l="1"/>
  <c r="G6" i="8" s="1"/>
  <c r="A4" i="8" l="1"/>
  <c r="K6" i="8"/>
  <c r="I6" i="8"/>
</calcChain>
</file>

<file path=xl/sharedStrings.xml><?xml version="1.0" encoding="utf-8"?>
<sst xmlns="http://schemas.openxmlformats.org/spreadsheetml/2006/main" count="58" uniqueCount="53">
  <si>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</si>
  <si>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</si>
  <si>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</si>
  <si>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</si>
  <si>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</si>
  <si>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</si>
  <si>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</si>
  <si>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</si>
  <si>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</si>
  <si>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</si>
  <si>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</si>
  <si>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</si>
  <si>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</si>
  <si>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</si>
  <si>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</si>
  <si>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</si>
  <si>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</si>
  <si>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</si>
  <si>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</si>
  <si>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</si>
  <si>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</si>
  <si>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</si>
  <si>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</si>
  <si>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</si>
  <si>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</si>
  <si>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</si>
  <si>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</si>
  <si>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</si>
  <si>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</si>
  <si>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</si>
  <si>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</si>
  <si>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</si>
  <si>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</si>
  <si>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</si>
  <si>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</si>
  <si>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</si>
  <si>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FACHADA  PARQUEO</t>
  </si>
  <si>
    <t>FACHADA</t>
  </si>
  <si>
    <t>PINTURA FACHADA ENTRADA A TIENDA</t>
  </si>
  <si>
    <t>AREA TOTAL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</si>
  <si>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</si>
  <si>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</si>
  <si>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</si>
  <si>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</si>
  <si>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SUPERIOR</t>
  </si>
  <si>
    <t>INFERIOR</t>
  </si>
  <si>
    <t>GALON WEATHER PERFECT. ( TONO GRIS)</t>
  </si>
  <si>
    <t>GALON WEATHER PERFECT. ( TONO VERDE)</t>
  </si>
  <si>
    <t>CONSULTAR SI SERÁ DE ACEITE</t>
  </si>
  <si>
    <t>ESPONJA</t>
  </si>
  <si>
    <t>DECOCOAT</t>
  </si>
  <si>
    <t>visita</t>
  </si>
  <si>
    <t>BROCHA de 4 plg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</si>
</sst>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0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5" fontId="3" fillId="7" borderId="11" xfId="0" applyNumberFormat="1" applyFont="1" applyFill="1" applyBorder="1"/>
    <xf numFmtId="165" fontId="5" fillId="7" borderId="12" xfId="0" applyNumberFormat="1" applyFont="1" applyFill="1" applyBorder="1" applyAlignment="1"/>
    <xf numFmtId="165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8" xfId="0" applyFont="1" applyFill="1" applyBorder="1"/>
    <xf numFmtId="165" fontId="3" fillId="11" borderId="18" xfId="0" applyNumberFormat="1" applyFont="1" applyFill="1" applyBorder="1"/>
    <xf numFmtId="0" fontId="3" fillId="11" borderId="18" xfId="0" applyFont="1" applyFill="1" applyBorder="1"/>
    <xf numFmtId="165" fontId="3" fillId="3" borderId="18" xfId="0" applyNumberFormat="1" applyFont="1" applyFill="1" applyBorder="1"/>
    <xf numFmtId="165" fontId="3" fillId="2" borderId="4" xfId="0" applyNumberFormat="1" applyFont="1" applyFill="1" applyBorder="1"/>
    <xf numFmtId="0" fontId="5" fillId="11" borderId="18" xfId="0" applyFont="1" applyFill="1" applyBorder="1" applyAlignment="1"/>
    <xf numFmtId="0" fontId="3" fillId="2" borderId="4" xfId="0" applyFont="1" applyFill="1" applyBorder="1" applyAlignment="1">
      <alignment wrapText="1"/>
    </xf>
    <xf numFmtId="165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textRotation="255"/>
    </xf>
    <xf numFmtId="0" fontId="5" fillId="2" borderId="4" xfId="0" applyFont="1" applyFill="1" applyBorder="1" applyAlignment="1">
      <alignment wrapText="1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65" fontId="3" fillId="11" borderId="18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/>
    <xf numFmtId="165" fontId="5" fillId="11" borderId="18" xfId="0" applyNumberFormat="1" applyFont="1" applyFill="1" applyBorder="1" applyAlignment="1"/>
    <xf numFmtId="0" fontId="8" fillId="13" borderId="4" xfId="0" applyFont="1" applyFill="1" applyBorder="1"/>
    <xf numFmtId="165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0" fontId="5" fillId="2" borderId="28" xfId="0" applyFont="1" applyFill="1" applyBorder="1" applyAlignment="1"/>
    <xf numFmtId="165" fontId="3" fillId="2" borderId="28" xfId="0" applyNumberFormat="1" applyFont="1" applyFill="1" applyBorder="1"/>
    <xf numFmtId="0" fontId="4" fillId="10" borderId="28" xfId="0" applyFont="1" applyFill="1" applyBorder="1" applyAlignment="1">
      <alignment horizontal="center" vertical="center" textRotation="255"/>
    </xf>
    <xf numFmtId="0" fontId="3" fillId="3" borderId="28" xfId="0" applyFont="1" applyFill="1" applyBorder="1"/>
    <xf numFmtId="0" fontId="5" fillId="2" borderId="28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167" fontId="5" fillId="11" borderId="18" xfId="0" applyNumberFormat="1" applyFont="1" applyFill="1" applyBorder="1" applyAlignment="1">
      <alignment vertical="center"/>
    </xf>
    <xf numFmtId="0" fontId="5" fillId="2" borderId="28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28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4" fillId="10" borderId="17" xfId="0" applyFont="1" applyFill="1" applyBorder="1" applyAlignment="1">
      <alignment horizontal="center" vertical="center" textRotation="255"/>
    </xf>
    <xf numFmtId="0" fontId="2" fillId="0" borderId="19" xfId="0" applyFont="1" applyBorder="1"/>
    <xf numFmtId="0" fontId="2" fillId="0" borderId="20" xfId="0" applyFont="1" applyBorder="1"/>
    <xf numFmtId="0" fontId="9" fillId="1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3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61</xdr:row>
      <xdr:rowOff>96320</xdr:rowOff>
    </xdr:from>
    <xdr:to>
      <xdr:col>6</xdr:col>
      <xdr:colOff>976554</xdr:colOff>
      <xdr:row>80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37</xdr:row>
      <xdr:rowOff>503005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09"/>
  <sheetViews>
    <sheetView tabSelected="1" zoomScale="89" zoomScaleNormal="89" workbookViewId="0">
      <selection activeCell="H6" sqref="H6"/>
    </sheetView>
  </sheetViews>
  <sheetFormatPr baseColWidth="10" defaultColWidth="11.21875" defaultRowHeight="15" customHeight="1" x14ac:dyDescent="0.2"/>
  <cols>
    <col min="1" max="1" width="49.77734375" style="55" customWidth="1"/>
    <col min="2" max="2" width="33" style="55" customWidth="1"/>
    <col min="3" max="6" width="11.21875" style="55" customWidth="1"/>
    <col min="7" max="7" width="14" style="55" customWidth="1"/>
    <col min="8" max="8" width="15.109375" style="55" customWidth="1"/>
    <col min="9" max="9" width="17.77734375" style="55" customWidth="1"/>
    <col min="10" max="10" width="21.44140625" style="55" customWidth="1"/>
    <col min="11" max="11" width="21.88671875" style="55" customWidth="1"/>
    <col min="12" max="16384" width="11.21875" style="55"/>
  </cols>
  <sheetData>
    <row r="1" spans="1:15" ht="36.75" customHeight="1" x14ac:dyDescent="0.25">
      <c r="A1" s="80" t="s">
        <v>38</v>
      </c>
      <c r="B1" s="81"/>
      <c r="C1" s="81"/>
      <c r="D1" s="81"/>
      <c r="E1" s="81"/>
      <c r="F1" s="81"/>
      <c r="G1" s="81"/>
      <c r="H1" s="81"/>
      <c r="I1" s="81"/>
      <c r="J1" s="82"/>
      <c r="K1" s="1"/>
      <c r="L1" s="2"/>
    </row>
    <row r="2" spans="1:15" ht="15.75" customHeight="1" x14ac:dyDescent="0.25">
      <c r="A2" s="2"/>
      <c r="B2" s="79" t="s">
        <v>36</v>
      </c>
      <c r="C2" s="79"/>
      <c r="D2" s="79"/>
      <c r="E2" s="79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8" t="s">
        <v>37</v>
      </c>
      <c r="C3" s="59" t="s">
        <v>39</v>
      </c>
      <c r="D3" s="59"/>
      <c r="E3" s="60"/>
      <c r="F3" s="60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9.5808172413793109</v>
      </c>
      <c r="B4" s="61" t="s">
        <v>44</v>
      </c>
      <c r="C4" s="62">
        <v>27</v>
      </c>
      <c r="D4" s="60"/>
      <c r="E4" s="60"/>
      <c r="F4" s="60"/>
      <c r="G4" s="83" t="s">
        <v>1</v>
      </c>
      <c r="H4" s="84"/>
      <c r="I4" s="85"/>
      <c r="J4" s="83" t="s">
        <v>2</v>
      </c>
      <c r="K4" s="85"/>
      <c r="L4" s="2"/>
      <c r="M4" s="2"/>
      <c r="N4" s="2"/>
      <c r="O4" s="2"/>
    </row>
    <row r="5" spans="1:15" ht="15.75" customHeight="1" x14ac:dyDescent="0.25">
      <c r="A5" s="5" t="s">
        <v>31</v>
      </c>
      <c r="B5" s="61" t="s">
        <v>45</v>
      </c>
      <c r="C5" s="60">
        <v>27</v>
      </c>
      <c r="D5" s="60"/>
      <c r="E5" s="60"/>
      <c r="F5" s="60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58</v>
      </c>
      <c r="B6" s="63"/>
      <c r="C6" s="63"/>
      <c r="D6" s="63"/>
      <c r="E6" s="60"/>
      <c r="F6" s="60"/>
      <c r="G6" s="12">
        <f>H56</f>
        <v>358.50800000000004</v>
      </c>
      <c r="H6" s="13">
        <f>G6*1.55</f>
        <v>555.68740000000003</v>
      </c>
      <c r="I6" s="14">
        <f>H6-G6</f>
        <v>197.17939999999999</v>
      </c>
      <c r="J6" s="12">
        <f>ABS(I56)</f>
        <v>0</v>
      </c>
      <c r="K6" s="14">
        <f>H6-ABS(J6)</f>
        <v>555.68740000000003</v>
      </c>
      <c r="L6" s="2"/>
      <c r="M6" s="2"/>
      <c r="N6" s="2"/>
      <c r="O6" s="2"/>
    </row>
    <row r="7" spans="1:15" ht="15.75" customHeight="1" x14ac:dyDescent="0.25">
      <c r="A7" s="56"/>
      <c r="B7" s="61"/>
      <c r="C7" s="60"/>
      <c r="D7" s="64"/>
      <c r="E7" s="64"/>
      <c r="F7" s="64"/>
      <c r="G7" s="47"/>
      <c r="H7" s="47"/>
      <c r="I7" s="47"/>
      <c r="J7" s="47"/>
      <c r="K7" s="47"/>
      <c r="L7" s="47"/>
      <c r="M7" s="47"/>
      <c r="N7" s="47"/>
      <c r="O7" s="47"/>
    </row>
    <row r="8" spans="1:15" ht="15.75" customHeight="1" x14ac:dyDescent="0.25">
      <c r="A8" s="56"/>
      <c r="B8" s="61"/>
      <c r="C8" s="60"/>
      <c r="D8" s="60"/>
      <c r="E8" s="60"/>
      <c r="F8" s="60"/>
      <c r="G8" s="47"/>
      <c r="H8" s="47"/>
      <c r="I8" s="47"/>
      <c r="J8" s="47"/>
      <c r="K8" s="47"/>
      <c r="L8" s="47"/>
      <c r="M8" s="47"/>
      <c r="N8" s="47"/>
      <c r="O8" s="47"/>
    </row>
    <row r="9" spans="1:15" ht="15.75" customHeight="1" x14ac:dyDescent="0.25">
      <c r="A9" s="56"/>
      <c r="B9" s="61"/>
      <c r="C9" s="60"/>
      <c r="D9" s="60"/>
      <c r="E9" s="60"/>
      <c r="F9" s="60"/>
      <c r="G9" s="47"/>
      <c r="H9" s="47"/>
      <c r="I9" s="47"/>
      <c r="J9" s="47"/>
      <c r="K9" s="47"/>
      <c r="L9" s="47"/>
      <c r="M9" s="47"/>
      <c r="N9" s="47"/>
      <c r="O9" s="47"/>
    </row>
    <row r="10" spans="1:15" ht="15.75" customHeight="1" x14ac:dyDescent="0.25">
      <c r="A10" s="56"/>
      <c r="B10" s="61"/>
      <c r="C10" s="60"/>
      <c r="D10" s="60"/>
      <c r="E10" s="60"/>
      <c r="F10" s="60"/>
      <c r="G10" s="47"/>
      <c r="H10" s="47"/>
      <c r="I10" s="47"/>
      <c r="J10" s="47"/>
      <c r="K10" s="47"/>
      <c r="L10" s="47"/>
      <c r="M10" s="47"/>
      <c r="N10" s="47"/>
      <c r="O10" s="47"/>
    </row>
    <row r="11" spans="1:15" ht="15.75" customHeight="1" x14ac:dyDescent="0.25">
      <c r="A11" s="56"/>
      <c r="B11" s="61"/>
      <c r="C11" s="60"/>
      <c r="D11" s="60"/>
      <c r="E11" s="60"/>
      <c r="F11" s="60"/>
      <c r="G11" s="47"/>
      <c r="H11" s="47"/>
      <c r="I11" s="47"/>
      <c r="J11" s="47"/>
      <c r="K11" s="47"/>
      <c r="L11" s="47"/>
      <c r="M11" s="47"/>
      <c r="N11" s="47"/>
      <c r="O11" s="47"/>
    </row>
    <row r="12" spans="1:15" ht="15.75" customHeight="1" x14ac:dyDescent="0.25">
      <c r="A12" s="2"/>
      <c r="B12" s="57"/>
      <c r="C12" s="49"/>
      <c r="D12" s="49"/>
      <c r="E12" s="49"/>
      <c r="F12" s="49"/>
      <c r="G12" s="47"/>
      <c r="H12" s="47"/>
      <c r="I12" s="47"/>
      <c r="J12" s="47"/>
      <c r="K12" s="47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6" t="s">
        <v>8</v>
      </c>
      <c r="D14" s="87"/>
      <c r="E14" s="87"/>
      <c r="F14" s="87"/>
      <c r="G14" s="88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67"/>
      <c r="L16" s="2"/>
      <c r="M16" s="2"/>
      <c r="N16" s="2"/>
      <c r="O16" s="2"/>
    </row>
    <row r="17" spans="1:15" ht="15.75" customHeight="1" x14ac:dyDescent="0.25">
      <c r="A17" s="1" t="s">
        <v>51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68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1</v>
      </c>
      <c r="F18" s="25"/>
      <c r="G18" s="24"/>
      <c r="H18" s="26">
        <f t="shared" si="0"/>
        <v>15</v>
      </c>
      <c r="I18" s="26"/>
      <c r="J18" s="27"/>
      <c r="K18" s="68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1</v>
      </c>
      <c r="F19" s="25"/>
      <c r="G19" s="24"/>
      <c r="H19" s="26">
        <f t="shared" si="0"/>
        <v>26</v>
      </c>
      <c r="I19" s="26"/>
      <c r="J19" s="27">
        <f>I19-H19</f>
        <v>-26</v>
      </c>
      <c r="K19" s="68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8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1</v>
      </c>
      <c r="D21" s="24">
        <v>1.88</v>
      </c>
      <c r="E21" s="25">
        <v>1</v>
      </c>
      <c r="F21" s="28">
        <v>4</v>
      </c>
      <c r="G21" s="24"/>
      <c r="H21" s="26">
        <f t="shared" si="1"/>
        <v>7.52</v>
      </c>
      <c r="I21" s="26"/>
      <c r="J21" s="27">
        <f t="shared" ref="J21:J22" si="2">I21-H21</f>
        <v>-7.52</v>
      </c>
      <c r="K21" s="68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1</v>
      </c>
      <c r="F22" s="28">
        <v>3</v>
      </c>
      <c r="G22" s="24"/>
      <c r="H22" s="26">
        <f t="shared" si="1"/>
        <v>9.7799999999999994</v>
      </c>
      <c r="I22" s="26"/>
      <c r="J22" s="27">
        <f t="shared" si="2"/>
        <v>-9.7799999999999994</v>
      </c>
      <c r="K22" s="68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3</v>
      </c>
      <c r="D23" s="24">
        <v>5</v>
      </c>
      <c r="E23" s="25">
        <v>1</v>
      </c>
      <c r="F23" s="25"/>
      <c r="G23" s="24"/>
      <c r="H23" s="26">
        <f t="shared" ref="H23:H29" si="3">C23*D23*E23</f>
        <v>15</v>
      </c>
      <c r="I23" s="26"/>
      <c r="J23" s="27"/>
      <c r="K23" s="68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68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68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68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68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68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68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103.3</v>
      </c>
      <c r="I30" s="30">
        <f t="shared" si="5"/>
        <v>0</v>
      </c>
      <c r="J30" s="27"/>
      <c r="K30" s="68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69"/>
      <c r="L31" s="2"/>
      <c r="M31" s="2"/>
      <c r="N31" s="2"/>
      <c r="O31" s="2"/>
    </row>
    <row r="32" spans="1:15" ht="39.950000000000003" customHeight="1" x14ac:dyDescent="0.25">
      <c r="A32" s="65" t="s">
        <v>46</v>
      </c>
      <c r="B32" s="53" t="s">
        <v>34</v>
      </c>
      <c r="C32" s="35">
        <v>1.5</v>
      </c>
      <c r="D32" s="50">
        <v>44.9</v>
      </c>
      <c r="E32" s="24"/>
      <c r="F32" s="24"/>
      <c r="G32" s="24"/>
      <c r="H32" s="26">
        <f>C32*D32</f>
        <v>67.349999999999994</v>
      </c>
      <c r="I32" s="26"/>
      <c r="J32" s="27">
        <f>I32-H32</f>
        <v>-67.349999999999994</v>
      </c>
      <c r="K32" s="33"/>
      <c r="L32" s="2"/>
      <c r="M32" s="2"/>
      <c r="N32" s="2"/>
      <c r="O32" s="2"/>
    </row>
    <row r="33" spans="1:15" s="66" customFormat="1" ht="39.950000000000003" customHeight="1" x14ac:dyDescent="0.25">
      <c r="A33" s="51" t="s">
        <v>47</v>
      </c>
      <c r="B33" s="52" t="s">
        <v>48</v>
      </c>
      <c r="C33" s="35">
        <v>1.5</v>
      </c>
      <c r="D33" s="50">
        <v>44.9</v>
      </c>
      <c r="E33" s="24"/>
      <c r="F33" s="24"/>
      <c r="G33" s="24"/>
      <c r="H33" s="26">
        <f t="shared" ref="H33:H47" si="6">C33*D33</f>
        <v>67.349999999999994</v>
      </c>
      <c r="I33" s="26"/>
      <c r="J33" s="45"/>
      <c r="K33" s="46"/>
      <c r="L33" s="47"/>
      <c r="M33" s="47"/>
      <c r="N33" s="47"/>
      <c r="O33" s="47"/>
    </row>
    <row r="34" spans="1:15" ht="50.1" customHeight="1" x14ac:dyDescent="0.25">
      <c r="A34" s="48" t="s">
        <v>52</v>
      </c>
      <c r="B34" s="52" t="s">
        <v>34</v>
      </c>
      <c r="C34" s="35">
        <v>2</v>
      </c>
      <c r="D34" s="50">
        <v>1.5</v>
      </c>
      <c r="E34" s="24"/>
      <c r="F34" s="24"/>
      <c r="G34" s="24"/>
      <c r="H34" s="26">
        <f t="shared" si="6"/>
        <v>3</v>
      </c>
      <c r="I34" s="26"/>
      <c r="J34" s="45"/>
      <c r="K34" s="46"/>
      <c r="L34" s="47"/>
      <c r="M34" s="47"/>
      <c r="N34" s="47"/>
      <c r="O34" s="47"/>
    </row>
    <row r="35" spans="1:15" ht="50.1" customHeight="1" x14ac:dyDescent="0.25">
      <c r="A35" s="51" t="s">
        <v>40</v>
      </c>
      <c r="B35" s="52"/>
      <c r="C35" s="35">
        <v>4</v>
      </c>
      <c r="D35" s="50">
        <v>1.5</v>
      </c>
      <c r="E35" s="24"/>
      <c r="F35" s="24"/>
      <c r="G35" s="24"/>
      <c r="H35" s="26">
        <f t="shared" si="6"/>
        <v>6</v>
      </c>
      <c r="I35" s="26"/>
      <c r="J35" s="45"/>
      <c r="K35" s="46"/>
      <c r="L35" s="47"/>
      <c r="M35" s="47"/>
      <c r="N35" s="47"/>
      <c r="O35" s="47"/>
    </row>
    <row r="36" spans="1:15" ht="39.950000000000003" customHeight="1" x14ac:dyDescent="0.25">
      <c r="A36" s="44" t="s">
        <v>41</v>
      </c>
      <c r="B36" s="52" t="s">
        <v>35</v>
      </c>
      <c r="C36" s="35">
        <v>2</v>
      </c>
      <c r="D36" s="50">
        <v>1.2</v>
      </c>
      <c r="E36" s="24"/>
      <c r="F36" s="24"/>
      <c r="G36" s="24"/>
      <c r="H36" s="26">
        <f t="shared" si="6"/>
        <v>2.4</v>
      </c>
      <c r="I36" s="26"/>
      <c r="J36" s="45"/>
      <c r="K36" s="46"/>
      <c r="L36" s="47"/>
      <c r="M36" s="47"/>
      <c r="N36" s="47"/>
      <c r="O36" s="47"/>
    </row>
    <row r="37" spans="1:15" ht="39.950000000000003" customHeight="1" x14ac:dyDescent="0.25">
      <c r="A37" s="44" t="s">
        <v>32</v>
      </c>
      <c r="B37" s="52" t="s">
        <v>35</v>
      </c>
      <c r="C37" s="35">
        <v>2</v>
      </c>
      <c r="D37" s="50">
        <v>0.65</v>
      </c>
      <c r="E37" s="24"/>
      <c r="F37" s="24"/>
      <c r="G37" s="24"/>
      <c r="H37" s="26">
        <f t="shared" si="6"/>
        <v>1.3</v>
      </c>
      <c r="I37" s="26"/>
      <c r="J37" s="45"/>
      <c r="K37" s="46"/>
      <c r="L37" s="47"/>
      <c r="M37" s="47"/>
      <c r="N37" s="47"/>
      <c r="O37" s="47"/>
    </row>
    <row r="38" spans="1:15" ht="50.1" customHeight="1" x14ac:dyDescent="0.25">
      <c r="A38" s="51" t="s">
        <v>33</v>
      </c>
      <c r="B38" s="52" t="s">
        <v>34</v>
      </c>
      <c r="C38" s="35">
        <v>2</v>
      </c>
      <c r="D38" s="50">
        <v>2</v>
      </c>
      <c r="E38" s="24"/>
      <c r="F38" s="24"/>
      <c r="G38" s="24"/>
      <c r="H38" s="26">
        <f t="shared" si="6"/>
        <v>4</v>
      </c>
      <c r="I38" s="26"/>
      <c r="J38" s="45"/>
      <c r="K38" s="46"/>
      <c r="L38" s="47"/>
      <c r="M38" s="47"/>
      <c r="N38" s="47"/>
      <c r="O38" s="47"/>
    </row>
    <row r="39" spans="1:15" ht="44.25" customHeight="1" x14ac:dyDescent="0.25">
      <c r="A39" s="34" t="s">
        <v>42</v>
      </c>
      <c r="B39" s="54"/>
      <c r="C39" s="35">
        <v>2</v>
      </c>
      <c r="D39" s="36">
        <v>1.95</v>
      </c>
      <c r="E39" s="24"/>
      <c r="F39" s="24"/>
      <c r="G39" s="24"/>
      <c r="H39" s="26">
        <f t="shared" si="6"/>
        <v>3.9</v>
      </c>
      <c r="I39" s="26"/>
      <c r="J39" s="27"/>
      <c r="K39" s="33"/>
      <c r="L39" s="2"/>
      <c r="M39" s="2"/>
      <c r="N39" s="2"/>
      <c r="O39" s="2"/>
    </row>
    <row r="40" spans="1:15" ht="29.25" customHeight="1" x14ac:dyDescent="0.25">
      <c r="A40" s="34" t="s">
        <v>43</v>
      </c>
      <c r="B40" s="54"/>
      <c r="C40" s="35">
        <v>1</v>
      </c>
      <c r="D40" s="36">
        <v>5</v>
      </c>
      <c r="E40" s="24"/>
      <c r="F40" s="24"/>
      <c r="G40" s="24"/>
      <c r="H40" s="26">
        <f t="shared" si="6"/>
        <v>5</v>
      </c>
      <c r="I40" s="26"/>
      <c r="J40" s="27"/>
      <c r="K40" s="33"/>
      <c r="L40" s="2"/>
      <c r="M40" s="2"/>
      <c r="N40" s="2"/>
      <c r="O40" s="2"/>
    </row>
    <row r="41" spans="1:15" ht="43.5" customHeight="1" x14ac:dyDescent="0.25">
      <c r="A41" s="34" t="s">
        <v>49</v>
      </c>
      <c r="B41" s="54"/>
      <c r="C41" s="35">
        <v>2</v>
      </c>
      <c r="D41" s="36">
        <v>0.3</v>
      </c>
      <c r="E41" s="24"/>
      <c r="F41" s="24"/>
      <c r="G41" s="24"/>
      <c r="H41" s="26">
        <f t="shared" si="6"/>
        <v>0.6</v>
      </c>
      <c r="I41" s="26"/>
      <c r="J41" s="27">
        <f t="shared" ref="J41:J47" si="7">I41-H41</f>
        <v>-0.6</v>
      </c>
      <c r="K41" s="33"/>
      <c r="L41" s="2"/>
      <c r="M41" s="2"/>
      <c r="N41" s="2"/>
      <c r="O41" s="2"/>
    </row>
    <row r="42" spans="1:15" ht="43.5" customHeight="1" x14ac:dyDescent="0.25">
      <c r="A42" s="34" t="s">
        <v>50</v>
      </c>
      <c r="B42" s="53"/>
      <c r="C42" s="35">
        <v>1</v>
      </c>
      <c r="D42" s="36">
        <v>8.5</v>
      </c>
      <c r="E42" s="24"/>
      <c r="F42" s="24"/>
      <c r="G42" s="24"/>
      <c r="H42" s="26">
        <f t="shared" si="6"/>
        <v>8.5</v>
      </c>
      <c r="I42" s="26"/>
      <c r="J42" s="27">
        <f t="shared" si="7"/>
        <v>-8.5</v>
      </c>
      <c r="K42" s="33"/>
      <c r="L42" s="2"/>
      <c r="M42" s="2"/>
      <c r="N42" s="2"/>
      <c r="O42" s="2"/>
    </row>
    <row r="43" spans="1:15" ht="15.75" customHeight="1" x14ac:dyDescent="0.25">
      <c r="A43" s="34"/>
      <c r="B43" s="53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29"/>
      <c r="B44" s="53"/>
      <c r="C44" s="37"/>
      <c r="D44" s="38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3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3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2"/>
      <c r="B47" s="53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1"/>
      <c r="B48" s="1"/>
      <c r="C48" s="1"/>
      <c r="D48" s="1"/>
      <c r="E48" s="1"/>
      <c r="F48" s="1"/>
      <c r="G48" s="1"/>
      <c r="H48" s="39">
        <f>SUM(H32:H47)</f>
        <v>169.4</v>
      </c>
      <c r="I48" s="39">
        <f>SUM(I32:I47)</f>
        <v>0</v>
      </c>
      <c r="J48" s="1"/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27"/>
      <c r="I49" s="27"/>
      <c r="J49" s="1"/>
      <c r="K49" s="33"/>
      <c r="L49" s="2"/>
      <c r="M49" s="2"/>
      <c r="N49" s="2"/>
      <c r="O49" s="2"/>
    </row>
    <row r="50" spans="1:15" ht="15.75" customHeight="1" x14ac:dyDescent="0.25">
      <c r="A50" s="22" t="s">
        <v>26</v>
      </c>
      <c r="B50" s="22"/>
      <c r="C50" s="31" t="s">
        <v>27</v>
      </c>
      <c r="D50" s="32" t="s">
        <v>14</v>
      </c>
      <c r="E50" s="32" t="s">
        <v>28</v>
      </c>
      <c r="F50" s="32" t="s">
        <v>15</v>
      </c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1"/>
      <c r="B51" s="1"/>
      <c r="C51" s="35">
        <v>259</v>
      </c>
      <c r="D51" s="24">
        <v>3.9</v>
      </c>
      <c r="E51" s="24">
        <v>0.04</v>
      </c>
      <c r="F51" s="35">
        <v>2</v>
      </c>
      <c r="G51" s="24"/>
      <c r="H51" s="26">
        <f t="shared" ref="H51:H52" si="8">C51*D51*E51*F51</f>
        <v>80.808000000000007</v>
      </c>
      <c r="I51" s="26"/>
      <c r="J51" s="27">
        <f t="shared" ref="J51:J52" si="9">I51-H51</f>
        <v>-80.808000000000007</v>
      </c>
      <c r="K51" s="33"/>
      <c r="L51" s="2"/>
      <c r="M51" s="2"/>
      <c r="N51" s="2"/>
      <c r="O51" s="2"/>
    </row>
    <row r="52" spans="1:15" ht="15.75" customHeight="1" x14ac:dyDescent="0.25">
      <c r="A52" s="1" t="s">
        <v>29</v>
      </c>
      <c r="B52" s="1"/>
      <c r="C52" s="35">
        <v>1</v>
      </c>
      <c r="D52" s="40">
        <v>5</v>
      </c>
      <c r="E52" s="40">
        <v>1</v>
      </c>
      <c r="F52" s="35">
        <v>1</v>
      </c>
      <c r="G52" s="24"/>
      <c r="H52" s="26">
        <f t="shared" si="8"/>
        <v>5</v>
      </c>
      <c r="I52" s="26"/>
      <c r="J52" s="27">
        <f t="shared" si="9"/>
        <v>-5</v>
      </c>
      <c r="K52" s="33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39">
        <f t="shared" ref="H53:I53" si="10">SUM(H51:H52)</f>
        <v>85.808000000000007</v>
      </c>
      <c r="I53" s="39">
        <f t="shared" si="10"/>
        <v>0</v>
      </c>
      <c r="J53" s="1"/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27"/>
      <c r="I54" s="27"/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3">
      <c r="A56" s="41" t="s">
        <v>30</v>
      </c>
      <c r="B56" s="41"/>
      <c r="C56" s="41"/>
      <c r="D56" s="41"/>
      <c r="E56" s="41"/>
      <c r="F56" s="41"/>
      <c r="G56" s="41"/>
      <c r="H56" s="42">
        <f>SUM(H53,H48,H30)</f>
        <v>358.50800000000004</v>
      </c>
      <c r="I56" s="42">
        <f>SUM(I53,I48,I30)</f>
        <v>0</v>
      </c>
      <c r="J56" s="41"/>
      <c r="K56" s="2"/>
      <c r="L56" s="2"/>
      <c r="M56" s="2"/>
      <c r="N56" s="2"/>
    </row>
    <row r="57" spans="1:15" ht="15.75" customHeight="1" x14ac:dyDescent="0.25">
      <c r="A57" s="70"/>
      <c r="B57" s="71"/>
      <c r="C57" s="71"/>
      <c r="D57" s="71"/>
      <c r="E57" s="71"/>
      <c r="F57" s="71"/>
      <c r="G57" s="71"/>
      <c r="H57" s="71"/>
      <c r="I57" s="71"/>
      <c r="J57" s="71"/>
      <c r="K57" s="72"/>
      <c r="L57" s="2"/>
      <c r="M57" s="2"/>
      <c r="N57" s="2"/>
    </row>
    <row r="58" spans="1:15" ht="22.5" customHeight="1" x14ac:dyDescent="0.25">
      <c r="A58" s="73"/>
      <c r="B58" s="74"/>
      <c r="C58" s="74"/>
      <c r="D58" s="74"/>
      <c r="E58" s="74"/>
      <c r="F58" s="74"/>
      <c r="G58" s="74"/>
      <c r="H58" s="74"/>
      <c r="I58" s="74"/>
      <c r="J58" s="74"/>
      <c r="K58" s="75"/>
      <c r="L58" s="2"/>
      <c r="M58" s="2"/>
      <c r="N58" s="2"/>
    </row>
    <row r="59" spans="1:15" ht="22.5" customHeight="1" x14ac:dyDescent="0.25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5"/>
      <c r="L59" s="2"/>
      <c r="M59" s="2"/>
      <c r="N59" s="2"/>
    </row>
    <row r="60" spans="1:15" ht="22.5" customHeight="1" x14ac:dyDescent="0.25">
      <c r="A60" s="76"/>
      <c r="B60" s="77"/>
      <c r="C60" s="77"/>
      <c r="D60" s="77"/>
      <c r="E60" s="77"/>
      <c r="F60" s="77"/>
      <c r="G60" s="77"/>
      <c r="H60" s="77"/>
      <c r="I60" s="77"/>
      <c r="J60" s="77"/>
      <c r="K60" s="78"/>
      <c r="L60" s="2"/>
      <c r="M60" s="2"/>
      <c r="N60" s="2"/>
    </row>
    <row r="61" spans="1:15" ht="15.75" customHeight="1" x14ac:dyDescent="0.2"/>
    <row r="62" spans="1:15" ht="15.75" customHeight="1" x14ac:dyDescent="0.2">
      <c r="B62" s="43"/>
    </row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mergeCells count="7">
    <mergeCell ref="K16:K31"/>
    <mergeCell ref="A57:K60"/>
    <mergeCell ref="B2:E2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PINTURA FACHADA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2021-09-07T14:50:35Z</dcterms:modified>
</cp:coreProperties>
</file>