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D4E9F709-3397-4718-864F-40AB9DE379D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OSETAS" sheetId="8" r:id="rId1"/>
  </sheets>
  <calcPr calcId="191029"/>
</workbook>
</file>

<file path=xl/calcChain.xml><?xml version="1.0" encoding="utf-8"?>
<calcChain xmlns="http://schemas.openxmlformats.org/spreadsheetml/2006/main">
  <c r="H6" i="8" l="1"/>
  <c r="H33" i="8"/>
  <c r="H34" i="8"/>
  <c r="H35" i="8"/>
  <c r="H36" i="8"/>
  <c r="H37" i="8"/>
  <c r="H38" i="8"/>
  <c r="H39" i="8"/>
  <c r="H40" i="8"/>
  <c r="H41" i="8"/>
  <c r="H42" i="8"/>
  <c r="C11" i="8"/>
  <c r="I47" i="8" l="1"/>
  <c r="H46" i="8"/>
  <c r="J46" i="8" s="1"/>
  <c r="H45" i="8"/>
  <c r="J45" i="8" s="1"/>
  <c r="I42" i="8"/>
  <c r="J41" i="8"/>
  <c r="J40" i="8"/>
  <c r="J39" i="8"/>
  <c r="J38" i="8"/>
  <c r="J37" i="8"/>
  <c r="J36" i="8"/>
  <c r="J35" i="8"/>
  <c r="H32" i="8"/>
  <c r="J32" i="8" s="1"/>
  <c r="I30" i="8"/>
  <c r="H29" i="8"/>
  <c r="J29" i="8" s="1"/>
  <c r="H28" i="8"/>
  <c r="J28" i="8" s="1"/>
  <c r="H27" i="8"/>
  <c r="H26" i="8"/>
  <c r="H25" i="8"/>
  <c r="H24" i="8"/>
  <c r="H23" i="8"/>
  <c r="H22" i="8"/>
  <c r="J22" i="8" s="1"/>
  <c r="H21" i="8"/>
  <c r="J21" i="8" s="1"/>
  <c r="H20" i="8"/>
  <c r="H19" i="8"/>
  <c r="J19" i="8" s="1"/>
  <c r="H18" i="8"/>
  <c r="H17" i="8"/>
  <c r="H30" i="8" l="1"/>
  <c r="I50" i="8"/>
  <c r="J6" i="8" s="1"/>
  <c r="H47" i="8"/>
  <c r="J17" i="8"/>
  <c r="H50" i="8" l="1"/>
  <c r="G6" i="8" s="1"/>
  <c r="A4" i="8" l="1"/>
  <c r="K6" i="8"/>
  <c r="I6" i="8"/>
</calcChain>
</file>

<file path=xl/sharedStrings.xml><?xml version="1.0" encoding="utf-8"?>
<sst xmlns="http://schemas.openxmlformats.org/spreadsheetml/2006/main" count="45" uniqueCount="42">
  <si>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</si>
  <si>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</si>
  <si>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</si>
  <si>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</si>
  <si>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</si>
  <si>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</si>
  <si>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</si>
  <si>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</si>
  <si>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</si>
  <si>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</si>
  <si>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</si>
  <si>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</si>
  <si>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</si>
  <si>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</si>
  <si>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</si>
  <si>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</si>
  <si>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</si>
  <si>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MANO DE OBRA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</si>
  <si>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</si>
  <si>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</si>
  <si>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</si>
  <si>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</si>
  <si>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</si>
  <si>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</si>
  <si>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</si>
  <si>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</si>
  <si>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</si>
  <si>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</si>
  <si>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</si>
  <si>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</si>
  <si>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</si>
  <si>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Lb wipe</t>
  </si>
  <si>
    <t>VIDRI</t>
  </si>
  <si>
    <t>GL THINNER CORRIENTE</t>
  </si>
  <si>
    <t>visita</t>
  </si>
  <si>
    <t>CAMBIO DE LOSETAS EN SALA DE VENTAS</t>
  </si>
  <si>
    <t xml:space="preserve">
LOSETA ARMSTRONG DE 2X2 PIES</t>
  </si>
  <si>
    <t>AREA</t>
  </si>
  <si>
    <t>CAJEROS</t>
  </si>
  <si>
    <t>CAJAS DE COBRO</t>
  </si>
  <si>
    <t>ENTRADA A CLIENTES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</si>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</sst>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</numFmts>
  <fonts count="12" x14ac:knownFonts="1">
    <font>
      <sz val="12"/>
      <color theme="1"/>
      <name val="Arial"/>
    </font>
    <font>
      <b/>
      <sz val="22"/>
      <color rgb="FF1F497D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sz val="12"/>
      <color theme="1"/>
      <name val="Arial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28"/>
    <xf numFmtId="0" fontId="11" fillId="0" borderId="28"/>
    <xf numFmtId="44" fontId="11" fillId="0" borderId="28" applyFont="0" applyFill="0" applyBorder="0" applyAlignment="0" applyProtection="0"/>
  </cellStyleXfs>
  <cellXfs count="89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/>
    </xf>
    <xf numFmtId="165" fontId="3" fillId="7" borderId="11" xfId="0" applyNumberFormat="1" applyFont="1" applyFill="1" applyBorder="1"/>
    <xf numFmtId="165" fontId="5" fillId="7" borderId="12" xfId="0" applyNumberFormat="1" applyFont="1" applyFill="1" applyBorder="1" applyAlignment="1"/>
    <xf numFmtId="165" fontId="3" fillId="7" borderId="13" xfId="0" applyNumberFormat="1" applyFont="1" applyFill="1" applyBorder="1"/>
    <xf numFmtId="166" fontId="3" fillId="3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 vertical="top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4" fillId="2" borderId="4" xfId="0" applyFont="1" applyFill="1" applyBorder="1"/>
    <xf numFmtId="0" fontId="5" fillId="11" borderId="18" xfId="0" applyFont="1" applyFill="1" applyBorder="1"/>
    <xf numFmtId="165" fontId="3" fillId="11" borderId="18" xfId="0" applyNumberFormat="1" applyFont="1" applyFill="1" applyBorder="1"/>
    <xf numFmtId="0" fontId="3" fillId="11" borderId="18" xfId="0" applyFont="1" applyFill="1" applyBorder="1"/>
    <xf numFmtId="165" fontId="3" fillId="3" borderId="18" xfId="0" applyNumberFormat="1" applyFont="1" applyFill="1" applyBorder="1"/>
    <xf numFmtId="165" fontId="3" fillId="2" borderId="4" xfId="0" applyNumberFormat="1" applyFont="1" applyFill="1" applyBorder="1"/>
    <xf numFmtId="0" fontId="5" fillId="11" borderId="18" xfId="0" applyFont="1" applyFill="1" applyBorder="1" applyAlignment="1"/>
    <xf numFmtId="0" fontId="3" fillId="2" borderId="4" xfId="0" applyFont="1" applyFill="1" applyBorder="1" applyAlignment="1">
      <alignment wrapText="1"/>
    </xf>
    <xf numFmtId="165" fontId="3" fillId="8" borderId="4" xfId="0" applyNumberFormat="1" applyFont="1" applyFill="1" applyBorder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textRotation="255"/>
    </xf>
    <xf numFmtId="0" fontId="5" fillId="2" borderId="4" xfId="0" applyFont="1" applyFill="1" applyBorder="1" applyAlignment="1">
      <alignment wrapText="1"/>
    </xf>
    <xf numFmtId="0" fontId="5" fillId="11" borderId="18" xfId="0" applyFont="1" applyFill="1" applyBorder="1" applyAlignment="1">
      <alignment horizontal="center" vertical="center"/>
    </xf>
    <xf numFmtId="165" fontId="5" fillId="11" borderId="18" xfId="0" applyNumberFormat="1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65" fontId="3" fillId="11" borderId="18" xfId="0" applyNumberFormat="1" applyFont="1" applyFill="1" applyBorder="1" applyAlignment="1">
      <alignment horizontal="center" vertical="center"/>
    </xf>
    <xf numFmtId="165" fontId="3" fillId="12" borderId="4" xfId="0" applyNumberFormat="1" applyFont="1" applyFill="1" applyBorder="1"/>
    <xf numFmtId="165" fontId="5" fillId="11" borderId="18" xfId="0" applyNumberFormat="1" applyFont="1" applyFill="1" applyBorder="1" applyAlignment="1"/>
    <xf numFmtId="0" fontId="8" fillId="13" borderId="4" xfId="0" applyFont="1" applyFill="1" applyBorder="1"/>
    <xf numFmtId="165" fontId="8" fillId="13" borderId="4" xfId="0" applyNumberFormat="1" applyFont="1" applyFill="1" applyBorder="1"/>
    <xf numFmtId="0" fontId="3" fillId="0" borderId="0" xfId="0" applyFont="1" applyAlignment="1">
      <alignment horizontal="center" vertical="center"/>
    </xf>
    <xf numFmtId="0" fontId="5" fillId="2" borderId="28" xfId="0" applyFont="1" applyFill="1" applyBorder="1" applyAlignment="1"/>
    <xf numFmtId="165" fontId="3" fillId="2" borderId="28" xfId="0" applyNumberFormat="1" applyFont="1" applyFill="1" applyBorder="1"/>
    <xf numFmtId="0" fontId="4" fillId="10" borderId="28" xfId="0" applyFont="1" applyFill="1" applyBorder="1" applyAlignment="1">
      <alignment horizontal="center" vertical="center" textRotation="255"/>
    </xf>
    <xf numFmtId="0" fontId="3" fillId="3" borderId="28" xfId="0" applyFont="1" applyFill="1" applyBorder="1"/>
    <xf numFmtId="0" fontId="3" fillId="3" borderId="4" xfId="0" applyFont="1" applyFill="1" applyBorder="1" applyAlignment="1">
      <alignment horizontal="center" vertical="center"/>
    </xf>
    <xf numFmtId="167" fontId="5" fillId="11" borderId="18" xfId="0" applyNumberFormat="1" applyFont="1" applyFill="1" applyBorder="1" applyAlignment="1">
      <alignment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" borderId="28" xfId="0" applyFont="1" applyFill="1" applyBorder="1" applyAlignment="1">
      <alignment vertical="center"/>
    </xf>
    <xf numFmtId="2" fontId="5" fillId="3" borderId="4" xfId="0" applyNumberFormat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2" fontId="5" fillId="3" borderId="29" xfId="0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2" fontId="5" fillId="3" borderId="29" xfId="0" applyNumberFormat="1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0" fontId="5" fillId="11" borderId="18" xfId="1" applyFont="1" applyFill="1" applyBorder="1" applyAlignment="1">
      <alignment horizontal="center" vertical="center"/>
    </xf>
    <xf numFmtId="44" fontId="5" fillId="11" borderId="18" xfId="1" applyNumberFormat="1" applyFont="1" applyFill="1" applyBorder="1" applyAlignment="1">
      <alignment horizontal="center" vertical="center"/>
    </xf>
    <xf numFmtId="0" fontId="11" fillId="15" borderId="28" xfId="2" applyFill="1" applyAlignment="1">
      <alignment wrapText="1"/>
    </xf>
    <xf numFmtId="0" fontId="11" fillId="15" borderId="28" xfId="2" applyFill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textRotation="255"/>
    </xf>
    <xf numFmtId="0" fontId="2" fillId="0" borderId="19" xfId="0" applyFont="1" applyBorder="1"/>
    <xf numFmtId="0" fontId="2" fillId="0" borderId="20" xfId="0" applyFont="1" applyBorder="1"/>
    <xf numFmtId="0" fontId="9" fillId="14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4" fillId="3" borderId="3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8" borderId="14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</cellXfs>
  <cellStyles count="4">
    <cellStyle name="Moneda 2" xfId="3" xr:uid="{8D2DD320-39A8-48BA-A80E-66D03E7088E5}"/>
    <cellStyle name="Normal" xfId="0" builtinId="0"/>
    <cellStyle name="Normal 2" xfId="2" xr:uid="{FB2C601E-15A2-46AC-8DAA-D5D2175B2C60}"/>
    <cellStyle name="Normal 3" xfId="1" xr:uid="{55D51DA8-DEC6-420E-8936-DE2B5ED6DC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4177693F-470F-414D-B76C-141534B7EE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55</xdr:row>
      <xdr:rowOff>96320</xdr:rowOff>
    </xdr:from>
    <xdr:to>
      <xdr:col>6</xdr:col>
      <xdr:colOff>976554</xdr:colOff>
      <xdr:row>74</xdr:row>
      <xdr:rowOff>160533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FCEF7B-AB91-4F0E-B48F-D0DD28117C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22213370"/>
          <a:ext cx="9352237" cy="386468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684943</xdr:colOff>
      <xdr:row>42</xdr:row>
      <xdr:rowOff>64213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E1E808-F962-432A-AF10-90429936DA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6685" y="2911011"/>
          <a:ext cx="4719691" cy="7705618"/>
        </a:xfrm>
        <a:prstGeom prst="rect">
          <a:avLst/>
        </a:prstGeom>
      </xdr:spPr>
    </xdr:pic>
    <xdr:clientData/>
  </xdr:twoCellAnchor>
  <xdr:twoCellAnchor editAs="oneCell">
    <xdr:from>
      <xdr:col>0</xdr:col>
      <xdr:colOff>2868202</xdr:colOff>
      <xdr:row>14</xdr:row>
      <xdr:rowOff>224372</xdr:rowOff>
    </xdr:from>
    <xdr:to>
      <xdr:col>1</xdr:col>
      <xdr:colOff>834775</xdr:colOff>
      <xdr:row>26</xdr:row>
      <xdr:rowOff>52761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58187D7-804E-4C18-931E-E268F4844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8202" y="3338726"/>
          <a:ext cx="2236770" cy="2536057"/>
        </a:xfrm>
        <a:prstGeom prst="rect">
          <a:avLst/>
        </a:prstGeom>
      </xdr:spPr>
    </xdr:pic>
    <xdr:clientData/>
  </xdr:twoCellAnchor>
  <xdr:twoCellAnchor editAs="oneCell">
    <xdr:from>
      <xdr:col>1</xdr:col>
      <xdr:colOff>1038118</xdr:colOff>
      <xdr:row>14</xdr:row>
      <xdr:rowOff>117724</xdr:rowOff>
    </xdr:from>
    <xdr:to>
      <xdr:col>1</xdr:col>
      <xdr:colOff>2764512</xdr:colOff>
      <xdr:row>26</xdr:row>
      <xdr:rowOff>177767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28DF5C0-2E3E-4C76-BF4D-6C0D956A1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315" y="3232078"/>
          <a:ext cx="1726394" cy="2767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101-DED6-4B32-AA95-CFF56B8D20F7}">
  <dimension ref="A1:O1003"/>
  <sheetViews>
    <sheetView tabSelected="1" topLeftCell="A2" zoomScale="89" zoomScaleNormal="89" workbookViewId="0">
      <selection activeCell="G4" sqref="G4:I6"/>
    </sheetView>
  </sheetViews>
  <sheetFormatPr baseColWidth="10" defaultColWidth="11.21875" defaultRowHeight="15" customHeight="1" x14ac:dyDescent="0.2"/>
  <cols>
    <col min="1" max="1" width="49.77734375" style="53" customWidth="1"/>
    <col min="2" max="2" width="33" style="53" customWidth="1"/>
    <col min="3" max="6" width="11.21875" style="53" customWidth="1"/>
    <col min="7" max="7" width="14" style="53" customWidth="1"/>
    <col min="8" max="8" width="15.109375" style="53" customWidth="1"/>
    <col min="9" max="9" width="17.77734375" style="53" customWidth="1"/>
    <col min="10" max="10" width="21.44140625" style="53" customWidth="1"/>
    <col min="11" max="11" width="21.88671875" style="53" customWidth="1"/>
    <col min="12" max="16384" width="11.21875" style="53"/>
  </cols>
  <sheetData>
    <row r="1" spans="1:15" ht="36.75" customHeight="1" x14ac:dyDescent="0.25">
      <c r="A1" s="80" t="s">
        <v>35</v>
      </c>
      <c r="B1" s="81"/>
      <c r="C1" s="81"/>
      <c r="D1" s="81"/>
      <c r="E1" s="81"/>
      <c r="F1" s="81"/>
      <c r="G1" s="81"/>
      <c r="H1" s="81"/>
      <c r="I1" s="81"/>
      <c r="J1" s="82"/>
      <c r="K1" s="1"/>
      <c r="L1" s="2"/>
    </row>
    <row r="2" spans="1:15" ht="15.75" customHeight="1" x14ac:dyDescent="0.25">
      <c r="A2" s="2"/>
      <c r="B2" s="79"/>
      <c r="C2" s="79"/>
      <c r="D2" s="79"/>
      <c r="E2" s="79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56" t="s">
        <v>37</v>
      </c>
      <c r="C3" s="57" t="s">
        <v>24</v>
      </c>
      <c r="D3" s="57"/>
      <c r="E3" s="58"/>
      <c r="F3" s="58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11.537166666666666</v>
      </c>
      <c r="B4" s="59" t="s">
        <v>38</v>
      </c>
      <c r="C4" s="60">
        <v>10</v>
      </c>
      <c r="D4" s="58"/>
      <c r="E4" s="58"/>
      <c r="F4" s="58"/>
      <c r="G4" s="83" t="s">
        <v>1</v>
      </c>
      <c r="H4" s="84"/>
      <c r="I4" s="85"/>
      <c r="J4" s="83" t="s">
        <v>2</v>
      </c>
      <c r="K4" s="85"/>
      <c r="L4" s="2"/>
      <c r="M4" s="2"/>
      <c r="N4" s="2"/>
      <c r="O4" s="2"/>
    </row>
    <row r="5" spans="1:15" ht="15.75" customHeight="1" x14ac:dyDescent="0.25">
      <c r="A5" s="5" t="s">
        <v>41</v>
      </c>
      <c r="B5" s="59" t="s">
        <v>39</v>
      </c>
      <c r="C5" s="58">
        <v>16</v>
      </c>
      <c r="D5" s="58"/>
      <c r="E5" s="58"/>
      <c r="F5" s="58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27</v>
      </c>
      <c r="B6" s="61" t="s">
        <v>40</v>
      </c>
      <c r="C6" s="61">
        <v>1</v>
      </c>
      <c r="D6" s="61"/>
      <c r="E6" s="58"/>
      <c r="F6" s="58"/>
      <c r="G6" s="12">
        <f>H50</f>
        <v>188.79</v>
      </c>
      <c r="H6" s="13">
        <f>G6*1.65</f>
        <v>311.50349999999997</v>
      </c>
      <c r="I6" s="14">
        <f>H6-G6</f>
        <v>122.71349999999998</v>
      </c>
      <c r="J6" s="12">
        <f>ABS(I50)</f>
        <v>0</v>
      </c>
      <c r="K6" s="14">
        <f>H6-ABS(J6)</f>
        <v>311.50349999999997</v>
      </c>
      <c r="L6" s="2"/>
      <c r="M6" s="2"/>
      <c r="N6" s="2"/>
      <c r="O6" s="2"/>
    </row>
    <row r="7" spans="1:15" ht="15.75" customHeight="1" x14ac:dyDescent="0.25">
      <c r="A7" s="54"/>
      <c r="B7" s="59"/>
      <c r="C7" s="58"/>
      <c r="D7" s="62"/>
      <c r="E7" s="62"/>
      <c r="F7" s="62"/>
      <c r="G7" s="47"/>
      <c r="H7" s="47"/>
      <c r="I7" s="47"/>
      <c r="J7" s="47"/>
      <c r="K7" s="47"/>
      <c r="L7" s="47"/>
      <c r="M7" s="47"/>
      <c r="N7" s="47"/>
      <c r="O7" s="47"/>
    </row>
    <row r="8" spans="1:15" ht="15.75" customHeight="1" x14ac:dyDescent="0.25">
      <c r="A8" s="54"/>
      <c r="B8" s="59"/>
      <c r="C8" s="58"/>
      <c r="D8" s="58"/>
      <c r="E8" s="58"/>
      <c r="F8" s="58"/>
      <c r="G8" s="47"/>
      <c r="H8" s="47"/>
      <c r="I8" s="47"/>
      <c r="J8" s="47"/>
      <c r="K8" s="47"/>
      <c r="L8" s="47"/>
      <c r="M8" s="47"/>
      <c r="N8" s="47"/>
      <c r="O8" s="47"/>
    </row>
    <row r="9" spans="1:15" ht="15.75" customHeight="1" x14ac:dyDescent="0.25">
      <c r="A9" s="54"/>
      <c r="B9" s="59"/>
      <c r="C9" s="58"/>
      <c r="D9" s="58"/>
      <c r="E9" s="58"/>
      <c r="F9" s="58"/>
      <c r="G9" s="47"/>
      <c r="H9" s="47"/>
      <c r="I9" s="47"/>
      <c r="J9" s="47"/>
      <c r="K9" s="47"/>
      <c r="L9" s="47"/>
      <c r="M9" s="47"/>
      <c r="N9" s="47"/>
      <c r="O9" s="47"/>
    </row>
    <row r="10" spans="1:15" ht="15.75" customHeight="1" x14ac:dyDescent="0.25">
      <c r="A10" s="54"/>
      <c r="B10" s="59"/>
      <c r="C10" s="58"/>
      <c r="D10" s="58"/>
      <c r="E10" s="58"/>
      <c r="F10" s="58"/>
      <c r="G10" s="47"/>
      <c r="H10" s="47"/>
      <c r="I10" s="47"/>
      <c r="J10" s="47"/>
      <c r="K10" s="47"/>
      <c r="L10" s="47"/>
      <c r="M10" s="47"/>
      <c r="N10" s="47"/>
      <c r="O10" s="47"/>
    </row>
    <row r="11" spans="1:15" ht="15.75" customHeight="1" x14ac:dyDescent="0.25">
      <c r="A11" s="54"/>
      <c r="B11" s="59"/>
      <c r="C11" s="58">
        <f>SUM(C4:C6)</f>
        <v>27</v>
      </c>
      <c r="D11" s="58"/>
      <c r="E11" s="58"/>
      <c r="F11" s="58"/>
      <c r="G11" s="47"/>
      <c r="H11" s="47"/>
      <c r="I11" s="47"/>
      <c r="J11" s="47"/>
      <c r="K11" s="47"/>
      <c r="L11" s="47"/>
      <c r="M11" s="47"/>
      <c r="N11" s="47"/>
      <c r="O11" s="47"/>
    </row>
    <row r="12" spans="1:15" ht="15.75" customHeight="1" x14ac:dyDescent="0.25">
      <c r="A12" s="2"/>
      <c r="B12" s="55"/>
      <c r="C12" s="48"/>
      <c r="D12" s="48"/>
      <c r="E12" s="48"/>
      <c r="F12" s="48"/>
      <c r="G12" s="47"/>
      <c r="H12" s="47"/>
      <c r="I12" s="47"/>
      <c r="J12" s="47"/>
      <c r="K12" s="47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86" t="s">
        <v>8</v>
      </c>
      <c r="D14" s="87"/>
      <c r="E14" s="87"/>
      <c r="F14" s="87"/>
      <c r="G14" s="88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67"/>
      <c r="L16" s="2"/>
      <c r="M16" s="2"/>
      <c r="N16" s="2"/>
      <c r="O16" s="2"/>
    </row>
    <row r="17" spans="1:15" ht="15.75" customHeight="1" x14ac:dyDescent="0.25">
      <c r="A17" s="1" t="s">
        <v>34</v>
      </c>
      <c r="B17" s="1"/>
      <c r="C17" s="23">
        <v>1</v>
      </c>
      <c r="D17" s="24">
        <v>15</v>
      </c>
      <c r="E17" s="25">
        <v>1</v>
      </c>
      <c r="F17" s="25"/>
      <c r="G17" s="24"/>
      <c r="H17" s="26">
        <f t="shared" ref="H17:H19" si="0">C17*D17*E17</f>
        <v>15</v>
      </c>
      <c r="I17" s="26"/>
      <c r="J17" s="27">
        <f>I17-H17</f>
        <v>-15</v>
      </c>
      <c r="K17" s="68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1</v>
      </c>
      <c r="D18" s="24">
        <v>15</v>
      </c>
      <c r="E18" s="25">
        <v>1</v>
      </c>
      <c r="F18" s="25"/>
      <c r="G18" s="24"/>
      <c r="H18" s="26">
        <f t="shared" si="0"/>
        <v>15</v>
      </c>
      <c r="I18" s="26"/>
      <c r="J18" s="27"/>
      <c r="K18" s="68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>
        <v>2</v>
      </c>
      <c r="D19" s="24">
        <v>13</v>
      </c>
      <c r="E19" s="25">
        <v>1</v>
      </c>
      <c r="F19" s="25"/>
      <c r="G19" s="24"/>
      <c r="H19" s="26">
        <f t="shared" si="0"/>
        <v>26</v>
      </c>
      <c r="I19" s="26"/>
      <c r="J19" s="27">
        <f>I19-H19</f>
        <v>-26</v>
      </c>
      <c r="K19" s="68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68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>
        <v>1</v>
      </c>
      <c r="D21" s="24">
        <v>1.88</v>
      </c>
      <c r="E21" s="25">
        <v>1</v>
      </c>
      <c r="F21" s="28">
        <v>3</v>
      </c>
      <c r="G21" s="24"/>
      <c r="H21" s="26">
        <f t="shared" si="1"/>
        <v>5.64</v>
      </c>
      <c r="I21" s="26"/>
      <c r="J21" s="27">
        <f t="shared" ref="J21:J22" si="2">I21-H21</f>
        <v>-5.64</v>
      </c>
      <c r="K21" s="68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>
        <v>2</v>
      </c>
      <c r="D22" s="24">
        <v>1.63</v>
      </c>
      <c r="E22" s="25">
        <v>1</v>
      </c>
      <c r="F22" s="28">
        <v>2</v>
      </c>
      <c r="G22" s="24"/>
      <c r="H22" s="26">
        <f t="shared" si="1"/>
        <v>6.52</v>
      </c>
      <c r="I22" s="26"/>
      <c r="J22" s="27">
        <f t="shared" si="2"/>
        <v>-6.52</v>
      </c>
      <c r="K22" s="68"/>
      <c r="L22" s="2"/>
      <c r="M22" s="2"/>
      <c r="N22" s="2"/>
      <c r="O22" s="2"/>
    </row>
    <row r="23" spans="1:15" ht="15.75" customHeight="1" x14ac:dyDescent="0.25">
      <c r="A23" s="29"/>
      <c r="B23" s="1"/>
      <c r="C23" s="28">
        <v>3</v>
      </c>
      <c r="D23" s="24">
        <v>2.5</v>
      </c>
      <c r="E23" s="25">
        <v>1</v>
      </c>
      <c r="F23" s="25"/>
      <c r="G23" s="24"/>
      <c r="H23" s="26">
        <f t="shared" ref="H23:H29" si="3">C23*D23*E23</f>
        <v>7.5</v>
      </c>
      <c r="I23" s="26"/>
      <c r="J23" s="27"/>
      <c r="K23" s="68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68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68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68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68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68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68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75.66</v>
      </c>
      <c r="I30" s="30">
        <f t="shared" si="5"/>
        <v>0</v>
      </c>
      <c r="J30" s="27"/>
      <c r="K30" s="68"/>
      <c r="L30" s="2"/>
      <c r="M30" s="2"/>
      <c r="N30" s="2"/>
      <c r="O30" s="2"/>
    </row>
    <row r="31" spans="1:15" ht="15.75" customHeight="1" x14ac:dyDescent="0.25">
      <c r="A31" s="22" t="s">
        <v>23</v>
      </c>
      <c r="B31" s="22"/>
      <c r="C31" s="31" t="s">
        <v>24</v>
      </c>
      <c r="D31" s="32" t="s">
        <v>25</v>
      </c>
      <c r="E31" s="32"/>
      <c r="F31" s="22"/>
      <c r="G31" s="22"/>
      <c r="H31" s="27"/>
      <c r="I31" s="27"/>
      <c r="J31" s="27"/>
      <c r="K31" s="69"/>
      <c r="L31" s="2"/>
      <c r="M31" s="2"/>
      <c r="N31" s="2"/>
      <c r="O31" s="2"/>
    </row>
    <row r="32" spans="1:15" ht="39.950000000000003" customHeight="1" x14ac:dyDescent="0.25">
      <c r="A32" s="65" t="s">
        <v>36</v>
      </c>
      <c r="B32" s="66"/>
      <c r="C32" s="63">
        <v>29</v>
      </c>
      <c r="D32" s="64">
        <v>3.35</v>
      </c>
      <c r="E32" s="24"/>
      <c r="F32" s="24"/>
      <c r="G32" s="24"/>
      <c r="H32" s="26">
        <f>C32*D32</f>
        <v>97.15</v>
      </c>
      <c r="I32" s="26"/>
      <c r="J32" s="27">
        <f>I32-H32</f>
        <v>-97.15</v>
      </c>
      <c r="K32" s="33"/>
      <c r="L32" s="2"/>
      <c r="M32" s="2"/>
      <c r="N32" s="2"/>
      <c r="O32" s="2"/>
    </row>
    <row r="33" spans="1:15" ht="39.950000000000003" customHeight="1" x14ac:dyDescent="0.25">
      <c r="A33" s="44" t="s">
        <v>31</v>
      </c>
      <c r="B33" s="50" t="s">
        <v>32</v>
      </c>
      <c r="C33" s="35">
        <v>2</v>
      </c>
      <c r="D33" s="49">
        <v>0.65</v>
      </c>
      <c r="E33" s="24"/>
      <c r="F33" s="24"/>
      <c r="G33" s="24"/>
      <c r="H33" s="26">
        <f t="shared" ref="H33:H41" si="6">C33*D33</f>
        <v>1.3</v>
      </c>
      <c r="I33" s="26"/>
      <c r="J33" s="45"/>
      <c r="K33" s="46"/>
      <c r="L33" s="47"/>
      <c r="M33" s="47"/>
      <c r="N33" s="47"/>
      <c r="O33" s="47"/>
    </row>
    <row r="34" spans="1:15" ht="29.25" customHeight="1" x14ac:dyDescent="0.25">
      <c r="A34" s="34" t="s">
        <v>33</v>
      </c>
      <c r="B34" s="52"/>
      <c r="C34" s="35">
        <v>1</v>
      </c>
      <c r="D34" s="36">
        <v>5</v>
      </c>
      <c r="E34" s="24"/>
      <c r="F34" s="24"/>
      <c r="G34" s="24"/>
      <c r="H34" s="26">
        <f t="shared" si="6"/>
        <v>5</v>
      </c>
      <c r="I34" s="26"/>
      <c r="J34" s="27"/>
      <c r="K34" s="33"/>
      <c r="L34" s="2"/>
      <c r="M34" s="2"/>
      <c r="N34" s="2"/>
      <c r="O34" s="2"/>
    </row>
    <row r="35" spans="1:15" ht="43.5" customHeight="1" x14ac:dyDescent="0.25">
      <c r="A35" s="34"/>
      <c r="B35" s="52"/>
      <c r="C35" s="35"/>
      <c r="D35" s="36"/>
      <c r="E35" s="24"/>
      <c r="F35" s="24"/>
      <c r="G35" s="24"/>
      <c r="H35" s="26">
        <f t="shared" si="6"/>
        <v>0</v>
      </c>
      <c r="I35" s="26"/>
      <c r="J35" s="27">
        <f t="shared" ref="J35:J41" si="7">I35-H35</f>
        <v>0</v>
      </c>
      <c r="K35" s="33"/>
      <c r="L35" s="2"/>
      <c r="M35" s="2"/>
      <c r="N35" s="2"/>
      <c r="O35" s="2"/>
    </row>
    <row r="36" spans="1:15" ht="43.5" customHeight="1" x14ac:dyDescent="0.25">
      <c r="A36" s="34"/>
      <c r="B36" s="51"/>
      <c r="C36" s="35"/>
      <c r="D36" s="36"/>
      <c r="E36" s="24"/>
      <c r="F36" s="24"/>
      <c r="G36" s="24"/>
      <c r="H36" s="26">
        <f t="shared" si="6"/>
        <v>0</v>
      </c>
      <c r="I36" s="26"/>
      <c r="J36" s="27">
        <f t="shared" si="7"/>
        <v>0</v>
      </c>
      <c r="K36" s="33"/>
      <c r="L36" s="2"/>
      <c r="M36" s="2"/>
      <c r="N36" s="2"/>
      <c r="O36" s="2"/>
    </row>
    <row r="37" spans="1:15" ht="15.75" customHeight="1" x14ac:dyDescent="0.25">
      <c r="A37" s="34"/>
      <c r="B37" s="51"/>
      <c r="C37" s="35"/>
      <c r="D37" s="36"/>
      <c r="E37" s="24"/>
      <c r="F37" s="24"/>
      <c r="G37" s="24"/>
      <c r="H37" s="26">
        <f t="shared" si="6"/>
        <v>0</v>
      </c>
      <c r="I37" s="26"/>
      <c r="J37" s="27">
        <f t="shared" si="7"/>
        <v>0</v>
      </c>
      <c r="K37" s="33"/>
      <c r="L37" s="2"/>
      <c r="M37" s="2"/>
      <c r="N37" s="2"/>
      <c r="O37" s="2"/>
    </row>
    <row r="38" spans="1:15" ht="15.75" customHeight="1" x14ac:dyDescent="0.25">
      <c r="A38" s="29"/>
      <c r="B38" s="51"/>
      <c r="C38" s="37"/>
      <c r="D38" s="38"/>
      <c r="E38" s="24"/>
      <c r="F38" s="24"/>
      <c r="G38" s="24"/>
      <c r="H38" s="26">
        <f t="shared" si="6"/>
        <v>0</v>
      </c>
      <c r="I38" s="26"/>
      <c r="J38" s="27">
        <f t="shared" si="7"/>
        <v>0</v>
      </c>
      <c r="K38" s="33"/>
      <c r="L38" s="2"/>
      <c r="M38" s="2"/>
      <c r="N38" s="2"/>
      <c r="O38" s="2"/>
    </row>
    <row r="39" spans="1:15" ht="15.75" customHeight="1" x14ac:dyDescent="0.25">
      <c r="A39" s="29"/>
      <c r="B39" s="51"/>
      <c r="C39" s="37"/>
      <c r="D39" s="38"/>
      <c r="E39" s="24"/>
      <c r="F39" s="24"/>
      <c r="G39" s="24"/>
      <c r="H39" s="26">
        <f t="shared" si="6"/>
        <v>0</v>
      </c>
      <c r="I39" s="26"/>
      <c r="J39" s="27">
        <f t="shared" si="7"/>
        <v>0</v>
      </c>
      <c r="K39" s="33"/>
      <c r="L39" s="2"/>
      <c r="M39" s="2"/>
      <c r="N39" s="2"/>
      <c r="O39" s="2"/>
    </row>
    <row r="40" spans="1:15" ht="15.75" customHeight="1" x14ac:dyDescent="0.25">
      <c r="A40" s="29"/>
      <c r="B40" s="51"/>
      <c r="C40" s="37"/>
      <c r="D40" s="38"/>
      <c r="E40" s="24"/>
      <c r="F40" s="24"/>
      <c r="G40" s="24"/>
      <c r="H40" s="26">
        <f t="shared" si="6"/>
        <v>0</v>
      </c>
      <c r="I40" s="26"/>
      <c r="J40" s="27">
        <f t="shared" si="7"/>
        <v>0</v>
      </c>
      <c r="K40" s="33"/>
      <c r="L40" s="2"/>
      <c r="M40" s="2"/>
      <c r="N40" s="2"/>
      <c r="O40" s="2"/>
    </row>
    <row r="41" spans="1:15" ht="15.75" customHeight="1" x14ac:dyDescent="0.25">
      <c r="A41" s="22"/>
      <c r="B41" s="51"/>
      <c r="C41" s="37"/>
      <c r="D41" s="38"/>
      <c r="E41" s="24"/>
      <c r="F41" s="24"/>
      <c r="G41" s="24"/>
      <c r="H41" s="26">
        <f t="shared" si="6"/>
        <v>0</v>
      </c>
      <c r="I41" s="26"/>
      <c r="J41" s="27">
        <f t="shared" si="7"/>
        <v>0</v>
      </c>
      <c r="K41" s="33"/>
      <c r="L41" s="2"/>
      <c r="M41" s="2"/>
      <c r="N41" s="2"/>
      <c r="O41" s="2"/>
    </row>
    <row r="42" spans="1:15" ht="15.75" customHeight="1" x14ac:dyDescent="0.25">
      <c r="A42" s="1"/>
      <c r="B42" s="1"/>
      <c r="C42" s="1"/>
      <c r="D42" s="1"/>
      <c r="E42" s="1"/>
      <c r="F42" s="1"/>
      <c r="G42" s="1"/>
      <c r="H42" s="39">
        <f>SUM(H32:H41)</f>
        <v>103.45</v>
      </c>
      <c r="I42" s="39">
        <f>SUM(I32:I41)</f>
        <v>0</v>
      </c>
      <c r="J42" s="1"/>
      <c r="K42" s="33"/>
      <c r="L42" s="2"/>
      <c r="M42" s="2"/>
      <c r="N42" s="2"/>
      <c r="O42" s="2"/>
    </row>
    <row r="43" spans="1:15" ht="15.75" customHeight="1" x14ac:dyDescent="0.25">
      <c r="A43" s="1"/>
      <c r="B43" s="1"/>
      <c r="C43" s="1"/>
      <c r="D43" s="1"/>
      <c r="E43" s="1"/>
      <c r="F43" s="1"/>
      <c r="G43" s="1"/>
      <c r="H43" s="27"/>
      <c r="I43" s="27"/>
      <c r="J43" s="1"/>
      <c r="K43" s="33"/>
      <c r="L43" s="2"/>
      <c r="M43" s="2"/>
      <c r="N43" s="2"/>
      <c r="O43" s="2"/>
    </row>
    <row r="44" spans="1:15" ht="15.75" customHeight="1" x14ac:dyDescent="0.25">
      <c r="A44" s="22" t="s">
        <v>26</v>
      </c>
      <c r="B44" s="22"/>
      <c r="C44" s="31" t="s">
        <v>27</v>
      </c>
      <c r="D44" s="32" t="s">
        <v>14</v>
      </c>
      <c r="E44" s="32" t="s">
        <v>28</v>
      </c>
      <c r="F44" s="32" t="s">
        <v>15</v>
      </c>
      <c r="G44" s="1"/>
      <c r="H44" s="27"/>
      <c r="I44" s="27"/>
      <c r="J44" s="1"/>
      <c r="K44" s="33"/>
      <c r="L44" s="2"/>
      <c r="M44" s="2"/>
      <c r="N44" s="2"/>
      <c r="O44" s="2"/>
    </row>
    <row r="45" spans="1:15" ht="15.75" customHeight="1" x14ac:dyDescent="0.25">
      <c r="A45" s="1"/>
      <c r="B45" s="1"/>
      <c r="C45" s="35">
        <v>15</v>
      </c>
      <c r="D45" s="24">
        <v>3.9</v>
      </c>
      <c r="E45" s="24">
        <v>0.04</v>
      </c>
      <c r="F45" s="35">
        <v>2</v>
      </c>
      <c r="G45" s="24"/>
      <c r="H45" s="26">
        <f t="shared" ref="H45:H46" si="8">C45*D45*E45*F45</f>
        <v>4.68</v>
      </c>
      <c r="I45" s="26"/>
      <c r="J45" s="27">
        <f t="shared" ref="J45:J46" si="9">I45-H45</f>
        <v>-4.68</v>
      </c>
      <c r="K45" s="33"/>
      <c r="L45" s="2"/>
      <c r="M45" s="2"/>
      <c r="N45" s="2"/>
      <c r="O45" s="2"/>
    </row>
    <row r="46" spans="1:15" ht="15.75" customHeight="1" x14ac:dyDescent="0.25">
      <c r="A46" s="1" t="s">
        <v>29</v>
      </c>
      <c r="B46" s="1"/>
      <c r="C46" s="35">
        <v>1</v>
      </c>
      <c r="D46" s="40">
        <v>5</v>
      </c>
      <c r="E46" s="40">
        <v>1</v>
      </c>
      <c r="F46" s="35">
        <v>1</v>
      </c>
      <c r="G46" s="24"/>
      <c r="H46" s="26">
        <f t="shared" si="8"/>
        <v>5</v>
      </c>
      <c r="I46" s="26"/>
      <c r="J46" s="27">
        <f t="shared" si="9"/>
        <v>-5</v>
      </c>
      <c r="K46" s="33"/>
      <c r="L46" s="2"/>
      <c r="M46" s="2"/>
      <c r="N46" s="2"/>
      <c r="O46" s="2"/>
    </row>
    <row r="47" spans="1:15" ht="15.75" customHeight="1" x14ac:dyDescent="0.25">
      <c r="A47" s="1"/>
      <c r="B47" s="1"/>
      <c r="C47" s="1"/>
      <c r="D47" s="1"/>
      <c r="E47" s="1"/>
      <c r="F47" s="1"/>
      <c r="G47" s="1"/>
      <c r="H47" s="39">
        <f t="shared" ref="H47:I47" si="10">SUM(H45:H46)</f>
        <v>9.68</v>
      </c>
      <c r="I47" s="39">
        <f t="shared" si="10"/>
        <v>0</v>
      </c>
      <c r="J47" s="1"/>
      <c r="K47" s="33"/>
      <c r="L47" s="2"/>
      <c r="M47" s="2"/>
      <c r="N47" s="2"/>
      <c r="O47" s="2"/>
    </row>
    <row r="48" spans="1:15" ht="15.75" customHeight="1" x14ac:dyDescent="0.25">
      <c r="A48" s="1"/>
      <c r="B48" s="1"/>
      <c r="C48" s="1"/>
      <c r="D48" s="1"/>
      <c r="E48" s="1"/>
      <c r="F48" s="1"/>
      <c r="G48" s="1"/>
      <c r="H48" s="27"/>
      <c r="I48" s="27"/>
      <c r="J48" s="1"/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27"/>
      <c r="I49" s="27"/>
      <c r="J49" s="1"/>
      <c r="K49" s="33"/>
      <c r="L49" s="2"/>
      <c r="M49" s="2"/>
      <c r="N49" s="2"/>
      <c r="O49" s="2"/>
    </row>
    <row r="50" spans="1:15" ht="15.75" customHeight="1" x14ac:dyDescent="0.3">
      <c r="A50" s="41" t="s">
        <v>30</v>
      </c>
      <c r="B50" s="41"/>
      <c r="C50" s="41"/>
      <c r="D50" s="41"/>
      <c r="E50" s="41"/>
      <c r="F50" s="41"/>
      <c r="G50" s="41"/>
      <c r="H50" s="42">
        <f>SUM(H47,H42,H30)</f>
        <v>188.79</v>
      </c>
      <c r="I50" s="42">
        <f>SUM(I47,I42,I30)</f>
        <v>0</v>
      </c>
      <c r="J50" s="41"/>
      <c r="K50" s="2"/>
      <c r="L50" s="2"/>
      <c r="M50" s="2"/>
      <c r="N50" s="2"/>
    </row>
    <row r="51" spans="1:15" ht="15.75" customHeight="1" x14ac:dyDescent="0.25">
      <c r="A51" s="70"/>
      <c r="B51" s="71"/>
      <c r="C51" s="71"/>
      <c r="D51" s="71"/>
      <c r="E51" s="71"/>
      <c r="F51" s="71"/>
      <c r="G51" s="71"/>
      <c r="H51" s="71"/>
      <c r="I51" s="71"/>
      <c r="J51" s="71"/>
      <c r="K51" s="72"/>
      <c r="L51" s="2"/>
      <c r="M51" s="2"/>
      <c r="N51" s="2"/>
    </row>
    <row r="52" spans="1:15" ht="22.5" customHeight="1" x14ac:dyDescent="0.25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5"/>
      <c r="L52" s="2"/>
      <c r="M52" s="2"/>
      <c r="N52" s="2"/>
    </row>
    <row r="53" spans="1:15" ht="22.5" customHeight="1" x14ac:dyDescent="0.25">
      <c r="A53" s="73"/>
      <c r="B53" s="74"/>
      <c r="C53" s="74"/>
      <c r="D53" s="74"/>
      <c r="E53" s="74"/>
      <c r="F53" s="74"/>
      <c r="G53" s="74"/>
      <c r="H53" s="74"/>
      <c r="I53" s="74"/>
      <c r="J53" s="74"/>
      <c r="K53" s="75"/>
      <c r="L53" s="2"/>
      <c r="M53" s="2"/>
      <c r="N53" s="2"/>
    </row>
    <row r="54" spans="1:15" ht="22.5" customHeight="1" x14ac:dyDescent="0.25">
      <c r="A54" s="76"/>
      <c r="B54" s="77"/>
      <c r="C54" s="77"/>
      <c r="D54" s="77"/>
      <c r="E54" s="77"/>
      <c r="F54" s="77"/>
      <c r="G54" s="77"/>
      <c r="H54" s="77"/>
      <c r="I54" s="77"/>
      <c r="J54" s="77"/>
      <c r="K54" s="78"/>
      <c r="L54" s="2"/>
      <c r="M54" s="2"/>
      <c r="N54" s="2"/>
    </row>
    <row r="55" spans="1:15" ht="15.75" customHeight="1" x14ac:dyDescent="0.2"/>
    <row r="56" spans="1:15" ht="15.75" customHeight="1" x14ac:dyDescent="0.2">
      <c r="B56" s="43"/>
    </row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7">
    <mergeCell ref="K16:K31"/>
    <mergeCell ref="A51:K54"/>
    <mergeCell ref="B2:E2"/>
    <mergeCell ref="A1:J1"/>
    <mergeCell ref="G4:I4"/>
    <mergeCell ref="J4:K4"/>
    <mergeCell ref="C14:G14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LOSETAS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2021-09-07T16:54:50Z</dcterms:modified>
</cp:coreProperties>
</file>