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DE3E1187-7577-477F-9275-9B69A4BFA488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BARREPOLVO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9" l="1"/>
  <c r="I45" i="19" l="1"/>
  <c r="I21" i="19"/>
  <c r="I53" i="19"/>
  <c r="H28" i="19" l="1"/>
  <c r="H14" i="19"/>
  <c r="H13" i="19"/>
  <c r="H48" i="19"/>
  <c r="H41" i="19"/>
  <c r="J41" i="19" s="1"/>
  <c r="H39" i="19"/>
  <c r="J39" i="19" s="1"/>
  <c r="H38" i="19"/>
  <c r="J38" i="19" s="1"/>
  <c r="H37" i="19"/>
  <c r="J37" i="19" s="1"/>
  <c r="H36" i="19"/>
  <c r="J36" i="19" s="1"/>
  <c r="H35" i="19"/>
  <c r="J35" i="19" s="1"/>
  <c r="H34" i="19"/>
  <c r="J34" i="19" s="1"/>
  <c r="H32" i="19"/>
  <c r="J32" i="19" s="1"/>
  <c r="H31" i="19"/>
  <c r="J31" i="19" s="1"/>
  <c r="H26" i="19"/>
  <c r="H27" i="19"/>
  <c r="H25" i="19" l="1"/>
  <c r="H29" i="19"/>
  <c r="J29" i="19" s="1"/>
  <c r="H24" i="19"/>
  <c r="H30" i="19" l="1"/>
  <c r="J30" i="19" s="1"/>
  <c r="H33" i="19"/>
  <c r="H40" i="19"/>
  <c r="H44" i="19"/>
  <c r="J24" i="19" l="1"/>
  <c r="J33" i="19"/>
  <c r="J40" i="19"/>
  <c r="J44" i="19"/>
  <c r="H52" i="19"/>
  <c r="J52" i="19" s="1"/>
  <c r="H51" i="19"/>
  <c r="J51" i="19" s="1"/>
  <c r="H50" i="19"/>
  <c r="J50" i="19" s="1"/>
  <c r="H49" i="19"/>
  <c r="J48" i="19"/>
  <c r="H23" i="19"/>
  <c r="H45" i="19" s="1"/>
  <c r="H19" i="19"/>
  <c r="J19" i="19" s="1"/>
  <c r="H18" i="19"/>
  <c r="J18" i="19" s="1"/>
  <c r="H16" i="19"/>
  <c r="J16" i="19" s="1"/>
  <c r="H15" i="19"/>
  <c r="J15" i="19" s="1"/>
  <c r="J13" i="19"/>
  <c r="H12" i="19"/>
  <c r="H21" i="19" l="1"/>
  <c r="J49" i="19"/>
  <c r="H53" i="19"/>
  <c r="I56" i="19"/>
  <c r="J6" i="19" s="1"/>
  <c r="J12" i="19"/>
  <c r="J23" i="19"/>
  <c r="H56" i="19" l="1"/>
  <c r="G6" i="19" s="1"/>
  <c r="A4" i="19" l="1"/>
  <c r="K6" i="19" l="1"/>
  <c r="I6" i="19"/>
</calcChain>
</file>

<file path=xl/sharedStrings.xml><?xml version="1.0" encoding="utf-8"?>
<sst xmlns="http://schemas.openxmlformats.org/spreadsheetml/2006/main" count="47" uniqueCount="44">
  <si>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</si>
  <si>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</si>
  <si>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</si>
  <si>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</si>
  <si>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</si>
  <si>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</si>
  <si>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</si>
  <si>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</si>
  <si>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</si>
  <si>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</si>
  <si>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</si>
  <si>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</si>
  <si>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</si>
  <si>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</si>
  <si>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</si>
  <si>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</si>
  <si>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</si>
  <si>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</si>
  <si>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</si>
  <si>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</si>
  <si>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</si>
  <si>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</si>
  <si>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</si>
  <si>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</si>
  <si>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</si>
  <si>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</si>
  <si>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</si>
  <si>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</si>
  <si>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</si>
  <si>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</si>
  <si>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</si>
  <si>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</si>
  <si>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>MANO DE OBRA</t>
  </si>
  <si>
    <t>MATERIALES</t>
  </si>
  <si>
    <t>Disco de corte de 4 1/2´´</t>
  </si>
  <si>
    <t>Lija #150</t>
  </si>
  <si>
    <t>Gl thinner corriente</t>
  </si>
  <si>
    <t xml:space="preserve">lb wipe tela </t>
  </si>
  <si>
    <t>Gl anticorrosivo negro 2000</t>
  </si>
  <si>
    <t>COPLASA</t>
  </si>
  <si>
    <t>AG - PLATINA 1/8X1 PULG</t>
  </si>
  <si>
    <t>TORNILLO LÁMINA-LÁMINA CABEZA HEXAGONAL 12 X 1 PLG PUNTA BROCA</t>
  </si>
  <si>
    <t>YARDA HULE NEGRO  PISO BUS LISO 3MM</t>
  </si>
  <si>
    <t>BARREPOLVO DE CORTINA ENTRADA PRINCIPAL LARGO ASUMIDO DE 3.50ML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</si>
</sst>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164" fontId="0" fillId="8" borderId="1" xfId="1" applyFont="1" applyFill="1" applyBorder="1" applyAlignment="1">
      <alignment horizontal="left" vertical="center"/>
    </xf>
    <xf numFmtId="0" fontId="0" fillId="6" borderId="0" xfId="0" applyFont="1" applyFill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578687</xdr:colOff>
      <xdr:row>4</xdr:row>
      <xdr:rowOff>187939</xdr:rowOff>
    </xdr:from>
    <xdr:to>
      <xdr:col>6</xdr:col>
      <xdr:colOff>624406</xdr:colOff>
      <xdr:row>4</xdr:row>
      <xdr:rowOff>233658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EF23EE0F-8476-42E9-8E05-2FEFBEFCC056}"/>
            </a:ext>
          </a:extLst>
        </xdr:cNvPr>
        <xdr:cNvSpPr/>
      </xdr:nvSpPr>
      <xdr:spPr>
        <a:xfrm>
          <a:off x="10320018" y="1276049"/>
          <a:ext cx="45719" cy="45719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SV" sz="1100"/>
        </a:p>
      </xdr:txBody>
    </xdr:sp>
    <xdr:clientData/>
  </xdr:twoCellAnchor>
  <xdr:twoCellAnchor>
    <xdr:from>
      <xdr:col>6</xdr:col>
      <xdr:colOff>295298</xdr:colOff>
      <xdr:row>9</xdr:row>
      <xdr:rowOff>402877</xdr:rowOff>
    </xdr:from>
    <xdr:to>
      <xdr:col>6</xdr:col>
      <xdr:colOff>341017</xdr:colOff>
      <xdr:row>9</xdr:row>
      <xdr:rowOff>448596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5FC511BD-8E83-446B-8ABA-536132190FFE}"/>
            </a:ext>
          </a:extLst>
        </xdr:cNvPr>
        <xdr:cNvSpPr/>
      </xdr:nvSpPr>
      <xdr:spPr>
        <a:xfrm>
          <a:off x="10036629" y="2818030"/>
          <a:ext cx="45719" cy="45719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SV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zoomScale="87" zoomScaleNormal="87" workbookViewId="0">
      <selection activeCell="B5" sqref="B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8" t="s">
        <v>43</v>
      </c>
      <c r="B1" s="48"/>
      <c r="C1" s="48"/>
      <c r="D1" s="48"/>
      <c r="E1" s="48"/>
      <c r="F1" s="48"/>
      <c r="G1" s="48"/>
      <c r="H1" s="48"/>
      <c r="I1" s="48"/>
      <c r="J1" s="48"/>
      <c r="K1" s="4"/>
      <c r="L1" s="1"/>
    </row>
    <row r="2" spans="1:15" x14ac:dyDescent="0.25">
      <c r="A2" s="1"/>
      <c r="B2" s="39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6" t="s">
        <v>21</v>
      </c>
      <c r="B3" s="39"/>
      <c r="C3" s="29"/>
      <c r="D3" s="29"/>
      <c r="E3" s="29"/>
      <c r="F3" s="29"/>
      <c r="G3" s="29"/>
      <c r="H3" s="1"/>
      <c r="I3" s="1"/>
      <c r="J3" s="1"/>
      <c r="K3" s="1"/>
      <c r="L3" s="1"/>
    </row>
    <row r="4" spans="1:15" ht="16.5" thickBot="1" x14ac:dyDescent="0.3">
      <c r="A4" s="38">
        <f>H6/A6</f>
        <v>275</v>
      </c>
      <c r="B4" s="39"/>
      <c r="C4" s="29"/>
      <c r="D4" s="29"/>
      <c r="E4" s="29"/>
      <c r="F4" s="29"/>
      <c r="G4" s="54" t="s">
        <v>25</v>
      </c>
      <c r="H4" s="55"/>
      <c r="I4" s="56"/>
      <c r="J4" s="54" t="s">
        <v>26</v>
      </c>
      <c r="K4" s="56"/>
      <c r="L4" s="1"/>
      <c r="M4" s="1"/>
      <c r="N4" s="1"/>
      <c r="O4" s="1"/>
    </row>
    <row r="5" spans="1:15" ht="37.5" x14ac:dyDescent="0.25">
      <c r="A5" s="26" t="s">
        <v>24</v>
      </c>
      <c r="B5" s="40"/>
      <c r="C5" s="41"/>
      <c r="D5" s="41"/>
      <c r="E5" s="29"/>
      <c r="F5" s="29"/>
      <c r="G5" s="30" t="s">
        <v>27</v>
      </c>
      <c r="H5" s="31" t="s">
        <v>19</v>
      </c>
      <c r="I5" s="32" t="s">
        <v>28</v>
      </c>
      <c r="J5" s="33" t="s">
        <v>29</v>
      </c>
      <c r="K5" s="34" t="s">
        <v>30</v>
      </c>
      <c r="L5" s="1"/>
      <c r="M5" s="1"/>
      <c r="N5" s="1"/>
      <c r="O5" s="1"/>
    </row>
    <row r="6" spans="1:15" ht="16.5" thickBot="1" x14ac:dyDescent="0.3">
      <c r="A6" s="25">
        <v>1</v>
      </c>
      <c r="B6" s="39"/>
      <c r="C6" s="29"/>
      <c r="D6" s="29"/>
      <c r="E6" s="29"/>
      <c r="F6" s="29"/>
      <c r="G6" s="35">
        <f>H56</f>
        <v>177.81399999999999</v>
      </c>
      <c r="H6" s="36">
        <v>275</v>
      </c>
      <c r="I6" s="37">
        <f>H6-G6</f>
        <v>97.186000000000007</v>
      </c>
      <c r="J6" s="35">
        <f>I56</f>
        <v>93</v>
      </c>
      <c r="K6" s="37">
        <f>H6-ABS(J6)</f>
        <v>182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9" t="s">
        <v>18</v>
      </c>
      <c r="D9" s="50"/>
      <c r="E9" s="50"/>
      <c r="F9" s="50"/>
      <c r="G9" s="51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2"/>
      <c r="L11" s="1"/>
      <c r="M11" s="1"/>
      <c r="N11" s="1"/>
      <c r="O11" s="1"/>
    </row>
    <row r="12" spans="1:15" x14ac:dyDescent="0.25">
      <c r="A12" s="4" t="s">
        <v>4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f>C12*D12*E12</f>
        <v>18.329999999999998</v>
      </c>
      <c r="I12" s="7">
        <v>0</v>
      </c>
      <c r="J12" s="8">
        <f>I12-H12</f>
        <v>-18.329999999999998</v>
      </c>
      <c r="K12" s="52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13</v>
      </c>
      <c r="E13" s="5">
        <v>1</v>
      </c>
      <c r="F13" s="5"/>
      <c r="G13" s="6"/>
      <c r="H13" s="7">
        <f>C13*D13*E13</f>
        <v>13</v>
      </c>
      <c r="I13" s="7">
        <v>0</v>
      </c>
      <c r="J13" s="8">
        <f>I13-H13</f>
        <v>-13</v>
      </c>
      <c r="K13" s="52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93</v>
      </c>
      <c r="J14" s="8"/>
      <c r="K14" s="52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>
        <v>1</v>
      </c>
      <c r="D15" s="6">
        <v>2.29</v>
      </c>
      <c r="E15" s="5">
        <v>1</v>
      </c>
      <c r="F15" s="5">
        <v>3</v>
      </c>
      <c r="G15" s="6"/>
      <c r="H15" s="7">
        <f>C15*D15*E15*F15</f>
        <v>6.87</v>
      </c>
      <c r="I15" s="7">
        <v>0</v>
      </c>
      <c r="J15" s="8">
        <f>I15-H15</f>
        <v>-6.87</v>
      </c>
      <c r="K15" s="52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3</v>
      </c>
      <c r="G16" s="6"/>
      <c r="H16" s="7">
        <f>C16*D16*E16*F16</f>
        <v>4.5</v>
      </c>
      <c r="I16" s="7">
        <v>0</v>
      </c>
      <c r="J16" s="8">
        <f>I16-H16</f>
        <v>-4.5</v>
      </c>
      <c r="K16" s="52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>
        <v>0</v>
      </c>
      <c r="J17" s="8"/>
      <c r="K17" s="52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5</v>
      </c>
      <c r="E18" s="5">
        <v>1</v>
      </c>
      <c r="F18" s="5"/>
      <c r="G18" s="6"/>
      <c r="H18" s="7">
        <f t="shared" ref="H18:H19" si="0">C18*D18*E18</f>
        <v>10</v>
      </c>
      <c r="I18" s="7">
        <v>0</v>
      </c>
      <c r="J18" s="8">
        <f t="shared" ref="J18:J19" si="1">I18-H18</f>
        <v>-10</v>
      </c>
      <c r="K18" s="52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2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v>0</v>
      </c>
      <c r="J20" s="8"/>
      <c r="K20" s="52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52.699999999999996</v>
      </c>
      <c r="I21" s="9">
        <f>SUM(I12:I20)</f>
        <v>93</v>
      </c>
      <c r="J21" s="8"/>
      <c r="K21" s="52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2"/>
      <c r="L22" s="1"/>
      <c r="M22" s="1"/>
      <c r="N22" s="1"/>
      <c r="O22" s="1"/>
    </row>
    <row r="23" spans="1:15" ht="30" customHeight="1" x14ac:dyDescent="0.25">
      <c r="A23" s="42" t="s">
        <v>40</v>
      </c>
      <c r="B23" s="46"/>
      <c r="C23" s="21">
        <v>0.6</v>
      </c>
      <c r="D23" s="44">
        <v>4.9000000000000004</v>
      </c>
      <c r="E23" s="5"/>
      <c r="F23" s="6"/>
      <c r="G23" s="6"/>
      <c r="H23" s="7">
        <f>C23*D23</f>
        <v>2.94</v>
      </c>
      <c r="I23" s="7"/>
      <c r="J23" s="8">
        <f>I23-H23</f>
        <v>-2.94</v>
      </c>
      <c r="K23" s="52"/>
      <c r="L23" s="1"/>
      <c r="M23" s="1"/>
      <c r="N23" s="1"/>
      <c r="O23" s="1"/>
    </row>
    <row r="24" spans="1:15" ht="30" customHeight="1" x14ac:dyDescent="0.25">
      <c r="A24" s="42" t="s">
        <v>34</v>
      </c>
      <c r="B24" s="46"/>
      <c r="C24" s="21">
        <v>2</v>
      </c>
      <c r="D24" s="44">
        <v>1</v>
      </c>
      <c r="E24" s="6"/>
      <c r="F24" s="6"/>
      <c r="G24" s="6"/>
      <c r="H24" s="7">
        <f>C24*D24</f>
        <v>2</v>
      </c>
      <c r="I24" s="7"/>
      <c r="J24" s="8">
        <f t="shared" ref="J24:J44" si="2">I24-H24</f>
        <v>-2</v>
      </c>
      <c r="K24" s="24"/>
      <c r="L24" s="1"/>
      <c r="M24" s="1"/>
      <c r="N24" s="1"/>
      <c r="O24" s="1"/>
    </row>
    <row r="25" spans="1:15" ht="30" customHeight="1" x14ac:dyDescent="0.25">
      <c r="A25" s="42" t="s">
        <v>41</v>
      </c>
      <c r="B25" s="46"/>
      <c r="C25" s="21">
        <v>40</v>
      </c>
      <c r="D25" s="44">
        <v>7.0000000000000007E-2</v>
      </c>
      <c r="E25" s="6"/>
      <c r="F25" s="6"/>
      <c r="G25" s="6"/>
      <c r="H25" s="7">
        <f t="shared" ref="H25:H29" si="3">C25*D25</f>
        <v>2.8000000000000003</v>
      </c>
      <c r="I25" s="7"/>
      <c r="J25" s="8"/>
      <c r="K25" s="28"/>
      <c r="L25" s="1"/>
      <c r="M25" s="1"/>
      <c r="N25" s="1"/>
      <c r="O25" s="1"/>
    </row>
    <row r="26" spans="1:15" ht="30" customHeight="1" x14ac:dyDescent="0.25">
      <c r="A26" s="42" t="s">
        <v>35</v>
      </c>
      <c r="B26" s="46"/>
      <c r="C26" s="21">
        <v>1</v>
      </c>
      <c r="D26" s="44">
        <v>0.99</v>
      </c>
      <c r="E26" s="6"/>
      <c r="F26" s="6"/>
      <c r="G26" s="6"/>
      <c r="H26" s="7">
        <f t="shared" si="3"/>
        <v>0.99</v>
      </c>
      <c r="I26" s="7"/>
      <c r="J26" s="8"/>
      <c r="K26" s="28"/>
      <c r="L26" s="1"/>
      <c r="M26" s="1"/>
      <c r="N26" s="1"/>
      <c r="O26" s="1"/>
    </row>
    <row r="27" spans="1:15" ht="30" customHeight="1" x14ac:dyDescent="0.25">
      <c r="A27" s="42" t="s">
        <v>36</v>
      </c>
      <c r="B27" s="46"/>
      <c r="C27" s="21">
        <v>1</v>
      </c>
      <c r="D27" s="44">
        <v>5</v>
      </c>
      <c r="E27" s="6"/>
      <c r="F27" s="6"/>
      <c r="G27" s="6"/>
      <c r="H27" s="7">
        <f t="shared" si="3"/>
        <v>5</v>
      </c>
      <c r="I27" s="7"/>
      <c r="J27" s="8"/>
      <c r="K27" s="28"/>
      <c r="L27" s="1"/>
      <c r="M27" s="1"/>
      <c r="N27" s="1"/>
      <c r="O27" s="1"/>
    </row>
    <row r="28" spans="1:15" ht="30" customHeight="1" x14ac:dyDescent="0.25">
      <c r="A28" s="45" t="s">
        <v>37</v>
      </c>
      <c r="B28" s="46"/>
      <c r="C28" s="21">
        <v>1</v>
      </c>
      <c r="D28" s="44">
        <v>0.65</v>
      </c>
      <c r="E28" s="6"/>
      <c r="F28" s="6"/>
      <c r="G28" s="6"/>
      <c r="H28" s="7">
        <f t="shared" si="3"/>
        <v>0.65</v>
      </c>
      <c r="I28" s="7"/>
      <c r="J28" s="8"/>
      <c r="K28" s="28"/>
      <c r="L28" s="1"/>
      <c r="M28" s="1"/>
      <c r="N28" s="1"/>
      <c r="O28" s="1"/>
    </row>
    <row r="29" spans="1:15" ht="30" customHeight="1" x14ac:dyDescent="0.25">
      <c r="A29" s="42" t="s">
        <v>38</v>
      </c>
      <c r="B29" s="46"/>
      <c r="C29" s="21">
        <v>0.12</v>
      </c>
      <c r="D29" s="44">
        <v>17.95</v>
      </c>
      <c r="E29" s="6"/>
      <c r="F29" s="6"/>
      <c r="G29" s="6"/>
      <c r="H29" s="7">
        <f t="shared" si="3"/>
        <v>2.1539999999999999</v>
      </c>
      <c r="I29" s="7">
        <v>0</v>
      </c>
      <c r="J29" s="8">
        <f t="shared" si="2"/>
        <v>-2.1539999999999999</v>
      </c>
      <c r="K29" s="27"/>
      <c r="L29" s="1"/>
      <c r="M29" s="1"/>
      <c r="N29" s="1"/>
      <c r="O29" s="1"/>
    </row>
    <row r="30" spans="1:15" ht="30" customHeight="1" x14ac:dyDescent="0.25">
      <c r="A30" s="43" t="s">
        <v>42</v>
      </c>
      <c r="B30" s="46" t="s">
        <v>39</v>
      </c>
      <c r="C30" s="21">
        <v>5</v>
      </c>
      <c r="D30" s="44">
        <v>13.1</v>
      </c>
      <c r="E30" s="6"/>
      <c r="F30" s="6"/>
      <c r="G30" s="6"/>
      <c r="H30" s="7">
        <f t="shared" ref="H30:H44" si="4">C30*D30</f>
        <v>65.5</v>
      </c>
      <c r="I30" s="7">
        <v>0</v>
      </c>
      <c r="J30" s="8">
        <f t="shared" si="2"/>
        <v>-65.5</v>
      </c>
      <c r="K30" s="27"/>
      <c r="L30" s="1"/>
      <c r="M30" s="1"/>
      <c r="N30" s="1"/>
      <c r="O30" s="1"/>
    </row>
    <row r="31" spans="1:15" x14ac:dyDescent="0.25">
      <c r="A31" s="14"/>
      <c r="B31" s="47"/>
      <c r="C31" s="5"/>
      <c r="D31" s="6"/>
      <c r="E31" s="6"/>
      <c r="F31" s="6"/>
      <c r="G31" s="6"/>
      <c r="H31" s="7">
        <f t="shared" si="4"/>
        <v>0</v>
      </c>
      <c r="I31" s="7">
        <v>0</v>
      </c>
      <c r="J31" s="8">
        <f t="shared" si="2"/>
        <v>0</v>
      </c>
      <c r="K31" s="28"/>
      <c r="L31" s="1"/>
      <c r="M31" s="1"/>
      <c r="N31" s="1"/>
      <c r="O31" s="1"/>
    </row>
    <row r="32" spans="1:15" x14ac:dyDescent="0.25">
      <c r="A32" s="4"/>
      <c r="B32" s="4"/>
      <c r="C32" s="5"/>
      <c r="D32" s="6"/>
      <c r="E32" s="6"/>
      <c r="F32" s="6"/>
      <c r="G32" s="6"/>
      <c r="H32" s="7">
        <f t="shared" si="4"/>
        <v>0</v>
      </c>
      <c r="I32" s="7">
        <v>0</v>
      </c>
      <c r="J32" s="8">
        <f t="shared" si="2"/>
        <v>0</v>
      </c>
      <c r="K32" s="28"/>
      <c r="L32" s="1"/>
      <c r="M32" s="1"/>
      <c r="N32" s="1"/>
      <c r="O32" s="1"/>
    </row>
    <row r="33" spans="1:15" x14ac:dyDescent="0.25">
      <c r="A33" s="14"/>
      <c r="B33" s="4"/>
      <c r="C33" s="5"/>
      <c r="D33" s="6"/>
      <c r="E33" s="6"/>
      <c r="F33" s="6"/>
      <c r="G33" s="6"/>
      <c r="H33" s="7">
        <f t="shared" si="4"/>
        <v>0</v>
      </c>
      <c r="I33" s="7">
        <v>0</v>
      </c>
      <c r="J33" s="8">
        <f t="shared" si="2"/>
        <v>0</v>
      </c>
      <c r="K33" s="24"/>
      <c r="L33" s="1"/>
      <c r="M33" s="1"/>
      <c r="N33" s="1"/>
      <c r="O33" s="1"/>
    </row>
    <row r="34" spans="1:15" x14ac:dyDescent="0.25">
      <c r="A34" s="14"/>
      <c r="B34" s="4"/>
      <c r="C34" s="5"/>
      <c r="D34" s="6"/>
      <c r="E34" s="6"/>
      <c r="F34" s="6"/>
      <c r="G34" s="6"/>
      <c r="H34" s="7">
        <f t="shared" si="4"/>
        <v>0</v>
      </c>
      <c r="I34" s="7">
        <v>0</v>
      </c>
      <c r="J34" s="8">
        <f t="shared" si="2"/>
        <v>0</v>
      </c>
      <c r="K34" s="28"/>
      <c r="L34" s="1"/>
      <c r="M34" s="1"/>
      <c r="N34" s="1"/>
      <c r="O34" s="1"/>
    </row>
    <row r="35" spans="1:15" x14ac:dyDescent="0.25">
      <c r="A35" s="14"/>
      <c r="B35" s="4"/>
      <c r="C35" s="5"/>
      <c r="D35" s="6"/>
      <c r="E35" s="6"/>
      <c r="F35" s="6"/>
      <c r="G35" s="6"/>
      <c r="H35" s="7">
        <f t="shared" si="4"/>
        <v>0</v>
      </c>
      <c r="I35" s="7">
        <v>0</v>
      </c>
      <c r="J35" s="8">
        <f t="shared" si="2"/>
        <v>0</v>
      </c>
      <c r="K35" s="28"/>
      <c r="L35" s="1"/>
      <c r="M35" s="1"/>
      <c r="N35" s="1"/>
      <c r="O35" s="1"/>
    </row>
    <row r="36" spans="1:15" x14ac:dyDescent="0.25">
      <c r="A36" s="14"/>
      <c r="B36" s="4"/>
      <c r="C36" s="5"/>
      <c r="D36" s="6"/>
      <c r="E36" s="6"/>
      <c r="F36" s="6"/>
      <c r="G36" s="6"/>
      <c r="H36" s="7">
        <f t="shared" si="4"/>
        <v>0</v>
      </c>
      <c r="I36" s="7">
        <v>0</v>
      </c>
      <c r="J36" s="8">
        <f t="shared" si="2"/>
        <v>0</v>
      </c>
      <c r="K36" s="28"/>
      <c r="L36" s="1"/>
      <c r="M36" s="1"/>
      <c r="N36" s="1"/>
      <c r="O36" s="1"/>
    </row>
    <row r="37" spans="1:15" x14ac:dyDescent="0.25">
      <c r="A37" s="14"/>
      <c r="B37" s="4"/>
      <c r="C37" s="5"/>
      <c r="D37" s="6"/>
      <c r="E37" s="6"/>
      <c r="F37" s="6"/>
      <c r="G37" s="6"/>
      <c r="H37" s="7">
        <f t="shared" si="4"/>
        <v>0</v>
      </c>
      <c r="I37" s="7">
        <v>0</v>
      </c>
      <c r="J37" s="8">
        <f t="shared" si="2"/>
        <v>0</v>
      </c>
      <c r="K37" s="28"/>
      <c r="L37" s="1"/>
      <c r="M37" s="1"/>
      <c r="N37" s="1"/>
      <c r="O37" s="1"/>
    </row>
    <row r="38" spans="1:15" x14ac:dyDescent="0.25">
      <c r="A38" s="14"/>
      <c r="B38" s="4"/>
      <c r="C38" s="5"/>
      <c r="D38" s="6"/>
      <c r="E38" s="6"/>
      <c r="F38" s="6"/>
      <c r="G38" s="6"/>
      <c r="H38" s="7">
        <f t="shared" si="4"/>
        <v>0</v>
      </c>
      <c r="I38" s="7">
        <v>0</v>
      </c>
      <c r="J38" s="8">
        <f t="shared" si="2"/>
        <v>0</v>
      </c>
      <c r="K38" s="28"/>
      <c r="L38" s="1"/>
      <c r="M38" s="1"/>
      <c r="N38" s="1"/>
      <c r="O38" s="1"/>
    </row>
    <row r="39" spans="1:15" x14ac:dyDescent="0.25">
      <c r="A39" s="14"/>
      <c r="B39" s="4"/>
      <c r="C39" s="5"/>
      <c r="D39" s="6"/>
      <c r="E39" s="6"/>
      <c r="F39" s="6"/>
      <c r="G39" s="6"/>
      <c r="H39" s="7">
        <f t="shared" si="4"/>
        <v>0</v>
      </c>
      <c r="I39" s="7">
        <v>0</v>
      </c>
      <c r="J39" s="8">
        <f t="shared" si="2"/>
        <v>0</v>
      </c>
      <c r="K39" s="28"/>
      <c r="L39" s="1"/>
      <c r="M39" s="1"/>
      <c r="N39" s="1"/>
      <c r="O39" s="1"/>
    </row>
    <row r="40" spans="1:15" x14ac:dyDescent="0.25">
      <c r="A40" s="4"/>
      <c r="B40" s="4"/>
      <c r="C40" s="5"/>
      <c r="D40" s="6"/>
      <c r="E40" s="6"/>
      <c r="F40" s="6"/>
      <c r="G40" s="6"/>
      <c r="H40" s="7">
        <f t="shared" si="4"/>
        <v>0</v>
      </c>
      <c r="I40" s="7">
        <v>0</v>
      </c>
      <c r="J40" s="8">
        <f t="shared" si="2"/>
        <v>0</v>
      </c>
      <c r="K40" s="24"/>
      <c r="L40" s="1"/>
      <c r="M40" s="1"/>
      <c r="N40" s="1"/>
      <c r="O40" s="1"/>
    </row>
    <row r="41" spans="1:15" x14ac:dyDescent="0.25">
      <c r="A41" s="14"/>
      <c r="B41" s="4"/>
      <c r="C41" s="5"/>
      <c r="D41" s="6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28"/>
      <c r="L41" s="1"/>
      <c r="M41" s="1"/>
      <c r="N41" s="1"/>
      <c r="O41" s="1"/>
    </row>
    <row r="42" spans="1:15" x14ac:dyDescent="0.25">
      <c r="A42" s="4"/>
      <c r="B42" s="4"/>
      <c r="C42" s="5"/>
      <c r="D42" s="6"/>
      <c r="E42" s="6"/>
      <c r="F42" s="6"/>
      <c r="G42" s="6"/>
      <c r="H42" s="7">
        <v>0</v>
      </c>
      <c r="I42" s="7">
        <v>0</v>
      </c>
      <c r="J42" s="8"/>
      <c r="K42" s="28"/>
      <c r="L42" s="1"/>
      <c r="M42" s="1"/>
      <c r="N42" s="1"/>
      <c r="O42" s="1"/>
    </row>
    <row r="43" spans="1:15" x14ac:dyDescent="0.25">
      <c r="A43" s="4"/>
      <c r="B43" s="4"/>
      <c r="C43" s="5"/>
      <c r="D43" s="6"/>
      <c r="E43" s="6"/>
      <c r="F43" s="6"/>
      <c r="G43" s="6"/>
      <c r="H43" s="7">
        <v>0</v>
      </c>
      <c r="I43" s="7">
        <v>0</v>
      </c>
      <c r="J43" s="8"/>
      <c r="K43" s="28"/>
      <c r="L43" s="1"/>
      <c r="M43" s="1"/>
      <c r="N43" s="1"/>
      <c r="O43" s="1"/>
    </row>
    <row r="44" spans="1:15" x14ac:dyDescent="0.25">
      <c r="A44" s="4"/>
      <c r="B44" s="4"/>
      <c r="C44" s="5"/>
      <c r="D44" s="6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24"/>
      <c r="L44" s="1"/>
      <c r="M44" s="1"/>
      <c r="N44" s="1"/>
      <c r="O44" s="1"/>
    </row>
    <row r="45" spans="1:15" x14ac:dyDescent="0.25">
      <c r="A45" s="4"/>
      <c r="B45" s="4"/>
      <c r="C45" s="4"/>
      <c r="D45" s="4"/>
      <c r="E45" s="4"/>
      <c r="F45" s="4"/>
      <c r="G45" s="4"/>
      <c r="H45" s="11">
        <f>SUM(H23:H44)</f>
        <v>82.033999999999992</v>
      </c>
      <c r="I45" s="11">
        <f>SUM(I23:I44)</f>
        <v>0</v>
      </c>
      <c r="J45" s="4"/>
      <c r="K45" s="24"/>
      <c r="L45" s="1"/>
      <c r="M45" s="1"/>
      <c r="N45" s="1"/>
      <c r="O45" s="1"/>
    </row>
    <row r="46" spans="1:15" x14ac:dyDescent="0.25">
      <c r="A46" s="4"/>
      <c r="B46" s="4"/>
      <c r="C46" s="4"/>
      <c r="D46" s="4"/>
      <c r="E46" s="4"/>
      <c r="F46" s="4"/>
      <c r="G46" s="4"/>
      <c r="H46" s="8"/>
      <c r="I46" s="8"/>
      <c r="J46" s="4"/>
      <c r="K46" s="24"/>
      <c r="L46" s="1"/>
      <c r="M46" s="1"/>
      <c r="N46" s="1"/>
      <c r="O46" s="1"/>
    </row>
    <row r="47" spans="1:15" ht="31.5" x14ac:dyDescent="0.25">
      <c r="A47" s="3" t="s">
        <v>14</v>
      </c>
      <c r="B47" s="3"/>
      <c r="C47" s="18" t="s">
        <v>15</v>
      </c>
      <c r="D47" s="19" t="s">
        <v>13</v>
      </c>
      <c r="E47" s="19" t="s">
        <v>16</v>
      </c>
      <c r="F47" s="19" t="s">
        <v>8</v>
      </c>
      <c r="G47" s="4"/>
      <c r="H47" s="8"/>
      <c r="I47" s="8"/>
      <c r="J47" s="4"/>
      <c r="K47" s="24"/>
      <c r="L47" s="1"/>
      <c r="M47" s="1"/>
      <c r="N47" s="1"/>
      <c r="O47" s="1"/>
    </row>
    <row r="48" spans="1:15" x14ac:dyDescent="0.25">
      <c r="A48" s="4"/>
      <c r="B48" s="4"/>
      <c r="C48" s="21">
        <v>272</v>
      </c>
      <c r="D48" s="6">
        <v>3.5</v>
      </c>
      <c r="E48" s="6">
        <v>0.04</v>
      </c>
      <c r="F48" s="21">
        <v>1</v>
      </c>
      <c r="G48" s="6"/>
      <c r="H48" s="7">
        <f>C48*D48*E48*F48</f>
        <v>38.08</v>
      </c>
      <c r="I48" s="7"/>
      <c r="J48" s="8">
        <f>I48-H48</f>
        <v>-38.08</v>
      </c>
      <c r="K48" s="24"/>
      <c r="L48" s="1"/>
      <c r="M48" s="1"/>
      <c r="N48" s="1"/>
      <c r="O48" s="1"/>
    </row>
    <row r="49" spans="1:15" x14ac:dyDescent="0.25">
      <c r="A49" s="4" t="s">
        <v>20</v>
      </c>
      <c r="B49" s="4"/>
      <c r="C49" s="21">
        <v>1</v>
      </c>
      <c r="D49" s="6">
        <v>5</v>
      </c>
      <c r="E49" s="6">
        <v>1</v>
      </c>
      <c r="F49" s="21">
        <v>1</v>
      </c>
      <c r="G49" s="6"/>
      <c r="H49" s="7">
        <f>C49*D49*E49*F49</f>
        <v>5</v>
      </c>
      <c r="I49" s="7">
        <v>0</v>
      </c>
      <c r="J49" s="8">
        <f>I49-H49</f>
        <v>-5</v>
      </c>
      <c r="K49" s="24"/>
      <c r="L49" s="1"/>
      <c r="M49" s="1"/>
      <c r="N49" s="1"/>
      <c r="O49" s="1"/>
    </row>
    <row r="50" spans="1:15" x14ac:dyDescent="0.25">
      <c r="A50" s="4"/>
      <c r="B50" s="4"/>
      <c r="C50" s="21"/>
      <c r="D50" s="6"/>
      <c r="E50" s="6"/>
      <c r="F50" s="21"/>
      <c r="G50" s="6"/>
      <c r="H50" s="7">
        <f t="shared" ref="H50:H52" si="5">C50*D50*E50*F50</f>
        <v>0</v>
      </c>
      <c r="I50" s="7">
        <v>0</v>
      </c>
      <c r="J50" s="8">
        <f t="shared" ref="J50:J52" si="6">I50-H50</f>
        <v>0</v>
      </c>
      <c r="K50" s="24"/>
      <c r="L50" s="1"/>
      <c r="M50" s="1"/>
      <c r="N50" s="1"/>
      <c r="O50" s="1"/>
    </row>
    <row r="51" spans="1:15" x14ac:dyDescent="0.25">
      <c r="A51" s="4"/>
      <c r="B51" s="4"/>
      <c r="C51" s="21"/>
      <c r="D51" s="6"/>
      <c r="E51" s="6"/>
      <c r="F51" s="21"/>
      <c r="G51" s="6"/>
      <c r="H51" s="7">
        <f t="shared" si="5"/>
        <v>0</v>
      </c>
      <c r="I51" s="7">
        <v>0</v>
      </c>
      <c r="J51" s="8">
        <f t="shared" si="6"/>
        <v>0</v>
      </c>
      <c r="K51" s="24"/>
      <c r="L51" s="1"/>
      <c r="M51" s="1"/>
      <c r="N51" s="1"/>
      <c r="O51" s="1"/>
    </row>
    <row r="52" spans="1:15" x14ac:dyDescent="0.25">
      <c r="A52" s="4"/>
      <c r="B52" s="4"/>
      <c r="C52" s="21"/>
      <c r="D52" s="6"/>
      <c r="E52" s="6"/>
      <c r="F52" s="21"/>
      <c r="G52" s="6"/>
      <c r="H52" s="7">
        <f t="shared" si="5"/>
        <v>0</v>
      </c>
      <c r="I52" s="7">
        <v>0</v>
      </c>
      <c r="J52" s="8">
        <f t="shared" si="6"/>
        <v>0</v>
      </c>
      <c r="K52" s="24"/>
      <c r="L52" s="1"/>
      <c r="M52" s="1"/>
      <c r="N52" s="1"/>
      <c r="O52" s="1"/>
    </row>
    <row r="53" spans="1:15" x14ac:dyDescent="0.25">
      <c r="A53" s="4"/>
      <c r="B53" s="4"/>
      <c r="C53" s="4"/>
      <c r="D53" s="4"/>
      <c r="E53" s="4"/>
      <c r="F53" s="4"/>
      <c r="G53" s="4"/>
      <c r="H53" s="11">
        <f>SUM(H48:H52)</f>
        <v>43.08</v>
      </c>
      <c r="I53" s="11">
        <f>SUM(I48:I52)</f>
        <v>0</v>
      </c>
      <c r="J53" s="4"/>
      <c r="K53" s="24"/>
      <c r="L53" s="1"/>
      <c r="M53" s="1"/>
      <c r="N53" s="1"/>
      <c r="O53" s="1"/>
    </row>
    <row r="54" spans="1:15" x14ac:dyDescent="0.25">
      <c r="A54" s="4"/>
      <c r="B54" s="4"/>
      <c r="C54" s="4"/>
      <c r="D54" s="4"/>
      <c r="E54" s="4"/>
      <c r="F54" s="4"/>
      <c r="G54" s="4"/>
      <c r="H54" s="8"/>
      <c r="I54" s="8"/>
      <c r="J54" s="4"/>
      <c r="K54" s="24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8"/>
      <c r="I55" s="8"/>
      <c r="J55" s="4"/>
      <c r="K55" s="24"/>
      <c r="L55" s="1"/>
      <c r="M55" s="1"/>
      <c r="N55" s="1"/>
      <c r="O55" s="1"/>
    </row>
    <row r="56" spans="1:15" ht="18.75" x14ac:dyDescent="0.3">
      <c r="A56" s="12" t="s">
        <v>1</v>
      </c>
      <c r="B56" s="12"/>
      <c r="C56" s="12"/>
      <c r="D56" s="12"/>
      <c r="E56" s="12"/>
      <c r="F56" s="12"/>
      <c r="G56" s="12"/>
      <c r="H56" s="13">
        <f>SUM(H53,H45,H21)</f>
        <v>177.81399999999999</v>
      </c>
      <c r="I56" s="13">
        <f>SUM(I53,I45,I21)</f>
        <v>93</v>
      </c>
      <c r="J56" s="12"/>
      <c r="K56" s="1"/>
      <c r="L56" s="1"/>
      <c r="M56" s="1"/>
      <c r="N56" s="1"/>
    </row>
    <row r="57" spans="1:15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1"/>
      <c r="M57" s="1"/>
      <c r="N57" s="1"/>
    </row>
    <row r="58" spans="1:15" ht="23.1" customHeigh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1"/>
      <c r="M58" s="1"/>
      <c r="N58" s="1"/>
    </row>
    <row r="59" spans="1:15" ht="23.1" customHeigh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1"/>
      <c r="M59" s="1"/>
      <c r="N59" s="1"/>
    </row>
    <row r="60" spans="1:15" ht="23.1" customHeigh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1"/>
      <c r="M60" s="1"/>
      <c r="N60" s="1"/>
    </row>
    <row r="62" spans="1:15" x14ac:dyDescent="0.25">
      <c r="B62" s="23"/>
    </row>
  </sheetData>
  <mergeCells count="6">
    <mergeCell ref="A1:J1"/>
    <mergeCell ref="C9:G9"/>
    <mergeCell ref="K11:K23"/>
    <mergeCell ref="A57:K6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BARREPOLVO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2021-09-08T14:36:55Z</dcterms:modified>
</cp:coreProperties>
</file>