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AGOSTO\SEMANA 1\MEMORIA\"/>
    </mc:Choice>
  </mc:AlternateContent>
  <xr:revisionPtr revIDLastSave="0" documentId="13_ncr:1_{FED4EC04-B235-4CF3-8197-EE8A03A4BB2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LAMINA LISA" sheetId="20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0" l="1"/>
  <c r="H21" i="20"/>
  <c r="H22" i="20"/>
  <c r="H23" i="20"/>
  <c r="H24" i="20"/>
  <c r="H25" i="20"/>
  <c r="H26" i="20"/>
  <c r="H27" i="20"/>
  <c r="H28" i="20"/>
  <c r="H29" i="20"/>
  <c r="H30" i="20"/>
  <c r="H18" i="20"/>
  <c r="J18" i="20" s="1"/>
  <c r="H13" i="20"/>
  <c r="I72" i="20"/>
  <c r="H71" i="20"/>
  <c r="J71" i="20" s="1"/>
  <c r="H70" i="20"/>
  <c r="J70" i="20" s="1"/>
  <c r="H69" i="20"/>
  <c r="J69" i="20" s="1"/>
  <c r="H68" i="20"/>
  <c r="J68" i="20" s="1"/>
  <c r="H67" i="20"/>
  <c r="I64" i="20"/>
  <c r="H63" i="20"/>
  <c r="J63" i="20" s="1"/>
  <c r="H60" i="20"/>
  <c r="J60" i="20" s="1"/>
  <c r="H59" i="20"/>
  <c r="J59" i="20" s="1"/>
  <c r="H58" i="20"/>
  <c r="J58" i="20" s="1"/>
  <c r="H57" i="20"/>
  <c r="J57" i="20" s="1"/>
  <c r="H56" i="20"/>
  <c r="J56" i="20" s="1"/>
  <c r="H55" i="20"/>
  <c r="J55" i="20" s="1"/>
  <c r="H54" i="20"/>
  <c r="J54" i="20" s="1"/>
  <c r="H53" i="20"/>
  <c r="J53" i="20" s="1"/>
  <c r="H52" i="20"/>
  <c r="J52" i="20" s="1"/>
  <c r="H51" i="20"/>
  <c r="J51" i="20" s="1"/>
  <c r="H50" i="20"/>
  <c r="J50" i="20" s="1"/>
  <c r="H49" i="20"/>
  <c r="J49" i="20" s="1"/>
  <c r="H48" i="20"/>
  <c r="J48" i="20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H40" i="20"/>
  <c r="J40" i="20" s="1"/>
  <c r="H39" i="20"/>
  <c r="H38" i="20"/>
  <c r="H37" i="20"/>
  <c r="H36" i="20"/>
  <c r="H35" i="20"/>
  <c r="H34" i="20"/>
  <c r="J34" i="20" s="1"/>
  <c r="H33" i="20"/>
  <c r="J33" i="20" s="1"/>
  <c r="I31" i="20"/>
  <c r="H19" i="20"/>
  <c r="J19" i="20" s="1"/>
  <c r="H17" i="20"/>
  <c r="H16" i="20"/>
  <c r="J16" i="20" s="1"/>
  <c r="H15" i="20"/>
  <c r="J15" i="20" s="1"/>
  <c r="H14" i="20"/>
  <c r="H12" i="20"/>
  <c r="J12" i="20" s="1"/>
  <c r="H31" i="20" l="1"/>
  <c r="I75" i="20"/>
  <c r="J6" i="20" s="1"/>
  <c r="H72" i="20"/>
  <c r="H64" i="20"/>
  <c r="J67" i="20"/>
  <c r="J13" i="20"/>
  <c r="H75" i="20" l="1"/>
  <c r="G6" i="20" s="1"/>
  <c r="H6" i="20" s="1"/>
  <c r="K6" i="20" l="1"/>
  <c r="A4" i="20"/>
  <c r="I6" i="20" l="1"/>
</calcChain>
</file>

<file path=xl/sharedStrings.xml><?xml version="1.0" encoding="utf-8"?>
<sst xmlns="http://schemas.openxmlformats.org/spreadsheetml/2006/main" count="62" uniqueCount="57">
  <si>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</si>
  <si>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</si>
  <si>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</si>
  <si>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</si>
  <si>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</si>
  <si>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</si>
  <si>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</si>
  <si>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</si>
  <si>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</si>
  <si>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</si>
  <si>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</si>
  <si>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</si>
  <si>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</si>
  <si>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</si>
  <si>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</si>
  <si>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</si>
  <si>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</si>
  <si>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</si>
  <si>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</si>
  <si>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</si>
  <si>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</si>
  <si>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</si>
  <si>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</si>
  <si>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</si>
  <si>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</si>
  <si>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</si>
  <si>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</si>
  <si>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</si>
  <si>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</si>
  <si>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</si>
  <si>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</si>
  <si>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MATERIALES</t>
  </si>
  <si>
    <t>Encargado</t>
  </si>
  <si>
    <t>Horas Extra Encargado ($2.29)</t>
  </si>
  <si>
    <t>MIGUEL ANGEL</t>
  </si>
  <si>
    <t>SIKAFLEX SALCHICHA</t>
  </si>
  <si>
    <t>DISCO DE CORTE 1MM 4.1/2"</t>
  </si>
  <si>
    <t>TORNILLO WAFER 8X1.1/2 GOLOSO PUNTA BROCA SKU# 127694</t>
  </si>
  <si>
    <t>MANO DE OBRA FABRICACIÓN</t>
  </si>
  <si>
    <t xml:space="preserve">LB DE WIPE </t>
  </si>
  <si>
    <t>MANO DE OBRA INSTALACIÓN</t>
  </si>
  <si>
    <t>INSTALACIÓN DE 1 PIEZA DE LÁMINA LISA DOBLADA EN L EN PARED DE CAMARA DE LACTEOS</t>
  </si>
  <si>
    <t>L1</t>
  </si>
  <si>
    <t>L2</t>
  </si>
  <si>
    <t>6CM</t>
  </si>
  <si>
    <t>ALTO</t>
  </si>
  <si>
    <t>2.10M</t>
  </si>
  <si>
    <t>SELLADOR BAÑOS Y COCINA SILICON TRANSPARENTE F101</t>
  </si>
  <si>
    <t>GL THINNER CORRIENTE</t>
  </si>
  <si>
    <t>BROCA ACERO RÁPIDO COBALTO 1/4 PULGADA
CODIGO 1668553</t>
  </si>
  <si>
    <t>VISITA</t>
  </si>
  <si>
    <t>BROCA SDS PLUS PARA CONCRETO 3/8X6 PLG
CODIGO 14261153</t>
  </si>
  <si>
    <t>ANCLA TACO 3/8 X 2 PLG
CODIGO 2342409</t>
  </si>
  <si>
    <t>TORNILLO LÁMINA PHILLIPS ACERO INOXIDABLE 12 X 2 PLG
CODIGO 607563</t>
  </si>
  <si>
    <t xml:space="preserve">BROCA ACERO RÁPIDO TITANIO 5/32 PULGADA
CODIGO 1667553 </t>
  </si>
  <si>
    <t>TORNILLO LÁMINA ACERO INOXIDABLE 6 X 1/2 PLG
CODIGO 576676</t>
  </si>
  <si>
    <t>PIEZA lamina de 1.5 mm 4 x 8 pie sin pulir con forro $183.00 ya con IVA (necesitan 1 pieza de 12cm ancho x 2.10m 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</si>
</sst>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164" fontId="0" fillId="8" borderId="1" xfId="1" applyFont="1" applyFill="1" applyBorder="1" applyAlignment="1">
      <alignment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D0A5-ED86-44FF-9A37-AE7BAE7C5E47}">
  <dimension ref="A1:O81"/>
  <sheetViews>
    <sheetView tabSelected="1" zoomScale="77" zoomScaleNormal="77" workbookViewId="0">
      <selection activeCell="G4" sqref="G4:I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7" t="s">
        <v>21</v>
      </c>
      <c r="B3" s="56" t="s">
        <v>42</v>
      </c>
      <c r="C3" s="28" t="s">
        <v>44</v>
      </c>
      <c r="D3" s="28"/>
      <c r="E3" s="28"/>
      <c r="F3" s="28"/>
      <c r="G3" s="28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7">
        <f>H6/A6</f>
        <v>526.61250000000007</v>
      </c>
      <c r="B4" s="56" t="s">
        <v>43</v>
      </c>
      <c r="C4" s="28" t="s">
        <v>44</v>
      </c>
      <c r="D4" s="28"/>
      <c r="E4" s="28"/>
      <c r="F4" s="28"/>
      <c r="G4" s="52" t="s">
        <v>24</v>
      </c>
      <c r="H4" s="53"/>
      <c r="I4" s="54"/>
      <c r="J4" s="52" t="s">
        <v>25</v>
      </c>
      <c r="K4" s="54"/>
      <c r="L4" s="1"/>
      <c r="M4" s="1"/>
      <c r="N4" s="1"/>
      <c r="O4" s="1"/>
    </row>
    <row r="5" spans="1:15" ht="37.5" x14ac:dyDescent="0.25">
      <c r="A5" s="27" t="s">
        <v>23</v>
      </c>
      <c r="B5" s="57" t="s">
        <v>45</v>
      </c>
      <c r="C5" s="39" t="s">
        <v>46</v>
      </c>
      <c r="D5" s="39"/>
      <c r="E5" s="28"/>
      <c r="F5" s="28"/>
      <c r="G5" s="29" t="s">
        <v>26</v>
      </c>
      <c r="H5" s="30" t="s">
        <v>19</v>
      </c>
      <c r="I5" s="31" t="s">
        <v>27</v>
      </c>
      <c r="J5" s="32" t="s">
        <v>28</v>
      </c>
      <c r="K5" s="33" t="s">
        <v>29</v>
      </c>
      <c r="L5" s="1"/>
      <c r="M5" s="1"/>
      <c r="N5" s="1"/>
      <c r="O5" s="1"/>
    </row>
    <row r="6" spans="1:15" ht="16.5" thickBot="1" x14ac:dyDescent="0.3">
      <c r="A6" s="26">
        <v>1</v>
      </c>
      <c r="B6" s="38"/>
      <c r="C6" s="28"/>
      <c r="D6" s="28"/>
      <c r="E6" s="28"/>
      <c r="F6" s="28"/>
      <c r="G6" s="34">
        <f>H75</f>
        <v>339.75</v>
      </c>
      <c r="H6" s="35">
        <f>(G6*1.55)</f>
        <v>526.61250000000007</v>
      </c>
      <c r="I6" s="36">
        <f>H6-G6</f>
        <v>186.86250000000007</v>
      </c>
      <c r="J6" s="34">
        <f>I75</f>
        <v>0</v>
      </c>
      <c r="K6" s="36">
        <f>H6-ABS(J6)</f>
        <v>526.61250000000007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40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50</v>
      </c>
      <c r="B12" s="4"/>
      <c r="C12" s="5">
        <v>1</v>
      </c>
      <c r="D12" s="6">
        <v>45</v>
      </c>
      <c r="E12" s="5">
        <v>1</v>
      </c>
      <c r="F12" s="5"/>
      <c r="G12" s="6"/>
      <c r="H12" s="7">
        <f>C12*D12*E12</f>
        <v>45</v>
      </c>
      <c r="I12" s="7"/>
      <c r="J12" s="8">
        <f>I12-H12</f>
        <v>-45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1</v>
      </c>
      <c r="F13" s="5"/>
      <c r="G13" s="6"/>
      <c r="H13" s="7">
        <f>C13*D13*E13</f>
        <v>13</v>
      </c>
      <c r="I13" s="7">
        <v>0</v>
      </c>
      <c r="J13" s="8">
        <f>I13-H13</f>
        <v>-13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0</v>
      </c>
      <c r="J14" s="8"/>
      <c r="K14" s="50"/>
      <c r="L14" s="1"/>
      <c r="M14" s="1"/>
      <c r="N14" s="1"/>
      <c r="O14" s="1"/>
    </row>
    <row r="15" spans="1:15" ht="15" customHeight="1" x14ac:dyDescent="0.25">
      <c r="A15" s="14" t="s">
        <v>33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1.625</v>
      </c>
      <c r="E16" s="5">
        <v>1</v>
      </c>
      <c r="F16" s="5">
        <v>6</v>
      </c>
      <c r="G16" s="6"/>
      <c r="H16" s="7">
        <f>C16*D16*E16*F16</f>
        <v>9.75</v>
      </c>
      <c r="I16" s="7">
        <v>0</v>
      </c>
      <c r="J16" s="8">
        <f>I16-H16</f>
        <v>-9.75</v>
      </c>
      <c r="K16" s="50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3</v>
      </c>
      <c r="G17" s="6"/>
      <c r="H17" s="7">
        <f>C17*D17*E17*F17</f>
        <v>5.64</v>
      </c>
      <c r="I17" s="7">
        <v>0</v>
      </c>
      <c r="J17" s="8"/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5</v>
      </c>
      <c r="E18" s="5">
        <v>1</v>
      </c>
      <c r="F18" s="5"/>
      <c r="G18" s="6"/>
      <c r="H18" s="7">
        <f>C18*D18*E18</f>
        <v>10</v>
      </c>
      <c r="I18" s="7">
        <v>0</v>
      </c>
      <c r="J18" s="8">
        <f t="shared" ref="J18:J19" si="0">I18-H18</f>
        <v>-10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:H30" si="1">C19*D19*E19</f>
        <v>0</v>
      </c>
      <c r="I19" s="7">
        <v>0</v>
      </c>
      <c r="J19" s="8">
        <f t="shared" si="0"/>
        <v>0</v>
      </c>
      <c r="K19" s="50"/>
      <c r="L19" s="1"/>
      <c r="M19" s="1"/>
      <c r="N19" s="1"/>
      <c r="O19" s="1"/>
    </row>
    <row r="20" spans="1:15" x14ac:dyDescent="0.25">
      <c r="A20" s="3" t="s">
        <v>38</v>
      </c>
      <c r="B20" s="4"/>
      <c r="C20" s="5"/>
      <c r="D20" s="6"/>
      <c r="E20" s="5"/>
      <c r="F20" s="5"/>
      <c r="G20" s="6"/>
      <c r="H20" s="7">
        <f t="shared" si="1"/>
        <v>0</v>
      </c>
      <c r="I20" s="7"/>
      <c r="J20" s="8"/>
      <c r="K20" s="50"/>
      <c r="L20" s="1"/>
      <c r="M20" s="1"/>
      <c r="N20" s="1"/>
      <c r="O20" s="1"/>
    </row>
    <row r="21" spans="1:15" x14ac:dyDescent="0.25">
      <c r="A21" s="4" t="s">
        <v>32</v>
      </c>
      <c r="B21" s="4"/>
      <c r="C21" s="5"/>
      <c r="D21" s="6">
        <v>18.329999999999998</v>
      </c>
      <c r="E21" s="5"/>
      <c r="F21" s="5"/>
      <c r="G21" s="6"/>
      <c r="H21" s="7">
        <f t="shared" si="1"/>
        <v>0</v>
      </c>
      <c r="I21" s="7"/>
      <c r="J21" s="8"/>
      <c r="K21" s="50"/>
      <c r="L21" s="1"/>
      <c r="M21" s="1"/>
      <c r="N21" s="1"/>
      <c r="O21" s="1"/>
    </row>
    <row r="22" spans="1:15" x14ac:dyDescent="0.25">
      <c r="A22" s="4" t="s">
        <v>5</v>
      </c>
      <c r="B22" s="4"/>
      <c r="C22" s="5">
        <v>1</v>
      </c>
      <c r="D22" s="6">
        <v>12.17</v>
      </c>
      <c r="E22" s="5">
        <v>1</v>
      </c>
      <c r="F22" s="5"/>
      <c r="G22" s="6"/>
      <c r="H22" s="7">
        <f t="shared" si="1"/>
        <v>12.17</v>
      </c>
      <c r="I22" s="7"/>
      <c r="J22" s="8"/>
      <c r="K22" s="50"/>
      <c r="L22" s="1"/>
      <c r="M22" s="1"/>
      <c r="N22" s="1"/>
      <c r="O22" s="1"/>
    </row>
    <row r="23" spans="1:15" x14ac:dyDescent="0.25">
      <c r="A23" s="4" t="s">
        <v>4</v>
      </c>
      <c r="B23" s="4"/>
      <c r="C23" s="5">
        <v>1</v>
      </c>
      <c r="D23" s="6">
        <v>15</v>
      </c>
      <c r="E23" s="5">
        <v>1</v>
      </c>
      <c r="F23" s="5"/>
      <c r="G23" s="6"/>
      <c r="H23" s="7">
        <f t="shared" si="1"/>
        <v>15</v>
      </c>
      <c r="I23" s="7"/>
      <c r="J23" s="8"/>
      <c r="K23" s="50"/>
      <c r="L23" s="1"/>
      <c r="M23" s="1"/>
      <c r="N23" s="1"/>
      <c r="O23" s="1"/>
    </row>
    <row r="24" spans="1:15" x14ac:dyDescent="0.25">
      <c r="A24" s="4"/>
      <c r="B24" s="4"/>
      <c r="C24" s="5"/>
      <c r="D24" s="6"/>
      <c r="E24" s="5"/>
      <c r="F24" s="5"/>
      <c r="G24" s="6"/>
      <c r="H24" s="7">
        <f t="shared" si="1"/>
        <v>0</v>
      </c>
      <c r="I24" s="7"/>
      <c r="J24" s="8"/>
      <c r="K24" s="50"/>
      <c r="L24" s="1"/>
      <c r="M24" s="1"/>
      <c r="N24" s="1"/>
      <c r="O24" s="1"/>
    </row>
    <row r="25" spans="1:15" x14ac:dyDescent="0.25">
      <c r="A25" s="4"/>
      <c r="B25" s="4"/>
      <c r="C25" s="5"/>
      <c r="D25" s="6"/>
      <c r="E25" s="5"/>
      <c r="F25" s="5"/>
      <c r="G25" s="6"/>
      <c r="H25" s="7">
        <f t="shared" si="1"/>
        <v>0</v>
      </c>
      <c r="I25" s="7"/>
      <c r="J25" s="8"/>
      <c r="K25" s="50"/>
      <c r="L25" s="1"/>
      <c r="M25" s="1"/>
      <c r="N25" s="1"/>
      <c r="O25" s="1"/>
    </row>
    <row r="26" spans="1:15" x14ac:dyDescent="0.25">
      <c r="A26" s="4"/>
      <c r="B26" s="4"/>
      <c r="C26" s="5"/>
      <c r="D26" s="6"/>
      <c r="E26" s="5"/>
      <c r="F26" s="5"/>
      <c r="G26" s="6"/>
      <c r="H26" s="7">
        <f t="shared" si="1"/>
        <v>0</v>
      </c>
      <c r="I26" s="7"/>
      <c r="J26" s="8"/>
      <c r="K26" s="50"/>
      <c r="L26" s="1"/>
      <c r="M26" s="1"/>
      <c r="N26" s="1"/>
      <c r="O26" s="1"/>
    </row>
    <row r="27" spans="1:15" x14ac:dyDescent="0.25">
      <c r="A27" s="4"/>
      <c r="B27" s="4"/>
      <c r="C27" s="5"/>
      <c r="D27" s="6"/>
      <c r="E27" s="5"/>
      <c r="F27" s="5"/>
      <c r="G27" s="6"/>
      <c r="H27" s="7">
        <f t="shared" si="1"/>
        <v>0</v>
      </c>
      <c r="I27" s="7"/>
      <c r="J27" s="8"/>
      <c r="K27" s="50"/>
      <c r="L27" s="1"/>
      <c r="M27" s="1"/>
      <c r="N27" s="1"/>
      <c r="O27" s="1"/>
    </row>
    <row r="28" spans="1:15" x14ac:dyDescent="0.25">
      <c r="A28" s="4"/>
      <c r="B28" s="4"/>
      <c r="C28" s="5"/>
      <c r="D28" s="6"/>
      <c r="E28" s="5"/>
      <c r="F28" s="5"/>
      <c r="G28" s="6"/>
      <c r="H28" s="7">
        <f t="shared" si="1"/>
        <v>0</v>
      </c>
      <c r="I28" s="7"/>
      <c r="J28" s="8"/>
      <c r="K28" s="50"/>
      <c r="L28" s="1"/>
      <c r="M28" s="1"/>
      <c r="N28" s="1"/>
      <c r="O28" s="1"/>
    </row>
    <row r="29" spans="1:15" x14ac:dyDescent="0.25">
      <c r="A29" s="4"/>
      <c r="B29" s="4"/>
      <c r="C29" s="5"/>
      <c r="D29" s="6"/>
      <c r="E29" s="5"/>
      <c r="F29" s="5"/>
      <c r="G29" s="6"/>
      <c r="H29" s="7">
        <f t="shared" si="1"/>
        <v>0</v>
      </c>
      <c r="I29" s="7"/>
      <c r="J29" s="8"/>
      <c r="K29" s="50"/>
      <c r="L29" s="1"/>
      <c r="M29" s="1"/>
      <c r="N29" s="1"/>
      <c r="O29" s="1"/>
    </row>
    <row r="30" spans="1:15" x14ac:dyDescent="0.25">
      <c r="A30" s="4"/>
      <c r="B30" s="4"/>
      <c r="C30" s="5"/>
      <c r="D30" s="6"/>
      <c r="E30" s="5"/>
      <c r="F30" s="5"/>
      <c r="G30" s="6"/>
      <c r="H30" s="7">
        <f t="shared" si="1"/>
        <v>0</v>
      </c>
      <c r="I30" s="7">
        <v>0</v>
      </c>
      <c r="J30" s="8"/>
      <c r="K30" s="50"/>
      <c r="L30" s="1"/>
      <c r="M30" s="1"/>
      <c r="N30" s="1"/>
      <c r="O30" s="1"/>
    </row>
    <row r="31" spans="1:15" x14ac:dyDescent="0.25">
      <c r="A31" s="4"/>
      <c r="B31" s="4"/>
      <c r="C31" s="4"/>
      <c r="D31" s="4"/>
      <c r="E31" s="4"/>
      <c r="F31" s="4"/>
      <c r="G31" s="4"/>
      <c r="H31" s="9">
        <f>SUM(H12:H30)</f>
        <v>125.56</v>
      </c>
      <c r="I31" s="9">
        <f>SUM(I12:I30)</f>
        <v>0</v>
      </c>
      <c r="J31" s="8"/>
      <c r="K31" s="50"/>
      <c r="L31" s="1"/>
      <c r="M31" s="1"/>
      <c r="N31" s="1"/>
      <c r="O31" s="1"/>
    </row>
    <row r="32" spans="1:15" x14ac:dyDescent="0.25">
      <c r="A32" s="3" t="s">
        <v>31</v>
      </c>
      <c r="B32" s="3"/>
      <c r="C32" s="18" t="s">
        <v>9</v>
      </c>
      <c r="D32" s="19" t="s">
        <v>17</v>
      </c>
      <c r="E32" s="19"/>
      <c r="F32" s="3"/>
      <c r="G32" s="3"/>
      <c r="H32" s="10"/>
      <c r="I32" s="10"/>
      <c r="J32" s="8"/>
      <c r="K32" s="50"/>
      <c r="L32" s="1"/>
      <c r="M32" s="1"/>
      <c r="N32" s="1"/>
      <c r="O32" s="1"/>
    </row>
    <row r="33" spans="1:15" ht="47.25" x14ac:dyDescent="0.25">
      <c r="A33" s="14" t="s">
        <v>56</v>
      </c>
      <c r="B33" s="23" t="s">
        <v>34</v>
      </c>
      <c r="C33" s="40">
        <v>0.3</v>
      </c>
      <c r="D33" s="6">
        <v>183</v>
      </c>
      <c r="E33" s="5"/>
      <c r="F33" s="6"/>
      <c r="G33" s="6"/>
      <c r="H33" s="7">
        <f>C33*D33</f>
        <v>54.9</v>
      </c>
      <c r="I33" s="7"/>
      <c r="J33" s="8">
        <f>I33-H33</f>
        <v>-54.9</v>
      </c>
      <c r="K33" s="50"/>
      <c r="L33" s="1"/>
      <c r="M33" s="1"/>
      <c r="N33" s="1"/>
      <c r="O33" s="1"/>
    </row>
    <row r="34" spans="1:15" x14ac:dyDescent="0.25">
      <c r="A34" s="14" t="s">
        <v>35</v>
      </c>
      <c r="B34" s="45"/>
      <c r="C34" s="40">
        <v>1</v>
      </c>
      <c r="D34" s="41">
        <v>10</v>
      </c>
      <c r="E34" s="6"/>
      <c r="F34" s="6"/>
      <c r="G34" s="6"/>
      <c r="H34" s="7">
        <f>C34*D34</f>
        <v>10</v>
      </c>
      <c r="I34" s="7"/>
      <c r="J34" s="8">
        <f t="shared" ref="J34:J63" si="2">I34-H34</f>
        <v>-10</v>
      </c>
      <c r="K34" s="46"/>
      <c r="L34" s="1"/>
      <c r="M34" s="1"/>
      <c r="N34" s="1"/>
      <c r="O34" s="1"/>
    </row>
    <row r="35" spans="1:15" x14ac:dyDescent="0.25">
      <c r="A35" s="43" t="s">
        <v>36</v>
      </c>
      <c r="B35" s="24"/>
      <c r="C35" s="21">
        <v>2</v>
      </c>
      <c r="D35" s="42">
        <v>1.55</v>
      </c>
      <c r="E35" s="6"/>
      <c r="F35" s="6"/>
      <c r="G35" s="6"/>
      <c r="H35" s="7">
        <f t="shared" ref="H35:H63" si="3">C35*D35</f>
        <v>3.1</v>
      </c>
      <c r="I35" s="7">
        <v>0</v>
      </c>
      <c r="J35" s="8"/>
      <c r="K35" s="46"/>
      <c r="L35" s="1"/>
      <c r="M35" s="1"/>
      <c r="N35" s="1"/>
      <c r="O35" s="1"/>
    </row>
    <row r="36" spans="1:15" ht="31.5" x14ac:dyDescent="0.25">
      <c r="A36" s="43" t="s">
        <v>37</v>
      </c>
      <c r="B36" s="24"/>
      <c r="C36" s="21">
        <v>50</v>
      </c>
      <c r="D36" s="42">
        <v>0.04</v>
      </c>
      <c r="E36" s="6"/>
      <c r="F36" s="6"/>
      <c r="G36" s="6"/>
      <c r="H36" s="7">
        <f t="shared" si="3"/>
        <v>2</v>
      </c>
      <c r="I36" s="7">
        <v>0</v>
      </c>
      <c r="J36" s="8"/>
      <c r="K36" s="46"/>
      <c r="L36" s="1"/>
      <c r="M36" s="1"/>
      <c r="N36" s="1"/>
      <c r="O36" s="1"/>
    </row>
    <row r="37" spans="1:15" x14ac:dyDescent="0.25">
      <c r="A37" s="43" t="s">
        <v>39</v>
      </c>
      <c r="B37" s="24"/>
      <c r="C37" s="21">
        <v>1</v>
      </c>
      <c r="D37" s="42">
        <v>0.65</v>
      </c>
      <c r="E37" s="6"/>
      <c r="F37" s="6"/>
      <c r="G37" s="6"/>
      <c r="H37" s="7">
        <f t="shared" si="3"/>
        <v>0.65</v>
      </c>
      <c r="I37" s="7">
        <v>0</v>
      </c>
      <c r="J37" s="8"/>
      <c r="K37" s="46"/>
      <c r="L37" s="1"/>
      <c r="M37" s="1"/>
      <c r="N37" s="1"/>
      <c r="O37" s="1"/>
    </row>
    <row r="38" spans="1:15" x14ac:dyDescent="0.25">
      <c r="A38" s="44" t="s">
        <v>47</v>
      </c>
      <c r="B38" s="24"/>
      <c r="C38" s="21">
        <v>2</v>
      </c>
      <c r="D38" s="42">
        <v>8.25</v>
      </c>
      <c r="E38" s="6"/>
      <c r="F38" s="6"/>
      <c r="G38" s="6"/>
      <c r="H38" s="7">
        <f t="shared" si="3"/>
        <v>16.5</v>
      </c>
      <c r="I38" s="7">
        <v>0</v>
      </c>
      <c r="J38" s="8"/>
      <c r="K38" s="46"/>
      <c r="L38" s="1"/>
      <c r="M38" s="1"/>
      <c r="N38" s="1"/>
      <c r="O38" s="1"/>
    </row>
    <row r="39" spans="1:15" x14ac:dyDescent="0.25">
      <c r="A39" s="43" t="s">
        <v>48</v>
      </c>
      <c r="B39" s="24"/>
      <c r="C39" s="21">
        <v>1</v>
      </c>
      <c r="D39" s="42">
        <v>5</v>
      </c>
      <c r="E39" s="6"/>
      <c r="F39" s="6"/>
      <c r="G39" s="6"/>
      <c r="H39" s="7">
        <f t="shared" si="3"/>
        <v>5</v>
      </c>
      <c r="I39" s="7">
        <v>0</v>
      </c>
      <c r="J39" s="8"/>
      <c r="K39" s="46"/>
      <c r="L39" s="1"/>
      <c r="M39" s="1"/>
      <c r="N39" s="1"/>
      <c r="O39" s="1"/>
    </row>
    <row r="40" spans="1:15" ht="31.5" x14ac:dyDescent="0.25">
      <c r="A40" s="43" t="s">
        <v>49</v>
      </c>
      <c r="B40" s="24"/>
      <c r="C40" s="21">
        <v>1</v>
      </c>
      <c r="D40" s="42">
        <v>5.65</v>
      </c>
      <c r="E40" s="6"/>
      <c r="F40" s="6"/>
      <c r="G40" s="6"/>
      <c r="H40" s="7">
        <f t="shared" si="3"/>
        <v>5.65</v>
      </c>
      <c r="I40" s="7">
        <v>0</v>
      </c>
      <c r="J40" s="8">
        <f t="shared" si="2"/>
        <v>-5.65</v>
      </c>
      <c r="K40" s="46"/>
      <c r="L40" s="1"/>
      <c r="M40" s="1"/>
      <c r="N40" s="1"/>
      <c r="O40" s="1"/>
    </row>
    <row r="41" spans="1:15" ht="31.5" x14ac:dyDescent="0.25">
      <c r="A41" s="43" t="s">
        <v>51</v>
      </c>
      <c r="B41" s="19"/>
      <c r="C41" s="21">
        <v>1</v>
      </c>
      <c r="D41" s="58">
        <v>3.05</v>
      </c>
      <c r="E41" s="6"/>
      <c r="F41" s="6"/>
      <c r="G41" s="6"/>
      <c r="H41" s="7">
        <f t="shared" si="3"/>
        <v>3.05</v>
      </c>
      <c r="I41" s="7">
        <v>0</v>
      </c>
      <c r="J41" s="8">
        <f t="shared" si="2"/>
        <v>-3.05</v>
      </c>
      <c r="K41" s="46"/>
      <c r="L41" s="1"/>
      <c r="M41" s="1"/>
      <c r="N41" s="1"/>
      <c r="O41" s="1"/>
    </row>
    <row r="42" spans="1:15" ht="31.5" x14ac:dyDescent="0.25">
      <c r="A42" s="43" t="s">
        <v>52</v>
      </c>
      <c r="B42" s="19"/>
      <c r="C42" s="21">
        <v>15</v>
      </c>
      <c r="D42" s="58">
        <v>0.05</v>
      </c>
      <c r="E42" s="6"/>
      <c r="F42" s="6"/>
      <c r="G42" s="6"/>
      <c r="H42" s="7">
        <f t="shared" si="3"/>
        <v>0.75</v>
      </c>
      <c r="I42" s="7">
        <v>0</v>
      </c>
      <c r="J42" s="8">
        <f t="shared" si="2"/>
        <v>-0.75</v>
      </c>
      <c r="K42" s="46"/>
      <c r="L42" s="1"/>
      <c r="M42" s="1"/>
      <c r="N42" s="1"/>
      <c r="O42" s="1"/>
    </row>
    <row r="43" spans="1:15" ht="47.25" x14ac:dyDescent="0.25">
      <c r="A43" s="43" t="s">
        <v>53</v>
      </c>
      <c r="B43" s="19"/>
      <c r="C43" s="21">
        <v>15</v>
      </c>
      <c r="D43" s="58">
        <v>0.14000000000000001</v>
      </c>
      <c r="E43" s="6"/>
      <c r="F43" s="6"/>
      <c r="G43" s="6"/>
      <c r="H43" s="7">
        <f t="shared" si="3"/>
        <v>2.1</v>
      </c>
      <c r="I43" s="7">
        <v>0</v>
      </c>
      <c r="J43" s="8">
        <f t="shared" si="2"/>
        <v>-2.1</v>
      </c>
      <c r="K43" s="46"/>
      <c r="L43" s="1"/>
      <c r="M43" s="1"/>
      <c r="N43" s="1"/>
      <c r="O43" s="1"/>
    </row>
    <row r="44" spans="1:15" ht="38.25" customHeight="1" x14ac:dyDescent="0.25">
      <c r="A44" s="43" t="s">
        <v>54</v>
      </c>
      <c r="B44" s="19"/>
      <c r="C44" s="21">
        <v>1</v>
      </c>
      <c r="D44" s="58">
        <v>3.95</v>
      </c>
      <c r="E44" s="6"/>
      <c r="F44" s="6"/>
      <c r="G44" s="6"/>
      <c r="H44" s="7">
        <f t="shared" si="3"/>
        <v>3.95</v>
      </c>
      <c r="I44" s="7">
        <v>0</v>
      </c>
      <c r="J44" s="8">
        <f t="shared" si="2"/>
        <v>-3.95</v>
      </c>
      <c r="K44" s="46"/>
      <c r="L44" s="1"/>
      <c r="M44" s="1"/>
      <c r="N44" s="1"/>
      <c r="O44" s="1"/>
    </row>
    <row r="45" spans="1:15" ht="31.5" x14ac:dyDescent="0.25">
      <c r="A45" s="43" t="s">
        <v>55</v>
      </c>
      <c r="B45" s="19"/>
      <c r="C45" s="21">
        <v>15</v>
      </c>
      <c r="D45" s="58">
        <v>0.02</v>
      </c>
      <c r="E45" s="6"/>
      <c r="F45" s="6"/>
      <c r="G45" s="6"/>
      <c r="H45" s="7">
        <f t="shared" si="3"/>
        <v>0.3</v>
      </c>
      <c r="I45" s="7">
        <v>0</v>
      </c>
      <c r="J45" s="8">
        <f t="shared" si="2"/>
        <v>-0.3</v>
      </c>
      <c r="K45" s="46"/>
      <c r="L45" s="1"/>
      <c r="M45" s="1"/>
      <c r="N45" s="1"/>
      <c r="O45" s="1"/>
    </row>
    <row r="46" spans="1:15" x14ac:dyDescent="0.25">
      <c r="A46" s="14"/>
      <c r="B46" s="4"/>
      <c r="C46" s="40"/>
      <c r="D46" s="41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6"/>
      <c r="L46" s="1"/>
      <c r="M46" s="1"/>
      <c r="N46" s="1"/>
      <c r="O46" s="1"/>
    </row>
    <row r="47" spans="1:15" x14ac:dyDescent="0.25">
      <c r="A47" s="14"/>
      <c r="B47" s="4"/>
      <c r="C47" s="40"/>
      <c r="D47" s="41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6"/>
      <c r="L47" s="1"/>
      <c r="M47" s="1"/>
      <c r="N47" s="1"/>
      <c r="O47" s="1"/>
    </row>
    <row r="48" spans="1:15" x14ac:dyDescent="0.25">
      <c r="A48" s="14"/>
      <c r="B48" s="4"/>
      <c r="C48" s="40"/>
      <c r="D48" s="41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6"/>
      <c r="L48" s="1"/>
      <c r="M48" s="1"/>
      <c r="N48" s="1"/>
      <c r="O48" s="1"/>
    </row>
    <row r="49" spans="1:15" x14ac:dyDescent="0.25">
      <c r="A49" s="4"/>
      <c r="B49" s="4"/>
      <c r="C49" s="40"/>
      <c r="D49" s="41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6"/>
      <c r="L49" s="1"/>
      <c r="M49" s="1"/>
      <c r="N49" s="1"/>
      <c r="O49" s="1"/>
    </row>
    <row r="50" spans="1:15" x14ac:dyDescent="0.25">
      <c r="A50" s="4"/>
      <c r="B50" s="4"/>
      <c r="C50" s="40"/>
      <c r="D50" s="41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46"/>
      <c r="L50" s="1"/>
      <c r="M50" s="1"/>
      <c r="N50" s="1"/>
      <c r="O50" s="1"/>
    </row>
    <row r="51" spans="1:15" x14ac:dyDescent="0.25">
      <c r="A51" s="4"/>
      <c r="B51" s="4"/>
      <c r="C51" s="40"/>
      <c r="D51" s="41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46"/>
      <c r="L51" s="1"/>
      <c r="M51" s="1"/>
      <c r="N51" s="1"/>
      <c r="O51" s="1"/>
    </row>
    <row r="52" spans="1:15" x14ac:dyDescent="0.25">
      <c r="A52" s="14"/>
      <c r="B52" s="4"/>
      <c r="C52" s="40"/>
      <c r="D52" s="41"/>
      <c r="E52" s="6"/>
      <c r="F52" s="6"/>
      <c r="G52" s="6"/>
      <c r="H52" s="7">
        <f t="shared" si="3"/>
        <v>0</v>
      </c>
      <c r="I52" s="7">
        <v>0</v>
      </c>
      <c r="J52" s="8">
        <f t="shared" si="2"/>
        <v>0</v>
      </c>
      <c r="K52" s="46"/>
      <c r="L52" s="1"/>
      <c r="M52" s="1"/>
      <c r="N52" s="1"/>
      <c r="O52" s="1"/>
    </row>
    <row r="53" spans="1:15" x14ac:dyDescent="0.25">
      <c r="A53" s="14"/>
      <c r="B53" s="4"/>
      <c r="C53" s="40"/>
      <c r="D53" s="41"/>
      <c r="E53" s="6"/>
      <c r="F53" s="6"/>
      <c r="G53" s="6"/>
      <c r="H53" s="7">
        <f t="shared" si="3"/>
        <v>0</v>
      </c>
      <c r="I53" s="7">
        <v>0</v>
      </c>
      <c r="J53" s="8">
        <f t="shared" si="2"/>
        <v>0</v>
      </c>
      <c r="K53" s="46"/>
      <c r="L53" s="1"/>
      <c r="M53" s="1"/>
      <c r="N53" s="1"/>
      <c r="O53" s="1"/>
    </row>
    <row r="54" spans="1:15" x14ac:dyDescent="0.25">
      <c r="A54" s="14"/>
      <c r="B54" s="4"/>
      <c r="C54" s="40"/>
      <c r="D54" s="41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46"/>
      <c r="L54" s="1"/>
      <c r="M54" s="1"/>
      <c r="N54" s="1"/>
      <c r="O54" s="1"/>
    </row>
    <row r="55" spans="1:15" x14ac:dyDescent="0.25">
      <c r="A55" s="14"/>
      <c r="B55" s="4"/>
      <c r="C55" s="40"/>
      <c r="D55" s="41"/>
      <c r="E55" s="6"/>
      <c r="F55" s="6"/>
      <c r="G55" s="6"/>
      <c r="H55" s="7">
        <f t="shared" si="3"/>
        <v>0</v>
      </c>
      <c r="I55" s="7">
        <v>0</v>
      </c>
      <c r="J55" s="8">
        <f t="shared" si="2"/>
        <v>0</v>
      </c>
      <c r="K55" s="46"/>
      <c r="L55" s="1"/>
      <c r="M55" s="1"/>
      <c r="N55" s="1"/>
      <c r="O55" s="1"/>
    </row>
    <row r="56" spans="1:15" x14ac:dyDescent="0.25">
      <c r="A56" s="14"/>
      <c r="B56" s="4"/>
      <c r="C56" s="40"/>
      <c r="D56" s="41"/>
      <c r="E56" s="6"/>
      <c r="F56" s="6"/>
      <c r="G56" s="6"/>
      <c r="H56" s="7">
        <f t="shared" si="3"/>
        <v>0</v>
      </c>
      <c r="I56" s="7">
        <v>0</v>
      </c>
      <c r="J56" s="8">
        <f t="shared" si="2"/>
        <v>0</v>
      </c>
      <c r="K56" s="46"/>
      <c r="L56" s="1"/>
      <c r="M56" s="1"/>
      <c r="N56" s="1"/>
      <c r="O56" s="1"/>
    </row>
    <row r="57" spans="1:15" x14ac:dyDescent="0.25">
      <c r="A57" s="14"/>
      <c r="B57" s="4"/>
      <c r="C57" s="40"/>
      <c r="D57" s="41"/>
      <c r="E57" s="6"/>
      <c r="F57" s="6"/>
      <c r="G57" s="6"/>
      <c r="H57" s="7">
        <f t="shared" si="3"/>
        <v>0</v>
      </c>
      <c r="I57" s="7">
        <v>0</v>
      </c>
      <c r="J57" s="8">
        <f t="shared" si="2"/>
        <v>0</v>
      </c>
      <c r="K57" s="46"/>
      <c r="L57" s="1"/>
      <c r="M57" s="1"/>
      <c r="N57" s="1"/>
      <c r="O57" s="1"/>
    </row>
    <row r="58" spans="1:15" x14ac:dyDescent="0.25">
      <c r="A58" s="14"/>
      <c r="B58" s="4"/>
      <c r="C58" s="40"/>
      <c r="D58" s="41"/>
      <c r="E58" s="6"/>
      <c r="F58" s="6"/>
      <c r="G58" s="6"/>
      <c r="H58" s="7">
        <f t="shared" si="3"/>
        <v>0</v>
      </c>
      <c r="I58" s="7">
        <v>0</v>
      </c>
      <c r="J58" s="8">
        <f t="shared" si="2"/>
        <v>0</v>
      </c>
      <c r="K58" s="46"/>
      <c r="L58" s="1"/>
      <c r="M58" s="1"/>
      <c r="N58" s="1"/>
      <c r="O58" s="1"/>
    </row>
    <row r="59" spans="1:15" x14ac:dyDescent="0.25">
      <c r="A59" s="4"/>
      <c r="B59" s="4"/>
      <c r="C59" s="40"/>
      <c r="D59" s="41"/>
      <c r="E59" s="6"/>
      <c r="F59" s="6"/>
      <c r="G59" s="6"/>
      <c r="H59" s="7">
        <f t="shared" si="3"/>
        <v>0</v>
      </c>
      <c r="I59" s="7">
        <v>0</v>
      </c>
      <c r="J59" s="8">
        <f t="shared" si="2"/>
        <v>0</v>
      </c>
      <c r="K59" s="46"/>
      <c r="L59" s="1"/>
      <c r="M59" s="1"/>
      <c r="N59" s="1"/>
      <c r="O59" s="1"/>
    </row>
    <row r="60" spans="1:15" x14ac:dyDescent="0.25">
      <c r="A60" s="14"/>
      <c r="B60" s="4"/>
      <c r="C60" s="40"/>
      <c r="D60" s="41"/>
      <c r="E60" s="6"/>
      <c r="F60" s="6"/>
      <c r="G60" s="6"/>
      <c r="H60" s="7">
        <f t="shared" si="3"/>
        <v>0</v>
      </c>
      <c r="I60" s="7">
        <v>0</v>
      </c>
      <c r="J60" s="8">
        <f t="shared" si="2"/>
        <v>0</v>
      </c>
      <c r="K60" s="46"/>
      <c r="L60" s="1"/>
      <c r="M60" s="1"/>
      <c r="N60" s="1"/>
      <c r="O60" s="1"/>
    </row>
    <row r="61" spans="1:15" x14ac:dyDescent="0.25">
      <c r="A61" s="4"/>
      <c r="B61" s="4"/>
      <c r="C61" s="40"/>
      <c r="D61" s="41"/>
      <c r="E61" s="6"/>
      <c r="F61" s="6"/>
      <c r="G61" s="6"/>
      <c r="H61" s="7">
        <v>0</v>
      </c>
      <c r="I61" s="7">
        <v>0</v>
      </c>
      <c r="J61" s="8"/>
      <c r="K61" s="46"/>
      <c r="L61" s="1"/>
      <c r="M61" s="1"/>
      <c r="N61" s="1"/>
      <c r="O61" s="1"/>
    </row>
    <row r="62" spans="1:15" x14ac:dyDescent="0.25">
      <c r="A62" s="4"/>
      <c r="B62" s="4"/>
      <c r="C62" s="40"/>
      <c r="D62" s="41"/>
      <c r="E62" s="6"/>
      <c r="F62" s="6"/>
      <c r="G62" s="6"/>
      <c r="H62" s="7">
        <v>0</v>
      </c>
      <c r="I62" s="7">
        <v>0</v>
      </c>
      <c r="J62" s="8"/>
      <c r="K62" s="46"/>
      <c r="L62" s="1"/>
      <c r="M62" s="1"/>
      <c r="N62" s="1"/>
      <c r="O62" s="1"/>
    </row>
    <row r="63" spans="1:15" x14ac:dyDescent="0.25">
      <c r="A63" s="4"/>
      <c r="B63" s="4"/>
      <c r="C63" s="40"/>
      <c r="D63" s="41"/>
      <c r="E63" s="6"/>
      <c r="F63" s="6"/>
      <c r="G63" s="6"/>
      <c r="H63" s="7">
        <f t="shared" si="3"/>
        <v>0</v>
      </c>
      <c r="I63" s="7">
        <v>0</v>
      </c>
      <c r="J63" s="8">
        <f t="shared" si="2"/>
        <v>0</v>
      </c>
      <c r="K63" s="4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11">
        <f>SUM(H33:H63)</f>
        <v>107.95</v>
      </c>
      <c r="I64" s="11">
        <f>SUM(I33:I63)</f>
        <v>0</v>
      </c>
      <c r="J64" s="4"/>
      <c r="K64" s="4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6"/>
      <c r="L65" s="1"/>
      <c r="M65" s="1"/>
      <c r="N65" s="1"/>
      <c r="O65" s="1"/>
    </row>
    <row r="66" spans="1:15" ht="31.5" x14ac:dyDescent="0.25">
      <c r="A66" s="3" t="s">
        <v>14</v>
      </c>
      <c r="B66" s="3"/>
      <c r="C66" s="18" t="s">
        <v>15</v>
      </c>
      <c r="D66" s="19" t="s">
        <v>13</v>
      </c>
      <c r="E66" s="19" t="s">
        <v>16</v>
      </c>
      <c r="F66" s="19" t="s">
        <v>8</v>
      </c>
      <c r="G66" s="4"/>
      <c r="H66" s="8"/>
      <c r="I66" s="8"/>
      <c r="J66" s="4"/>
      <c r="K66" s="46"/>
      <c r="L66" s="1"/>
      <c r="M66" s="1"/>
      <c r="N66" s="1"/>
      <c r="O66" s="1"/>
    </row>
    <row r="67" spans="1:15" x14ac:dyDescent="0.25">
      <c r="A67" s="4"/>
      <c r="B67" s="4"/>
      <c r="C67" s="21">
        <v>332</v>
      </c>
      <c r="D67" s="6">
        <v>4</v>
      </c>
      <c r="E67" s="6">
        <v>0.04</v>
      </c>
      <c r="F67" s="21">
        <v>2</v>
      </c>
      <c r="G67" s="6"/>
      <c r="H67" s="7">
        <f>C67*D67*E67*F67</f>
        <v>106.24000000000001</v>
      </c>
      <c r="I67" s="7"/>
      <c r="J67" s="8">
        <f>I67-H67</f>
        <v>-106.24000000000001</v>
      </c>
      <c r="K67" s="46"/>
      <c r="L67" s="1"/>
      <c r="M67" s="1"/>
      <c r="N67" s="1"/>
      <c r="O67" s="1"/>
    </row>
    <row r="68" spans="1:15" x14ac:dyDescent="0.25">
      <c r="A68" s="4" t="s">
        <v>20</v>
      </c>
      <c r="B68" s="4"/>
      <c r="C68" s="21"/>
      <c r="D68" s="6"/>
      <c r="E68" s="6"/>
      <c r="F68" s="21"/>
      <c r="G68" s="6"/>
      <c r="H68" s="7">
        <f>C68*D68*E68*F68</f>
        <v>0</v>
      </c>
      <c r="I68" s="7">
        <v>0</v>
      </c>
      <c r="J68" s="8">
        <f>I68-H68</f>
        <v>0</v>
      </c>
      <c r="K68" s="46"/>
      <c r="L68" s="1"/>
      <c r="M68" s="1"/>
      <c r="N68" s="1"/>
      <c r="O68" s="1"/>
    </row>
    <row r="69" spans="1:15" x14ac:dyDescent="0.25">
      <c r="A69" s="4"/>
      <c r="B69" s="4"/>
      <c r="C69" s="21"/>
      <c r="D69" s="6"/>
      <c r="E69" s="6"/>
      <c r="F69" s="21"/>
      <c r="G69" s="6"/>
      <c r="H69" s="7">
        <f t="shared" ref="H69:H71" si="4">C69*D69*E69*F69</f>
        <v>0</v>
      </c>
      <c r="I69" s="7">
        <v>0</v>
      </c>
      <c r="J69" s="8">
        <f t="shared" ref="J69:J71" si="5">I69-H69</f>
        <v>0</v>
      </c>
      <c r="K69" s="46"/>
      <c r="L69" s="1"/>
      <c r="M69" s="1"/>
      <c r="N69" s="1"/>
      <c r="O69" s="1"/>
    </row>
    <row r="70" spans="1:15" x14ac:dyDescent="0.25">
      <c r="A70" s="4"/>
      <c r="B70" s="4"/>
      <c r="C70" s="21"/>
      <c r="D70" s="6"/>
      <c r="E70" s="6"/>
      <c r="F70" s="21"/>
      <c r="G70" s="6"/>
      <c r="H70" s="7">
        <f t="shared" si="4"/>
        <v>0</v>
      </c>
      <c r="I70" s="7">
        <v>0</v>
      </c>
      <c r="J70" s="8">
        <f t="shared" si="5"/>
        <v>0</v>
      </c>
      <c r="K70" s="46"/>
      <c r="L70" s="1"/>
      <c r="M70" s="1"/>
      <c r="N70" s="1"/>
      <c r="O70" s="1"/>
    </row>
    <row r="71" spans="1:15" x14ac:dyDescent="0.25">
      <c r="A71" s="4"/>
      <c r="B71" s="4"/>
      <c r="C71" s="21"/>
      <c r="D71" s="6"/>
      <c r="E71" s="6"/>
      <c r="F71" s="21"/>
      <c r="G71" s="6"/>
      <c r="H71" s="7">
        <f t="shared" si="4"/>
        <v>0</v>
      </c>
      <c r="I71" s="7">
        <v>0</v>
      </c>
      <c r="J71" s="8">
        <f t="shared" si="5"/>
        <v>0</v>
      </c>
      <c r="K71" s="46"/>
      <c r="L71" s="1"/>
      <c r="M71" s="1"/>
      <c r="N71" s="1"/>
      <c r="O71" s="1"/>
    </row>
    <row r="72" spans="1:15" x14ac:dyDescent="0.25">
      <c r="A72" s="4"/>
      <c r="B72" s="4"/>
      <c r="C72" s="4"/>
      <c r="D72" s="4"/>
      <c r="E72" s="4"/>
      <c r="F72" s="4"/>
      <c r="G72" s="4"/>
      <c r="H72" s="11">
        <f>SUM(H67:H71)</f>
        <v>106.24000000000001</v>
      </c>
      <c r="I72" s="11">
        <f>SUM(I67:I71)</f>
        <v>0</v>
      </c>
      <c r="J72" s="4"/>
      <c r="K72" s="46"/>
      <c r="L72" s="1"/>
      <c r="M72" s="1"/>
      <c r="N72" s="1"/>
      <c r="O72" s="1"/>
    </row>
    <row r="73" spans="1:15" x14ac:dyDescent="0.25">
      <c r="A73" s="4"/>
      <c r="B73" s="4"/>
      <c r="C73" s="4"/>
      <c r="D73" s="4"/>
      <c r="E73" s="4"/>
      <c r="F73" s="4"/>
      <c r="G73" s="4"/>
      <c r="H73" s="8"/>
      <c r="I73" s="8"/>
      <c r="J73" s="4"/>
      <c r="K73" s="46"/>
      <c r="L73" s="1"/>
      <c r="M73" s="1"/>
      <c r="N73" s="1"/>
      <c r="O73" s="1"/>
    </row>
    <row r="74" spans="1:15" x14ac:dyDescent="0.25">
      <c r="A74" s="4"/>
      <c r="B74" s="4"/>
      <c r="C74" s="4"/>
      <c r="D74" s="4"/>
      <c r="E74" s="4"/>
      <c r="F74" s="4"/>
      <c r="G74" s="4"/>
      <c r="H74" s="8"/>
      <c r="I74" s="8"/>
      <c r="J74" s="4"/>
      <c r="K74" s="46"/>
      <c r="L74" s="1"/>
      <c r="M74" s="1"/>
      <c r="N74" s="1"/>
      <c r="O74" s="1"/>
    </row>
    <row r="75" spans="1:15" ht="18.75" x14ac:dyDescent="0.3">
      <c r="A75" s="12" t="s">
        <v>1</v>
      </c>
      <c r="B75" s="12"/>
      <c r="C75" s="12"/>
      <c r="D75" s="12"/>
      <c r="E75" s="12"/>
      <c r="F75" s="12"/>
      <c r="G75" s="12"/>
      <c r="H75" s="13">
        <f>SUM(H72,H64,H31)</f>
        <v>339.75</v>
      </c>
      <c r="I75" s="13">
        <f>SUM(I72,I64,I31)</f>
        <v>0</v>
      </c>
      <c r="J75" s="12"/>
      <c r="K75" s="1"/>
      <c r="L75" s="1"/>
      <c r="M75" s="1"/>
      <c r="N75" s="1"/>
    </row>
    <row r="76" spans="1:15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1"/>
      <c r="M76" s="1"/>
      <c r="N76" s="1"/>
    </row>
    <row r="77" spans="1:15" ht="23.1" customHeight="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1"/>
      <c r="M77" s="1"/>
      <c r="N77" s="1"/>
    </row>
    <row r="78" spans="1:15" ht="23.1" customHeight="1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1"/>
      <c r="M78" s="1"/>
      <c r="N78" s="1"/>
    </row>
    <row r="79" spans="1:15" ht="23.1" customHeight="1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1"/>
      <c r="M79" s="1"/>
      <c r="N79" s="1"/>
    </row>
    <row r="81" spans="2:2" x14ac:dyDescent="0.25">
      <c r="B81" s="25"/>
    </row>
  </sheetData>
  <mergeCells count="6">
    <mergeCell ref="A76:K79"/>
    <mergeCell ref="A1:J1"/>
    <mergeCell ref="G4:I4"/>
    <mergeCell ref="J4:K4"/>
    <mergeCell ref="C9:G9"/>
    <mergeCell ref="K11:K3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LAMINA LISA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2021-09-10T23:45:57Z</dcterms:modified>
</cp:coreProperties>
</file>