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CUARTA SEMANA DE SEPTIEMBRE\MEMORIAS DE CALCULO\PRESUPUESTO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9" l="1"/>
  <c r="H18" i="19"/>
  <c r="H58" i="19" l="1"/>
  <c r="H31" i="19" l="1"/>
  <c r="H12" i="19" l="1"/>
  <c r="I63" i="19"/>
  <c r="I21" i="19" l="1"/>
  <c r="H29" i="19" l="1"/>
  <c r="H14" i="19"/>
  <c r="H13" i="19"/>
  <c r="H51" i="19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27" i="19"/>
  <c r="H28" i="19"/>
  <c r="H35" i="19" l="1"/>
  <c r="J35" i="19" s="1"/>
  <c r="H39" i="19"/>
  <c r="J39" i="19" s="1"/>
  <c r="H38" i="19"/>
  <c r="J38" i="19" s="1"/>
  <c r="H37" i="19"/>
  <c r="J37" i="19" s="1"/>
  <c r="H25" i="19"/>
  <c r="H26" i="19"/>
  <c r="H30" i="19"/>
  <c r="H32" i="19"/>
  <c r="H33" i="19"/>
  <c r="H34" i="19"/>
  <c r="J34" i="19" s="1"/>
  <c r="H36" i="19"/>
  <c r="J36" i="19" s="1"/>
  <c r="H24" i="19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I55" i="19"/>
  <c r="H23" i="19"/>
  <c r="H55" i="19" s="1"/>
  <c r="H19" i="19"/>
  <c r="J19" i="19" s="1"/>
  <c r="J18" i="19"/>
  <c r="H16" i="19"/>
  <c r="J16" i="19" s="1"/>
  <c r="H15" i="19"/>
  <c r="J15" i="19" s="1"/>
  <c r="J13" i="19"/>
  <c r="H21" i="19" l="1"/>
  <c r="I66" i="19"/>
  <c r="J6" i="19" s="1"/>
  <c r="H63" i="19"/>
  <c r="J12" i="19"/>
  <c r="J23" i="19"/>
  <c r="H66" i="19" l="1"/>
  <c r="G6" i="19" s="1"/>
  <c r="H6" i="19" s="1"/>
  <c r="A4" i="19" l="1"/>
  <c r="K6" i="19" l="1"/>
  <c r="I6" i="19"/>
</calcChain>
</file>

<file path=xl/sharedStrings.xml><?xml version="1.0" encoding="utf-8"?>
<sst xmlns="http://schemas.openxmlformats.org/spreadsheetml/2006/main" count="47" uniqueCount="45">
  <si>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</si>
  <si>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</si>
  <si>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</si>
  <si>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</si>
  <si>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</si>
  <si>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</si>
  <si>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</si>
  <si>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</si>
  <si>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</si>
  <si>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</si>
  <si>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</si>
  <si>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</si>
  <si>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</si>
  <si>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</si>
  <si>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</si>
  <si>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</si>
  <si>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</si>
  <si>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</si>
  <si>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</si>
  <si>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</si>
  <si>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</si>
  <si>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</si>
  <si>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</si>
  <si>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</si>
  <si>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</si>
  <si>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</si>
  <si>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</si>
  <si>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</si>
  <si>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</si>
  <si>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</si>
  <si>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</si>
  <si>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</si>
  <si>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</si>
  <si>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</si>
  <si>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</si>
  <si>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TUBO ESTRUCTURAL CUADRADO 1 PULG CHAPA 16 (1.50MM) SKU# 97873</t>
  </si>
  <si>
    <t>LB DE ELECTRODO</t>
  </si>
  <si>
    <t>ANTICORROSIVO ALQUIDICO PARA METAL PARA USO EXTERIOR / INTERIOR GRIS ESTRUCTURAL 2000
CODIGO 594556</t>
  </si>
  <si>
    <t>DISCO DE CORTE DE 4"</t>
  </si>
  <si>
    <t>DISCO LIJA ZIRCONIO 4.1/2 PULG ARTICULADO GRANO 40 SKU# 130588</t>
  </si>
  <si>
    <t>LIJA #150 DE AGUA</t>
  </si>
  <si>
    <t>GL DE THINNER</t>
  </si>
  <si>
    <t>LÁMINA NEGRA 1/16 PLG (1.50 MM) 2X1 M
CODIGO 10782460</t>
  </si>
  <si>
    <t>BROCHA 3"</t>
  </si>
  <si>
    <t>REPARACIÓN DE BASURERO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</si>
</sst>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D4" sqref="D4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421.78949999999998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255.63</v>
      </c>
      <c r="H6" s="38">
        <f>(G6*1.65)</f>
        <v>421.78949999999998</v>
      </c>
      <c r="I6" s="39">
        <f>H6-G6</f>
        <v>166.15949999999998</v>
      </c>
      <c r="J6" s="37">
        <f>I66</f>
        <v>0</v>
      </c>
      <c r="K6" s="39">
        <f>H6-ABS(J6)</f>
        <v>421.78949999999998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2</v>
      </c>
      <c r="F13" s="5"/>
      <c r="G13" s="6"/>
      <c r="H13" s="7">
        <f>C13*D13*E13</f>
        <v>24.34</v>
      </c>
      <c r="I13" s="7">
        <v>0</v>
      </c>
      <c r="J13" s="8">
        <f>I13-H13</f>
        <v>-24.34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2</v>
      </c>
      <c r="F14" s="5"/>
      <c r="G14" s="6"/>
      <c r="H14" s="7">
        <f>C14*D14*E14</f>
        <v>30</v>
      </c>
      <c r="I14" s="7"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2</v>
      </c>
      <c r="F16" s="5">
        <v>2</v>
      </c>
      <c r="G16" s="6"/>
      <c r="H16" s="7">
        <f>C16*D16*E16*F16</f>
        <v>6.08</v>
      </c>
      <c r="I16" s="7">
        <v>0</v>
      </c>
      <c r="J16" s="8">
        <f>I16-H16</f>
        <v>-6.08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2</v>
      </c>
      <c r="F17" s="5">
        <v>2</v>
      </c>
      <c r="G17" s="6"/>
      <c r="H17" s="7">
        <f>C17*D17*E17*F17</f>
        <v>7.52</v>
      </c>
      <c r="I17" s="7"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2</v>
      </c>
      <c r="F18" s="5"/>
      <c r="G18" s="6"/>
      <c r="H18" s="7">
        <f>C18*D18*E18</f>
        <v>10</v>
      </c>
      <c r="I18" s="7">
        <v>0</v>
      </c>
      <c r="J18" s="8">
        <f t="shared" ref="J18:J19" si="0">I18-H18</f>
        <v>-10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>
        <v>0</v>
      </c>
      <c r="J19" s="8">
        <f t="shared" si="0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77.94</v>
      </c>
      <c r="I21" s="9">
        <f>SUM(I12:I20)</f>
        <v>0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ht="31.5" x14ac:dyDescent="0.25">
      <c r="A23" s="14" t="s">
        <v>42</v>
      </c>
      <c r="B23" s="23"/>
      <c r="C23" s="44">
        <v>1</v>
      </c>
      <c r="D23" s="6">
        <v>44.25</v>
      </c>
      <c r="E23" s="5"/>
      <c r="F23" s="6"/>
      <c r="G23" s="6"/>
      <c r="H23" s="7">
        <f>C23*D23</f>
        <v>44.25</v>
      </c>
      <c r="I23" s="7"/>
      <c r="J23" s="8">
        <f>I23-H23</f>
        <v>-44.25</v>
      </c>
      <c r="K23" s="54"/>
      <c r="L23" s="1"/>
      <c r="M23" s="1"/>
      <c r="N23" s="1"/>
      <c r="O23" s="1"/>
    </row>
    <row r="24" spans="1:15" ht="31.5" x14ac:dyDescent="0.25">
      <c r="A24" s="14" t="s">
        <v>35</v>
      </c>
      <c r="B24" s="49"/>
      <c r="C24" s="44">
        <v>1</v>
      </c>
      <c r="D24" s="45">
        <v>13.5</v>
      </c>
      <c r="E24" s="6"/>
      <c r="F24" s="6"/>
      <c r="G24" s="6"/>
      <c r="H24" s="7">
        <f>C24*D24</f>
        <v>13.5</v>
      </c>
      <c r="I24" s="7"/>
      <c r="J24" s="8">
        <f t="shared" ref="J24:J54" si="2">I24-H24</f>
        <v>-13.5</v>
      </c>
      <c r="K24" s="26"/>
      <c r="L24" s="1"/>
      <c r="M24" s="1"/>
      <c r="N24" s="1"/>
      <c r="O24" s="1"/>
    </row>
    <row r="25" spans="1:15" x14ac:dyDescent="0.25">
      <c r="A25" s="47" t="s">
        <v>36</v>
      </c>
      <c r="B25" s="24"/>
      <c r="C25" s="21">
        <v>2</v>
      </c>
      <c r="D25" s="46">
        <v>1</v>
      </c>
      <c r="E25" s="6"/>
      <c r="F25" s="6"/>
      <c r="G25" s="6"/>
      <c r="H25" s="7">
        <f t="shared" ref="H25:H39" si="3">C25*D25</f>
        <v>2</v>
      </c>
      <c r="I25" s="7">
        <v>0</v>
      </c>
      <c r="J25" s="8"/>
      <c r="K25" s="30"/>
      <c r="L25" s="1"/>
      <c r="M25" s="1"/>
      <c r="N25" s="1"/>
      <c r="O25" s="1"/>
    </row>
    <row r="26" spans="1:15" ht="47.25" x14ac:dyDescent="0.25">
      <c r="A26" s="47" t="s">
        <v>37</v>
      </c>
      <c r="B26" s="24"/>
      <c r="C26" s="21">
        <v>0.5</v>
      </c>
      <c r="D26" s="46">
        <v>18.899999999999999</v>
      </c>
      <c r="E26" s="6"/>
      <c r="F26" s="6"/>
      <c r="G26" s="6"/>
      <c r="H26" s="7">
        <f t="shared" si="3"/>
        <v>9.4499999999999993</v>
      </c>
      <c r="I26" s="7">
        <v>0</v>
      </c>
      <c r="J26" s="8"/>
      <c r="K26" s="30"/>
      <c r="L26" s="1"/>
      <c r="M26" s="1"/>
      <c r="N26" s="1"/>
      <c r="O26" s="1"/>
    </row>
    <row r="27" spans="1:15" x14ac:dyDescent="0.25">
      <c r="A27" s="47" t="s">
        <v>38</v>
      </c>
      <c r="B27" s="24"/>
      <c r="C27" s="21">
        <v>5</v>
      </c>
      <c r="D27" s="46">
        <v>1</v>
      </c>
      <c r="E27" s="6"/>
      <c r="F27" s="6"/>
      <c r="G27" s="6"/>
      <c r="H27" s="7">
        <f t="shared" si="3"/>
        <v>5</v>
      </c>
      <c r="I27" s="7">
        <v>0</v>
      </c>
      <c r="J27" s="8"/>
      <c r="K27" s="30"/>
      <c r="L27" s="1"/>
      <c r="M27" s="1"/>
      <c r="N27" s="1"/>
      <c r="O27" s="1"/>
    </row>
    <row r="28" spans="1:15" ht="31.5" x14ac:dyDescent="0.25">
      <c r="A28" s="48" t="s">
        <v>39</v>
      </c>
      <c r="B28" s="24"/>
      <c r="C28" s="21">
        <v>1</v>
      </c>
      <c r="D28" s="46">
        <v>2.65</v>
      </c>
      <c r="E28" s="6"/>
      <c r="F28" s="6"/>
      <c r="G28" s="6"/>
      <c r="H28" s="7">
        <f t="shared" si="3"/>
        <v>2.65</v>
      </c>
      <c r="I28" s="7">
        <v>0</v>
      </c>
      <c r="J28" s="8"/>
      <c r="K28" s="30"/>
      <c r="L28" s="1"/>
      <c r="M28" s="1"/>
      <c r="N28" s="1"/>
      <c r="O28" s="1"/>
    </row>
    <row r="29" spans="1:15" x14ac:dyDescent="0.25">
      <c r="A29" s="47" t="s">
        <v>40</v>
      </c>
      <c r="B29" s="24"/>
      <c r="C29" s="21">
        <v>12</v>
      </c>
      <c r="D29" s="46">
        <v>0.85</v>
      </c>
      <c r="E29" s="6"/>
      <c r="F29" s="6"/>
      <c r="G29" s="6"/>
      <c r="H29" s="7">
        <f t="shared" si="3"/>
        <v>10.199999999999999</v>
      </c>
      <c r="I29" s="7">
        <v>0</v>
      </c>
      <c r="J29" s="8"/>
      <c r="K29" s="30"/>
      <c r="L29" s="1"/>
      <c r="M29" s="1"/>
      <c r="N29" s="1"/>
      <c r="O29" s="1"/>
    </row>
    <row r="30" spans="1:15" x14ac:dyDescent="0.25">
      <c r="A30" s="47" t="s">
        <v>43</v>
      </c>
      <c r="B30" s="24"/>
      <c r="C30" s="21">
        <v>2</v>
      </c>
      <c r="D30" s="46">
        <v>0.9</v>
      </c>
      <c r="E30" s="6"/>
      <c r="F30" s="6"/>
      <c r="G30" s="6"/>
      <c r="H30" s="7">
        <f t="shared" si="3"/>
        <v>1.8</v>
      </c>
      <c r="I30" s="7">
        <v>0</v>
      </c>
      <c r="J30" s="8">
        <f t="shared" si="2"/>
        <v>-1.8</v>
      </c>
      <c r="K30" s="26"/>
      <c r="L30" s="1"/>
      <c r="M30" s="1"/>
      <c r="N30" s="1"/>
      <c r="O30" s="1"/>
    </row>
    <row r="31" spans="1:15" x14ac:dyDescent="0.25">
      <c r="A31" s="14" t="s">
        <v>41</v>
      </c>
      <c r="B31" s="23"/>
      <c r="C31" s="44">
        <v>1</v>
      </c>
      <c r="D31" s="45">
        <v>5</v>
      </c>
      <c r="E31" s="6"/>
      <c r="F31" s="6"/>
      <c r="G31" s="6"/>
      <c r="H31" s="7">
        <f t="shared" si="3"/>
        <v>5</v>
      </c>
      <c r="I31" s="7">
        <v>0</v>
      </c>
      <c r="J31" s="8">
        <f t="shared" si="2"/>
        <v>-5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93.850000000000009</v>
      </c>
      <c r="I55" s="11">
        <f>SUM(I23:I54)</f>
        <v>0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262</v>
      </c>
      <c r="D58" s="6">
        <v>4</v>
      </c>
      <c r="E58" s="6">
        <v>0.04</v>
      </c>
      <c r="F58" s="21">
        <v>2</v>
      </c>
      <c r="G58" s="6"/>
      <c r="H58" s="7">
        <f>C58*D58*E58*F58</f>
        <v>83.84</v>
      </c>
      <c r="I58" s="7"/>
      <c r="J58" s="8">
        <f>I58-H58</f>
        <v>-83.84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83.84</v>
      </c>
      <c r="I63" s="11">
        <f>SUM(I58:I62)</f>
        <v>0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255.63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2021-09-24T21:43:46Z</dcterms:modified>
</cp:coreProperties>
</file>