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MEMORIAS DE CALCULO\MEMORIAS YA ACTUALIZADAS\"/>
    </mc:Choice>
  </mc:AlternateContent>
  <xr:revisionPtr revIDLastSave="0" documentId="13_ncr:1_{672E0D9A-8AEA-4C7B-A049-AF27D8CAD21A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puerta baño de clientes" sheetId="19" r:id="rId1"/>
    <sheet name="argollas bodega" sheetId="20" r:id="rId2"/>
    <sheet name="banco cafetería" sheetId="2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1" l="1"/>
  <c r="H66" i="21" s="1"/>
  <c r="G6" i="21" s="1"/>
  <c r="I62" i="21"/>
  <c r="J62" i="21" s="1"/>
  <c r="I61" i="21"/>
  <c r="J61" i="21" s="1"/>
  <c r="I60" i="21"/>
  <c r="J60" i="21" s="1"/>
  <c r="I59" i="21"/>
  <c r="J59" i="21" s="1"/>
  <c r="I58" i="21"/>
  <c r="I63" i="21" s="1"/>
  <c r="H55" i="21"/>
  <c r="I54" i="21"/>
  <c r="J54" i="21" s="1"/>
  <c r="I53" i="21"/>
  <c r="I52" i="21"/>
  <c r="I51" i="21"/>
  <c r="J51" i="21" s="1"/>
  <c r="I50" i="21"/>
  <c r="J50" i="21" s="1"/>
  <c r="I49" i="21"/>
  <c r="J49" i="21" s="1"/>
  <c r="I48" i="21"/>
  <c r="J48" i="21" s="1"/>
  <c r="I47" i="21"/>
  <c r="J47" i="21" s="1"/>
  <c r="I46" i="21"/>
  <c r="J46" i="21" s="1"/>
  <c r="I45" i="21"/>
  <c r="J45" i="21" s="1"/>
  <c r="I44" i="21"/>
  <c r="J44" i="21" s="1"/>
  <c r="I43" i="21"/>
  <c r="J43" i="21" s="1"/>
  <c r="I42" i="21"/>
  <c r="J42" i="21" s="1"/>
  <c r="I41" i="21"/>
  <c r="J41" i="21" s="1"/>
  <c r="I40" i="21"/>
  <c r="J40" i="21" s="1"/>
  <c r="I39" i="21"/>
  <c r="J39" i="21" s="1"/>
  <c r="I38" i="21"/>
  <c r="J38" i="21" s="1"/>
  <c r="I37" i="21"/>
  <c r="J37" i="21" s="1"/>
  <c r="I36" i="21"/>
  <c r="J36" i="21" s="1"/>
  <c r="I35" i="21"/>
  <c r="J35" i="21" s="1"/>
  <c r="I34" i="21"/>
  <c r="J34" i="21" s="1"/>
  <c r="I33" i="21"/>
  <c r="J33" i="21" s="1"/>
  <c r="I32" i="21"/>
  <c r="J32" i="21" s="1"/>
  <c r="I31" i="21"/>
  <c r="J31" i="21" s="1"/>
  <c r="I30" i="21"/>
  <c r="J30" i="21" s="1"/>
  <c r="I29" i="21"/>
  <c r="I28" i="21"/>
  <c r="I27" i="21"/>
  <c r="I26" i="21"/>
  <c r="I25" i="21"/>
  <c r="I24" i="21"/>
  <c r="J24" i="21" s="1"/>
  <c r="I23" i="21"/>
  <c r="H21" i="21"/>
  <c r="I20" i="21"/>
  <c r="I19" i="21"/>
  <c r="J19" i="21" s="1"/>
  <c r="I18" i="21"/>
  <c r="J18" i="21" s="1"/>
  <c r="I17" i="21"/>
  <c r="I16" i="21"/>
  <c r="J16" i="21" s="1"/>
  <c r="J15" i="21"/>
  <c r="I15" i="21"/>
  <c r="I14" i="21"/>
  <c r="I13" i="21"/>
  <c r="J13" i="21" s="1"/>
  <c r="I12" i="21"/>
  <c r="J12" i="21" s="1"/>
  <c r="H63" i="20"/>
  <c r="H66" i="20" s="1"/>
  <c r="G6" i="20" s="1"/>
  <c r="I62" i="20"/>
  <c r="J62" i="20" s="1"/>
  <c r="I61" i="20"/>
  <c r="J61" i="20" s="1"/>
  <c r="I60" i="20"/>
  <c r="J60" i="20" s="1"/>
  <c r="I59" i="20"/>
  <c r="J59" i="20" s="1"/>
  <c r="I58" i="20"/>
  <c r="I63" i="20" s="1"/>
  <c r="H55" i="20"/>
  <c r="I54" i="20"/>
  <c r="J54" i="20" s="1"/>
  <c r="I53" i="20"/>
  <c r="I52" i="20"/>
  <c r="I51" i="20"/>
  <c r="J51" i="20" s="1"/>
  <c r="I50" i="20"/>
  <c r="J50" i="20" s="1"/>
  <c r="I49" i="20"/>
  <c r="J49" i="20" s="1"/>
  <c r="I48" i="20"/>
  <c r="J48" i="20" s="1"/>
  <c r="I47" i="20"/>
  <c r="J47" i="20" s="1"/>
  <c r="I46" i="20"/>
  <c r="J46" i="20" s="1"/>
  <c r="I45" i="20"/>
  <c r="J45" i="20" s="1"/>
  <c r="I44" i="20"/>
  <c r="J44" i="20" s="1"/>
  <c r="I43" i="20"/>
  <c r="J43" i="20" s="1"/>
  <c r="I42" i="20"/>
  <c r="J42" i="20" s="1"/>
  <c r="I41" i="20"/>
  <c r="J41" i="20" s="1"/>
  <c r="I40" i="20"/>
  <c r="J40" i="20" s="1"/>
  <c r="I39" i="20"/>
  <c r="J39" i="20" s="1"/>
  <c r="I38" i="20"/>
  <c r="J38" i="20" s="1"/>
  <c r="I37" i="20"/>
  <c r="J37" i="20" s="1"/>
  <c r="I36" i="20"/>
  <c r="J36" i="20" s="1"/>
  <c r="I35" i="20"/>
  <c r="J35" i="20" s="1"/>
  <c r="I34" i="20"/>
  <c r="J34" i="20" s="1"/>
  <c r="I33" i="20"/>
  <c r="J33" i="20" s="1"/>
  <c r="I32" i="20"/>
  <c r="J32" i="20" s="1"/>
  <c r="I31" i="20"/>
  <c r="J31" i="20" s="1"/>
  <c r="I30" i="20"/>
  <c r="J30" i="20" s="1"/>
  <c r="I29" i="20"/>
  <c r="I28" i="20"/>
  <c r="I27" i="20"/>
  <c r="I26" i="20"/>
  <c r="I25" i="20"/>
  <c r="I24" i="20"/>
  <c r="J24" i="20" s="1"/>
  <c r="I23" i="20"/>
  <c r="H21" i="20"/>
  <c r="I20" i="20"/>
  <c r="I19" i="20"/>
  <c r="J19" i="20" s="1"/>
  <c r="I18" i="20"/>
  <c r="J18" i="20" s="1"/>
  <c r="I17" i="20"/>
  <c r="I16" i="20"/>
  <c r="J16" i="20" s="1"/>
  <c r="J15" i="20"/>
  <c r="I15" i="20"/>
  <c r="I14" i="20"/>
  <c r="I13" i="20"/>
  <c r="J13" i="20" s="1"/>
  <c r="I12" i="20"/>
  <c r="J12" i="20" s="1"/>
  <c r="I55" i="21" l="1"/>
  <c r="J23" i="21"/>
  <c r="I55" i="20"/>
  <c r="J23" i="20"/>
  <c r="I21" i="21"/>
  <c r="I66" i="21" s="1"/>
  <c r="J58" i="21"/>
  <c r="I21" i="20"/>
  <c r="I66" i="20" s="1"/>
  <c r="J58" i="20"/>
  <c r="J6" i="21" l="1"/>
  <c r="H6" i="21"/>
  <c r="J6" i="20"/>
  <c r="H6" i="20"/>
  <c r="K6" i="21" l="1"/>
  <c r="I6" i="21"/>
  <c r="A4" i="21"/>
  <c r="K6" i="20"/>
  <c r="I6" i="20"/>
  <c r="A4" i="20"/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<sst xmlns="http://schemas.openxmlformats.org/spreadsheetml/2006/main" count="125" uniqueCount="45">
  <si>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</si>
  <si>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</si>
  <si>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</si>
  <si>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</si>
  <si>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</si>
  <si>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</si>
  <si>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</si>
  <si>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</si>
  <si>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</si>
  <si>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</si>
  <si>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</si>
  <si>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</si>
  <si>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</si>
  <si>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</si>
  <si>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</si>
  <si>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</si>
  <si>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</si>
  <si>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</si>
  <si>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</si>
  <si>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</si>
  <si>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</si>
  <si>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</si>
  <si>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</si>
  <si>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</si>
  <si>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</si>
  <si>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</si>
  <si>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</si>
  <si>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</si>
  <si>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</si>
  <si>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</si>
  <si>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</si>
  <si>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</si>
  <si>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</si>
  <si>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</si>
  <si>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</si>
  <si>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mocheta y tope curado</t>
  </si>
  <si>
    <t>instalación de chapa, mochetaa</t>
  </si>
  <si>
    <t>instalacion de 3 argollas</t>
  </si>
  <si>
    <t>atornillado de banco de cafetería</t>
  </si>
  <si>
    <t>chapa de bola cromada</t>
  </si>
  <si>
    <t>anclas plasticas 1/4</t>
  </si>
  <si>
    <t>argollas abiertas zincadas 20x70mm</t>
  </si>
  <si>
    <t>tornillo cabeza avellanada 1''</t>
  </si>
  <si>
    <t>lb de wipe</t>
  </si>
  <si>
    <t>gl de thinner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</si>
</sst>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zoomScale="77" zoomScaleNormal="77" workbookViewId="0">
      <selection activeCell="D27" sqref="D2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36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56.212364999999998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(I66*1.65)</f>
        <v>56.212364999999998</v>
      </c>
      <c r="I6" s="39">
        <f>H6-G6</f>
        <v>56.212364999999998</v>
      </c>
      <c r="J6" s="37">
        <f>I66</f>
        <v>34.068100000000001</v>
      </c>
      <c r="K6" s="39">
        <f>H6-ABS(J6)</f>
        <v>22.144264999999997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0.33</v>
      </c>
      <c r="F13" s="5"/>
      <c r="G13" s="6"/>
      <c r="H13" s="7"/>
      <c r="I13" s="7">
        <f t="shared" ref="I13:I20" si="0">C13*D13*E13</f>
        <v>4.0160999999999998</v>
      </c>
      <c r="J13" s="8">
        <f>I13-H13</f>
        <v>4.0160999999999998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0.33</v>
      </c>
      <c r="F14" s="5"/>
      <c r="G14" s="6"/>
      <c r="H14" s="7"/>
      <c r="I14" s="7">
        <f t="shared" si="0"/>
        <v>4.95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1</v>
      </c>
      <c r="G16" s="6"/>
      <c r="H16" s="7"/>
      <c r="I16" s="7">
        <f>C16*D16*E16*F16</f>
        <v>1.52</v>
      </c>
      <c r="J16" s="8">
        <f>I16-H16</f>
        <v>1.52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1</v>
      </c>
      <c r="G17" s="6"/>
      <c r="H17" s="7"/>
      <c r="I17" s="7">
        <f t="shared" ref="I17" si="1">C17*D17*E17*F17</f>
        <v>1.88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12.366099999999999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9</v>
      </c>
      <c r="E23" s="5"/>
      <c r="F23" s="6"/>
      <c r="G23" s="6"/>
      <c r="H23" s="7"/>
      <c r="I23" s="7">
        <f>C23*D23</f>
        <v>9</v>
      </c>
      <c r="J23" s="8">
        <f>I23-H23</f>
        <v>9</v>
      </c>
      <c r="K23" s="55"/>
      <c r="L23" s="1"/>
      <c r="M23" s="1"/>
      <c r="N23" s="1"/>
      <c r="O23" s="1"/>
    </row>
    <row r="24" spans="1:15" x14ac:dyDescent="0.25">
      <c r="A24" s="14" t="s">
        <v>39</v>
      </c>
      <c r="B24" s="49"/>
      <c r="C24" s="44">
        <v>1</v>
      </c>
      <c r="D24" s="45">
        <v>5</v>
      </c>
      <c r="E24" s="6"/>
      <c r="F24" s="6"/>
      <c r="G24" s="6"/>
      <c r="H24" s="7"/>
      <c r="I24" s="7">
        <f t="shared" ref="I24:I54" si="3">C24*D24</f>
        <v>5</v>
      </c>
      <c r="J24" s="8">
        <f t="shared" ref="J24:J54" si="4">I24-H24</f>
        <v>5</v>
      </c>
      <c r="K24" s="26"/>
      <c r="L24" s="1"/>
      <c r="M24" s="1"/>
      <c r="N24" s="1"/>
      <c r="O24" s="1"/>
    </row>
    <row r="25" spans="1:15" x14ac:dyDescent="0.25">
      <c r="A25" s="47" t="s">
        <v>43</v>
      </c>
      <c r="B25" s="24"/>
      <c r="C25" s="21">
        <v>1</v>
      </c>
      <c r="D25" s="46">
        <v>0.75</v>
      </c>
      <c r="E25" s="6"/>
      <c r="F25" s="6"/>
      <c r="G25" s="6"/>
      <c r="H25" s="7"/>
      <c r="I25" s="7">
        <f t="shared" si="3"/>
        <v>0.75</v>
      </c>
      <c r="J25" s="8"/>
      <c r="K25" s="30"/>
      <c r="L25" s="1"/>
      <c r="M25" s="1"/>
      <c r="N25" s="1"/>
      <c r="O25" s="1"/>
    </row>
    <row r="26" spans="1:15" x14ac:dyDescent="0.25">
      <c r="A26" s="47" t="s">
        <v>44</v>
      </c>
      <c r="B26" s="24"/>
      <c r="C26" s="21">
        <v>1</v>
      </c>
      <c r="D26" s="46">
        <v>5</v>
      </c>
      <c r="E26" s="6"/>
      <c r="F26" s="6"/>
      <c r="G26" s="6"/>
      <c r="H26" s="7"/>
      <c r="I26" s="7">
        <f t="shared" si="3"/>
        <v>5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19.75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12.2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1.952</v>
      </c>
      <c r="J58" s="8">
        <f>I58-H58</f>
        <v>1.952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1.952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34.068100000000001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EC3-99B2-4A5C-A1BD-E132D59CE362}">
  <dimension ref="A1:O72"/>
  <sheetViews>
    <sheetView zoomScale="77" zoomScaleNormal="77" workbookViewId="0">
      <selection activeCell="D27" sqref="D2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4.1699831249999999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33.359864999999999</v>
      </c>
      <c r="I6" s="39">
        <f>H6-G6</f>
        <v>33.359864999999999</v>
      </c>
      <c r="J6" s="37">
        <f>I66</f>
        <v>20.2181</v>
      </c>
      <c r="K6" s="39">
        <f>H6-ABS(J6)</f>
        <v>13.141764999999999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0.33</v>
      </c>
      <c r="F13" s="5"/>
      <c r="G13" s="6"/>
      <c r="H13" s="7"/>
      <c r="I13" s="7">
        <f t="shared" ref="I13:I20" si="0">C13*D13*E13</f>
        <v>4.0160999999999998</v>
      </c>
      <c r="J13" s="8">
        <f>I13-H13</f>
        <v>4.0160999999999998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0.33</v>
      </c>
      <c r="F14" s="5"/>
      <c r="G14" s="6"/>
      <c r="H14" s="7"/>
      <c r="I14" s="7">
        <f t="shared" si="0"/>
        <v>4.95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1</v>
      </c>
      <c r="G16" s="6"/>
      <c r="H16" s="7"/>
      <c r="I16" s="7">
        <f>C16*D16*E16*F16</f>
        <v>1.52</v>
      </c>
      <c r="J16" s="8">
        <f>I16-H16</f>
        <v>1.52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1</v>
      </c>
      <c r="G17" s="6"/>
      <c r="H17" s="7"/>
      <c r="I17" s="7">
        <f t="shared" ref="I17" si="1">C17*D17*E17*F17</f>
        <v>1.88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12.366099999999999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40</v>
      </c>
      <c r="B23" s="23"/>
      <c r="C23" s="44">
        <v>1</v>
      </c>
      <c r="D23" s="6">
        <v>1</v>
      </c>
      <c r="E23" s="5"/>
      <c r="F23" s="6"/>
      <c r="G23" s="6"/>
      <c r="H23" s="7"/>
      <c r="I23" s="7">
        <f>C23*D23</f>
        <v>1</v>
      </c>
      <c r="J23" s="8">
        <f>I23-H23</f>
        <v>1</v>
      </c>
      <c r="K23" s="55"/>
      <c r="L23" s="1"/>
      <c r="M23" s="1"/>
      <c r="N23" s="1"/>
      <c r="O23" s="1"/>
    </row>
    <row r="24" spans="1:15" x14ac:dyDescent="0.25">
      <c r="A24" s="14" t="s">
        <v>41</v>
      </c>
      <c r="B24" s="49"/>
      <c r="C24" s="44">
        <v>1</v>
      </c>
      <c r="D24" s="45">
        <v>0.4</v>
      </c>
      <c r="E24" s="6"/>
      <c r="F24" s="6"/>
      <c r="G24" s="6"/>
      <c r="H24" s="7"/>
      <c r="I24" s="7">
        <f t="shared" ref="I24:I54" si="3">C24*D24</f>
        <v>0.4</v>
      </c>
      <c r="J24" s="8">
        <f t="shared" ref="J24:J54" si="4">I24-H24</f>
        <v>0.4</v>
      </c>
      <c r="K24" s="50"/>
      <c r="L24" s="1"/>
      <c r="M24" s="1"/>
      <c r="N24" s="1"/>
      <c r="O24" s="1"/>
    </row>
    <row r="25" spans="1:15" x14ac:dyDescent="0.25">
      <c r="A25" s="47" t="s">
        <v>43</v>
      </c>
      <c r="B25" s="24"/>
      <c r="C25" s="21">
        <v>1</v>
      </c>
      <c r="D25" s="46">
        <v>0.75</v>
      </c>
      <c r="E25" s="6"/>
      <c r="F25" s="6"/>
      <c r="G25" s="6"/>
      <c r="H25" s="7"/>
      <c r="I25" s="7">
        <f t="shared" si="3"/>
        <v>0.75</v>
      </c>
      <c r="J25" s="8"/>
      <c r="K25" s="50"/>
      <c r="L25" s="1"/>
      <c r="M25" s="1"/>
      <c r="N25" s="1"/>
      <c r="O25" s="1"/>
    </row>
    <row r="26" spans="1:15" x14ac:dyDescent="0.25">
      <c r="A26" s="47" t="s">
        <v>44</v>
      </c>
      <c r="B26" s="24"/>
      <c r="C26" s="21">
        <v>0.75</v>
      </c>
      <c r="D26" s="46">
        <v>5</v>
      </c>
      <c r="E26" s="6"/>
      <c r="F26" s="6"/>
      <c r="G26" s="6"/>
      <c r="H26" s="7"/>
      <c r="I26" s="7">
        <f t="shared" si="3"/>
        <v>3.75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5.9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12.2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1.952</v>
      </c>
      <c r="J58" s="8">
        <f>I58-H58</f>
        <v>1.952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1.952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20.2181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82DB-E806-4525-ABA3-D0227990A668}">
  <dimension ref="A1:O72"/>
  <sheetViews>
    <sheetView tabSelected="1" zoomScale="77" zoomScaleNormal="77" workbookViewId="0">
      <selection activeCell="E25" sqref="E2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3.3865837499999993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27.092669999999995</v>
      </c>
      <c r="I6" s="39">
        <f>H6-G6</f>
        <v>27.092669999999995</v>
      </c>
      <c r="J6" s="37">
        <f>I66</f>
        <v>16.419799999999999</v>
      </c>
      <c r="K6" s="39">
        <f>H6-ABS(J6)</f>
        <v>10.672869999999996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0.34</v>
      </c>
      <c r="F13" s="5"/>
      <c r="G13" s="6"/>
      <c r="H13" s="7"/>
      <c r="I13" s="7">
        <f t="shared" ref="I13:I20" si="0">C13*D13*E13</f>
        <v>4.1378000000000004</v>
      </c>
      <c r="J13" s="8">
        <f>I13-H13</f>
        <v>4.1378000000000004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0.34</v>
      </c>
      <c r="F14" s="5"/>
      <c r="G14" s="6"/>
      <c r="H14" s="7"/>
      <c r="I14" s="7">
        <f t="shared" si="0"/>
        <v>5.1000000000000005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0.5</v>
      </c>
      <c r="G16" s="6"/>
      <c r="H16" s="7"/>
      <c r="I16" s="7">
        <f>C16*D16*E16*F16</f>
        <v>0.76</v>
      </c>
      <c r="J16" s="8">
        <f>I16-H16</f>
        <v>0.76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0.5</v>
      </c>
      <c r="G17" s="6"/>
      <c r="H17" s="7"/>
      <c r="I17" s="7">
        <f t="shared" ref="I17" si="1">C17*D17*E17*F17</f>
        <v>0.94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10.937799999999999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42</v>
      </c>
      <c r="B23" s="23"/>
      <c r="C23" s="44">
        <v>4</v>
      </c>
      <c r="D23" s="6">
        <v>7.0000000000000007E-2</v>
      </c>
      <c r="E23" s="5"/>
      <c r="F23" s="6"/>
      <c r="G23" s="6"/>
      <c r="H23" s="7"/>
      <c r="I23" s="7">
        <f>C23*D23</f>
        <v>0.28000000000000003</v>
      </c>
      <c r="J23" s="8">
        <f>I23-H23</f>
        <v>0.28000000000000003</v>
      </c>
      <c r="K23" s="55"/>
      <c r="L23" s="1"/>
      <c r="M23" s="1"/>
      <c r="N23" s="1"/>
      <c r="O23" s="1"/>
    </row>
    <row r="24" spans="1:15" x14ac:dyDescent="0.25">
      <c r="A24" s="14" t="s">
        <v>43</v>
      </c>
      <c r="B24" s="49"/>
      <c r="C24" s="44">
        <v>1</v>
      </c>
      <c r="D24" s="45">
        <v>0.75</v>
      </c>
      <c r="E24" s="6"/>
      <c r="F24" s="6"/>
      <c r="G24" s="6"/>
      <c r="H24" s="7"/>
      <c r="I24" s="7">
        <f t="shared" ref="I24:I54" si="3">C24*D24</f>
        <v>0.75</v>
      </c>
      <c r="J24" s="8">
        <f t="shared" ref="J24:J54" si="4">I24-H24</f>
        <v>0.75</v>
      </c>
      <c r="K24" s="50"/>
      <c r="L24" s="1"/>
      <c r="M24" s="1"/>
      <c r="N24" s="1"/>
      <c r="O24" s="1"/>
    </row>
    <row r="25" spans="1:15" x14ac:dyDescent="0.25">
      <c r="A25" s="47" t="s">
        <v>44</v>
      </c>
      <c r="B25" s="24"/>
      <c r="C25" s="21">
        <v>0.5</v>
      </c>
      <c r="D25" s="46">
        <v>5</v>
      </c>
      <c r="E25" s="6"/>
      <c r="F25" s="6"/>
      <c r="G25" s="6"/>
      <c r="H25" s="7"/>
      <c r="I25" s="7">
        <f t="shared" si="3"/>
        <v>2.5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3.5300000000000002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12.2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1.952</v>
      </c>
      <c r="J58" s="8">
        <f>I58-H58</f>
        <v>1.952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1.952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16.419799999999999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puerta baño de clientes</vt:lpstr>
      <vt:lpstr>argollas bodega</vt:lpstr>
      <vt:lpstr>banco cafetería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2021-11-09T17:00:32Z</dcterms:modified>
</cp:coreProperties>
</file>