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ocuments\NICOLE (COMPRAS)\DF PROYECTOS S.A DE C.V\NOVIEMBRE\SEGUNDA SEMANA DE NOVIEMBRE\MEMORIAS DE CALCULO\MEMORIAS YA ACTUALIZADAS\"/>
    </mc:Choice>
  </mc:AlternateContent>
  <xr:revisionPtr revIDLastSave="0" documentId="13_ncr:1_{F6B1E662-2EAD-406A-BCD8-0B5C77677D77}" xr6:coauthVersionLast="47" xr6:coauthVersionMax="47" xr10:uidLastSave="{00000000-0000-0000-0000-000000000000}"/>
  <bookViews>
    <workbookView minimized="1" xWindow="6495" yWindow="4425" windowWidth="15375" windowHeight="7875" tabRatio="500" activeTab="1" xr2:uid="{00000000-000D-0000-FFFF-FFFF00000000}"/>
  </bookViews>
  <sheets>
    <sheet name="barrepolvos  porton principal" sheetId="19" r:id="rId1"/>
    <sheet name="barrepolvos porton recepcion" sheetId="2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3" i="20" l="1"/>
  <c r="H66" i="20" s="1"/>
  <c r="G6" i="20" s="1"/>
  <c r="I62" i="20"/>
  <c r="J62" i="20" s="1"/>
  <c r="I61" i="20"/>
  <c r="J61" i="20" s="1"/>
  <c r="I60" i="20"/>
  <c r="J60" i="20" s="1"/>
  <c r="I59" i="20"/>
  <c r="J59" i="20" s="1"/>
  <c r="I58" i="20"/>
  <c r="I63" i="20" s="1"/>
  <c r="H55" i="20"/>
  <c r="I54" i="20"/>
  <c r="J54" i="20" s="1"/>
  <c r="I53" i="20"/>
  <c r="I52" i="20"/>
  <c r="I51" i="20"/>
  <c r="J51" i="20" s="1"/>
  <c r="I50" i="20"/>
  <c r="J50" i="20" s="1"/>
  <c r="I49" i="20"/>
  <c r="J49" i="20" s="1"/>
  <c r="I48" i="20"/>
  <c r="J48" i="20" s="1"/>
  <c r="I47" i="20"/>
  <c r="J47" i="20" s="1"/>
  <c r="I46" i="20"/>
  <c r="J46" i="20" s="1"/>
  <c r="I45" i="20"/>
  <c r="J45" i="20" s="1"/>
  <c r="I44" i="20"/>
  <c r="J44" i="20" s="1"/>
  <c r="I43" i="20"/>
  <c r="J43" i="20" s="1"/>
  <c r="I42" i="20"/>
  <c r="J42" i="20" s="1"/>
  <c r="I41" i="20"/>
  <c r="J41" i="20" s="1"/>
  <c r="I40" i="20"/>
  <c r="J40" i="20" s="1"/>
  <c r="I39" i="20"/>
  <c r="J39" i="20" s="1"/>
  <c r="I38" i="20"/>
  <c r="J38" i="20" s="1"/>
  <c r="I37" i="20"/>
  <c r="J37" i="20" s="1"/>
  <c r="I36" i="20"/>
  <c r="J36" i="20" s="1"/>
  <c r="I35" i="20"/>
  <c r="J35" i="20" s="1"/>
  <c r="I34" i="20"/>
  <c r="J34" i="20" s="1"/>
  <c r="I33" i="20"/>
  <c r="J33" i="20" s="1"/>
  <c r="I32" i="20"/>
  <c r="J32" i="20" s="1"/>
  <c r="I31" i="20"/>
  <c r="J31" i="20" s="1"/>
  <c r="I30" i="20"/>
  <c r="J30" i="20" s="1"/>
  <c r="I29" i="20"/>
  <c r="I28" i="20"/>
  <c r="I27" i="20"/>
  <c r="I26" i="20"/>
  <c r="I25" i="20"/>
  <c r="J24" i="20"/>
  <c r="I24" i="20"/>
  <c r="I23" i="20"/>
  <c r="I55" i="20" s="1"/>
  <c r="H21" i="20"/>
  <c r="I20" i="20"/>
  <c r="I19" i="20"/>
  <c r="J19" i="20" s="1"/>
  <c r="I18" i="20"/>
  <c r="J18" i="20" s="1"/>
  <c r="I17" i="20"/>
  <c r="J16" i="20"/>
  <c r="I16" i="20"/>
  <c r="J15" i="20"/>
  <c r="I15" i="20"/>
  <c r="I14" i="20"/>
  <c r="I13" i="20"/>
  <c r="J13" i="20" s="1"/>
  <c r="I12" i="20"/>
  <c r="J12" i="20" s="1"/>
  <c r="I16" i="19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J23" i="20" l="1"/>
  <c r="I21" i="20"/>
  <c r="I66" i="20" s="1"/>
  <c r="J58" i="20"/>
  <c r="I59" i="19"/>
  <c r="I60" i="19"/>
  <c r="I61" i="19"/>
  <c r="I62" i="19"/>
  <c r="I58" i="19"/>
  <c r="J6" i="20" l="1"/>
  <c r="I63" i="19"/>
  <c r="K6" i="20" l="1"/>
  <c r="I6" i="20"/>
  <c r="A4" i="20"/>
  <c r="I21" i="19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<sst xmlns="http://schemas.openxmlformats.org/spreadsheetml/2006/main" count="79" uniqueCount="40">
  <si>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</si>
  <si>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</si>
  <si>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</si>
  <si>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</si>
  <si>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</si>
  <si>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</si>
  <si>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</si>
  <si>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</si>
  <si>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</si>
  <si>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</si>
  <si>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</si>
  <si>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</si>
  <si>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</si>
  <si>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</si>
  <si>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</si>
  <si>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</si>
  <si>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</si>
  <si>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</si>
  <si>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</si>
  <si>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</si>
  <si>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</si>
  <si>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</si>
  <si>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</si>
  <si>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</si>
  <si>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</si>
  <si>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</si>
  <si>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</si>
  <si>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</si>
  <si>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</si>
  <si>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</si>
  <si>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</si>
  <si>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</si>
  <si>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</si>
  <si>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</si>
  <si>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</si>
  <si>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hule 3mm negro para barrepolvo</t>
  </si>
  <si>
    <t>4.80m</t>
  </si>
  <si>
    <t>hule negro 3mm para barrepolvo</t>
  </si>
  <si>
    <t>tornillos</t>
  </si>
  <si>
    <t>canal amarre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</si>
</sst>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2" fillId="7" borderId="0" xfId="0" applyFont="1" applyFill="1" applyAlignment="1">
      <alignment horizontal="center" vertical="center" textRotation="255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/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17.5</v>
      </c>
      <c r="B4" s="41"/>
      <c r="C4" s="31"/>
      <c r="D4" s="31"/>
      <c r="E4" s="31"/>
      <c r="F4" s="31"/>
      <c r="G4" s="57" t="s">
        <v>24</v>
      </c>
      <c r="H4" s="58"/>
      <c r="I4" s="59"/>
      <c r="J4" s="57" t="s">
        <v>25</v>
      </c>
      <c r="K4" s="59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v>140</v>
      </c>
      <c r="I6" s="39">
        <f>H6-G6</f>
        <v>140</v>
      </c>
      <c r="J6" s="37">
        <f>I66</f>
        <v>90.60499999999999</v>
      </c>
      <c r="K6" s="39">
        <f>H6-ABS(J6)</f>
        <v>49.39500000000001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1.5</v>
      </c>
      <c r="F13" s="5"/>
      <c r="G13" s="6"/>
      <c r="H13" s="7"/>
      <c r="I13" s="7">
        <f t="shared" ref="I13:I20" si="0">C13*D13*E13</f>
        <v>18.254999999999999</v>
      </c>
      <c r="J13" s="8">
        <f>I13-H13</f>
        <v>18.254999999999999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1.5</v>
      </c>
      <c r="F14" s="5"/>
      <c r="G14" s="6"/>
      <c r="H14" s="7"/>
      <c r="I14" s="7">
        <f t="shared" si="0"/>
        <v>22.5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5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5</v>
      </c>
      <c r="E18" s="5">
        <v>1.5</v>
      </c>
      <c r="F18" s="5"/>
      <c r="G18" s="6"/>
      <c r="H18" s="7"/>
      <c r="I18" s="7">
        <f>C18*D18*E18</f>
        <v>15</v>
      </c>
      <c r="J18" s="8">
        <f t="shared" ref="J18:J19" si="2">I18-H18</f>
        <v>15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55.754999999999995</v>
      </c>
      <c r="J21" s="8"/>
      <c r="K21" s="55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35</v>
      </c>
      <c r="B23" s="23" t="s">
        <v>36</v>
      </c>
      <c r="C23" s="44">
        <v>1.5</v>
      </c>
      <c r="D23" s="6">
        <v>16.5</v>
      </c>
      <c r="E23" s="5"/>
      <c r="F23" s="6"/>
      <c r="G23" s="6"/>
      <c r="H23" s="7"/>
      <c r="I23" s="7">
        <f>C23*D23</f>
        <v>24.75</v>
      </c>
      <c r="J23" s="8">
        <f>I23-H23</f>
        <v>24.75</v>
      </c>
      <c r="K23" s="55"/>
      <c r="L23" s="1"/>
      <c r="M23" s="1"/>
      <c r="N23" s="1"/>
      <c r="O23" s="1"/>
    </row>
    <row r="24" spans="1:15" x14ac:dyDescent="0.25">
      <c r="A24" s="14" t="s">
        <v>38</v>
      </c>
      <c r="B24" s="49"/>
      <c r="C24" s="44">
        <v>1</v>
      </c>
      <c r="D24" s="45">
        <v>4</v>
      </c>
      <c r="E24" s="6"/>
      <c r="F24" s="6"/>
      <c r="G24" s="6"/>
      <c r="H24" s="7"/>
      <c r="I24" s="7">
        <f t="shared" ref="I24:I54" si="3">C24*D24</f>
        <v>4</v>
      </c>
      <c r="J24" s="8">
        <f t="shared" ref="J24:J54" si="4">I24-H24</f>
        <v>4</v>
      </c>
      <c r="K24" s="26"/>
      <c r="L24" s="1"/>
      <c r="M24" s="1"/>
      <c r="N24" s="1"/>
      <c r="O24" s="1"/>
    </row>
    <row r="25" spans="1:15" x14ac:dyDescent="0.25">
      <c r="A25" s="47" t="s">
        <v>39</v>
      </c>
      <c r="B25" s="24"/>
      <c r="C25" s="21">
        <v>1</v>
      </c>
      <c r="D25" s="46">
        <v>2.5</v>
      </c>
      <c r="E25" s="6"/>
      <c r="F25" s="6"/>
      <c r="G25" s="6"/>
      <c r="H25" s="7"/>
      <c r="I25" s="7">
        <f t="shared" si="3"/>
        <v>2.5</v>
      </c>
      <c r="J25" s="8"/>
      <c r="K25" s="3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3"/>
        <v>0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31.25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15</v>
      </c>
      <c r="D58" s="6">
        <v>4</v>
      </c>
      <c r="E58" s="6">
        <v>0.04</v>
      </c>
      <c r="F58" s="21">
        <v>1.5</v>
      </c>
      <c r="G58" s="6"/>
      <c r="H58" s="7"/>
      <c r="I58" s="7">
        <f>C58*D58*E58*F58</f>
        <v>3.5999999999999996</v>
      </c>
      <c r="J58" s="8">
        <f>I58-H58</f>
        <v>3.5999999999999996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3.5999999999999996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90.60499999999999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BA837-9306-4996-B8BD-3955642E6E57}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/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13.75</v>
      </c>
      <c r="B4" s="41"/>
      <c r="C4" s="31"/>
      <c r="D4" s="31"/>
      <c r="E4" s="31"/>
      <c r="F4" s="31"/>
      <c r="G4" s="57" t="s">
        <v>24</v>
      </c>
      <c r="H4" s="58"/>
      <c r="I4" s="59"/>
      <c r="J4" s="57" t="s">
        <v>25</v>
      </c>
      <c r="K4" s="59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v>110</v>
      </c>
      <c r="I6" s="39">
        <f>H6-G6</f>
        <v>110</v>
      </c>
      <c r="J6" s="37">
        <f>I66</f>
        <v>70.85499999999999</v>
      </c>
      <c r="K6" s="39">
        <f>H6-ABS(J6)</f>
        <v>39.14500000000001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1.5</v>
      </c>
      <c r="F13" s="5"/>
      <c r="G13" s="6"/>
      <c r="H13" s="7"/>
      <c r="I13" s="7">
        <f t="shared" ref="I13:I20" si="0">C13*D13*E13</f>
        <v>18.254999999999999</v>
      </c>
      <c r="J13" s="8">
        <f>I13-H13</f>
        <v>18.254999999999999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1.5</v>
      </c>
      <c r="F14" s="5"/>
      <c r="G14" s="6"/>
      <c r="H14" s="7"/>
      <c r="I14" s="7">
        <f t="shared" si="0"/>
        <v>22.5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5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5</v>
      </c>
      <c r="E18" s="5">
        <v>1</v>
      </c>
      <c r="F18" s="5"/>
      <c r="G18" s="6"/>
      <c r="H18" s="7"/>
      <c r="I18" s="7">
        <f>C18*D18*E18</f>
        <v>10</v>
      </c>
      <c r="J18" s="8">
        <f t="shared" ref="J18:J19" si="2">I18-H18</f>
        <v>10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50.754999999999995</v>
      </c>
      <c r="J21" s="8"/>
      <c r="K21" s="55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37</v>
      </c>
      <c r="B23" s="23"/>
      <c r="C23" s="44">
        <v>1</v>
      </c>
      <c r="D23" s="6">
        <v>16.5</v>
      </c>
      <c r="E23" s="5"/>
      <c r="F23" s="6"/>
      <c r="G23" s="6"/>
      <c r="H23" s="7"/>
      <c r="I23" s="7">
        <f>C23*D23</f>
        <v>16.5</v>
      </c>
      <c r="J23" s="8">
        <f>I23-H23</f>
        <v>16.5</v>
      </c>
      <c r="K23" s="55"/>
      <c r="L23" s="1"/>
      <c r="M23" s="1"/>
      <c r="N23" s="1"/>
      <c r="O23" s="1"/>
    </row>
    <row r="24" spans="1:15" x14ac:dyDescent="0.25">
      <c r="A24" s="14"/>
      <c r="B24" s="49"/>
      <c r="C24" s="44"/>
      <c r="D24" s="45"/>
      <c r="E24" s="6"/>
      <c r="F24" s="6"/>
      <c r="G24" s="6"/>
      <c r="H24" s="7"/>
      <c r="I24" s="7">
        <f t="shared" ref="I24:I54" si="3">C24*D24</f>
        <v>0</v>
      </c>
      <c r="J24" s="8">
        <f t="shared" ref="J24:J54" si="4">I24-H24</f>
        <v>0</v>
      </c>
      <c r="K24" s="50"/>
      <c r="L24" s="1"/>
      <c r="M24" s="1"/>
      <c r="N24" s="1"/>
      <c r="O24" s="1"/>
    </row>
    <row r="25" spans="1:15" x14ac:dyDescent="0.25">
      <c r="A25" s="47"/>
      <c r="B25" s="24"/>
      <c r="C25" s="21"/>
      <c r="D25" s="46"/>
      <c r="E25" s="6"/>
      <c r="F25" s="6"/>
      <c r="G25" s="6"/>
      <c r="H25" s="7"/>
      <c r="I25" s="7">
        <f t="shared" si="3"/>
        <v>0</v>
      </c>
      <c r="J25" s="8"/>
      <c r="K25" s="5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3"/>
        <v>0</v>
      </c>
      <c r="J26" s="8"/>
      <c r="K26" s="5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5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5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5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50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50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50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50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50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5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50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5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5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5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50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5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5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50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5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5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5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5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5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5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50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5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5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5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50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16.5</v>
      </c>
      <c r="J55" s="4"/>
      <c r="K55" s="50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50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50"/>
      <c r="L57" s="1"/>
      <c r="M57" s="1"/>
      <c r="N57" s="1"/>
      <c r="O57" s="1"/>
    </row>
    <row r="58" spans="1:15" x14ac:dyDescent="0.25">
      <c r="A58" s="4"/>
      <c r="B58" s="4"/>
      <c r="C58" s="21">
        <v>15</v>
      </c>
      <c r="D58" s="6">
        <v>4</v>
      </c>
      <c r="E58" s="6">
        <v>0.04</v>
      </c>
      <c r="F58" s="21">
        <v>1.5</v>
      </c>
      <c r="G58" s="6"/>
      <c r="H58" s="7"/>
      <c r="I58" s="7">
        <f>C58*D58*E58*F58</f>
        <v>3.5999999999999996</v>
      </c>
      <c r="J58" s="8">
        <f>I58-H58</f>
        <v>3.5999999999999996</v>
      </c>
      <c r="K58" s="50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50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50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50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50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3.5999999999999996</v>
      </c>
      <c r="J63" s="4"/>
      <c r="K63" s="50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50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50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70.85499999999999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1:J1"/>
    <mergeCell ref="G4:I4"/>
    <mergeCell ref="J4:K4"/>
    <mergeCell ref="C9:G9"/>
    <mergeCell ref="K11:K23"/>
    <mergeCell ref="A67:K70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barrepolvos  porton principal</vt:lpstr>
      <vt:lpstr>barrepolvos porton recepcion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ADMIN</cp:lastModifiedBy>
  <dcterms:created xsi:type="dcterms:W3CDTF">2015-10-13T21:42:08Z</dcterms:created>
  <dcterms:modified xsi:type="dcterms:W3CDTF">2021-11-10T17:59:10Z</dcterms:modified>
</cp:coreProperties>
</file>