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94B3C4E6-1F94-4414-8939-5569DFD2197F}" xr6:coauthVersionLast="47" xr6:coauthVersionMax="47" xr10:uidLastSave="{00000000-0000-0000-0000-000000000000}"/>
  <bookViews>
    <workbookView xWindow="-108" yWindow="-108" windowWidth="23256" windowHeight="13176" firstSheet="3" activeTab="6" xr2:uid="{5EA44D8F-79D3-45F5-A0F6-C7F47358B7ED}"/>
  </bookViews>
  <sheets>
    <sheet name="XLookUp" sheetId="1" r:id="rId1"/>
    <sheet name="XLookUp Multiple Rows" sheetId="6" r:id="rId2"/>
    <sheet name="XLookUp Exact Match" sheetId="8" r:id="rId3"/>
    <sheet name="XLookUp Search Order" sheetId="9" r:id="rId4"/>
    <sheet name="XLookUp Horizontal" sheetId="4" r:id="rId5"/>
    <sheet name="XLookUp w SUM" sheetId="7" r:id="rId6"/>
    <sheet name="VLookUp"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2" l="1"/>
  <c r="B5" i="2"/>
  <c r="B3" i="2"/>
  <c r="B7" i="7"/>
  <c r="B3" i="7"/>
  <c r="B4" i="7"/>
  <c r="B2" i="7"/>
  <c r="B2" i="4"/>
  <c r="B3" i="4"/>
  <c r="B4" i="4"/>
  <c r="C4" i="9"/>
  <c r="B4" i="9"/>
  <c r="B5" i="8"/>
  <c r="B3" i="9"/>
  <c r="B6" i="8"/>
  <c r="B4" i="8"/>
  <c r="B3" i="8"/>
  <c r="B4" i="6" a="1"/>
  <c r="B4" i="6" s="1"/>
  <c r="B5" i="6" a="1"/>
  <c r="B5" i="6" s="1"/>
  <c r="B6" i="6" a="1"/>
  <c r="B6" i="6" s="1"/>
  <c r="B3" i="6" a="1"/>
  <c r="B3" i="6" s="1"/>
  <c r="B3" i="1"/>
  <c r="B4" i="1"/>
  <c r="B5" i="1"/>
  <c r="B6" i="1"/>
  <c r="I23" i="9"/>
  <c r="I22" i="9"/>
  <c r="H23" i="8"/>
  <c r="H22" i="8"/>
  <c r="I23" i="6"/>
  <c r="I22" i="6"/>
  <c r="H22" i="1"/>
  <c r="H2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tc={3BF53F83-2713-45C8-87BA-26200C4CF229}</author>
  </authors>
  <commentList>
    <comment ref="B3" authorId="0" shapeId="0" xr:uid="{3BF53F83-2713-45C8-87BA-26200C4CF229}">
      <text>
        <t>[Threaded comment]
Your version of Excel allows you to read this threaded comment; however, any edits to it will get removed if the file is opened in a newer version of Excel. Learn more: https://go.microsoft.com/fwlink/?linkid=870924
Comment:
    In XLOOK UP(value, search range, return item), it looks the given value in the search column and return if it finds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tc={C423F866-ECAF-4283-AB38-8206F71707E2}</author>
  </authors>
  <commentList>
    <comment ref="B3" authorId="0" shapeId="0" xr:uid="{C423F866-ECAF-4283-AB38-8206F71707E2}">
      <text>
        <t xml:space="preserve">[Threaded comment]
Your version of Excel allows you to read this threaded comment; however, any edits to it will get removed if the file is opened in a newer version of Excel. Learn more: https://go.microsoft.com/fwlink/?linkid=870924
Comment:
    One of the down sides of the XLOOK UP multiple rows is it will give all the columns selected and can't customise. For example if I want specific column it can't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tc={E36270AD-89C9-442A-A0E7-F9B33D9117DF}</author>
    <author>tc={61973EF6-E8F3-4D1E-96E8-AF235B1F59EE}</author>
    <author>tc={CF9149B2-C7DF-4454-B5A4-CDA912283ADD}</author>
  </authors>
  <commentList>
    <comment ref="B3" authorId="0" shapeId="0" xr:uid="{E36270AD-89C9-442A-A0E7-F9B33D9117DF}">
      <text>
        <t>[Threaded comment]
Your version of Excel allows you to read this threaded comment; however, any edits to it will get removed if the file is opened in a newer version of Excel. Learn more: https://go.microsoft.com/fwlink/?linkid=870924
Comment:
    Here the name is Toby Flender instead of Toby Flenderson. So, we added "Not Found" if it is not found.</t>
      </text>
    </comment>
    <comment ref="B4" authorId="1" shapeId="0" xr:uid="{61973EF6-E8F3-4D1E-96E8-AF235B1F59EE}">
      <text>
        <t>[Threaded comment]
Your version of Excel allows you to read this threaded comment; however, any edits to it will get removed if the file is opened in a newer version of Excel. Learn more: https://go.microsoft.com/fwlink/?linkid=870924
Comment:
    Here we used match mode
0 = Exact match
-1 = Exact match or next smaller item
1 = Exact match or next larger item
2 = Wildcard character match
For example in wild card it would be like "*"&amp;A4, it means any thing that comes before A4 is okay doesn't matter what it is as long as the selected item is at the end.</t>
      </text>
    </comment>
    <comment ref="B5" authorId="2" shapeId="0" xr:uid="{CF9149B2-C7DF-4454-B5A4-CDA912283ADD}">
      <text>
        <t>[Threaded comment]
Your version of Excel allows you to read this threaded comment; however, any edits to it will get removed if the file is opened in a newer version of Excel. Learn more: https://go.microsoft.com/fwlink/?linkid=870924
Comment:
    Here Meredith is first name so we  want to match it with any that has Meredith and which should be first so we the change from the previous one is like A5&amp;"*"</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tc={60CC9A80-3D20-443C-A5AF-53D1A2F2FF67}</author>
    <author>tc={E25DDE8F-F93E-4E69-AB39-3C19C2B3EF56}</author>
    <author>tc={09141343-DBC8-4F26-A7D9-453B7CC8F1CB}</author>
  </authors>
  <commentList>
    <comment ref="B3" authorId="0" shapeId="0" xr:uid="{60CC9A80-3D20-443C-A5AF-53D1A2F2FF67}">
      <text>
        <t>[Threaded comment]
Your version of Excel allows you to read this threaded comment; however, any edits to it will get removed if the file is opened in a newer version of Excel. Learn more: https://go.microsoft.com/fwlink/?linkid=870924
Comment:
    Here we loo for the date in the date column and try to return the name but there is no date in the date column with 1/1/2000. so we use ,,1 to look for exact or greater than value in the date to return something</t>
      </text>
    </comment>
    <comment ref="B4" authorId="1" shapeId="0" xr:uid="{E25DDE8F-F93E-4E69-AB39-3C19C2B3EF56}">
      <text>
        <t>[Threaded comment]
Your version of Excel allows you to read this threaded comment; however, any edits to it will get removed if the file is opened in a newer version of Excel. Learn more: https://go.microsoft.com/fwlink/?linkid=870924
Comment:
    When we use 3 commas it takes to search mode
1 = Search first-to-last
-1 = Search last-to-first
2 = Binary search (sorted ascending order)
-2 = Binary search (sorted descending order)</t>
      </text>
    </comment>
    <comment ref="C4" authorId="2" shapeId="0" xr:uid="{09141343-DBC8-4F26-A7D9-453B7CC8F1CB}">
      <text>
        <t xml:space="preserve">[Threaded comment]
Your version of Excel allows you to read this threaded comment; however, any edits to it will get removed if the file is opened in a newer version of Excel. Learn more: https://go.microsoft.com/fwlink/?linkid=870924
Comment:
    Why here Michael Scott instead of Toby Flenderson because the start date has 2 same dates and searched from descending order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tc={08D141C3-D7B0-4D36-8796-CC86453252DA}</author>
  </authors>
  <commentList>
    <comment ref="B2" authorId="0" shapeId="0" xr:uid="{08D141C3-D7B0-4D36-8796-CC86453252DA}">
      <text>
        <t>[Threaded comment]
Your version of Excel allows you to read this threaded comment; however, any edits to it will get removed if the file is opened in a newer version of Excel. Learn more: https://go.microsoft.com/fwlink/?linkid=870924
Comment:
    Here just looked for the value of February, from the array of month and returned it form paper array</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tc={20468CC4-094B-4A18-B11C-3A359D7DA7E4}</author>
  </authors>
  <commentList>
    <comment ref="B7" authorId="0" shapeId="0" xr:uid="{20468CC4-094B-4A18-B11C-3A359D7DA7E4}">
      <text>
        <t>[Threaded comment]
Your version of Excel allows you to read this threaded comment; however, any edits to it will get removed if the file is opened in a newer version of Excel. Learn more: https://go.microsoft.com/fwlink/?linkid=870924
Comment:
    Sum of XLOOKUP 
Here we use XLOOUP for February and March separated by column and then we take the using the SUM function. Syntax is
SUM(XLOOKUP( ) : XLOOKUP ( ))</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tc={F26AC8FE-7CDE-4F61-98DC-8D6ACA1ACE0E}</author>
    <author>tc={3D819EDB-C6D3-428C-9059-8A5DAE4E78C8}</author>
  </authors>
  <commentList>
    <comment ref="B2" authorId="0" shapeId="0" xr:uid="{F26AC8FE-7CDE-4F61-98DC-8D6ACA1ACE0E}">
      <text>
        <t xml:space="preserve">[Threaded comment]
Your version of Excel allows you to read this threaded comment; however, any edits to it will get removed if the file is opened in a newer version of Excel. Learn more: https://go.microsoft.com/fwlink/?linkid=870924
Comment:
    In the XLOOKUP if we add additional column it the value will automatically change in the function and gives the correct answer. But in the VLOOKUP if we add an additional column the we have to change the column index value manually otherwise it gives incorrect answer </t>
      </text>
    </comment>
    <comment ref="B3" authorId="1" shapeId="0" xr:uid="{3D819EDB-C6D3-428C-9059-8A5DAE4E78C8}">
      <text>
        <t xml:space="preserve">[Threaded comment]
Your version of Excel allows you to read this threaded comment; however, any edits to it will get removed if the file is opened in a newer version of Excel. Learn more: https://go.microsoft.com/fwlink/?linkid=870924
Comment:
    In VLOOKUP, we select a value as similar to XLOOKUP but for search range instead of just the column we select the entire table, and then the index number of the return value and for search case it can be either FALSE = Exact match or TRUE = Appropriate match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<sst xmlns="http://schemas.openxmlformats.org/spreadsheetml/2006/main" count="485" uniqueCount="92">
  <si>
    <t>EmployeeID</t>
  </si>
  <si>
    <t>FirstName</t>
  </si>
  <si>
    <t>LastName</t>
  </si>
  <si>
    <t>Age</t>
  </si>
  <si>
    <t>Gender</t>
  </si>
  <si>
    <t>JobTitle</t>
  </si>
  <si>
    <t>Salary</t>
  </si>
  <si>
    <t>StartDate</t>
  </si>
  <si>
    <t>EndDate</t>
  </si>
  <si>
    <t>Email</t>
  </si>
  <si>
    <t>Jim</t>
  </si>
  <si>
    <t>Halpert</t>
  </si>
  <si>
    <t>Male</t>
  </si>
  <si>
    <t>Salesman</t>
  </si>
  <si>
    <t>11/2/2001</t>
  </si>
  <si>
    <t>9/6/2015</t>
  </si>
  <si>
    <t>Jim.Halpert@DunderMifflin.com</t>
  </si>
  <si>
    <t>Pam</t>
  </si>
  <si>
    <t>Beasley</t>
  </si>
  <si>
    <t>Female</t>
  </si>
  <si>
    <t>Receptionist</t>
  </si>
  <si>
    <t>10/3/1999</t>
  </si>
  <si>
    <t>10/10/2015</t>
  </si>
  <si>
    <t>Pam.Beasley@DunderMifflin.com</t>
  </si>
  <si>
    <t>Dwight</t>
  </si>
  <si>
    <t>Schrute</t>
  </si>
  <si>
    <t>7/4/2000</t>
  </si>
  <si>
    <t>9/8/2017</t>
  </si>
  <si>
    <t>Dwight.Schrute@AOL.com</t>
  </si>
  <si>
    <t>Angela</t>
  </si>
  <si>
    <t>Martin</t>
  </si>
  <si>
    <t>Accountant</t>
  </si>
  <si>
    <t>1/5/2000</t>
  </si>
  <si>
    <t>12/3/2015</t>
  </si>
  <si>
    <t>Angela.Martin@DunderMifflin.com</t>
  </si>
  <si>
    <t>Toby</t>
  </si>
  <si>
    <t>Flenderson</t>
  </si>
  <si>
    <t>HR</t>
  </si>
  <si>
    <t>5/6/2001</t>
  </si>
  <si>
    <t>8/30/2017</t>
  </si>
  <si>
    <t>Toby.Flenderson@DunderMifflinCorporate.com</t>
  </si>
  <si>
    <t>Michael</t>
  </si>
  <si>
    <t>Scott</t>
  </si>
  <si>
    <t>Regional Manager</t>
  </si>
  <si>
    <t>9/11/2013</t>
  </si>
  <si>
    <t>Michael.Scott@DunderMifflin.com</t>
  </si>
  <si>
    <t>Meredith</t>
  </si>
  <si>
    <t>Palmer</t>
  </si>
  <si>
    <t>Supplier Relations</t>
  </si>
  <si>
    <t>11/8/2003</t>
  </si>
  <si>
    <t>Meredith.Palmer@Yahoo.com</t>
  </si>
  <si>
    <t>Stanley</t>
  </si>
  <si>
    <t>Hudson</t>
  </si>
  <si>
    <t>6/9/2002</t>
  </si>
  <si>
    <t>4/22/2015</t>
  </si>
  <si>
    <t>Stanley.Hudson@gmail.com</t>
  </si>
  <si>
    <t>Kevin</t>
  </si>
  <si>
    <t>Malone</t>
  </si>
  <si>
    <t>8/10/2003</t>
  </si>
  <si>
    <t>Kevin.Malone@DunderMifflin.com</t>
  </si>
  <si>
    <t>Full Name</t>
  </si>
  <si>
    <t>Jim Halpert</t>
  </si>
  <si>
    <t>Pam Beasley</t>
  </si>
  <si>
    <t>Dwight Schrute</t>
  </si>
  <si>
    <t>Angela Martin</t>
  </si>
  <si>
    <t>Toby Flenderson</t>
  </si>
  <si>
    <t>Michael Scott</t>
  </si>
  <si>
    <t>Meredith Palmer</t>
  </si>
  <si>
    <t>Stanley Hudson</t>
  </si>
  <si>
    <t>Kevin Malone</t>
  </si>
  <si>
    <t>Paper</t>
  </si>
  <si>
    <t>Printer</t>
  </si>
  <si>
    <t>January</t>
  </si>
  <si>
    <t xml:space="preserve">February </t>
  </si>
  <si>
    <t>March</t>
  </si>
  <si>
    <t>April</t>
  </si>
  <si>
    <t>May</t>
  </si>
  <si>
    <t>June</t>
  </si>
  <si>
    <t>July</t>
  </si>
  <si>
    <t>August</t>
  </si>
  <si>
    <t>September</t>
  </si>
  <si>
    <t>October</t>
  </si>
  <si>
    <t>November</t>
  </si>
  <si>
    <t>December</t>
  </si>
  <si>
    <t>Manila Folder</t>
  </si>
  <si>
    <t>February-March</t>
  </si>
  <si>
    <t>Toby Flender</t>
  </si>
  <si>
    <t>Kevin Malo</t>
  </si>
  <si>
    <t>Start Date</t>
  </si>
  <si>
    <t>Person</t>
  </si>
  <si>
    <t>1/1/2000</t>
  </si>
  <si>
    <t>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</si>
</sst>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kash Prakash" id="{AC9EBB28-27B0-4230-A306-83D4E0C8CC0F}" userId="850bfc63f1e6675c"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3-10-23T21:27:26.64" personId="{AC9EBB28-27B0-4230-A306-83D4E0C8CC0F}" id="{3BF53F83-2713-45C8-87BA-26200C4CF229}">
    <text>In XLOOK UP(value, search range, return item), it looks the given value in the search column and return if it finds</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3-10-23T21:39:46.29" personId="{AC9EBB28-27B0-4230-A306-83D4E0C8CC0F}" id="{C423F866-ECAF-4283-AB38-8206F71707E2}">
    <text xml:space="preserve">One of the down sides of the XLOOK UP multiple rows is it will give all the columns selected and can't customise. For example if I want specific column it can't  </text>
  </threadedComment>
</ThreadedComments>
</file>

<file path=xl/threadedComments/threadedComment3.xml><?xml version="1.0" encoding="utf-8"?>
<ThreadedComments xmlns="http://schemas.microsoft.com/office/spreadsheetml/2018/threadedcomments" xmlns:x="http://schemas.openxmlformats.org/spreadsheetml/2006/main">
  <threadedComment ref="B3" dT="2023-10-23T21:51:16.70" personId="{AC9EBB28-27B0-4230-A306-83D4E0C8CC0F}" id="{E36270AD-89C9-442A-A0E7-F9B33D9117DF}">
    <text>Here the name is Toby Flender instead of Toby Flenderson. So, we added "Not Found" if it is not found.</text>
  </threadedComment>
  <threadedComment ref="B4" dT="2023-10-23T21:58:13.73" personId="{AC9EBB28-27B0-4230-A306-83D4E0C8CC0F}" id="{61973EF6-E8F3-4D1E-96E8-AF235B1F59EE}">
    <text>Here we used match mode
0 = Exact match
-1 = Exact match or next smaller item
1 = Exact match or next larger item
2 = Wildcard character match
For example in wild card it would be like "*"&amp;A4, it means any thing that comes before A4 is okay doesn't matter what it is as long as the selected item is at the end.</text>
  </threadedComment>
  <threadedComment ref="B5" dT="2023-10-23T22:18:33.89" personId="{AC9EBB28-27B0-4230-A306-83D4E0C8CC0F}" id="{CF9149B2-C7DF-4454-B5A4-CDA912283ADD}">
    <text>Here Meredith is first name so we  want to match it with any that has Meredith and which should be first so we the change from the previous one is like A5&amp;"*"</text>
  </threadedComment>
</ThreadedComments>
</file>

<file path=xl/threadedComments/threadedComment4.xml><?xml version="1.0" encoding="utf-8"?>
<ThreadedComments xmlns="http://schemas.microsoft.com/office/spreadsheetml/2018/threadedcomments" xmlns:x="http://schemas.openxmlformats.org/spreadsheetml/2006/main">
  <threadedComment ref="B3" dT="2023-10-23T22:37:55.65" personId="{AC9EBB28-27B0-4230-A306-83D4E0C8CC0F}" id="{60CC9A80-3D20-443C-A5AF-53D1A2F2FF67}">
    <text>Here we loo for the date in the date column and try to return the name but there is no date in the date column with 1/1/2000. so we use ,,1 to look for exact or greater than value in the date to return something</text>
  </threadedComment>
  <threadedComment ref="B4" dT="2023-10-23T22:47:28.57" personId="{AC9EBB28-27B0-4230-A306-83D4E0C8CC0F}" id="{E25DDE8F-F93E-4E69-AB39-3C19C2B3EF56}">
    <text>When we use 3 commas it takes to search mode
1 = Search first-to-last
-1 = Search last-to-first
2 = Binary search (sorted ascending order)
-2 = Binary search (sorted descending order)</text>
  </threadedComment>
  <threadedComment ref="C4" dT="2023-10-23T22:52:31.07" personId="{AC9EBB28-27B0-4230-A306-83D4E0C8CC0F}" id="{09141343-DBC8-4F26-A7D9-453B7CC8F1CB}">
    <text xml:space="preserve">Why here Michael Scott instead of Toby Flenderson because the start date has 2 same dates and searched from descending order </text>
  </threadedComment>
</ThreadedComments>
</file>

<file path=xl/threadedComments/threadedComment5.xml><?xml version="1.0" encoding="utf-8"?>
<ThreadedComments xmlns="http://schemas.microsoft.com/office/spreadsheetml/2018/threadedcomments" xmlns:x="http://schemas.openxmlformats.org/spreadsheetml/2006/main">
  <threadedComment ref="B2" dT="2023-10-24T10:23:54.76" personId="{AC9EBB28-27B0-4230-A306-83D4E0C8CC0F}" id="{08D141C3-D7B0-4D36-8796-CC86453252DA}">
    <text>Here just looked for the value of February, from the array of month and returned it form paper array</text>
  </threadedComment>
</ThreadedComments>
</file>

<file path=xl/threadedComments/threadedComment6.xml><?xml version="1.0" encoding="utf-8"?>
<ThreadedComments xmlns="http://schemas.microsoft.com/office/spreadsheetml/2018/threadedcomments" xmlns:x="http://schemas.openxmlformats.org/spreadsheetml/2006/main">
  <threadedComment ref="B7" dT="2023-10-24T10:30:20.00" personId="{AC9EBB28-27B0-4230-A306-83D4E0C8CC0F}" id="{20468CC4-094B-4A18-B11C-3A359D7DA7E4}">
    <text>Sum of XLOOKUP 
Here we use XLOOUP for February and March separated by column and then we take the using the SUM function. Syntax is
SUM(XLOOKUP( ) : XLOOKUP ( ))</text>
  </threadedComment>
</ThreadedComments>
</file>

<file path=xl/threadedComments/threadedComment7.xml><?xml version="1.0" encoding="utf-8"?>
<ThreadedComments xmlns="http://schemas.microsoft.com/office/spreadsheetml/2018/threadedcomments" xmlns:x="http://schemas.openxmlformats.org/spreadsheetml/2006/main">
  <threadedComment ref="B2" dT="2023-10-24T10:57:45.17" personId="{AC9EBB28-27B0-4230-A306-83D4E0C8CC0F}" id="{F26AC8FE-7CDE-4F61-98DC-8D6ACA1ACE0E}">
    <text xml:space="preserve">In the XLOOKUP if we add additional column it the value will automatically change in the function and gives the correct answer. But in the VLOOKUP if we add an additional column the we have to change the column index value manually otherwise it gives incorrect answer </text>
  </threadedComment>
  <threadedComment ref="B3" dT="2023-10-24T10:48:50.00" personId="{AC9EBB28-27B0-4230-A306-83D4E0C8CC0F}" id="{3D819EDB-C6D3-428C-9059-8A5DAE4E78C8}">
    <text xml:space="preserve">In VLOOKUP, we select a value as similar to XLOOKUP but for search range instead of just the column we select the entire table, and then the index number of the return value and for search case it can be either FALSE = Exact match or TRUE = Appropriate match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7015F-D30F-450C-928C-DE78480974B7}">
  <dimension ref="A1:P23"/>
  <sheetViews>
    <sheetView workbookViewId="0">
      <selection activeCell="B3" sqref="B3"/>
    </sheetView>
  </sheetViews>
  <sheetFormatPr defaultRowHeight="14.4" x14ac:dyDescent="0.3"/>
  <cols>
    <col min="2" max="2" width="24.5546875" customWidth="1"/>
    <col min="8" max="8" width="14.6640625" bestFit="1" customWidth="1"/>
    <col min="12" max="12" width="15.77734375" bestFit="1" customWidth="1"/>
    <col min="16" max="16" width="40.6640625" bestFit="1" customWidth="1"/>
  </cols>
  <sheetData>
    <row r="1" spans="1:16" x14ac:dyDescent="0.3">
      <c r="E1" t="s">
        <v>0</v>
      </c>
      <c r="F1" t="s">
        <v>1</v>
      </c>
      <c r="G1" t="s">
        <v>2</v>
      </c>
      <c r="H1" t="s">
        <v>60</v>
      </c>
      <c r="I1" t="s">
        <v>3</v>
      </c>
      <c r="J1" t="s">
        <v>91</v>
      </c>
      <c r="K1" t="s">
        <v>4</v>
      </c>
      <c r="L1" t="s">
        <v>5</v>
      </c>
      <c r="M1" t="s">
        <v>6</v>
      </c>
      <c r="N1" t="s">
        <v>7</v>
      </c>
      <c r="O1" t="s">
        <v>8</v>
      </c>
      <c r="P1" t="s">
        <v>9</v>
      </c>
    </row>
    <row r="2" spans="1:16" x14ac:dyDescent="0.3">
      <c r="A2" t="s">
        <v>60</v>
      </c>
      <c r="B2" t="s">
        <v>9</v>
      </c>
      <c r="E2">
        <v>1001</v>
      </c>
      <c r="F2" t="s">
        <v>10</v>
      </c>
      <c r="G2" t="s">
        <v>11</v>
      </c>
      <c r="H2" t="s">
        <v>61</v>
      </c>
      <c r="I2">
        <v>30</v>
      </c>
      <c r="K2" t="s">
        <v>12</v>
      </c>
      <c r="L2" t="s">
        <v>13</v>
      </c>
      <c r="M2">
        <v>45000</v>
      </c>
      <c r="N2" s="1" t="s">
        <v>14</v>
      </c>
      <c r="O2" s="1" t="s">
        <v>15</v>
      </c>
      <c r="P2" s="2" t="s">
        <v>16</v>
      </c>
    </row>
    <row r="3" spans="1:16" x14ac:dyDescent="0.3">
      <c r="A3" t="s">
        <v>65</v>
      </c>
      <c r="B3" t="str">
        <f>_xlfn.XLOOKUP(A3, H2:H10, P2:P10)</f>
        <v>Toby.Flenderson@DunderMifflinCorporate.com</v>
      </c>
      <c r="E3">
        <v>1002</v>
      </c>
      <c r="F3" t="s">
        <v>17</v>
      </c>
      <c r="G3" t="s">
        <v>18</v>
      </c>
      <c r="H3" t="s">
        <v>62</v>
      </c>
      <c r="I3">
        <v>30</v>
      </c>
      <c r="K3" t="s">
        <v>19</v>
      </c>
      <c r="L3" t="s">
        <v>20</v>
      </c>
      <c r="M3">
        <v>36000</v>
      </c>
      <c r="N3" s="1" t="s">
        <v>21</v>
      </c>
      <c r="O3" s="1" t="s">
        <v>22</v>
      </c>
      <c r="P3" s="2" t="s">
        <v>23</v>
      </c>
    </row>
    <row r="4" spans="1:16" x14ac:dyDescent="0.3">
      <c r="A4" t="s">
        <v>62</v>
      </c>
      <c r="B4" t="str">
        <f t="shared" ref="B4:B6" si="0">_xlfn.XLOOKUP(A4, H3:H11, P3:P11)</f>
        <v>Pam.Beasley@DunderMifflin.com</v>
      </c>
      <c r="E4">
        <v>1003</v>
      </c>
      <c r="F4" t="s">
        <v>24</v>
      </c>
      <c r="G4" t="s">
        <v>25</v>
      </c>
      <c r="H4" t="s">
        <v>63</v>
      </c>
      <c r="I4">
        <v>29</v>
      </c>
      <c r="K4" t="s">
        <v>12</v>
      </c>
      <c r="L4" t="s">
        <v>13</v>
      </c>
      <c r="M4">
        <v>63000</v>
      </c>
      <c r="N4" s="1" t="s">
        <v>26</v>
      </c>
      <c r="O4" s="1" t="s">
        <v>27</v>
      </c>
      <c r="P4" s="2" t="s">
        <v>28</v>
      </c>
    </row>
    <row r="5" spans="1:16" x14ac:dyDescent="0.3">
      <c r="A5" t="s">
        <v>67</v>
      </c>
      <c r="B5" t="str">
        <f t="shared" si="0"/>
        <v>Meredith.Palmer@Yahoo.com</v>
      </c>
      <c r="E5">
        <v>1004</v>
      </c>
      <c r="F5" t="s">
        <v>29</v>
      </c>
      <c r="G5" t="s">
        <v>30</v>
      </c>
      <c r="H5" t="s">
        <v>64</v>
      </c>
      <c r="I5">
        <v>31</v>
      </c>
      <c r="K5" t="s">
        <v>19</v>
      </c>
      <c r="L5" t="s">
        <v>31</v>
      </c>
      <c r="M5">
        <v>47000</v>
      </c>
      <c r="N5" s="1" t="s">
        <v>32</v>
      </c>
      <c r="O5" s="1" t="s">
        <v>33</v>
      </c>
      <c r="P5" s="2" t="s">
        <v>34</v>
      </c>
    </row>
    <row r="6" spans="1:16" x14ac:dyDescent="0.3">
      <c r="A6" t="s">
        <v>69</v>
      </c>
      <c r="B6" t="str">
        <f t="shared" si="0"/>
        <v>Kevin.Malone@DunderMifflin.com</v>
      </c>
      <c r="E6">
        <v>1005</v>
      </c>
      <c r="F6" t="s">
        <v>35</v>
      </c>
      <c r="G6" t="s">
        <v>36</v>
      </c>
      <c r="H6" t="s">
        <v>65</v>
      </c>
      <c r="I6">
        <v>32</v>
      </c>
      <c r="K6" t="s">
        <v>12</v>
      </c>
      <c r="L6" t="s">
        <v>37</v>
      </c>
      <c r="M6">
        <v>50000</v>
      </c>
      <c r="N6" s="1" t="s">
        <v>38</v>
      </c>
      <c r="O6" s="1" t="s">
        <v>39</v>
      </c>
      <c r="P6" s="2" t="s">
        <v>40</v>
      </c>
    </row>
    <row r="7" spans="1:16" x14ac:dyDescent="0.3">
      <c r="E7">
        <v>1006</v>
      </c>
      <c r="F7" t="s">
        <v>41</v>
      </c>
      <c r="G7" t="s">
        <v>42</v>
      </c>
      <c r="H7" t="s">
        <v>66</v>
      </c>
      <c r="I7">
        <v>35</v>
      </c>
      <c r="K7" t="s">
        <v>12</v>
      </c>
      <c r="L7" t="s">
        <v>43</v>
      </c>
      <c r="M7">
        <v>65000</v>
      </c>
      <c r="N7" s="1" t="s">
        <v>38</v>
      </c>
      <c r="O7" s="1" t="s">
        <v>44</v>
      </c>
      <c r="P7" s="2" t="s">
        <v>45</v>
      </c>
    </row>
    <row r="8" spans="1:16" x14ac:dyDescent="0.3">
      <c r="E8">
        <v>1007</v>
      </c>
      <c r="F8" t="s">
        <v>46</v>
      </c>
      <c r="G8" t="s">
        <v>47</v>
      </c>
      <c r="H8" t="s">
        <v>67</v>
      </c>
      <c r="I8">
        <v>32</v>
      </c>
      <c r="K8" t="s">
        <v>19</v>
      </c>
      <c r="L8" t="s">
        <v>48</v>
      </c>
      <c r="M8">
        <v>41000</v>
      </c>
      <c r="N8" s="1" t="s">
        <v>49</v>
      </c>
      <c r="O8" s="1" t="s">
        <v>44</v>
      </c>
      <c r="P8" s="2" t="s">
        <v>50</v>
      </c>
    </row>
    <row r="9" spans="1:16" x14ac:dyDescent="0.3">
      <c r="E9">
        <v>1008</v>
      </c>
      <c r="F9" t="s">
        <v>51</v>
      </c>
      <c r="G9" t="s">
        <v>52</v>
      </c>
      <c r="H9" t="s">
        <v>68</v>
      </c>
      <c r="I9">
        <v>38</v>
      </c>
      <c r="K9" t="s">
        <v>12</v>
      </c>
      <c r="L9" t="s">
        <v>13</v>
      </c>
      <c r="M9">
        <v>48000</v>
      </c>
      <c r="N9" s="1" t="s">
        <v>53</v>
      </c>
      <c r="O9" s="1" t="s">
        <v>54</v>
      </c>
      <c r="P9" s="2" t="s">
        <v>55</v>
      </c>
    </row>
    <row r="10" spans="1:16" x14ac:dyDescent="0.3">
      <c r="E10">
        <v>1009</v>
      </c>
      <c r="F10" t="s">
        <v>56</v>
      </c>
      <c r="G10" t="s">
        <v>57</v>
      </c>
      <c r="H10" t="s">
        <v>69</v>
      </c>
      <c r="I10">
        <v>31</v>
      </c>
      <c r="K10" t="s">
        <v>12</v>
      </c>
      <c r="L10" t="s">
        <v>31</v>
      </c>
      <c r="M10">
        <v>42000</v>
      </c>
      <c r="N10" s="1" t="s">
        <v>58</v>
      </c>
      <c r="O10" s="1" t="s">
        <v>54</v>
      </c>
      <c r="P10" s="2" t="s">
        <v>59</v>
      </c>
    </row>
    <row r="22" spans="8:8" x14ac:dyDescent="0.3">
      <c r="H22" t="str">
        <f t="shared" ref="H22:H23" si="1">CONCATENATE(F12," ",G12)</f>
        <v xml:space="preserve"> </v>
      </c>
    </row>
    <row r="23" spans="8:8" x14ac:dyDescent="0.3">
      <c r="H23" t="str">
        <f t="shared" si="1"/>
        <v xml:space="preserve"> </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F05A7-3704-402E-8684-C856D6F82881}">
  <dimension ref="A1:P23"/>
  <sheetViews>
    <sheetView workbookViewId="0">
      <selection activeCell="B3" sqref="B3:B6"/>
    </sheetView>
  </sheetViews>
  <sheetFormatPr defaultRowHeight="14.4" x14ac:dyDescent="0.3"/>
  <cols>
    <col min="1" max="1" width="14.6640625" bestFit="1" customWidth="1"/>
    <col min="2" max="2" width="10.33203125" customWidth="1"/>
    <col min="3" max="3" width="24.5546875" customWidth="1"/>
    <col min="9" max="9" width="14.6640625" bestFit="1" customWidth="1"/>
    <col min="12" max="12" width="15.77734375" bestFit="1" customWidth="1"/>
    <col min="16" max="16" width="40.6640625" bestFit="1" customWidth="1"/>
  </cols>
  <sheetData>
    <row r="1" spans="1:16" x14ac:dyDescent="0.3">
      <c r="F1" t="s">
        <v>0</v>
      </c>
      <c r="G1" t="s">
        <v>1</v>
      </c>
      <c r="H1" t="s">
        <v>2</v>
      </c>
      <c r="I1" t="s">
        <v>60</v>
      </c>
      <c r="J1" t="s">
        <v>3</v>
      </c>
      <c r="K1" t="s">
        <v>4</v>
      </c>
      <c r="L1" t="s">
        <v>5</v>
      </c>
      <c r="M1" t="s">
        <v>6</v>
      </c>
      <c r="N1" t="s">
        <v>7</v>
      </c>
      <c r="O1" t="s">
        <v>8</v>
      </c>
      <c r="P1" t="s">
        <v>9</v>
      </c>
    </row>
    <row r="2" spans="1:16" x14ac:dyDescent="0.3">
      <c r="A2" t="s">
        <v>60</v>
      </c>
      <c r="B2" t="s">
        <v>8</v>
      </c>
      <c r="C2" t="s">
        <v>9</v>
      </c>
      <c r="F2">
        <v>1001</v>
      </c>
      <c r="G2" t="s">
        <v>10</v>
      </c>
      <c r="H2" t="s">
        <v>11</v>
      </c>
      <c r="I2" t="s">
        <v>61</v>
      </c>
      <c r="J2">
        <v>30</v>
      </c>
      <c r="K2" t="s">
        <v>12</v>
      </c>
      <c r="L2" t="s">
        <v>13</v>
      </c>
      <c r="M2">
        <v>45000</v>
      </c>
      <c r="N2" s="1" t="s">
        <v>14</v>
      </c>
      <c r="O2" s="1" t="s">
        <v>15</v>
      </c>
      <c r="P2" s="2" t="s">
        <v>16</v>
      </c>
    </row>
    <row r="3" spans="1:16" x14ac:dyDescent="0.3">
      <c r="A3" t="s">
        <v>65</v>
      </c>
      <c r="B3" t="str" cm="1">
        <f t="array" ref="B3:C3">_xlfn.XLOOKUP(A3, I2:I10, O2:P10)</f>
        <v>8/30/2017</v>
      </c>
      <c r="C3" t="str">
        <v>Toby.Flenderson@DunderMifflinCorporate.com</v>
      </c>
      <c r="F3">
        <v>1002</v>
      </c>
      <c r="G3" t="s">
        <v>17</v>
      </c>
      <c r="H3" t="s">
        <v>18</v>
      </c>
      <c r="I3" t="s">
        <v>62</v>
      </c>
      <c r="J3">
        <v>30</v>
      </c>
      <c r="K3" t="s">
        <v>19</v>
      </c>
      <c r="L3" t="s">
        <v>20</v>
      </c>
      <c r="M3">
        <v>36000</v>
      </c>
      <c r="N3" s="1" t="s">
        <v>21</v>
      </c>
      <c r="O3" s="1" t="s">
        <v>22</v>
      </c>
      <c r="P3" s="2" t="s">
        <v>23</v>
      </c>
    </row>
    <row r="4" spans="1:16" x14ac:dyDescent="0.3">
      <c r="A4" t="s">
        <v>62</v>
      </c>
      <c r="B4" t="str" cm="1">
        <f t="array" ref="B4:C4">_xlfn.XLOOKUP(A4, I3:I11, O3:P11)</f>
        <v>10/10/2015</v>
      </c>
      <c r="C4" t="str">
        <v>Pam.Beasley@DunderMifflin.com</v>
      </c>
      <c r="F4">
        <v>1003</v>
      </c>
      <c r="G4" t="s">
        <v>24</v>
      </c>
      <c r="H4" t="s">
        <v>25</v>
      </c>
      <c r="I4" t="s">
        <v>63</v>
      </c>
      <c r="J4">
        <v>29</v>
      </c>
      <c r="K4" t="s">
        <v>12</v>
      </c>
      <c r="L4" t="s">
        <v>13</v>
      </c>
      <c r="M4">
        <v>63000</v>
      </c>
      <c r="N4" s="1" t="s">
        <v>26</v>
      </c>
      <c r="O4" s="1" t="s">
        <v>27</v>
      </c>
      <c r="P4" s="2" t="s">
        <v>28</v>
      </c>
    </row>
    <row r="5" spans="1:16" x14ac:dyDescent="0.3">
      <c r="A5" t="s">
        <v>67</v>
      </c>
      <c r="B5" t="str" cm="1">
        <f t="array" ref="B5:C5">_xlfn.XLOOKUP(A5, I4:I12, O4:P12)</f>
        <v>9/11/2013</v>
      </c>
      <c r="C5" t="str">
        <v>Meredith.Palmer@Yahoo.com</v>
      </c>
      <c r="F5">
        <v>1004</v>
      </c>
      <c r="G5" t="s">
        <v>29</v>
      </c>
      <c r="H5" t="s">
        <v>30</v>
      </c>
      <c r="I5" t="s">
        <v>64</v>
      </c>
      <c r="J5">
        <v>31</v>
      </c>
      <c r="K5" t="s">
        <v>19</v>
      </c>
      <c r="L5" t="s">
        <v>31</v>
      </c>
      <c r="M5">
        <v>47000</v>
      </c>
      <c r="N5" s="1" t="s">
        <v>32</v>
      </c>
      <c r="O5" s="1" t="s">
        <v>33</v>
      </c>
      <c r="P5" s="2" t="s">
        <v>34</v>
      </c>
    </row>
    <row r="6" spans="1:16" x14ac:dyDescent="0.3">
      <c r="A6" t="s">
        <v>69</v>
      </c>
      <c r="B6" t="str" cm="1">
        <f t="array" ref="B6:C6">_xlfn.XLOOKUP(A6, I5:I13, O5:P13)</f>
        <v>4/22/2015</v>
      </c>
      <c r="C6" t="str">
        <v>Kevin.Malone@DunderMifflin.com</v>
      </c>
      <c r="F6">
        <v>1005</v>
      </c>
      <c r="G6" t="s">
        <v>35</v>
      </c>
      <c r="H6" t="s">
        <v>36</v>
      </c>
      <c r="I6" t="s">
        <v>65</v>
      </c>
      <c r="J6">
        <v>32</v>
      </c>
      <c r="K6" t="s">
        <v>12</v>
      </c>
      <c r="L6" t="s">
        <v>37</v>
      </c>
      <c r="M6">
        <v>50000</v>
      </c>
      <c r="N6" s="1" t="s">
        <v>38</v>
      </c>
      <c r="O6" s="1" t="s">
        <v>39</v>
      </c>
      <c r="P6" s="2" t="s">
        <v>40</v>
      </c>
    </row>
    <row r="7" spans="1:16" x14ac:dyDescent="0.3">
      <c r="F7">
        <v>1006</v>
      </c>
      <c r="G7" t="s">
        <v>41</v>
      </c>
      <c r="H7" t="s">
        <v>42</v>
      </c>
      <c r="I7" t="s">
        <v>66</v>
      </c>
      <c r="J7">
        <v>35</v>
      </c>
      <c r="K7" t="s">
        <v>12</v>
      </c>
      <c r="L7" t="s">
        <v>43</v>
      </c>
      <c r="M7">
        <v>65000</v>
      </c>
      <c r="N7" s="1" t="s">
        <v>38</v>
      </c>
      <c r="O7" s="1" t="s">
        <v>44</v>
      </c>
      <c r="P7" s="2" t="s">
        <v>45</v>
      </c>
    </row>
    <row r="8" spans="1:16" x14ac:dyDescent="0.3">
      <c r="F8">
        <v>1007</v>
      </c>
      <c r="G8" t="s">
        <v>46</v>
      </c>
      <c r="H8" t="s">
        <v>47</v>
      </c>
      <c r="I8" t="s">
        <v>67</v>
      </c>
      <c r="J8">
        <v>32</v>
      </c>
      <c r="K8" t="s">
        <v>19</v>
      </c>
      <c r="L8" t="s">
        <v>48</v>
      </c>
      <c r="M8">
        <v>41000</v>
      </c>
      <c r="N8" s="1" t="s">
        <v>49</v>
      </c>
      <c r="O8" s="1" t="s">
        <v>44</v>
      </c>
      <c r="P8" s="2" t="s">
        <v>50</v>
      </c>
    </row>
    <row r="9" spans="1:16" x14ac:dyDescent="0.3">
      <c r="F9">
        <v>1008</v>
      </c>
      <c r="G9" t="s">
        <v>51</v>
      </c>
      <c r="H9" t="s">
        <v>52</v>
      </c>
      <c r="I9" t="s">
        <v>68</v>
      </c>
      <c r="J9">
        <v>38</v>
      </c>
      <c r="K9" t="s">
        <v>12</v>
      </c>
      <c r="L9" t="s">
        <v>13</v>
      </c>
      <c r="M9">
        <v>48000</v>
      </c>
      <c r="N9" s="1" t="s">
        <v>53</v>
      </c>
      <c r="O9" s="1" t="s">
        <v>54</v>
      </c>
      <c r="P9" s="2" t="s">
        <v>55</v>
      </c>
    </row>
    <row r="10" spans="1:16" x14ac:dyDescent="0.3">
      <c r="F10">
        <v>1009</v>
      </c>
      <c r="G10" t="s">
        <v>56</v>
      </c>
      <c r="H10" t="s">
        <v>57</v>
      </c>
      <c r="I10" t="s">
        <v>69</v>
      </c>
      <c r="J10">
        <v>31</v>
      </c>
      <c r="K10" t="s">
        <v>12</v>
      </c>
      <c r="L10" t="s">
        <v>31</v>
      </c>
      <c r="M10">
        <v>42000</v>
      </c>
      <c r="N10" s="1" t="s">
        <v>58</v>
      </c>
      <c r="O10" s="1" t="s">
        <v>54</v>
      </c>
      <c r="P10" s="2" t="s">
        <v>59</v>
      </c>
    </row>
    <row r="22" spans="9:9" x14ac:dyDescent="0.3">
      <c r="I22" t="str">
        <f t="shared" ref="I22:I23" si="0">CONCATENATE(G12," ",H12)</f>
        <v xml:space="preserve"> </v>
      </c>
    </row>
    <row r="23" spans="9:9" x14ac:dyDescent="0.3">
      <c r="I23" t="str">
        <f t="shared" si="0"/>
        <v xml:space="preserve"> </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7D64C-38C9-4586-AD37-471BFBE38708}">
  <dimension ref="A1:O23"/>
  <sheetViews>
    <sheetView workbookViewId="0">
      <selection activeCell="B6" sqref="B6"/>
    </sheetView>
  </sheetViews>
  <sheetFormatPr defaultRowHeight="14.4" x14ac:dyDescent="0.3"/>
  <cols>
    <col min="1" max="1" width="14.6640625" bestFit="1" customWidth="1"/>
    <col min="2" max="2" width="24.5546875" customWidth="1"/>
    <col min="8" max="8" width="14.6640625" bestFit="1" customWidth="1"/>
    <col min="11" max="11" width="15.77734375" bestFit="1" customWidth="1"/>
    <col min="15" max="15" width="40.6640625" bestFit="1" customWidth="1"/>
  </cols>
  <sheetData>
    <row r="1" spans="1:15" x14ac:dyDescent="0.3">
      <c r="E1" t="s">
        <v>0</v>
      </c>
      <c r="F1" t="s">
        <v>1</v>
      </c>
      <c r="G1" t="s">
        <v>2</v>
      </c>
      <c r="H1" t="s">
        <v>60</v>
      </c>
      <c r="I1" t="s">
        <v>3</v>
      </c>
      <c r="J1" t="s">
        <v>4</v>
      </c>
      <c r="K1" t="s">
        <v>5</v>
      </c>
      <c r="L1" t="s">
        <v>6</v>
      </c>
      <c r="M1" t="s">
        <v>7</v>
      </c>
      <c r="N1" t="s">
        <v>8</v>
      </c>
      <c r="O1" t="s">
        <v>9</v>
      </c>
    </row>
    <row r="2" spans="1:15" x14ac:dyDescent="0.3">
      <c r="A2" t="s">
        <v>60</v>
      </c>
      <c r="B2" t="s">
        <v>9</v>
      </c>
      <c r="E2">
        <v>1001</v>
      </c>
      <c r="F2" t="s">
        <v>10</v>
      </c>
      <c r="G2" t="s">
        <v>11</v>
      </c>
      <c r="H2" t="s">
        <v>61</v>
      </c>
      <c r="I2">
        <v>30</v>
      </c>
      <c r="J2" t="s">
        <v>12</v>
      </c>
      <c r="K2" t="s">
        <v>13</v>
      </c>
      <c r="L2">
        <v>45000</v>
      </c>
      <c r="M2" s="1" t="s">
        <v>14</v>
      </c>
      <c r="N2" s="1" t="s">
        <v>15</v>
      </c>
      <c r="O2" s="2" t="s">
        <v>16</v>
      </c>
    </row>
    <row r="3" spans="1:15" x14ac:dyDescent="0.3">
      <c r="A3" t="s">
        <v>86</v>
      </c>
      <c r="B3" t="str">
        <f>_xlfn.XLOOKUP(A3, H2:H10, O2:O10, "Not Found")</f>
        <v>Not Found</v>
      </c>
      <c r="E3">
        <v>1002</v>
      </c>
      <c r="F3" t="s">
        <v>17</v>
      </c>
      <c r="G3" t="s">
        <v>18</v>
      </c>
      <c r="H3" t="s">
        <v>62</v>
      </c>
      <c r="I3">
        <v>30</v>
      </c>
      <c r="J3" t="s">
        <v>19</v>
      </c>
      <c r="K3" t="s">
        <v>20</v>
      </c>
      <c r="L3">
        <v>36000</v>
      </c>
      <c r="M3" s="1" t="s">
        <v>21</v>
      </c>
      <c r="N3" s="1" t="s">
        <v>22</v>
      </c>
      <c r="O3" s="2" t="s">
        <v>23</v>
      </c>
    </row>
    <row r="4" spans="1:15" x14ac:dyDescent="0.3">
      <c r="A4" t="s">
        <v>18</v>
      </c>
      <c r="B4" t="str">
        <f>_xlfn.XLOOKUP("*"&amp;A4, H2:H10, O2:O10, "Not Found", 2)</f>
        <v>Pam.Beasley@DunderMifflin.com</v>
      </c>
      <c r="E4">
        <v>1003</v>
      </c>
      <c r="F4" t="s">
        <v>24</v>
      </c>
      <c r="G4" t="s">
        <v>25</v>
      </c>
      <c r="H4" t="s">
        <v>63</v>
      </c>
      <c r="I4">
        <v>29</v>
      </c>
      <c r="J4" t="s">
        <v>12</v>
      </c>
      <c r="K4" t="s">
        <v>13</v>
      </c>
      <c r="L4">
        <v>63000</v>
      </c>
      <c r="M4" s="1" t="s">
        <v>26</v>
      </c>
      <c r="N4" s="1" t="s">
        <v>27</v>
      </c>
      <c r="O4" s="2" t="s">
        <v>28</v>
      </c>
    </row>
    <row r="5" spans="1:15" x14ac:dyDescent="0.3">
      <c r="A5" t="s">
        <v>46</v>
      </c>
      <c r="B5" t="str">
        <f>_xlfn.XLOOKUP(A5&amp;"*", H3:H11, O3:O11, "Not Found", 2)</f>
        <v>Meredith.Palmer@Yahoo.com</v>
      </c>
      <c r="E5">
        <v>1004</v>
      </c>
      <c r="F5" t="s">
        <v>29</v>
      </c>
      <c r="G5" t="s">
        <v>30</v>
      </c>
      <c r="H5" t="s">
        <v>64</v>
      </c>
      <c r="I5">
        <v>31</v>
      </c>
      <c r="J5" t="s">
        <v>19</v>
      </c>
      <c r="K5" t="s">
        <v>31</v>
      </c>
      <c r="L5">
        <v>47000</v>
      </c>
      <c r="M5" s="1" t="s">
        <v>32</v>
      </c>
      <c r="N5" s="1" t="s">
        <v>33</v>
      </c>
      <c r="O5" s="2" t="s">
        <v>34</v>
      </c>
    </row>
    <row r="6" spans="1:15" x14ac:dyDescent="0.3">
      <c r="A6" t="s">
        <v>87</v>
      </c>
      <c r="B6" t="str">
        <f>_xlfn.XLOOKUP(A6&amp;"*", H4:H12, O4:O12, "Not Found", 2)</f>
        <v>Kevin.Malone@DunderMifflin.com</v>
      </c>
      <c r="E6">
        <v>1005</v>
      </c>
      <c r="F6" t="s">
        <v>35</v>
      </c>
      <c r="G6" t="s">
        <v>36</v>
      </c>
      <c r="H6" t="s">
        <v>65</v>
      </c>
      <c r="I6">
        <v>32</v>
      </c>
      <c r="J6" t="s">
        <v>12</v>
      </c>
      <c r="K6" t="s">
        <v>37</v>
      </c>
      <c r="L6">
        <v>50000</v>
      </c>
      <c r="M6" s="1" t="s">
        <v>38</v>
      </c>
      <c r="N6" s="1" t="s">
        <v>39</v>
      </c>
      <c r="O6" s="2" t="s">
        <v>40</v>
      </c>
    </row>
    <row r="7" spans="1:15" x14ac:dyDescent="0.3">
      <c r="E7">
        <v>1006</v>
      </c>
      <c r="F7" t="s">
        <v>41</v>
      </c>
      <c r="G7" t="s">
        <v>42</v>
      </c>
      <c r="H7" t="s">
        <v>66</v>
      </c>
      <c r="I7">
        <v>35</v>
      </c>
      <c r="J7" t="s">
        <v>12</v>
      </c>
      <c r="K7" t="s">
        <v>43</v>
      </c>
      <c r="L7">
        <v>65000</v>
      </c>
      <c r="M7" s="1" t="s">
        <v>38</v>
      </c>
      <c r="N7" s="1" t="s">
        <v>44</v>
      </c>
      <c r="O7" s="2" t="s">
        <v>45</v>
      </c>
    </row>
    <row r="8" spans="1:15" x14ac:dyDescent="0.3">
      <c r="E8">
        <v>1007</v>
      </c>
      <c r="F8" t="s">
        <v>46</v>
      </c>
      <c r="G8" t="s">
        <v>47</v>
      </c>
      <c r="H8" t="s">
        <v>67</v>
      </c>
      <c r="I8">
        <v>32</v>
      </c>
      <c r="J8" t="s">
        <v>19</v>
      </c>
      <c r="K8" t="s">
        <v>48</v>
      </c>
      <c r="L8">
        <v>41000</v>
      </c>
      <c r="M8" s="1" t="s">
        <v>49</v>
      </c>
      <c r="N8" s="1" t="s">
        <v>44</v>
      </c>
      <c r="O8" s="2" t="s">
        <v>50</v>
      </c>
    </row>
    <row r="9" spans="1:15" x14ac:dyDescent="0.3">
      <c r="E9">
        <v>1008</v>
      </c>
      <c r="F9" t="s">
        <v>51</v>
      </c>
      <c r="G9" t="s">
        <v>52</v>
      </c>
      <c r="H9" t="s">
        <v>68</v>
      </c>
      <c r="I9">
        <v>38</v>
      </c>
      <c r="J9" t="s">
        <v>12</v>
      </c>
      <c r="K9" t="s">
        <v>13</v>
      </c>
      <c r="L9">
        <v>48000</v>
      </c>
      <c r="M9" s="1" t="s">
        <v>53</v>
      </c>
      <c r="N9" s="1" t="s">
        <v>54</v>
      </c>
      <c r="O9" s="2" t="s">
        <v>55</v>
      </c>
    </row>
    <row r="10" spans="1:15" x14ac:dyDescent="0.3">
      <c r="E10">
        <v>1009</v>
      </c>
      <c r="F10" t="s">
        <v>56</v>
      </c>
      <c r="G10" t="s">
        <v>57</v>
      </c>
      <c r="H10" t="s">
        <v>69</v>
      </c>
      <c r="I10">
        <v>31</v>
      </c>
      <c r="J10" t="s">
        <v>12</v>
      </c>
      <c r="K10" t="s">
        <v>31</v>
      </c>
      <c r="L10">
        <v>42000</v>
      </c>
      <c r="M10" s="1" t="s">
        <v>58</v>
      </c>
      <c r="N10" s="1" t="s">
        <v>54</v>
      </c>
      <c r="O10" s="2" t="s">
        <v>59</v>
      </c>
    </row>
    <row r="22" spans="8:8" x14ac:dyDescent="0.3">
      <c r="H22" t="str">
        <f t="shared" ref="H22:H23" si="0">CONCATENATE(F12," ",G12)</f>
        <v xml:space="preserve"> </v>
      </c>
    </row>
    <row r="23" spans="8:8" x14ac:dyDescent="0.3">
      <c r="H23" t="str">
        <f t="shared" si="0"/>
        <v xml:space="preserve"> </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42832-12A0-41C9-BED0-20D277223524}">
  <dimension ref="A1:P23"/>
  <sheetViews>
    <sheetView workbookViewId="0">
      <selection activeCell="C4" sqref="C4"/>
    </sheetView>
  </sheetViews>
  <sheetFormatPr defaultRowHeight="14.4" x14ac:dyDescent="0.3"/>
  <cols>
    <col min="1" max="1" width="14.6640625" bestFit="1" customWidth="1"/>
    <col min="2" max="2" width="14.88671875" customWidth="1"/>
    <col min="3" max="3" width="24.5546875" customWidth="1"/>
    <col min="9" max="9" width="14.6640625" bestFit="1" customWidth="1"/>
    <col min="12" max="12" width="15.77734375" bestFit="1" customWidth="1"/>
    <col min="16" max="16" width="40.6640625" bestFit="1" customWidth="1"/>
  </cols>
  <sheetData>
    <row r="1" spans="1:16" x14ac:dyDescent="0.3">
      <c r="F1" t="s">
        <v>0</v>
      </c>
      <c r="G1" t="s">
        <v>1</v>
      </c>
      <c r="H1" t="s">
        <v>2</v>
      </c>
      <c r="I1" t="s">
        <v>60</v>
      </c>
      <c r="J1" t="s">
        <v>3</v>
      </c>
      <c r="K1" t="s">
        <v>4</v>
      </c>
      <c r="L1" t="s">
        <v>5</v>
      </c>
      <c r="M1" t="s">
        <v>6</v>
      </c>
      <c r="N1" t="s">
        <v>7</v>
      </c>
      <c r="O1" t="s">
        <v>8</v>
      </c>
      <c r="P1" t="s">
        <v>9</v>
      </c>
    </row>
    <row r="2" spans="1:16" x14ac:dyDescent="0.3">
      <c r="A2" t="s">
        <v>88</v>
      </c>
      <c r="B2" t="s">
        <v>89</v>
      </c>
      <c r="F2">
        <v>1001</v>
      </c>
      <c r="G2" t="s">
        <v>10</v>
      </c>
      <c r="H2" t="s">
        <v>11</v>
      </c>
      <c r="I2" t="s">
        <v>61</v>
      </c>
      <c r="J2">
        <v>30</v>
      </c>
      <c r="K2" t="s">
        <v>12</v>
      </c>
      <c r="L2" t="s">
        <v>13</v>
      </c>
      <c r="M2">
        <v>45000</v>
      </c>
      <c r="N2" s="1" t="s">
        <v>14</v>
      </c>
      <c r="O2" s="1" t="s">
        <v>15</v>
      </c>
      <c r="P2" s="2" t="s">
        <v>16</v>
      </c>
    </row>
    <row r="3" spans="1:16" x14ac:dyDescent="0.3">
      <c r="A3" s="1" t="s">
        <v>90</v>
      </c>
      <c r="B3" t="str">
        <f>_xlfn.XLOOKUP(A3, N2:N10, I2:I10,,1)</f>
        <v>Angela Martin</v>
      </c>
      <c r="F3">
        <v>1002</v>
      </c>
      <c r="G3" t="s">
        <v>17</v>
      </c>
      <c r="H3" t="s">
        <v>18</v>
      </c>
      <c r="I3" t="s">
        <v>62</v>
      </c>
      <c r="J3">
        <v>30</v>
      </c>
      <c r="K3" t="s">
        <v>19</v>
      </c>
      <c r="L3" t="s">
        <v>20</v>
      </c>
      <c r="M3">
        <v>36000</v>
      </c>
      <c r="N3" s="1" t="s">
        <v>21</v>
      </c>
      <c r="O3" s="1" t="s">
        <v>22</v>
      </c>
      <c r="P3" s="2" t="s">
        <v>23</v>
      </c>
    </row>
    <row r="4" spans="1:16" x14ac:dyDescent="0.3">
      <c r="A4" s="1" t="s">
        <v>38</v>
      </c>
      <c r="B4" t="str">
        <f>_xlfn.XLOOKUP(A4, N2:N10, I2:I10,,,1)</f>
        <v>Toby Flenderson</v>
      </c>
      <c r="C4" t="str">
        <f>_xlfn.XLOOKUP(A4, N2:N10, I2:I10,,,-2)</f>
        <v>Michael Scott</v>
      </c>
      <c r="F4">
        <v>1003</v>
      </c>
      <c r="G4" t="s">
        <v>24</v>
      </c>
      <c r="H4" t="s">
        <v>25</v>
      </c>
      <c r="I4" t="s">
        <v>63</v>
      </c>
      <c r="J4">
        <v>29</v>
      </c>
      <c r="K4" t="s">
        <v>12</v>
      </c>
      <c r="L4" t="s">
        <v>13</v>
      </c>
      <c r="M4">
        <v>63000</v>
      </c>
      <c r="N4" s="1" t="s">
        <v>26</v>
      </c>
      <c r="O4" s="1" t="s">
        <v>27</v>
      </c>
      <c r="P4" s="2" t="s">
        <v>28</v>
      </c>
    </row>
    <row r="5" spans="1:16" x14ac:dyDescent="0.3">
      <c r="F5">
        <v>1004</v>
      </c>
      <c r="G5" t="s">
        <v>29</v>
      </c>
      <c r="H5" t="s">
        <v>30</v>
      </c>
      <c r="I5" t="s">
        <v>64</v>
      </c>
      <c r="J5">
        <v>31</v>
      </c>
      <c r="K5" t="s">
        <v>19</v>
      </c>
      <c r="L5" t="s">
        <v>31</v>
      </c>
      <c r="M5">
        <v>47000</v>
      </c>
      <c r="N5" s="1" t="s">
        <v>32</v>
      </c>
      <c r="O5" s="1" t="s">
        <v>33</v>
      </c>
      <c r="P5" s="2" t="s">
        <v>34</v>
      </c>
    </row>
    <row r="6" spans="1:16" x14ac:dyDescent="0.3">
      <c r="F6">
        <v>1005</v>
      </c>
      <c r="G6" t="s">
        <v>35</v>
      </c>
      <c r="H6" t="s">
        <v>36</v>
      </c>
      <c r="I6" t="s">
        <v>65</v>
      </c>
      <c r="J6">
        <v>32</v>
      </c>
      <c r="K6" t="s">
        <v>12</v>
      </c>
      <c r="L6" t="s">
        <v>37</v>
      </c>
      <c r="M6">
        <v>50000</v>
      </c>
      <c r="N6" s="1" t="s">
        <v>38</v>
      </c>
      <c r="O6" s="1" t="s">
        <v>39</v>
      </c>
      <c r="P6" s="2" t="s">
        <v>40</v>
      </c>
    </row>
    <row r="7" spans="1:16" x14ac:dyDescent="0.3">
      <c r="F7">
        <v>1006</v>
      </c>
      <c r="G7" t="s">
        <v>41</v>
      </c>
      <c r="H7" t="s">
        <v>42</v>
      </c>
      <c r="I7" t="s">
        <v>66</v>
      </c>
      <c r="J7">
        <v>35</v>
      </c>
      <c r="K7" t="s">
        <v>12</v>
      </c>
      <c r="L7" t="s">
        <v>43</v>
      </c>
      <c r="M7">
        <v>65000</v>
      </c>
      <c r="N7" s="1" t="s">
        <v>38</v>
      </c>
      <c r="O7" s="1" t="s">
        <v>44</v>
      </c>
      <c r="P7" s="2" t="s">
        <v>45</v>
      </c>
    </row>
    <row r="8" spans="1:16" x14ac:dyDescent="0.3">
      <c r="F8">
        <v>1007</v>
      </c>
      <c r="G8" t="s">
        <v>46</v>
      </c>
      <c r="H8" t="s">
        <v>47</v>
      </c>
      <c r="I8" t="s">
        <v>67</v>
      </c>
      <c r="J8">
        <v>32</v>
      </c>
      <c r="K8" t="s">
        <v>19</v>
      </c>
      <c r="L8" t="s">
        <v>48</v>
      </c>
      <c r="M8">
        <v>41000</v>
      </c>
      <c r="N8" s="1" t="s">
        <v>49</v>
      </c>
      <c r="O8" s="1" t="s">
        <v>44</v>
      </c>
      <c r="P8" s="2" t="s">
        <v>50</v>
      </c>
    </row>
    <row r="9" spans="1:16" x14ac:dyDescent="0.3">
      <c r="F9">
        <v>1008</v>
      </c>
      <c r="G9" t="s">
        <v>51</v>
      </c>
      <c r="H9" t="s">
        <v>52</v>
      </c>
      <c r="I9" t="s">
        <v>68</v>
      </c>
      <c r="J9">
        <v>38</v>
      </c>
      <c r="K9" t="s">
        <v>12</v>
      </c>
      <c r="L9" t="s">
        <v>13</v>
      </c>
      <c r="M9">
        <v>48000</v>
      </c>
      <c r="N9" s="1" t="s">
        <v>53</v>
      </c>
      <c r="O9" s="1" t="s">
        <v>54</v>
      </c>
      <c r="P9" s="2" t="s">
        <v>55</v>
      </c>
    </row>
    <row r="10" spans="1:16" x14ac:dyDescent="0.3">
      <c r="F10">
        <v>1009</v>
      </c>
      <c r="G10" t="s">
        <v>56</v>
      </c>
      <c r="H10" t="s">
        <v>57</v>
      </c>
      <c r="I10" t="s">
        <v>69</v>
      </c>
      <c r="J10">
        <v>31</v>
      </c>
      <c r="K10" t="s">
        <v>12</v>
      </c>
      <c r="L10" t="s">
        <v>31</v>
      </c>
      <c r="M10">
        <v>42000</v>
      </c>
      <c r="N10" s="1" t="s">
        <v>58</v>
      </c>
      <c r="O10" s="1" t="s">
        <v>54</v>
      </c>
      <c r="P10" s="2" t="s">
        <v>59</v>
      </c>
    </row>
    <row r="22" spans="9:9" x14ac:dyDescent="0.3">
      <c r="I22" t="str">
        <f t="shared" ref="I22:I23" si="0">CONCATENATE(G12," ",H12)</f>
        <v xml:space="preserve"> </v>
      </c>
    </row>
    <row r="23" spans="9:9" x14ac:dyDescent="0.3">
      <c r="I23" t="str">
        <f t="shared" si="0"/>
        <v xml:space="preserve"> </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CAA7F-6F85-4102-B7D4-D80770622F9F}">
  <dimension ref="A1:S4"/>
  <sheetViews>
    <sheetView workbookViewId="0">
      <selection activeCell="B2" sqref="B2"/>
    </sheetView>
  </sheetViews>
  <sheetFormatPr defaultColWidth="10.109375" defaultRowHeight="14.4" x14ac:dyDescent="0.3"/>
  <cols>
    <col min="7" max="7" width="12.109375" bestFit="1" customWidth="1"/>
  </cols>
  <sheetData>
    <row r="1" spans="1:19" x14ac:dyDescent="0.3">
      <c r="B1" t="s">
        <v>73</v>
      </c>
      <c r="H1" t="s">
        <v>72</v>
      </c>
      <c r="I1" t="s">
        <v>73</v>
      </c>
      <c r="J1" t="s">
        <v>74</v>
      </c>
      <c r="K1" t="s">
        <v>75</v>
      </c>
      <c r="L1" t="s">
        <v>76</v>
      </c>
      <c r="M1" t="s">
        <v>77</v>
      </c>
      <c r="N1" t="s">
        <v>78</v>
      </c>
      <c r="O1" t="s">
        <v>79</v>
      </c>
      <c r="P1" t="s">
        <v>80</v>
      </c>
      <c r="Q1" t="s">
        <v>81</v>
      </c>
      <c r="R1" t="s">
        <v>82</v>
      </c>
      <c r="S1" t="s">
        <v>83</v>
      </c>
    </row>
    <row r="2" spans="1:19" x14ac:dyDescent="0.3">
      <c r="A2" t="s">
        <v>70</v>
      </c>
      <c r="B2">
        <f>_xlfn.XLOOKUP(I1, H1:S1, H2:S2)</f>
        <v>310</v>
      </c>
      <c r="G2" t="s">
        <v>70</v>
      </c>
      <c r="H2">
        <v>450</v>
      </c>
      <c r="I2">
        <v>310</v>
      </c>
      <c r="J2">
        <v>150</v>
      </c>
      <c r="K2">
        <v>750</v>
      </c>
      <c r="L2">
        <v>440</v>
      </c>
      <c r="M2">
        <v>485</v>
      </c>
      <c r="N2">
        <v>510</v>
      </c>
      <c r="O2">
        <v>347</v>
      </c>
      <c r="P2">
        <v>736</v>
      </c>
      <c r="Q2">
        <v>155</v>
      </c>
      <c r="R2">
        <v>450</v>
      </c>
      <c r="S2">
        <v>288</v>
      </c>
    </row>
    <row r="3" spans="1:19" x14ac:dyDescent="0.3">
      <c r="A3" t="s">
        <v>71</v>
      </c>
      <c r="B3">
        <f t="shared" ref="B3:B4" si="0">_xlfn.XLOOKUP(I2, H2:S2, H3:S3)</f>
        <v>40</v>
      </c>
      <c r="G3" t="s">
        <v>71</v>
      </c>
      <c r="H3">
        <v>75</v>
      </c>
      <c r="I3">
        <v>40</v>
      </c>
      <c r="J3">
        <v>65</v>
      </c>
      <c r="K3">
        <v>50</v>
      </c>
      <c r="L3">
        <v>24</v>
      </c>
      <c r="M3">
        <v>71</v>
      </c>
      <c r="N3">
        <v>57</v>
      </c>
      <c r="O3">
        <v>61</v>
      </c>
      <c r="P3">
        <v>34</v>
      </c>
      <c r="Q3">
        <v>41</v>
      </c>
      <c r="R3">
        <v>58</v>
      </c>
      <c r="S3">
        <v>91</v>
      </c>
    </row>
    <row r="4" spans="1:19" x14ac:dyDescent="0.3">
      <c r="A4" t="s">
        <v>84</v>
      </c>
      <c r="B4">
        <f t="shared" si="0"/>
        <v>118</v>
      </c>
      <c r="G4" t="s">
        <v>84</v>
      </c>
      <c r="H4">
        <v>200</v>
      </c>
      <c r="I4">
        <v>118</v>
      </c>
      <c r="J4">
        <v>145</v>
      </c>
      <c r="K4">
        <v>210</v>
      </c>
      <c r="L4">
        <v>45</v>
      </c>
      <c r="M4">
        <v>170</v>
      </c>
      <c r="N4">
        <v>130</v>
      </c>
      <c r="O4">
        <v>90</v>
      </c>
      <c r="P4">
        <v>55</v>
      </c>
      <c r="Q4">
        <v>110</v>
      </c>
      <c r="R4">
        <v>130</v>
      </c>
      <c r="S4">
        <v>180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549A4-3A41-4806-B7FD-3B9C6823775F}">
  <dimension ref="A1:S7"/>
  <sheetViews>
    <sheetView workbookViewId="0">
      <selection activeCell="B7" sqref="B7"/>
    </sheetView>
  </sheetViews>
  <sheetFormatPr defaultColWidth="10.109375" defaultRowHeight="14.4" x14ac:dyDescent="0.3"/>
  <cols>
    <col min="7" max="7" width="12.109375" bestFit="1" customWidth="1"/>
  </cols>
  <sheetData>
    <row r="1" spans="1:19" x14ac:dyDescent="0.3">
      <c r="B1" t="s">
        <v>73</v>
      </c>
      <c r="H1" t="s">
        <v>72</v>
      </c>
      <c r="I1" t="s">
        <v>73</v>
      </c>
      <c r="J1" t="s">
        <v>74</v>
      </c>
      <c r="K1" t="s">
        <v>75</v>
      </c>
      <c r="L1" t="s">
        <v>76</v>
      </c>
      <c r="M1" t="s">
        <v>77</v>
      </c>
      <c r="N1" t="s">
        <v>78</v>
      </c>
      <c r="O1" t="s">
        <v>79</v>
      </c>
      <c r="P1" t="s">
        <v>80</v>
      </c>
      <c r="Q1" t="s">
        <v>81</v>
      </c>
      <c r="R1" t="s">
        <v>82</v>
      </c>
      <c r="S1" t="s">
        <v>83</v>
      </c>
    </row>
    <row r="2" spans="1:19" x14ac:dyDescent="0.3">
      <c r="A2" t="s">
        <v>70</v>
      </c>
      <c r="B2">
        <f>_xlfn.XLOOKUP(I1, H1:S1, H2:S2)</f>
        <v>310</v>
      </c>
      <c r="G2" t="s">
        <v>70</v>
      </c>
      <c r="H2">
        <v>450</v>
      </c>
      <c r="I2">
        <v>310</v>
      </c>
      <c r="J2">
        <v>150</v>
      </c>
      <c r="K2">
        <v>750</v>
      </c>
      <c r="L2">
        <v>440</v>
      </c>
      <c r="M2">
        <v>485</v>
      </c>
      <c r="N2">
        <v>510</v>
      </c>
      <c r="O2">
        <v>347</v>
      </c>
      <c r="P2">
        <v>736</v>
      </c>
      <c r="Q2">
        <v>155</v>
      </c>
      <c r="R2">
        <v>450</v>
      </c>
      <c r="S2">
        <v>288</v>
      </c>
    </row>
    <row r="3" spans="1:19" x14ac:dyDescent="0.3">
      <c r="A3" t="s">
        <v>71</v>
      </c>
      <c r="B3">
        <f t="shared" ref="B3:B4" si="0">_xlfn.XLOOKUP(I2, H2:S2, H3:S3)</f>
        <v>40</v>
      </c>
      <c r="G3" t="s">
        <v>71</v>
      </c>
      <c r="H3">
        <v>75</v>
      </c>
      <c r="I3">
        <v>40</v>
      </c>
      <c r="J3">
        <v>65</v>
      </c>
      <c r="K3">
        <v>50</v>
      </c>
      <c r="L3">
        <v>24</v>
      </c>
      <c r="M3">
        <v>71</v>
      </c>
      <c r="N3">
        <v>57</v>
      </c>
      <c r="O3">
        <v>61</v>
      </c>
      <c r="P3">
        <v>34</v>
      </c>
      <c r="Q3">
        <v>41</v>
      </c>
      <c r="R3">
        <v>58</v>
      </c>
      <c r="S3">
        <v>91</v>
      </c>
    </row>
    <row r="4" spans="1:19" x14ac:dyDescent="0.3">
      <c r="A4" t="s">
        <v>84</v>
      </c>
      <c r="B4">
        <f t="shared" si="0"/>
        <v>118</v>
      </c>
      <c r="G4" t="s">
        <v>84</v>
      </c>
      <c r="H4">
        <v>200</v>
      </c>
      <c r="I4">
        <v>118</v>
      </c>
      <c r="J4">
        <v>145</v>
      </c>
      <c r="K4">
        <v>210</v>
      </c>
      <c r="L4">
        <v>45</v>
      </c>
      <c r="M4">
        <v>170</v>
      </c>
      <c r="N4">
        <v>130</v>
      </c>
      <c r="O4">
        <v>90</v>
      </c>
      <c r="P4">
        <v>55</v>
      </c>
      <c r="Q4">
        <v>110</v>
      </c>
      <c r="R4">
        <v>130</v>
      </c>
      <c r="S4">
        <v>180</v>
      </c>
    </row>
    <row r="6" spans="1:19" x14ac:dyDescent="0.3">
      <c r="B6" t="s">
        <v>85</v>
      </c>
    </row>
    <row r="7" spans="1:19" x14ac:dyDescent="0.3">
      <c r="A7" t="s">
        <v>70</v>
      </c>
      <c r="B7">
        <f>SUM(_xlfn.XLOOKUP(I1, H1:S1, H2:S2):_xlfn.XLOOKUP(J1, H1:S1, H2:S2))</f>
        <v>460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9C169-12D8-441E-870D-6C6EF0F6521C}">
  <dimension ref="A1:P10"/>
  <sheetViews>
    <sheetView tabSelected="1" workbookViewId="0">
      <selection activeCell="B2" sqref="B2"/>
    </sheetView>
  </sheetViews>
  <sheetFormatPr defaultRowHeight="14.4" x14ac:dyDescent="0.3"/>
  <cols>
    <col min="1" max="1" width="14.44140625" customWidth="1"/>
  </cols>
  <sheetData>
    <row r="1" spans="1:16" x14ac:dyDescent="0.3">
      <c r="E1" t="s">
        <v>0</v>
      </c>
      <c r="F1" t="s">
        <v>1</v>
      </c>
      <c r="G1" t="s">
        <v>2</v>
      </c>
      <c r="H1" t="s">
        <v>60</v>
      </c>
      <c r="I1" t="s">
        <v>3</v>
      </c>
      <c r="J1" t="s">
        <v>4</v>
      </c>
      <c r="K1" t="s">
        <v>91</v>
      </c>
      <c r="L1" t="s">
        <v>5</v>
      </c>
      <c r="M1" t="s">
        <v>6</v>
      </c>
      <c r="N1" t="s">
        <v>7</v>
      </c>
      <c r="O1" t="s">
        <v>8</v>
      </c>
      <c r="P1" t="s">
        <v>9</v>
      </c>
    </row>
    <row r="2" spans="1:16" x14ac:dyDescent="0.3">
      <c r="A2" t="s">
        <v>60</v>
      </c>
      <c r="B2" t="s">
        <v>9</v>
      </c>
      <c r="E2">
        <v>1001</v>
      </c>
      <c r="F2" t="s">
        <v>10</v>
      </c>
      <c r="G2" t="s">
        <v>11</v>
      </c>
      <c r="H2" t="s">
        <v>61</v>
      </c>
      <c r="I2">
        <v>30</v>
      </c>
      <c r="J2" t="s">
        <v>12</v>
      </c>
      <c r="L2" t="s">
        <v>13</v>
      </c>
      <c r="M2">
        <v>45000</v>
      </c>
      <c r="N2" s="1" t="s">
        <v>14</v>
      </c>
      <c r="O2" s="1" t="s">
        <v>15</v>
      </c>
      <c r="P2" s="2" t="s">
        <v>16</v>
      </c>
    </row>
    <row r="3" spans="1:16" x14ac:dyDescent="0.3">
      <c r="A3" t="s">
        <v>63</v>
      </c>
      <c r="B3" t="str">
        <f>VLOOKUP(A3, H2:P10, 9, FALSE)</f>
        <v>Dwight.Schrute@AOL.com</v>
      </c>
      <c r="E3">
        <v>1002</v>
      </c>
      <c r="F3" t="s">
        <v>17</v>
      </c>
      <c r="G3" t="s">
        <v>18</v>
      </c>
      <c r="H3" t="s">
        <v>62</v>
      </c>
      <c r="I3">
        <v>30</v>
      </c>
      <c r="J3" t="s">
        <v>19</v>
      </c>
      <c r="L3" t="s">
        <v>20</v>
      </c>
      <c r="M3">
        <v>36000</v>
      </c>
      <c r="N3" s="1" t="s">
        <v>21</v>
      </c>
      <c r="O3" s="1" t="s">
        <v>22</v>
      </c>
      <c r="P3" s="2" t="s">
        <v>23</v>
      </c>
    </row>
    <row r="4" spans="1:16" x14ac:dyDescent="0.3">
      <c r="A4" t="s">
        <v>66</v>
      </c>
      <c r="B4" t="str">
        <f t="shared" ref="B4:B5" si="0">VLOOKUP(A4, H3:P11, 9, FALSE)</f>
        <v>Michael.Scott@DunderMifflin.com</v>
      </c>
      <c r="E4">
        <v>1003</v>
      </c>
      <c r="F4" t="s">
        <v>24</v>
      </c>
      <c r="G4" t="s">
        <v>25</v>
      </c>
      <c r="H4" t="s">
        <v>63</v>
      </c>
      <c r="I4">
        <v>29</v>
      </c>
      <c r="J4" t="s">
        <v>12</v>
      </c>
      <c r="L4" t="s">
        <v>13</v>
      </c>
      <c r="M4">
        <v>63000</v>
      </c>
      <c r="N4" s="1" t="s">
        <v>26</v>
      </c>
      <c r="O4" s="1" t="s">
        <v>27</v>
      </c>
      <c r="P4" s="2" t="s">
        <v>28</v>
      </c>
    </row>
    <row r="5" spans="1:16" x14ac:dyDescent="0.3">
      <c r="A5" t="s">
        <v>68</v>
      </c>
      <c r="B5" t="str">
        <f t="shared" si="0"/>
        <v>Stanley.Hudson@gmail.com</v>
      </c>
      <c r="E5">
        <v>1004</v>
      </c>
      <c r="F5" t="s">
        <v>29</v>
      </c>
      <c r="G5" t="s">
        <v>30</v>
      </c>
      <c r="H5" t="s">
        <v>64</v>
      </c>
      <c r="I5">
        <v>31</v>
      </c>
      <c r="J5" t="s">
        <v>19</v>
      </c>
      <c r="L5" t="s">
        <v>31</v>
      </c>
      <c r="M5">
        <v>47000</v>
      </c>
      <c r="N5" s="1" t="s">
        <v>32</v>
      </c>
      <c r="O5" s="1" t="s">
        <v>33</v>
      </c>
      <c r="P5" s="2" t="s">
        <v>34</v>
      </c>
    </row>
    <row r="6" spans="1:16" x14ac:dyDescent="0.3">
      <c r="E6">
        <v>1005</v>
      </c>
      <c r="F6" t="s">
        <v>35</v>
      </c>
      <c r="G6" t="s">
        <v>36</v>
      </c>
      <c r="H6" t="s">
        <v>65</v>
      </c>
      <c r="I6">
        <v>32</v>
      </c>
      <c r="J6" t="s">
        <v>12</v>
      </c>
      <c r="L6" t="s">
        <v>37</v>
      </c>
      <c r="M6">
        <v>50000</v>
      </c>
      <c r="N6" s="1" t="s">
        <v>38</v>
      </c>
      <c r="O6" s="1" t="s">
        <v>39</v>
      </c>
      <c r="P6" s="2" t="s">
        <v>40</v>
      </c>
    </row>
    <row r="7" spans="1:16" x14ac:dyDescent="0.3">
      <c r="E7">
        <v>1006</v>
      </c>
      <c r="F7" t="s">
        <v>41</v>
      </c>
      <c r="G7" t="s">
        <v>42</v>
      </c>
      <c r="H7" t="s">
        <v>66</v>
      </c>
      <c r="I7">
        <v>35</v>
      </c>
      <c r="J7" t="s">
        <v>12</v>
      </c>
      <c r="L7" t="s">
        <v>43</v>
      </c>
      <c r="M7">
        <v>65000</v>
      </c>
      <c r="N7" s="1" t="s">
        <v>38</v>
      </c>
      <c r="O7" s="1" t="s">
        <v>44</v>
      </c>
      <c r="P7" s="2" t="s">
        <v>45</v>
      </c>
    </row>
    <row r="8" spans="1:16" x14ac:dyDescent="0.3">
      <c r="E8">
        <v>1007</v>
      </c>
      <c r="F8" t="s">
        <v>46</v>
      </c>
      <c r="G8" t="s">
        <v>47</v>
      </c>
      <c r="H8" t="s">
        <v>67</v>
      </c>
      <c r="I8">
        <v>32</v>
      </c>
      <c r="J8" t="s">
        <v>19</v>
      </c>
      <c r="L8" t="s">
        <v>48</v>
      </c>
      <c r="M8">
        <v>41000</v>
      </c>
      <c r="N8" s="1" t="s">
        <v>49</v>
      </c>
      <c r="O8" s="1" t="s">
        <v>44</v>
      </c>
      <c r="P8" s="2" t="s">
        <v>50</v>
      </c>
    </row>
    <row r="9" spans="1:16" x14ac:dyDescent="0.3">
      <c r="E9">
        <v>1008</v>
      </c>
      <c r="F9" t="s">
        <v>51</v>
      </c>
      <c r="G9" t="s">
        <v>52</v>
      </c>
      <c r="H9" t="s">
        <v>68</v>
      </c>
      <c r="I9">
        <v>38</v>
      </c>
      <c r="J9" t="s">
        <v>12</v>
      </c>
      <c r="L9" t="s">
        <v>13</v>
      </c>
      <c r="M9">
        <v>48000</v>
      </c>
      <c r="N9" s="1" t="s">
        <v>53</v>
      </c>
      <c r="O9" s="1" t="s">
        <v>54</v>
      </c>
      <c r="P9" s="2" t="s">
        <v>55</v>
      </c>
    </row>
    <row r="10" spans="1:16" x14ac:dyDescent="0.3">
      <c r="E10">
        <v>1009</v>
      </c>
      <c r="F10" t="s">
        <v>56</v>
      </c>
      <c r="G10" t="s">
        <v>57</v>
      </c>
      <c r="H10" t="s">
        <v>69</v>
      </c>
      <c r="I10">
        <v>31</v>
      </c>
      <c r="J10" t="s">
        <v>12</v>
      </c>
      <c r="L10" t="s">
        <v>31</v>
      </c>
      <c r="M10">
        <v>42000</v>
      </c>
      <c r="N10" s="1" t="s">
        <v>58</v>
      </c>
      <c r="O10" s="1" t="s">
        <v>54</v>
      </c>
      <c r="P10" s="2" t="s">
        <v>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XLookUp</vt:lpstr>
      <vt:lpstr>XLookUp Multiple Rows</vt:lpstr>
      <vt:lpstr>XLookUp Exact Match</vt:lpstr>
      <vt:lpstr>XLookUp Search Order</vt:lpstr>
      <vt:lpstr>XLookUp Horizontal</vt:lpstr>
      <vt:lpstr>XLookUp w SUM</vt:lpstr>
      <vt:lpstr>VLookUp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Akash Prakash</cp:lastModifiedBy>
  <dcterms:created xsi:type="dcterms:W3CDTF">2021-12-20T02:45:32Z</dcterms:created>
  <dcterms:modified xsi:type="dcterms:W3CDTF">2023-10-24T10:57:51Z</dcterms:modified>
</cp:coreProperties>
</file>