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year_4\semester_2\Software_project\Discovery2\results\"/>
    </mc:Choice>
  </mc:AlternateContent>
  <xr:revisionPtr revIDLastSave="0" documentId="13_ncr:1_{745BA753-0477-4A58-8761-F187740DA624}" xr6:coauthVersionLast="47" xr6:coauthVersionMax="47" xr10:uidLastSave="{00000000-0000-0000-0000-000000000000}"/>
  <bookViews>
    <workbookView xWindow="15090" yWindow="270" windowWidth="21900" windowHeight="18225" xr2:uid="{EAC12994-BB42-4D0B-87CF-5430D2D28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F54" i="1"/>
  <c r="F52" i="1"/>
  <c r="F51" i="1"/>
  <c r="F50" i="1"/>
  <c r="F49" i="1"/>
  <c r="F48" i="1"/>
  <c r="F36" i="1"/>
  <c r="F35" i="1"/>
  <c r="F33" i="1"/>
  <c r="F32" i="1"/>
  <c r="F31" i="1"/>
  <c r="F30" i="1"/>
  <c r="F29" i="1"/>
  <c r="F16" i="1"/>
  <c r="F17" i="1"/>
  <c r="F14" i="1"/>
  <c r="F13" i="1"/>
  <c r="F12" i="1"/>
  <c r="F11" i="1"/>
  <c r="F10" i="1"/>
  <c r="F56" i="1" l="1"/>
  <c r="F37" i="1"/>
  <c r="F18" i="1"/>
</calcChain>
</file>

<file path=xl/sharedStrings.xml><?xml version="1.0" encoding="utf-8"?>
<sst xmlns="http://schemas.openxmlformats.org/spreadsheetml/2006/main" count="51" uniqueCount="17">
  <si>
    <t>tp</t>
  </si>
  <si>
    <t>fp</t>
  </si>
  <si>
    <t>fn</t>
  </si>
  <si>
    <t>tn</t>
  </si>
  <si>
    <t>acc</t>
  </si>
  <si>
    <t>prec</t>
  </si>
  <si>
    <t>rec</t>
  </si>
  <si>
    <t>AUC</t>
  </si>
  <si>
    <t>TPR</t>
  </si>
  <si>
    <t>FPR</t>
  </si>
  <si>
    <t>1/2 - FPR/2 + TPR/2</t>
  </si>
  <si>
    <t>tp/(tp+Fn)</t>
  </si>
  <si>
    <t>fp/(fp+tn)</t>
  </si>
  <si>
    <t>Confusion Matrix CNN</t>
  </si>
  <si>
    <t>Matrix Layout</t>
  </si>
  <si>
    <t>Capsnet Matrix CNN</t>
  </si>
  <si>
    <t xml:space="preserve">Hypermodel Matrix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</si>
</sst>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0" fillId="0" borderId="16" xfId="0" applyBorder="1"/>
    <xf numFmtId="0" fontId="0" fillId="0" borderId="17" xfId="0" applyBorder="1"/>
    <xf numFmtId="0" fontId="0" fillId="0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0" xfId="0" applyFill="1" applyBorder="1"/>
    <xf numFmtId="0" fontId="0" fillId="3" borderId="8" xfId="0" applyFill="1" applyBorder="1"/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12C8-3A73-46FF-BB73-8290262CD581}">
  <dimension ref="B1:L58"/>
  <sheetViews>
    <sheetView tabSelected="1" zoomScaleNormal="100" workbookViewId="0">
      <selection activeCell="E27" sqref="E27"/>
    </sheetView>
  </sheetViews>
  <sheetFormatPr defaultRowHeight="15" x14ac:dyDescent="0.25"/>
  <cols>
    <col min="7" max="7" width="19.140625" customWidth="1"/>
  </cols>
  <sheetData>
    <row r="1" spans="2:12" ht="15.75" thickBot="1" x14ac:dyDescent="0.3"/>
    <row r="2" spans="2:12" ht="15.75" thickBot="1" x14ac:dyDescent="0.3">
      <c r="B2" s="22"/>
      <c r="C2" s="23"/>
      <c r="D2" s="23"/>
      <c r="E2" s="23"/>
      <c r="F2" s="23"/>
      <c r="G2" s="23"/>
      <c r="H2" s="23"/>
      <c r="I2" s="23"/>
      <c r="J2" s="23"/>
      <c r="K2" s="23"/>
      <c r="L2" s="24"/>
    </row>
    <row r="3" spans="2:12" ht="15.75" thickBot="1" x14ac:dyDescent="0.3">
      <c r="B3" s="25"/>
      <c r="C3" s="1"/>
      <c r="D3" s="2"/>
      <c r="E3" s="2"/>
      <c r="F3" s="2"/>
      <c r="G3" s="2"/>
      <c r="H3" s="2"/>
      <c r="I3" s="2"/>
      <c r="J3" s="2"/>
      <c r="K3" s="3"/>
      <c r="L3" s="27"/>
    </row>
    <row r="4" spans="2:12" ht="15.75" thickBot="1" x14ac:dyDescent="0.3">
      <c r="B4" s="25"/>
      <c r="C4" s="4"/>
      <c r="D4" s="31" t="s">
        <v>13</v>
      </c>
      <c r="E4" s="32"/>
      <c r="F4" s="33"/>
      <c r="G4" s="5"/>
      <c r="H4" s="31" t="s">
        <v>14</v>
      </c>
      <c r="I4" s="32"/>
      <c r="J4" s="33"/>
      <c r="K4" s="6"/>
      <c r="L4" s="27"/>
    </row>
    <row r="5" spans="2:12" ht="15.75" thickBot="1" x14ac:dyDescent="0.3">
      <c r="B5" s="25"/>
      <c r="C5" s="4"/>
      <c r="D5" s="10"/>
      <c r="E5" s="13">
        <v>1</v>
      </c>
      <c r="F5" s="13">
        <v>0</v>
      </c>
      <c r="G5" s="5"/>
      <c r="H5" s="10"/>
      <c r="I5" s="11">
        <v>1</v>
      </c>
      <c r="J5" s="11">
        <v>0</v>
      </c>
      <c r="K5" s="6"/>
      <c r="L5" s="27"/>
    </row>
    <row r="6" spans="2:12" ht="15.75" thickBot="1" x14ac:dyDescent="0.3">
      <c r="B6" s="25"/>
      <c r="C6" s="4"/>
      <c r="D6" s="12">
        <v>1</v>
      </c>
      <c r="E6" s="14">
        <v>187</v>
      </c>
      <c r="F6" s="15">
        <v>18</v>
      </c>
      <c r="G6" s="5"/>
      <c r="H6" s="21">
        <v>1</v>
      </c>
      <c r="I6" s="19" t="s">
        <v>0</v>
      </c>
      <c r="J6" s="20" t="s">
        <v>1</v>
      </c>
      <c r="K6" s="6"/>
      <c r="L6" s="27"/>
    </row>
    <row r="7" spans="2:12" ht="15.75" thickBot="1" x14ac:dyDescent="0.3">
      <c r="B7" s="25"/>
      <c r="C7" s="4"/>
      <c r="D7" s="12">
        <v>0</v>
      </c>
      <c r="E7" s="16">
        <v>20</v>
      </c>
      <c r="F7" s="17">
        <v>546</v>
      </c>
      <c r="G7" s="5"/>
      <c r="H7" s="21">
        <v>0</v>
      </c>
      <c r="I7" s="16" t="s">
        <v>2</v>
      </c>
      <c r="J7" s="17" t="s">
        <v>3</v>
      </c>
      <c r="K7" s="6"/>
      <c r="L7" s="27"/>
    </row>
    <row r="8" spans="2:12" x14ac:dyDescent="0.25">
      <c r="B8" s="25"/>
      <c r="C8" s="4"/>
      <c r="D8" s="5"/>
      <c r="E8" s="5"/>
      <c r="F8" s="5"/>
      <c r="G8" s="5"/>
      <c r="H8" s="18"/>
      <c r="I8" s="5"/>
      <c r="J8" s="5"/>
      <c r="K8" s="6"/>
      <c r="L8" s="27"/>
    </row>
    <row r="9" spans="2:12" ht="15.75" thickBot="1" x14ac:dyDescent="0.3">
      <c r="B9" s="25"/>
      <c r="C9" s="4"/>
      <c r="D9" s="5"/>
      <c r="E9" s="5"/>
      <c r="F9" s="5"/>
      <c r="G9" s="5"/>
      <c r="H9" s="5"/>
      <c r="I9" s="5"/>
      <c r="J9" s="5"/>
      <c r="K9" s="6"/>
      <c r="L9" s="27"/>
    </row>
    <row r="10" spans="2:12" x14ac:dyDescent="0.25">
      <c r="B10" s="25"/>
      <c r="C10" s="4"/>
      <c r="D10" s="5"/>
      <c r="E10" s="1" t="s">
        <v>0</v>
      </c>
      <c r="F10" s="3">
        <f>(E6/(E6+E7))*100</f>
        <v>90.338164251207729</v>
      </c>
      <c r="G10" s="5"/>
      <c r="H10" s="5"/>
      <c r="I10" s="5"/>
      <c r="J10" s="5"/>
      <c r="K10" s="6"/>
      <c r="L10" s="27"/>
    </row>
    <row r="11" spans="2:12" x14ac:dyDescent="0.25">
      <c r="B11" s="25"/>
      <c r="C11" s="4"/>
      <c r="D11" s="5"/>
      <c r="E11" s="4" t="s">
        <v>3</v>
      </c>
      <c r="F11" s="6">
        <f>(F7/(F7+F6))*100</f>
        <v>96.808510638297875</v>
      </c>
      <c r="G11" s="5"/>
      <c r="H11" s="5"/>
      <c r="I11" s="5"/>
      <c r="J11" s="5"/>
      <c r="K11" s="6"/>
      <c r="L11" s="27"/>
    </row>
    <row r="12" spans="2:12" x14ac:dyDescent="0.25">
      <c r="B12" s="25"/>
      <c r="C12" s="4"/>
      <c r="D12" s="5"/>
      <c r="E12" s="4" t="s">
        <v>4</v>
      </c>
      <c r="F12" s="6">
        <f>((E6+F7)/(E6+F7+F6+E7))*100</f>
        <v>95.071335927367045</v>
      </c>
      <c r="G12" s="5"/>
      <c r="H12" s="5"/>
      <c r="I12" s="5"/>
      <c r="J12" s="5"/>
      <c r="K12" s="6"/>
      <c r="L12" s="27"/>
    </row>
    <row r="13" spans="2:12" x14ac:dyDescent="0.25">
      <c r="B13" s="25"/>
      <c r="C13" s="4"/>
      <c r="D13" s="5"/>
      <c r="E13" s="4" t="s">
        <v>5</v>
      </c>
      <c r="F13" s="6">
        <f>(E6/(E6+F6))*100</f>
        <v>91.219512195121951</v>
      </c>
      <c r="G13" s="5"/>
      <c r="H13" s="5"/>
      <c r="I13" s="5"/>
      <c r="J13" s="5"/>
      <c r="K13" s="6"/>
      <c r="L13" s="27"/>
    </row>
    <row r="14" spans="2:12" ht="15.75" thickBot="1" x14ac:dyDescent="0.3">
      <c r="B14" s="25"/>
      <c r="C14" s="4"/>
      <c r="D14" s="5"/>
      <c r="E14" s="7" t="s">
        <v>6</v>
      </c>
      <c r="F14" s="9">
        <f>(E6/(E6+E7))*100</f>
        <v>90.338164251207729</v>
      </c>
      <c r="G14" s="5"/>
      <c r="H14" s="5"/>
      <c r="I14" s="5"/>
      <c r="J14" s="5"/>
      <c r="K14" s="6"/>
      <c r="L14" s="27"/>
    </row>
    <row r="15" spans="2:12" ht="15.75" thickBot="1" x14ac:dyDescent="0.3">
      <c r="B15" s="25"/>
      <c r="C15" s="4"/>
      <c r="D15" s="5"/>
      <c r="E15" s="5"/>
      <c r="F15" s="5"/>
      <c r="G15" s="5"/>
      <c r="H15" s="5"/>
      <c r="I15" s="5"/>
      <c r="J15" s="5"/>
      <c r="K15" s="6"/>
      <c r="L15" s="27"/>
    </row>
    <row r="16" spans="2:12" x14ac:dyDescent="0.25">
      <c r="B16" s="25"/>
      <c r="C16" s="4"/>
      <c r="D16" s="5"/>
      <c r="E16" s="1" t="s">
        <v>8</v>
      </c>
      <c r="F16" s="2">
        <f>E6/(E6+E7)</f>
        <v>0.90338164251207731</v>
      </c>
      <c r="G16" s="3" t="s">
        <v>11</v>
      </c>
      <c r="H16" s="5"/>
      <c r="I16" s="5"/>
      <c r="J16" s="5"/>
      <c r="K16" s="6"/>
      <c r="L16" s="27"/>
    </row>
    <row r="17" spans="2:12" x14ac:dyDescent="0.25">
      <c r="B17" s="25"/>
      <c r="C17" s="4"/>
      <c r="D17" s="5"/>
      <c r="E17" s="4" t="s">
        <v>9</v>
      </c>
      <c r="F17" s="5">
        <f>F6/(F6+F7)</f>
        <v>3.1914893617021274E-2</v>
      </c>
      <c r="G17" s="6" t="s">
        <v>12</v>
      </c>
      <c r="H17" s="5"/>
      <c r="I17" s="5"/>
      <c r="J17" s="5"/>
      <c r="K17" s="6"/>
      <c r="L17" s="27"/>
    </row>
    <row r="18" spans="2:12" ht="15.75" thickBot="1" x14ac:dyDescent="0.3">
      <c r="B18" s="25"/>
      <c r="C18" s="4"/>
      <c r="D18" s="5"/>
      <c r="E18" s="7" t="s">
        <v>7</v>
      </c>
      <c r="F18" s="8">
        <f>(0.5)-(F17/2)+(F16/2)</f>
        <v>0.93573337444752802</v>
      </c>
      <c r="G18" s="9" t="s">
        <v>10</v>
      </c>
      <c r="H18" s="5"/>
      <c r="I18" s="5"/>
      <c r="J18" s="5"/>
      <c r="K18" s="6"/>
      <c r="L18" s="27"/>
    </row>
    <row r="19" spans="2:12" ht="15.75" thickBot="1" x14ac:dyDescent="0.3">
      <c r="B19" s="25"/>
      <c r="C19" s="7"/>
      <c r="D19" s="8"/>
      <c r="E19" s="8"/>
      <c r="F19" s="8"/>
      <c r="G19" s="8"/>
      <c r="H19" s="8"/>
      <c r="I19" s="8"/>
      <c r="J19" s="8"/>
      <c r="K19" s="9"/>
      <c r="L19" s="27"/>
    </row>
    <row r="20" spans="2:12" x14ac:dyDescent="0.25">
      <c r="B20" s="25"/>
      <c r="C20" s="29"/>
      <c r="D20" s="29"/>
      <c r="E20" s="29"/>
      <c r="F20" s="29"/>
      <c r="G20" s="29"/>
      <c r="H20" s="29"/>
      <c r="I20" s="29"/>
      <c r="J20" s="29"/>
      <c r="K20" s="29"/>
      <c r="L20" s="27"/>
    </row>
    <row r="21" spans="2:12" ht="15.75" thickBot="1" x14ac:dyDescent="0.3">
      <c r="B21" s="25"/>
      <c r="C21" s="29"/>
      <c r="D21" s="29"/>
      <c r="E21" s="29"/>
      <c r="F21" s="29"/>
      <c r="G21" s="29"/>
      <c r="H21" s="29"/>
      <c r="I21" s="29"/>
      <c r="J21" s="29"/>
      <c r="K21" s="29"/>
      <c r="L21" s="27"/>
    </row>
    <row r="22" spans="2:12" ht="15.75" thickBot="1" x14ac:dyDescent="0.3">
      <c r="B22" s="25"/>
      <c r="C22" s="1"/>
      <c r="D22" s="2"/>
      <c r="E22" s="2"/>
      <c r="F22" s="2"/>
      <c r="G22" s="2"/>
      <c r="H22" s="2"/>
      <c r="I22" s="2"/>
      <c r="J22" s="2"/>
      <c r="K22" s="3"/>
      <c r="L22" s="27"/>
    </row>
    <row r="23" spans="2:12" ht="15.75" thickBot="1" x14ac:dyDescent="0.3">
      <c r="B23" s="25"/>
      <c r="C23" s="4"/>
      <c r="D23" s="31" t="s">
        <v>15</v>
      </c>
      <c r="E23" s="32"/>
      <c r="F23" s="33"/>
      <c r="G23" s="5"/>
      <c r="H23" s="31" t="s">
        <v>14</v>
      </c>
      <c r="I23" s="32"/>
      <c r="J23" s="33"/>
      <c r="K23" s="6"/>
      <c r="L23" s="27"/>
    </row>
    <row r="24" spans="2:12" ht="15.75" thickBot="1" x14ac:dyDescent="0.3">
      <c r="B24" s="25"/>
      <c r="C24" s="4"/>
      <c r="D24" s="10"/>
      <c r="E24" s="13">
        <v>1</v>
      </c>
      <c r="F24" s="13">
        <v>0</v>
      </c>
      <c r="G24" s="5"/>
      <c r="H24" s="10"/>
      <c r="I24" s="11">
        <v>1</v>
      </c>
      <c r="J24" s="11">
        <v>0</v>
      </c>
      <c r="K24" s="6"/>
      <c r="L24" s="27"/>
    </row>
    <row r="25" spans="2:12" ht="15.75" thickBot="1" x14ac:dyDescent="0.3">
      <c r="B25" s="25"/>
      <c r="C25" s="4"/>
      <c r="D25" s="12">
        <v>1</v>
      </c>
      <c r="E25" s="14">
        <v>177</v>
      </c>
      <c r="F25" s="15">
        <v>0</v>
      </c>
      <c r="G25" s="5"/>
      <c r="H25" s="21">
        <v>1</v>
      </c>
      <c r="I25" s="19" t="s">
        <v>0</v>
      </c>
      <c r="J25" s="20" t="s">
        <v>1</v>
      </c>
      <c r="K25" s="6"/>
      <c r="L25" s="27"/>
    </row>
    <row r="26" spans="2:12" ht="15.75" thickBot="1" x14ac:dyDescent="0.3">
      <c r="B26" s="25"/>
      <c r="C26" s="4"/>
      <c r="D26" s="12">
        <v>0</v>
      </c>
      <c r="E26" s="16">
        <v>30</v>
      </c>
      <c r="F26" s="17">
        <v>564</v>
      </c>
      <c r="G26" s="5"/>
      <c r="H26" s="21">
        <v>0</v>
      </c>
      <c r="I26" s="16" t="s">
        <v>2</v>
      </c>
      <c r="J26" s="17" t="s">
        <v>3</v>
      </c>
      <c r="K26" s="6"/>
      <c r="L26" s="27"/>
    </row>
    <row r="27" spans="2:12" x14ac:dyDescent="0.25">
      <c r="B27" s="25"/>
      <c r="C27" s="4"/>
      <c r="D27" s="5"/>
      <c r="E27" s="5"/>
      <c r="F27" s="5"/>
      <c r="G27" s="5"/>
      <c r="H27" s="18"/>
      <c r="I27" s="5"/>
      <c r="J27" s="5"/>
      <c r="K27" s="6"/>
      <c r="L27" s="27"/>
    </row>
    <row r="28" spans="2:12" ht="15.75" thickBot="1" x14ac:dyDescent="0.3">
      <c r="B28" s="25"/>
      <c r="C28" s="4"/>
      <c r="D28" s="5"/>
      <c r="E28" s="5"/>
      <c r="F28" s="5"/>
      <c r="G28" s="5"/>
      <c r="H28" s="5"/>
      <c r="I28" s="5"/>
      <c r="J28" s="5"/>
      <c r="K28" s="6"/>
      <c r="L28" s="27"/>
    </row>
    <row r="29" spans="2:12" x14ac:dyDescent="0.25">
      <c r="B29" s="25"/>
      <c r="C29" s="4"/>
      <c r="D29" s="5"/>
      <c r="E29" s="1" t="s">
        <v>0</v>
      </c>
      <c r="F29" s="3">
        <f>(E25/(E25+E26))*100</f>
        <v>85.507246376811594</v>
      </c>
      <c r="G29" s="5"/>
      <c r="H29" s="5"/>
      <c r="I29" s="5"/>
      <c r="J29" s="5"/>
      <c r="K29" s="6"/>
      <c r="L29" s="27"/>
    </row>
    <row r="30" spans="2:12" x14ac:dyDescent="0.25">
      <c r="B30" s="25"/>
      <c r="C30" s="4"/>
      <c r="D30" s="5"/>
      <c r="E30" s="4" t="s">
        <v>3</v>
      </c>
      <c r="F30" s="6">
        <f>(F26/(F26+F25))*100</f>
        <v>100</v>
      </c>
      <c r="G30" s="5"/>
      <c r="H30" s="5"/>
      <c r="I30" s="5"/>
      <c r="J30" s="5"/>
      <c r="K30" s="6"/>
      <c r="L30" s="27"/>
    </row>
    <row r="31" spans="2:12" x14ac:dyDescent="0.25">
      <c r="B31" s="25"/>
      <c r="C31" s="4"/>
      <c r="D31" s="5"/>
      <c r="E31" s="4" t="s">
        <v>4</v>
      </c>
      <c r="F31" s="6">
        <f>((E25+F26)/(E25+F26+F25+E26))*100</f>
        <v>96.108949416342412</v>
      </c>
      <c r="G31" s="5"/>
      <c r="H31" s="5"/>
      <c r="I31" s="5"/>
      <c r="J31" s="5"/>
      <c r="K31" s="6"/>
      <c r="L31" s="27"/>
    </row>
    <row r="32" spans="2:12" x14ac:dyDescent="0.25">
      <c r="B32" s="25"/>
      <c r="C32" s="4"/>
      <c r="D32" s="5"/>
      <c r="E32" s="4" t="s">
        <v>5</v>
      </c>
      <c r="F32" s="6">
        <f>(E25/(E25+F25))*100</f>
        <v>100</v>
      </c>
      <c r="G32" s="5"/>
      <c r="H32" s="5"/>
      <c r="I32" s="5"/>
      <c r="J32" s="5"/>
      <c r="K32" s="6"/>
      <c r="L32" s="27"/>
    </row>
    <row r="33" spans="2:12" ht="15.75" thickBot="1" x14ac:dyDescent="0.3">
      <c r="B33" s="25"/>
      <c r="C33" s="4"/>
      <c r="D33" s="5"/>
      <c r="E33" s="7" t="s">
        <v>6</v>
      </c>
      <c r="F33" s="9">
        <f>(E25/(E25+E26))*100</f>
        <v>85.507246376811594</v>
      </c>
      <c r="G33" s="5"/>
      <c r="H33" s="5"/>
      <c r="I33" s="5"/>
      <c r="J33" s="5"/>
      <c r="K33" s="6"/>
      <c r="L33" s="27"/>
    </row>
    <row r="34" spans="2:12" ht="15.75" thickBot="1" x14ac:dyDescent="0.3">
      <c r="B34" s="25"/>
      <c r="C34" s="4"/>
      <c r="D34" s="5"/>
      <c r="E34" s="5"/>
      <c r="F34" s="5"/>
      <c r="G34" s="5"/>
      <c r="H34" s="5"/>
      <c r="I34" s="5"/>
      <c r="J34" s="5"/>
      <c r="K34" s="6"/>
      <c r="L34" s="27"/>
    </row>
    <row r="35" spans="2:12" x14ac:dyDescent="0.25">
      <c r="B35" s="25"/>
      <c r="C35" s="4"/>
      <c r="D35" s="5"/>
      <c r="E35" s="1" t="s">
        <v>8</v>
      </c>
      <c r="F35" s="2">
        <f>E25/(E25+E26)</f>
        <v>0.85507246376811596</v>
      </c>
      <c r="G35" s="3" t="s">
        <v>11</v>
      </c>
      <c r="H35" s="5"/>
      <c r="I35" s="5"/>
      <c r="J35" s="5"/>
      <c r="K35" s="6"/>
      <c r="L35" s="27"/>
    </row>
    <row r="36" spans="2:12" x14ac:dyDescent="0.25">
      <c r="B36" s="25"/>
      <c r="C36" s="4"/>
      <c r="D36" s="5"/>
      <c r="E36" s="4" t="s">
        <v>9</v>
      </c>
      <c r="F36" s="5">
        <f>F25/(F25+F26)</f>
        <v>0</v>
      </c>
      <c r="G36" s="6" t="s">
        <v>12</v>
      </c>
      <c r="H36" s="5"/>
      <c r="I36" s="5"/>
      <c r="J36" s="5"/>
      <c r="K36" s="6"/>
      <c r="L36" s="27"/>
    </row>
    <row r="37" spans="2:12" ht="15.75" thickBot="1" x14ac:dyDescent="0.3">
      <c r="B37" s="25"/>
      <c r="C37" s="4"/>
      <c r="D37" s="5"/>
      <c r="E37" s="7" t="s">
        <v>7</v>
      </c>
      <c r="F37" s="8">
        <f>(0.5)-(F36/2)+(F35/2)</f>
        <v>0.92753623188405798</v>
      </c>
      <c r="G37" s="34" t="s">
        <v>10</v>
      </c>
      <c r="H37" s="5"/>
      <c r="I37" s="5"/>
      <c r="J37" s="5"/>
      <c r="K37" s="6"/>
      <c r="L37" s="27"/>
    </row>
    <row r="38" spans="2:12" ht="15.75" thickBot="1" x14ac:dyDescent="0.3">
      <c r="B38" s="25"/>
      <c r="C38" s="7"/>
      <c r="D38" s="8"/>
      <c r="E38" s="8"/>
      <c r="F38" s="8"/>
      <c r="G38" s="8"/>
      <c r="H38" s="8"/>
      <c r="I38" s="8"/>
      <c r="J38" s="8"/>
      <c r="K38" s="9"/>
      <c r="L38" s="27"/>
    </row>
    <row r="39" spans="2:12" x14ac:dyDescent="0.25">
      <c r="B39" s="25"/>
      <c r="C39" s="29"/>
      <c r="D39" s="29"/>
      <c r="E39" s="29"/>
      <c r="F39" s="29"/>
      <c r="G39" s="29"/>
      <c r="H39" s="29"/>
      <c r="I39" s="29"/>
      <c r="J39" s="29"/>
      <c r="K39" s="29"/>
      <c r="L39" s="27"/>
    </row>
    <row r="40" spans="2:12" ht="15.75" thickBot="1" x14ac:dyDescent="0.3">
      <c r="B40" s="25"/>
      <c r="C40" s="29"/>
      <c r="D40" s="29"/>
      <c r="E40" s="29"/>
      <c r="F40" s="29"/>
      <c r="G40" s="29"/>
      <c r="H40" s="29"/>
      <c r="I40" s="29"/>
      <c r="J40" s="29"/>
      <c r="K40" s="29"/>
      <c r="L40" s="27"/>
    </row>
    <row r="41" spans="2:12" ht="15.75" thickBot="1" x14ac:dyDescent="0.3">
      <c r="B41" s="25"/>
      <c r="C41" s="1"/>
      <c r="D41" s="2"/>
      <c r="E41" s="2"/>
      <c r="F41" s="2"/>
      <c r="G41" s="2"/>
      <c r="H41" s="2"/>
      <c r="I41" s="2"/>
      <c r="J41" s="2"/>
      <c r="K41" s="3"/>
      <c r="L41" s="27"/>
    </row>
    <row r="42" spans="2:12" ht="15.75" thickBot="1" x14ac:dyDescent="0.3">
      <c r="B42" s="25"/>
      <c r="C42" s="4"/>
      <c r="D42" s="31" t="s">
        <v>16</v>
      </c>
      <c r="E42" s="32"/>
      <c r="F42" s="33"/>
      <c r="G42" s="5"/>
      <c r="H42" s="31" t="s">
        <v>14</v>
      </c>
      <c r="I42" s="32"/>
      <c r="J42" s="33"/>
      <c r="K42" s="6"/>
      <c r="L42" s="27"/>
    </row>
    <row r="43" spans="2:12" ht="15.75" thickBot="1" x14ac:dyDescent="0.3">
      <c r="B43" s="25"/>
      <c r="C43" s="4"/>
      <c r="D43" s="10"/>
      <c r="E43" s="13">
        <v>1</v>
      </c>
      <c r="F43" s="13">
        <v>0</v>
      </c>
      <c r="G43" s="5"/>
      <c r="H43" s="10"/>
      <c r="I43" s="11">
        <v>1</v>
      </c>
      <c r="J43" s="11">
        <v>0</v>
      </c>
      <c r="K43" s="6"/>
      <c r="L43" s="27"/>
    </row>
    <row r="44" spans="2:12" ht="15.75" thickBot="1" x14ac:dyDescent="0.3">
      <c r="B44" s="25"/>
      <c r="C44" s="4"/>
      <c r="D44" s="12">
        <v>1</v>
      </c>
      <c r="E44" s="14">
        <v>174</v>
      </c>
      <c r="F44" s="15">
        <v>37</v>
      </c>
      <c r="G44" s="5"/>
      <c r="H44" s="21">
        <v>1</v>
      </c>
      <c r="I44" s="19" t="s">
        <v>0</v>
      </c>
      <c r="J44" s="20" t="s">
        <v>1</v>
      </c>
      <c r="K44" s="6"/>
      <c r="L44" s="27"/>
    </row>
    <row r="45" spans="2:12" ht="15.75" thickBot="1" x14ac:dyDescent="0.3">
      <c r="B45" s="25"/>
      <c r="C45" s="4"/>
      <c r="D45" s="12">
        <v>0</v>
      </c>
      <c r="E45" s="16">
        <v>33</v>
      </c>
      <c r="F45" s="17">
        <v>527</v>
      </c>
      <c r="G45" s="5"/>
      <c r="H45" s="21">
        <v>0</v>
      </c>
      <c r="I45" s="16" t="s">
        <v>2</v>
      </c>
      <c r="J45" s="17" t="s">
        <v>3</v>
      </c>
      <c r="K45" s="6"/>
      <c r="L45" s="27"/>
    </row>
    <row r="46" spans="2:12" x14ac:dyDescent="0.25">
      <c r="B46" s="25"/>
      <c r="C46" s="4"/>
      <c r="D46" s="5"/>
      <c r="E46" s="5"/>
      <c r="F46" s="5"/>
      <c r="G46" s="5"/>
      <c r="H46" s="18"/>
      <c r="I46" s="5"/>
      <c r="J46" s="5"/>
      <c r="K46" s="6"/>
      <c r="L46" s="27"/>
    </row>
    <row r="47" spans="2:12" ht="15.75" thickBot="1" x14ac:dyDescent="0.3">
      <c r="B47" s="25"/>
      <c r="C47" s="4"/>
      <c r="D47" s="5"/>
      <c r="E47" s="5"/>
      <c r="F47" s="5"/>
      <c r="G47" s="5"/>
      <c r="H47" s="5"/>
      <c r="I47" s="5"/>
      <c r="J47" s="5"/>
      <c r="K47" s="6"/>
      <c r="L47" s="27"/>
    </row>
    <row r="48" spans="2:12" x14ac:dyDescent="0.25">
      <c r="B48" s="25"/>
      <c r="C48" s="4"/>
      <c r="D48" s="5"/>
      <c r="E48" s="1" t="s">
        <v>0</v>
      </c>
      <c r="F48" s="3">
        <f>(E44/(E44+E45))*100</f>
        <v>84.05797101449275</v>
      </c>
      <c r="G48" s="5"/>
      <c r="H48" s="5"/>
      <c r="I48" s="5"/>
      <c r="J48" s="5"/>
      <c r="K48" s="6"/>
      <c r="L48" s="27"/>
    </row>
    <row r="49" spans="2:12" x14ac:dyDescent="0.25">
      <c r="B49" s="25"/>
      <c r="C49" s="4"/>
      <c r="D49" s="5"/>
      <c r="E49" s="4" t="s">
        <v>3</v>
      </c>
      <c r="F49" s="6">
        <f>(F45/(F45+F44))*100</f>
        <v>93.439716312056746</v>
      </c>
      <c r="G49" s="5"/>
      <c r="H49" s="5"/>
      <c r="I49" s="5"/>
      <c r="J49" s="5"/>
      <c r="K49" s="6"/>
      <c r="L49" s="27"/>
    </row>
    <row r="50" spans="2:12" x14ac:dyDescent="0.25">
      <c r="B50" s="25"/>
      <c r="C50" s="4"/>
      <c r="D50" s="5"/>
      <c r="E50" s="4" t="s">
        <v>4</v>
      </c>
      <c r="F50" s="6">
        <f>((E44+F45)/(E44+F45+F44+E45))*100</f>
        <v>90.920881971465633</v>
      </c>
      <c r="G50" s="5"/>
      <c r="H50" s="5"/>
      <c r="I50" s="5"/>
      <c r="J50" s="5"/>
      <c r="K50" s="6"/>
      <c r="L50" s="27"/>
    </row>
    <row r="51" spans="2:12" x14ac:dyDescent="0.25">
      <c r="B51" s="25"/>
      <c r="C51" s="4"/>
      <c r="D51" s="5"/>
      <c r="E51" s="4" t="s">
        <v>5</v>
      </c>
      <c r="F51" s="6">
        <f>(E44/(E44+F44))*100</f>
        <v>82.464454976303315</v>
      </c>
      <c r="G51" s="5"/>
      <c r="H51" s="5"/>
      <c r="I51" s="5"/>
      <c r="J51" s="5"/>
      <c r="K51" s="6"/>
      <c r="L51" s="27"/>
    </row>
    <row r="52" spans="2:12" ht="15.75" thickBot="1" x14ac:dyDescent="0.3">
      <c r="B52" s="25"/>
      <c r="C52" s="4"/>
      <c r="D52" s="5"/>
      <c r="E52" s="7" t="s">
        <v>6</v>
      </c>
      <c r="F52" s="9">
        <f>(E44/(E44+E45))*100</f>
        <v>84.05797101449275</v>
      </c>
      <c r="G52" s="5"/>
      <c r="H52" s="5"/>
      <c r="I52" s="5"/>
      <c r="J52" s="5"/>
      <c r="K52" s="6"/>
      <c r="L52" s="27"/>
    </row>
    <row r="53" spans="2:12" ht="15.75" thickBot="1" x14ac:dyDescent="0.3">
      <c r="B53" s="25"/>
      <c r="C53" s="4"/>
      <c r="D53" s="5"/>
      <c r="E53" s="5"/>
      <c r="F53" s="5"/>
      <c r="G53" s="5"/>
      <c r="H53" s="5"/>
      <c r="I53" s="5"/>
      <c r="J53" s="5"/>
      <c r="K53" s="6"/>
      <c r="L53" s="27"/>
    </row>
    <row r="54" spans="2:12" x14ac:dyDescent="0.25">
      <c r="B54" s="25"/>
      <c r="C54" s="4"/>
      <c r="D54" s="5"/>
      <c r="E54" s="1" t="s">
        <v>8</v>
      </c>
      <c r="F54" s="2">
        <f>E44/(E44+E45)</f>
        <v>0.84057971014492749</v>
      </c>
      <c r="G54" s="3" t="s">
        <v>11</v>
      </c>
      <c r="H54" s="5"/>
      <c r="I54" s="5"/>
      <c r="J54" s="5"/>
      <c r="K54" s="6"/>
      <c r="L54" s="27"/>
    </row>
    <row r="55" spans="2:12" x14ac:dyDescent="0.25">
      <c r="B55" s="25"/>
      <c r="C55" s="4"/>
      <c r="D55" s="5"/>
      <c r="E55" s="4" t="s">
        <v>9</v>
      </c>
      <c r="F55" s="5">
        <f>F44/(F44+F45)</f>
        <v>6.5602836879432622E-2</v>
      </c>
      <c r="G55" s="6" t="s">
        <v>12</v>
      </c>
      <c r="H55" s="5"/>
      <c r="I55" s="5"/>
      <c r="J55" s="5"/>
      <c r="K55" s="6"/>
      <c r="L55" s="27"/>
    </row>
    <row r="56" spans="2:12" ht="15.75" thickBot="1" x14ac:dyDescent="0.3">
      <c r="B56" s="25"/>
      <c r="C56" s="4"/>
      <c r="D56" s="5"/>
      <c r="E56" s="7" t="s">
        <v>7</v>
      </c>
      <c r="F56" s="8">
        <f>(0.5)-(F55/2)+(F54/2)</f>
        <v>0.88748843663274746</v>
      </c>
      <c r="G56" s="9" t="s">
        <v>10</v>
      </c>
      <c r="H56" s="5"/>
      <c r="I56" s="5"/>
      <c r="J56" s="5"/>
      <c r="K56" s="6"/>
      <c r="L56" s="27"/>
    </row>
    <row r="57" spans="2:12" ht="15.75" thickBot="1" x14ac:dyDescent="0.3">
      <c r="B57" s="25"/>
      <c r="C57" s="7"/>
      <c r="D57" s="8"/>
      <c r="E57" s="8"/>
      <c r="F57" s="8"/>
      <c r="G57" s="8"/>
      <c r="H57" s="8"/>
      <c r="I57" s="8"/>
      <c r="J57" s="8"/>
      <c r="K57" s="9"/>
      <c r="L57" s="27"/>
    </row>
    <row r="58" spans="2:12" ht="15.75" thickBot="1" x14ac:dyDescent="0.3">
      <c r="B58" s="26"/>
      <c r="C58" s="30"/>
      <c r="D58" s="30"/>
      <c r="E58" s="30"/>
      <c r="F58" s="30"/>
      <c r="G58" s="30"/>
      <c r="H58" s="30"/>
      <c r="I58" s="30"/>
      <c r="J58" s="30"/>
      <c r="K58" s="30"/>
      <c r="L58" s="28"/>
    </row>
  </sheetData>
  <mergeCells count="6">
    <mergeCell ref="D4:F4"/>
    <mergeCell ref="H4:J4"/>
    <mergeCell ref="D23:F23"/>
    <mergeCell ref="H23:J23"/>
    <mergeCell ref="D42:F42"/>
    <mergeCell ref="H42:J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2022-05-05T02:32:17Z</dcterms:created>
  <dcterms:modified xsi:type="dcterms:W3CDTF">2022-05-11T00:47:39Z</dcterms:modified>
</cp:coreProperties>
</file>