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radSchool\BigData\Lab1\"/>
    </mc:Choice>
  </mc:AlternateContent>
  <bookViews>
    <workbookView xWindow="0" yWindow="0" windowWidth="24000" windowHeight="9600"/>
  </bookViews>
  <sheets>
    <sheet name="Coaches_With_Prediction" sheetId="1" r:id="rId1"/>
  </sheets>
  <calcPr calcId="0"/>
</workbook>
</file>

<file path=xl/calcChain.xml><?xml version="1.0" encoding="utf-8"?>
<calcChain xmlns="http://schemas.openxmlformats.org/spreadsheetml/2006/main">
  <c r="Y4" i="1" l="1"/>
  <c r="X7" i="1"/>
  <c r="Y7" i="1"/>
  <c r="Y12" i="1"/>
  <c r="X15" i="1"/>
  <c r="Y15" i="1"/>
  <c r="Y20" i="1"/>
  <c r="X23" i="1"/>
  <c r="Y23" i="1"/>
  <c r="Y28" i="1"/>
  <c r="X31" i="1"/>
  <c r="Y31" i="1"/>
  <c r="Y36" i="1"/>
  <c r="X39" i="1"/>
  <c r="Y39" i="1"/>
  <c r="Y44" i="1"/>
  <c r="X47" i="1"/>
  <c r="Y47" i="1"/>
  <c r="Y52" i="1"/>
  <c r="X55" i="1"/>
  <c r="Y55" i="1"/>
  <c r="Y60" i="1"/>
  <c r="X63" i="1"/>
  <c r="Y63" i="1"/>
  <c r="Y68" i="1"/>
  <c r="X71" i="1"/>
  <c r="Y71" i="1"/>
  <c r="Y76" i="1"/>
  <c r="X79" i="1"/>
  <c r="Y79" i="1"/>
  <c r="Y84" i="1"/>
  <c r="X87" i="1"/>
  <c r="Y87" i="1"/>
  <c r="Y92" i="1"/>
  <c r="X95" i="1"/>
  <c r="Y95" i="1"/>
  <c r="Y100" i="1"/>
  <c r="X2" i="1"/>
  <c r="U3" i="1"/>
  <c r="V3" i="1"/>
  <c r="X3" i="1" s="1"/>
  <c r="W3" i="1"/>
  <c r="Y3" i="1" s="1"/>
  <c r="U4" i="1"/>
  <c r="V4" i="1"/>
  <c r="X4" i="1" s="1"/>
  <c r="W4" i="1"/>
  <c r="U5" i="1"/>
  <c r="V5" i="1"/>
  <c r="X5" i="1" s="1"/>
  <c r="W5" i="1"/>
  <c r="Y5" i="1" s="1"/>
  <c r="U6" i="1"/>
  <c r="Y6" i="1" s="1"/>
  <c r="V6" i="1"/>
  <c r="X6" i="1" s="1"/>
  <c r="W6" i="1"/>
  <c r="U7" i="1"/>
  <c r="V7" i="1"/>
  <c r="W7" i="1"/>
  <c r="U8" i="1"/>
  <c r="V8" i="1"/>
  <c r="X8" i="1" s="1"/>
  <c r="W8" i="1"/>
  <c r="Y8" i="1" s="1"/>
  <c r="U9" i="1"/>
  <c r="X9" i="1" s="1"/>
  <c r="V9" i="1"/>
  <c r="W9" i="1"/>
  <c r="Y9" i="1" s="1"/>
  <c r="U10" i="1"/>
  <c r="V10" i="1"/>
  <c r="X10" i="1" s="1"/>
  <c r="W10" i="1"/>
  <c r="Y10" i="1" s="1"/>
  <c r="U11" i="1"/>
  <c r="V11" i="1"/>
  <c r="X11" i="1" s="1"/>
  <c r="W11" i="1"/>
  <c r="Y11" i="1" s="1"/>
  <c r="U12" i="1"/>
  <c r="V12" i="1"/>
  <c r="X12" i="1" s="1"/>
  <c r="W12" i="1"/>
  <c r="U13" i="1"/>
  <c r="V13" i="1"/>
  <c r="X13" i="1" s="1"/>
  <c r="W13" i="1"/>
  <c r="Y13" i="1" s="1"/>
  <c r="U14" i="1"/>
  <c r="Y14" i="1" s="1"/>
  <c r="V14" i="1"/>
  <c r="X14" i="1" s="1"/>
  <c r="W14" i="1"/>
  <c r="U15" i="1"/>
  <c r="V15" i="1"/>
  <c r="W15" i="1"/>
  <c r="U16" i="1"/>
  <c r="V16" i="1"/>
  <c r="X16" i="1" s="1"/>
  <c r="W16" i="1"/>
  <c r="Y16" i="1" s="1"/>
  <c r="U17" i="1"/>
  <c r="X17" i="1" s="1"/>
  <c r="V17" i="1"/>
  <c r="W17" i="1"/>
  <c r="Y17" i="1" s="1"/>
  <c r="U18" i="1"/>
  <c r="V18" i="1"/>
  <c r="X18" i="1" s="1"/>
  <c r="W18" i="1"/>
  <c r="Y18" i="1" s="1"/>
  <c r="U19" i="1"/>
  <c r="V19" i="1"/>
  <c r="X19" i="1" s="1"/>
  <c r="W19" i="1"/>
  <c r="Y19" i="1" s="1"/>
  <c r="U20" i="1"/>
  <c r="V20" i="1"/>
  <c r="X20" i="1" s="1"/>
  <c r="W20" i="1"/>
  <c r="U21" i="1"/>
  <c r="V21" i="1"/>
  <c r="X21" i="1" s="1"/>
  <c r="W21" i="1"/>
  <c r="Y21" i="1" s="1"/>
  <c r="U22" i="1"/>
  <c r="Y22" i="1" s="1"/>
  <c r="V22" i="1"/>
  <c r="X22" i="1" s="1"/>
  <c r="W22" i="1"/>
  <c r="U23" i="1"/>
  <c r="V23" i="1"/>
  <c r="W23" i="1"/>
  <c r="U24" i="1"/>
  <c r="V24" i="1"/>
  <c r="X24" i="1" s="1"/>
  <c r="W24" i="1"/>
  <c r="Y24" i="1" s="1"/>
  <c r="U25" i="1"/>
  <c r="X25" i="1" s="1"/>
  <c r="V25" i="1"/>
  <c r="W25" i="1"/>
  <c r="Y25" i="1" s="1"/>
  <c r="U26" i="1"/>
  <c r="V26" i="1"/>
  <c r="X26" i="1" s="1"/>
  <c r="W26" i="1"/>
  <c r="Y26" i="1" s="1"/>
  <c r="U27" i="1"/>
  <c r="V27" i="1"/>
  <c r="X27" i="1" s="1"/>
  <c r="W27" i="1"/>
  <c r="Y27" i="1" s="1"/>
  <c r="U28" i="1"/>
  <c r="V28" i="1"/>
  <c r="X28" i="1" s="1"/>
  <c r="W28" i="1"/>
  <c r="U29" i="1"/>
  <c r="V29" i="1"/>
  <c r="X29" i="1" s="1"/>
  <c r="W29" i="1"/>
  <c r="Y29" i="1" s="1"/>
  <c r="U30" i="1"/>
  <c r="Y30" i="1" s="1"/>
  <c r="V30" i="1"/>
  <c r="X30" i="1" s="1"/>
  <c r="W30" i="1"/>
  <c r="U31" i="1"/>
  <c r="V31" i="1"/>
  <c r="W31" i="1"/>
  <c r="U32" i="1"/>
  <c r="V32" i="1"/>
  <c r="X32" i="1" s="1"/>
  <c r="W32" i="1"/>
  <c r="Y32" i="1" s="1"/>
  <c r="U33" i="1"/>
  <c r="X33" i="1" s="1"/>
  <c r="V33" i="1"/>
  <c r="W33" i="1"/>
  <c r="Y33" i="1" s="1"/>
  <c r="U34" i="1"/>
  <c r="V34" i="1"/>
  <c r="X34" i="1" s="1"/>
  <c r="W34" i="1"/>
  <c r="Y34" i="1" s="1"/>
  <c r="U35" i="1"/>
  <c r="V35" i="1"/>
  <c r="X35" i="1" s="1"/>
  <c r="W35" i="1"/>
  <c r="Y35" i="1" s="1"/>
  <c r="U36" i="1"/>
  <c r="V36" i="1"/>
  <c r="X36" i="1" s="1"/>
  <c r="W36" i="1"/>
  <c r="U37" i="1"/>
  <c r="V37" i="1"/>
  <c r="X37" i="1" s="1"/>
  <c r="W37" i="1"/>
  <c r="Y37" i="1" s="1"/>
  <c r="U38" i="1"/>
  <c r="Y38" i="1" s="1"/>
  <c r="V38" i="1"/>
  <c r="X38" i="1" s="1"/>
  <c r="W38" i="1"/>
  <c r="U39" i="1"/>
  <c r="V39" i="1"/>
  <c r="W39" i="1"/>
  <c r="U40" i="1"/>
  <c r="V40" i="1"/>
  <c r="X40" i="1" s="1"/>
  <c r="W40" i="1"/>
  <c r="Y40" i="1" s="1"/>
  <c r="U41" i="1"/>
  <c r="X41" i="1" s="1"/>
  <c r="V41" i="1"/>
  <c r="W41" i="1"/>
  <c r="Y41" i="1" s="1"/>
  <c r="U42" i="1"/>
  <c r="V42" i="1"/>
  <c r="X42" i="1" s="1"/>
  <c r="W42" i="1"/>
  <c r="Y42" i="1" s="1"/>
  <c r="U43" i="1"/>
  <c r="V43" i="1"/>
  <c r="X43" i="1" s="1"/>
  <c r="W43" i="1"/>
  <c r="Y43" i="1" s="1"/>
  <c r="U44" i="1"/>
  <c r="V44" i="1"/>
  <c r="X44" i="1" s="1"/>
  <c r="W44" i="1"/>
  <c r="U45" i="1"/>
  <c r="V45" i="1"/>
  <c r="X45" i="1" s="1"/>
  <c r="W45" i="1"/>
  <c r="Y45" i="1" s="1"/>
  <c r="U46" i="1"/>
  <c r="Y46" i="1" s="1"/>
  <c r="V46" i="1"/>
  <c r="X46" i="1" s="1"/>
  <c r="W46" i="1"/>
  <c r="U47" i="1"/>
  <c r="V47" i="1"/>
  <c r="W47" i="1"/>
  <c r="U48" i="1"/>
  <c r="V48" i="1"/>
  <c r="X48" i="1" s="1"/>
  <c r="W48" i="1"/>
  <c r="Y48" i="1" s="1"/>
  <c r="U49" i="1"/>
  <c r="X49" i="1" s="1"/>
  <c r="V49" i="1"/>
  <c r="W49" i="1"/>
  <c r="Y49" i="1" s="1"/>
  <c r="U50" i="1"/>
  <c r="V50" i="1"/>
  <c r="X50" i="1" s="1"/>
  <c r="W50" i="1"/>
  <c r="Y50" i="1" s="1"/>
  <c r="U51" i="1"/>
  <c r="V51" i="1"/>
  <c r="X51" i="1" s="1"/>
  <c r="W51" i="1"/>
  <c r="Y51" i="1" s="1"/>
  <c r="U52" i="1"/>
  <c r="V52" i="1"/>
  <c r="X52" i="1" s="1"/>
  <c r="W52" i="1"/>
  <c r="U53" i="1"/>
  <c r="V53" i="1"/>
  <c r="X53" i="1" s="1"/>
  <c r="W53" i="1"/>
  <c r="Y53" i="1" s="1"/>
  <c r="U54" i="1"/>
  <c r="Y54" i="1" s="1"/>
  <c r="V54" i="1"/>
  <c r="X54" i="1" s="1"/>
  <c r="W54" i="1"/>
  <c r="U55" i="1"/>
  <c r="V55" i="1"/>
  <c r="W55" i="1"/>
  <c r="U56" i="1"/>
  <c r="V56" i="1"/>
  <c r="X56" i="1" s="1"/>
  <c r="W56" i="1"/>
  <c r="Y56" i="1" s="1"/>
  <c r="U57" i="1"/>
  <c r="X57" i="1" s="1"/>
  <c r="V57" i="1"/>
  <c r="W57" i="1"/>
  <c r="Y57" i="1" s="1"/>
  <c r="U58" i="1"/>
  <c r="V58" i="1"/>
  <c r="X58" i="1" s="1"/>
  <c r="W58" i="1"/>
  <c r="Y58" i="1" s="1"/>
  <c r="U59" i="1"/>
  <c r="V59" i="1"/>
  <c r="X59" i="1" s="1"/>
  <c r="W59" i="1"/>
  <c r="Y59" i="1" s="1"/>
  <c r="U60" i="1"/>
  <c r="V60" i="1"/>
  <c r="X60" i="1" s="1"/>
  <c r="W60" i="1"/>
  <c r="U61" i="1"/>
  <c r="V61" i="1"/>
  <c r="X61" i="1" s="1"/>
  <c r="W61" i="1"/>
  <c r="Y61" i="1" s="1"/>
  <c r="U62" i="1"/>
  <c r="Y62" i="1" s="1"/>
  <c r="V62" i="1"/>
  <c r="X62" i="1" s="1"/>
  <c r="W62" i="1"/>
  <c r="U63" i="1"/>
  <c r="V63" i="1"/>
  <c r="W63" i="1"/>
  <c r="U64" i="1"/>
  <c r="V64" i="1"/>
  <c r="X64" i="1" s="1"/>
  <c r="W64" i="1"/>
  <c r="Y64" i="1" s="1"/>
  <c r="U65" i="1"/>
  <c r="X65" i="1" s="1"/>
  <c r="V65" i="1"/>
  <c r="W65" i="1"/>
  <c r="Y65" i="1" s="1"/>
  <c r="U66" i="1"/>
  <c r="V66" i="1"/>
  <c r="X66" i="1" s="1"/>
  <c r="W66" i="1"/>
  <c r="Y66" i="1" s="1"/>
  <c r="U67" i="1"/>
  <c r="V67" i="1"/>
  <c r="X67" i="1" s="1"/>
  <c r="W67" i="1"/>
  <c r="Y67" i="1" s="1"/>
  <c r="U68" i="1"/>
  <c r="V68" i="1"/>
  <c r="X68" i="1" s="1"/>
  <c r="W68" i="1"/>
  <c r="U69" i="1"/>
  <c r="V69" i="1"/>
  <c r="X69" i="1" s="1"/>
  <c r="W69" i="1"/>
  <c r="Y69" i="1" s="1"/>
  <c r="U70" i="1"/>
  <c r="Y70" i="1" s="1"/>
  <c r="V70" i="1"/>
  <c r="X70" i="1" s="1"/>
  <c r="W70" i="1"/>
  <c r="U71" i="1"/>
  <c r="V71" i="1"/>
  <c r="W71" i="1"/>
  <c r="U72" i="1"/>
  <c r="V72" i="1"/>
  <c r="X72" i="1" s="1"/>
  <c r="W72" i="1"/>
  <c r="Y72" i="1" s="1"/>
  <c r="U73" i="1"/>
  <c r="X73" i="1" s="1"/>
  <c r="V73" i="1"/>
  <c r="W73" i="1"/>
  <c r="Y73" i="1" s="1"/>
  <c r="U74" i="1"/>
  <c r="V74" i="1"/>
  <c r="X74" i="1" s="1"/>
  <c r="W74" i="1"/>
  <c r="Y74" i="1" s="1"/>
  <c r="U75" i="1"/>
  <c r="V75" i="1"/>
  <c r="X75" i="1" s="1"/>
  <c r="W75" i="1"/>
  <c r="Y75" i="1" s="1"/>
  <c r="U76" i="1"/>
  <c r="V76" i="1"/>
  <c r="X76" i="1" s="1"/>
  <c r="W76" i="1"/>
  <c r="U77" i="1"/>
  <c r="V77" i="1"/>
  <c r="X77" i="1" s="1"/>
  <c r="W77" i="1"/>
  <c r="Y77" i="1" s="1"/>
  <c r="U78" i="1"/>
  <c r="Y78" i="1" s="1"/>
  <c r="V78" i="1"/>
  <c r="X78" i="1" s="1"/>
  <c r="W78" i="1"/>
  <c r="U79" i="1"/>
  <c r="V79" i="1"/>
  <c r="W79" i="1"/>
  <c r="U80" i="1"/>
  <c r="V80" i="1"/>
  <c r="X80" i="1" s="1"/>
  <c r="W80" i="1"/>
  <c r="Y80" i="1" s="1"/>
  <c r="U81" i="1"/>
  <c r="X81" i="1" s="1"/>
  <c r="V81" i="1"/>
  <c r="W81" i="1"/>
  <c r="Y81" i="1" s="1"/>
  <c r="U82" i="1"/>
  <c r="V82" i="1"/>
  <c r="X82" i="1" s="1"/>
  <c r="W82" i="1"/>
  <c r="Y82" i="1" s="1"/>
  <c r="U83" i="1"/>
  <c r="V83" i="1"/>
  <c r="X83" i="1" s="1"/>
  <c r="W83" i="1"/>
  <c r="Y83" i="1" s="1"/>
  <c r="U84" i="1"/>
  <c r="V84" i="1"/>
  <c r="X84" i="1" s="1"/>
  <c r="W84" i="1"/>
  <c r="U85" i="1"/>
  <c r="V85" i="1"/>
  <c r="X85" i="1" s="1"/>
  <c r="W85" i="1"/>
  <c r="Y85" i="1" s="1"/>
  <c r="U86" i="1"/>
  <c r="Y86" i="1" s="1"/>
  <c r="V86" i="1"/>
  <c r="X86" i="1" s="1"/>
  <c r="W86" i="1"/>
  <c r="U87" i="1"/>
  <c r="V87" i="1"/>
  <c r="W87" i="1"/>
  <c r="U88" i="1"/>
  <c r="V88" i="1"/>
  <c r="X88" i="1" s="1"/>
  <c r="W88" i="1"/>
  <c r="Y88" i="1" s="1"/>
  <c r="U89" i="1"/>
  <c r="X89" i="1" s="1"/>
  <c r="V89" i="1"/>
  <c r="W89" i="1"/>
  <c r="Y89" i="1" s="1"/>
  <c r="U90" i="1"/>
  <c r="V90" i="1"/>
  <c r="X90" i="1" s="1"/>
  <c r="W90" i="1"/>
  <c r="Y90" i="1" s="1"/>
  <c r="U91" i="1"/>
  <c r="V91" i="1"/>
  <c r="X91" i="1" s="1"/>
  <c r="W91" i="1"/>
  <c r="Y91" i="1" s="1"/>
  <c r="U92" i="1"/>
  <c r="V92" i="1"/>
  <c r="X92" i="1" s="1"/>
  <c r="W92" i="1"/>
  <c r="U93" i="1"/>
  <c r="V93" i="1"/>
  <c r="X93" i="1" s="1"/>
  <c r="W93" i="1"/>
  <c r="Y93" i="1" s="1"/>
  <c r="U94" i="1"/>
  <c r="Y94" i="1" s="1"/>
  <c r="V94" i="1"/>
  <c r="X94" i="1" s="1"/>
  <c r="W94" i="1"/>
  <c r="U95" i="1"/>
  <c r="V95" i="1"/>
  <c r="W95" i="1"/>
  <c r="U96" i="1"/>
  <c r="V96" i="1"/>
  <c r="X96" i="1" s="1"/>
  <c r="W96" i="1"/>
  <c r="Y96" i="1" s="1"/>
  <c r="U97" i="1"/>
  <c r="X97" i="1" s="1"/>
  <c r="V97" i="1"/>
  <c r="W97" i="1"/>
  <c r="Y97" i="1" s="1"/>
  <c r="U98" i="1"/>
  <c r="V98" i="1"/>
  <c r="X98" i="1" s="1"/>
  <c r="W98" i="1"/>
  <c r="Y98" i="1" s="1"/>
  <c r="U99" i="1"/>
  <c r="V99" i="1"/>
  <c r="X99" i="1" s="1"/>
  <c r="W99" i="1"/>
  <c r="Y99" i="1" s="1"/>
  <c r="U100" i="1"/>
  <c r="V100" i="1"/>
  <c r="X100" i="1" s="1"/>
  <c r="W100" i="1"/>
  <c r="U101" i="1"/>
  <c r="V101" i="1"/>
  <c r="X101" i="1" s="1"/>
  <c r="W101" i="1"/>
  <c r="Y101" i="1" s="1"/>
  <c r="U102" i="1"/>
  <c r="Y102" i="1" s="1"/>
  <c r="V102" i="1"/>
  <c r="X102" i="1" s="1"/>
  <c r="W102" i="1"/>
  <c r="W2" i="1"/>
  <c r="V2" i="1"/>
  <c r="U2" i="1"/>
  <c r="Y2" i="1" s="1"/>
</calcChain>
</file>

<file path=xl/sharedStrings.xml><?xml version="1.0" encoding="utf-8"?>
<sst xmlns="http://schemas.openxmlformats.org/spreadsheetml/2006/main" count="381" uniqueCount="238">
  <si>
    <t>School</t>
  </si>
  <si>
    <t>Conference</t>
  </si>
  <si>
    <t>Coach</t>
  </si>
  <si>
    <t>SchoolPay</t>
  </si>
  <si>
    <t>TotalPay</t>
  </si>
  <si>
    <t>Bonus</t>
  </si>
  <si>
    <t>BonusPaid</t>
  </si>
  <si>
    <t>AssistantPay</t>
  </si>
  <si>
    <t>Buyout</t>
  </si>
  <si>
    <t>GSR</t>
  </si>
  <si>
    <t>FGR</t>
  </si>
  <si>
    <t>Capacity</t>
  </si>
  <si>
    <t>Wins_10</t>
  </si>
  <si>
    <t>Losses_10</t>
  </si>
  <si>
    <t>Pct_10</t>
  </si>
  <si>
    <t>Champs</t>
  </si>
  <si>
    <t>RecruitRank</t>
  </si>
  <si>
    <t>PredictedSal</t>
  </si>
  <si>
    <t>Air Force</t>
  </si>
  <si>
    <t>Mt. West</t>
  </si>
  <si>
    <t>Troy Calhoun</t>
  </si>
  <si>
    <t>--</t>
  </si>
  <si>
    <t>Akron</t>
  </si>
  <si>
    <t>MAC</t>
  </si>
  <si>
    <t>Terry Bowden</t>
  </si>
  <si>
    <t>Alabama</t>
  </si>
  <si>
    <t>SEC</t>
  </si>
  <si>
    <t>Nick Saban</t>
  </si>
  <si>
    <t>Appalachian State</t>
  </si>
  <si>
    <t>Sun Belt</t>
  </si>
  <si>
    <t>Scott Satterfield</t>
  </si>
  <si>
    <t>Arizona</t>
  </si>
  <si>
    <t>Pac-12</t>
  </si>
  <si>
    <t>Kevin Sumlin</t>
  </si>
  <si>
    <t>Arizona State</t>
  </si>
  <si>
    <t>Herm Edwards</t>
  </si>
  <si>
    <t>Arkansas</t>
  </si>
  <si>
    <t>Chad Morris</t>
  </si>
  <si>
    <t>Arkansas State</t>
  </si>
  <si>
    <t>Blake Anderson</t>
  </si>
  <si>
    <t>Army</t>
  </si>
  <si>
    <t>Ind.</t>
  </si>
  <si>
    <t>Jeff Monken</t>
  </si>
  <si>
    <t>Auburn</t>
  </si>
  <si>
    <t>Gus Malzahn</t>
  </si>
  <si>
    <t>Ball State</t>
  </si>
  <si>
    <t>Mike Neu</t>
  </si>
  <si>
    <t>Boise State</t>
  </si>
  <si>
    <t>Bryan Harsin</t>
  </si>
  <si>
    <t>Boston College</t>
  </si>
  <si>
    <t>ACC</t>
  </si>
  <si>
    <t>Steve Addazio</t>
  </si>
  <si>
    <t>Buffalo</t>
  </si>
  <si>
    <t>Lance Leipold</t>
  </si>
  <si>
    <t>California</t>
  </si>
  <si>
    <t>Justin Wilcox</t>
  </si>
  <si>
    <t>Central Michigan</t>
  </si>
  <si>
    <t>John Bonamego</t>
  </si>
  <si>
    <t>Charlotte</t>
  </si>
  <si>
    <t>C-USA</t>
  </si>
  <si>
    <t>Brad Lambert</t>
  </si>
  <si>
    <t>Cincinnati</t>
  </si>
  <si>
    <t>AAC</t>
  </si>
  <si>
    <t>Luke Fickell</t>
  </si>
  <si>
    <t>Clemson</t>
  </si>
  <si>
    <t>Dabo Swinney</t>
  </si>
  <si>
    <t>Coastal Carolina</t>
  </si>
  <si>
    <t>Joe Moglia</t>
  </si>
  <si>
    <t>Colorado</t>
  </si>
  <si>
    <t>Mike MacIntyre</t>
  </si>
  <si>
    <t>Colorado State</t>
  </si>
  <si>
    <t>Mike Bobo</t>
  </si>
  <si>
    <t>Duke</t>
  </si>
  <si>
    <t>David Cutcliffe</t>
  </si>
  <si>
    <t>East Carolina</t>
  </si>
  <si>
    <t>Scottie Montgomery</t>
  </si>
  <si>
    <t>Eastern Michigan</t>
  </si>
  <si>
    <t>Chris Creighton</t>
  </si>
  <si>
    <t>Florida</t>
  </si>
  <si>
    <t>Dan Mullen</t>
  </si>
  <si>
    <t>Florida Atlantic</t>
  </si>
  <si>
    <t>Lane Kiffin</t>
  </si>
  <si>
    <t>Florida State</t>
  </si>
  <si>
    <t>Willie Taggart</t>
  </si>
  <si>
    <t>Fresno State</t>
  </si>
  <si>
    <t>Jeff Tedford</t>
  </si>
  <si>
    <t>Georgia</t>
  </si>
  <si>
    <t>Kirby Smart</t>
  </si>
  <si>
    <t>Georgia Southern</t>
  </si>
  <si>
    <t>Chad Lunsford</t>
  </si>
  <si>
    <t>Georgia State</t>
  </si>
  <si>
    <t>Shawn Elliott</t>
  </si>
  <si>
    <t>Georgia Tech</t>
  </si>
  <si>
    <t>Paul Johnson</t>
  </si>
  <si>
    <t>Houston</t>
  </si>
  <si>
    <t>Major Applewhite</t>
  </si>
  <si>
    <t>Illinois</t>
  </si>
  <si>
    <t>Big Ten</t>
  </si>
  <si>
    <t>Lovie Smith</t>
  </si>
  <si>
    <t>Indiana</t>
  </si>
  <si>
    <t>Tom Allen</t>
  </si>
  <si>
    <t>Iowa</t>
  </si>
  <si>
    <t>Kirk Ferentz</t>
  </si>
  <si>
    <t>Iowa State</t>
  </si>
  <si>
    <t>Big 12</t>
  </si>
  <si>
    <t>Matt Campbell</t>
  </si>
  <si>
    <t>Kansas</t>
  </si>
  <si>
    <t>David Beaty</t>
  </si>
  <si>
    <t>Kansas State</t>
  </si>
  <si>
    <t>Bill Snyder</t>
  </si>
  <si>
    <t>Kent State</t>
  </si>
  <si>
    <t>Sean Lewis</t>
  </si>
  <si>
    <t>Kentucky</t>
  </si>
  <si>
    <t>Mark Stoops</t>
  </si>
  <si>
    <t>Louisiana Tech</t>
  </si>
  <si>
    <t>Skip Holtz</t>
  </si>
  <si>
    <t>Louisville</t>
  </si>
  <si>
    <t>Bobby Petrino</t>
  </si>
  <si>
    <t>LSU</t>
  </si>
  <si>
    <t>Ed Orgeron</t>
  </si>
  <si>
    <t>Marshall</t>
  </si>
  <si>
    <t>Doc Holliday</t>
  </si>
  <si>
    <t>Maryland</t>
  </si>
  <si>
    <t>DJ Durkin</t>
  </si>
  <si>
    <t>Memphis</t>
  </si>
  <si>
    <t>Mike Norvell</t>
  </si>
  <si>
    <t>Michigan</t>
  </si>
  <si>
    <t>Jim Harbaugh</t>
  </si>
  <si>
    <t>Michigan State</t>
  </si>
  <si>
    <t>Mark Dantonio</t>
  </si>
  <si>
    <t>Minnesota</t>
  </si>
  <si>
    <t>P.J. Fleck</t>
  </si>
  <si>
    <t>Mississippi State</t>
  </si>
  <si>
    <t>Joe Moorhead</t>
  </si>
  <si>
    <t>Missouri</t>
  </si>
  <si>
    <t>Barry Odom</t>
  </si>
  <si>
    <t>Navy</t>
  </si>
  <si>
    <t>Ken Niumatalolo</t>
  </si>
  <si>
    <t>Nebraska</t>
  </si>
  <si>
    <t>Scott Frost</t>
  </si>
  <si>
    <t>Nevada</t>
  </si>
  <si>
    <t>Jay Norvell</t>
  </si>
  <si>
    <t>New Mexico</t>
  </si>
  <si>
    <t>Bob Davie</t>
  </si>
  <si>
    <t>New Mexico State</t>
  </si>
  <si>
    <t>Doug Martin</t>
  </si>
  <si>
    <t>North Carolina</t>
  </si>
  <si>
    <t>Larry Fedora</t>
  </si>
  <si>
    <t>North Texas</t>
  </si>
  <si>
    <t>Seth Littrell</t>
  </si>
  <si>
    <t>Northwestern</t>
  </si>
  <si>
    <t>Pat Fitzgerald</t>
  </si>
  <si>
    <t>Notre Dame</t>
  </si>
  <si>
    <t>Brian Kelly</t>
  </si>
  <si>
    <t>Ohio</t>
  </si>
  <si>
    <t>Frank Solich</t>
  </si>
  <si>
    <t>Ohio State</t>
  </si>
  <si>
    <t>Urban Meyer</t>
  </si>
  <si>
    <t>Oklahoma</t>
  </si>
  <si>
    <t>Lincoln Riley</t>
  </si>
  <si>
    <t>Oklahoma State</t>
  </si>
  <si>
    <t>Mike Gundy</t>
  </si>
  <si>
    <t>Old Dominion</t>
  </si>
  <si>
    <t>Bobby Wilder</t>
  </si>
  <si>
    <t>Oregon</t>
  </si>
  <si>
    <t>Mario Cristobal</t>
  </si>
  <si>
    <t>Oregon State</t>
  </si>
  <si>
    <t>Jonathan Smith</t>
  </si>
  <si>
    <t>Penn State</t>
  </si>
  <si>
    <t>James Franklin</t>
  </si>
  <si>
    <t>Purdue</t>
  </si>
  <si>
    <t>Jeff Brohm</t>
  </si>
  <si>
    <t>Rutgers</t>
  </si>
  <si>
    <t>Chris Ash</t>
  </si>
  <si>
    <t>San Diego State</t>
  </si>
  <si>
    <t>Rocky Long</t>
  </si>
  <si>
    <t>San Jose State</t>
  </si>
  <si>
    <t>Brent Brennan</t>
  </si>
  <si>
    <t>South Alabama</t>
  </si>
  <si>
    <t>Steve Campbell</t>
  </si>
  <si>
    <t>South Carolina</t>
  </si>
  <si>
    <t>Will Muschamp</t>
  </si>
  <si>
    <t>Stanford</t>
  </si>
  <si>
    <t>David Shaw</t>
  </si>
  <si>
    <t>Syracuse</t>
  </si>
  <si>
    <t>Dino Babers</t>
  </si>
  <si>
    <t>Tennessee</t>
  </si>
  <si>
    <t>Jeremy Pruitt</t>
  </si>
  <si>
    <t>Texas</t>
  </si>
  <si>
    <t>Tom Herman</t>
  </si>
  <si>
    <t>Texas A&amp;M</t>
  </si>
  <si>
    <t>Jimbo Fisher</t>
  </si>
  <si>
    <t>Texas State</t>
  </si>
  <si>
    <t>Everett Withers</t>
  </si>
  <si>
    <t>Texas Tech</t>
  </si>
  <si>
    <t>Kliff Kingsbury</t>
  </si>
  <si>
    <t>Toledo</t>
  </si>
  <si>
    <t>Jason Candle</t>
  </si>
  <si>
    <t>Troy</t>
  </si>
  <si>
    <t>Neal Brown</t>
  </si>
  <si>
    <t>Tulane</t>
  </si>
  <si>
    <t>Willie Fritz</t>
  </si>
  <si>
    <t>Tulsa</t>
  </si>
  <si>
    <t>Philip Montgomery</t>
  </si>
  <si>
    <t>UCLA</t>
  </si>
  <si>
    <t>Chip Kelly</t>
  </si>
  <si>
    <t>Utah</t>
  </si>
  <si>
    <t>Kyle Whittingham</t>
  </si>
  <si>
    <t>Utah State</t>
  </si>
  <si>
    <t>Matt Wells</t>
  </si>
  <si>
    <t>Vanderbilt</t>
  </si>
  <si>
    <t>Derek Mason</t>
  </si>
  <si>
    <t>Virginia</t>
  </si>
  <si>
    <t>Bronco Mendenhall</t>
  </si>
  <si>
    <t>Virginia Tech</t>
  </si>
  <si>
    <t>Justin Fuente</t>
  </si>
  <si>
    <t>Wake Forest</t>
  </si>
  <si>
    <t>Dave Clawson</t>
  </si>
  <si>
    <t>Washington</t>
  </si>
  <si>
    <t>Chris Petersen</t>
  </si>
  <si>
    <t>Washington State</t>
  </si>
  <si>
    <t>Mike Leach</t>
  </si>
  <si>
    <t>West Virginia</t>
  </si>
  <si>
    <t>Dana Holgorsen</t>
  </si>
  <si>
    <t>Western Kentucky</t>
  </si>
  <si>
    <t>Mike Sanford Jr.</t>
  </si>
  <si>
    <t>Western Michigan</t>
  </si>
  <si>
    <t>Tim Lester</t>
  </si>
  <si>
    <t>Wisconsin</t>
  </si>
  <si>
    <t>Paul Chryst</t>
  </si>
  <si>
    <t>Wyoming</t>
  </si>
  <si>
    <t>Craig Bohl</t>
  </si>
  <si>
    <t>PredictedSal2</t>
  </si>
  <si>
    <t>Pred1</t>
  </si>
  <si>
    <t>Pred2</t>
  </si>
  <si>
    <t>Actual</t>
  </si>
  <si>
    <t>Err1</t>
  </si>
  <si>
    <t>Err2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</si>
</sst>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selection activeCell="S8" sqref="S8"/>
    </sheetView>
  </sheetViews>
  <sheetFormatPr defaultRowHeight="15" x14ac:dyDescent="0.25"/>
  <cols>
    <col min="3" max="4" width="0" hidden="1" customWidth="1"/>
    <col min="5" max="5" width="17.42578125" style="1" customWidth="1"/>
    <col min="6" max="18" width="0" style="1" hidden="1" customWidth="1"/>
    <col min="19" max="19" width="23.42578125" style="2" customWidth="1"/>
    <col min="20" max="20" width="22.28515625" style="2" customWidth="1"/>
    <col min="21" max="23" width="9.140625" style="3"/>
    <col min="24" max="25" width="9.140625" style="1"/>
  </cols>
  <sheetData>
    <row r="1" spans="1:25" x14ac:dyDescent="0.2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232</v>
      </c>
      <c r="U1" s="3" t="s">
        <v>235</v>
      </c>
      <c r="V1" s="3" t="s">
        <v>233</v>
      </c>
      <c r="W1" s="3" t="s">
        <v>234</v>
      </c>
      <c r="X1" s="3" t="s">
        <v>236</v>
      </c>
      <c r="Y1" s="3" t="s">
        <v>237</v>
      </c>
    </row>
    <row r="2" spans="1:25" x14ac:dyDescent="0.25">
      <c r="A2">
        <v>0</v>
      </c>
      <c r="B2" t="s">
        <v>18</v>
      </c>
      <c r="C2" t="s">
        <v>19</v>
      </c>
      <c r="D2" t="s">
        <v>20</v>
      </c>
      <c r="E2" s="1">
        <v>885000</v>
      </c>
      <c r="F2" s="1">
        <v>885000</v>
      </c>
      <c r="G2" s="1">
        <v>247000</v>
      </c>
      <c r="H2" s="1" t="s">
        <v>21</v>
      </c>
      <c r="I2" s="1">
        <v>0</v>
      </c>
      <c r="J2" s="1" t="s">
        <v>21</v>
      </c>
      <c r="K2" s="1">
        <v>77</v>
      </c>
      <c r="L2" s="1">
        <v>69</v>
      </c>
      <c r="M2" s="1">
        <v>46692</v>
      </c>
      <c r="N2" s="1">
        <v>86</v>
      </c>
      <c r="O2" s="1">
        <v>68</v>
      </c>
      <c r="P2" s="1">
        <v>0.55844155799999995</v>
      </c>
      <c r="Q2" s="1">
        <v>0</v>
      </c>
      <c r="R2" s="1">
        <v>108.7</v>
      </c>
      <c r="S2" s="2">
        <v>1266718.9189150601</v>
      </c>
      <c r="T2" s="2">
        <v>1338660.9149331499</v>
      </c>
      <c r="U2" s="3">
        <f>E2/1000000</f>
        <v>0.88500000000000001</v>
      </c>
      <c r="V2" s="3">
        <f>S2/1000000</f>
        <v>1.2667189189150601</v>
      </c>
      <c r="W2" s="3">
        <f>T2/1000000</f>
        <v>1.3386609149331499</v>
      </c>
      <c r="X2" s="3">
        <f>ABS(V2-U2)</f>
        <v>0.38171891891506005</v>
      </c>
      <c r="Y2" s="3">
        <f>ABS(W2-U2)</f>
        <v>0.45366091493314986</v>
      </c>
    </row>
    <row r="3" spans="1:25" x14ac:dyDescent="0.25">
      <c r="A3">
        <v>1</v>
      </c>
      <c r="B3" t="s">
        <v>22</v>
      </c>
      <c r="C3" t="s">
        <v>23</v>
      </c>
      <c r="D3" t="s">
        <v>24</v>
      </c>
      <c r="E3" s="1">
        <v>411000</v>
      </c>
      <c r="F3" s="1">
        <v>412500</v>
      </c>
      <c r="G3" s="1">
        <v>225000</v>
      </c>
      <c r="H3" s="1">
        <v>50000</v>
      </c>
      <c r="I3" s="1">
        <v>0</v>
      </c>
      <c r="J3" s="1">
        <v>688500</v>
      </c>
      <c r="K3" s="1">
        <v>72</v>
      </c>
      <c r="L3" s="1">
        <v>61</v>
      </c>
      <c r="M3" s="1">
        <v>30000</v>
      </c>
      <c r="N3" s="1">
        <v>50</v>
      </c>
      <c r="O3" s="1">
        <v>97</v>
      </c>
      <c r="P3" s="1">
        <v>0.34013605399999902</v>
      </c>
      <c r="Q3" s="1">
        <v>0</v>
      </c>
      <c r="R3" s="1">
        <v>109</v>
      </c>
      <c r="S3" s="2">
        <v>834629.31945307797</v>
      </c>
      <c r="T3" s="2">
        <v>804412.84580315906</v>
      </c>
      <c r="U3" s="3">
        <f t="shared" ref="U3:U66" si="0">E3/1000000</f>
        <v>0.41099999999999998</v>
      </c>
      <c r="V3" s="3">
        <f t="shared" ref="V3:V66" si="1">S3/1000000</f>
        <v>0.83462931945307794</v>
      </c>
      <c r="W3" s="3">
        <f t="shared" ref="W3:W66" si="2">T3/1000000</f>
        <v>0.80441284580315908</v>
      </c>
      <c r="X3" s="3">
        <f t="shared" ref="X3:X66" si="3">ABS(V3-U3)</f>
        <v>0.42362931945307797</v>
      </c>
      <c r="Y3" s="3">
        <f t="shared" ref="Y3:Y66" si="4">ABS(W3-U3)</f>
        <v>0.39341284580315911</v>
      </c>
    </row>
    <row r="4" spans="1:25" x14ac:dyDescent="0.25">
      <c r="A4">
        <v>2</v>
      </c>
      <c r="B4" t="s">
        <v>25</v>
      </c>
      <c r="C4" t="s">
        <v>26</v>
      </c>
      <c r="D4" t="s">
        <v>27</v>
      </c>
      <c r="E4" s="1">
        <v>8307000</v>
      </c>
      <c r="F4" s="1">
        <v>8307000</v>
      </c>
      <c r="G4" s="1">
        <v>1100000</v>
      </c>
      <c r="H4" s="1">
        <v>500000</v>
      </c>
      <c r="I4" s="1">
        <v>0</v>
      </c>
      <c r="J4" s="1">
        <v>33600000</v>
      </c>
      <c r="K4" s="1">
        <v>84</v>
      </c>
      <c r="L4" s="1">
        <v>63</v>
      </c>
      <c r="M4" s="1">
        <v>101821</v>
      </c>
      <c r="N4" s="1">
        <v>138</v>
      </c>
      <c r="O4" s="1">
        <v>27</v>
      </c>
      <c r="P4" s="1">
        <v>0.83636363599999997</v>
      </c>
      <c r="Q4" s="1">
        <v>7</v>
      </c>
      <c r="R4" s="1">
        <v>2.8</v>
      </c>
      <c r="S4" s="2">
        <v>7832975.6943197502</v>
      </c>
      <c r="T4" s="2">
        <v>7831126.1241752803</v>
      </c>
      <c r="U4" s="3">
        <f t="shared" si="0"/>
        <v>8.3070000000000004</v>
      </c>
      <c r="V4" s="3">
        <f t="shared" si="1"/>
        <v>7.8329756943197504</v>
      </c>
      <c r="W4" s="3">
        <f t="shared" si="2"/>
        <v>7.8311261241752801</v>
      </c>
      <c r="X4" s="3">
        <f t="shared" si="3"/>
        <v>0.47402430568025</v>
      </c>
      <c r="Y4" s="3">
        <f t="shared" si="4"/>
        <v>0.47587387582472029</v>
      </c>
    </row>
    <row r="5" spans="1:25" x14ac:dyDescent="0.25">
      <c r="A5">
        <v>3</v>
      </c>
      <c r="B5" t="s">
        <v>28</v>
      </c>
      <c r="C5" t="s">
        <v>29</v>
      </c>
      <c r="D5" t="s">
        <v>30</v>
      </c>
      <c r="E5" s="1">
        <v>712500</v>
      </c>
      <c r="F5" s="1">
        <v>712500</v>
      </c>
      <c r="G5" s="1">
        <v>295000</v>
      </c>
      <c r="H5" s="1">
        <v>145000</v>
      </c>
      <c r="I5" s="1">
        <v>0</v>
      </c>
      <c r="J5" s="1">
        <v>2160417</v>
      </c>
      <c r="K5" s="1">
        <v>71</v>
      </c>
      <c r="L5" s="1">
        <v>67</v>
      </c>
      <c r="M5" s="1">
        <v>30000</v>
      </c>
      <c r="N5" s="1">
        <v>37</v>
      </c>
      <c r="O5" s="1">
        <v>14</v>
      </c>
      <c r="P5" s="1">
        <v>0.72549019599999998</v>
      </c>
      <c r="Q5" s="1">
        <v>0</v>
      </c>
      <c r="R5" s="1">
        <v>117.3</v>
      </c>
      <c r="S5" s="2">
        <v>486410.67620926298</v>
      </c>
      <c r="T5" s="2">
        <v>637047.11183880095</v>
      </c>
      <c r="U5" s="3">
        <f t="shared" si="0"/>
        <v>0.71250000000000002</v>
      </c>
      <c r="V5" s="3">
        <f t="shared" si="1"/>
        <v>0.48641067620926298</v>
      </c>
      <c r="W5" s="3">
        <f t="shared" si="2"/>
        <v>0.63704711183880092</v>
      </c>
      <c r="X5" s="3">
        <f t="shared" si="3"/>
        <v>0.22608932379073704</v>
      </c>
      <c r="Y5" s="3">
        <f t="shared" si="4"/>
        <v>7.5452888161199105E-2</v>
      </c>
    </row>
    <row r="6" spans="1:25" x14ac:dyDescent="0.25">
      <c r="A6">
        <v>4</v>
      </c>
      <c r="B6" t="s">
        <v>31</v>
      </c>
      <c r="C6" t="s">
        <v>32</v>
      </c>
      <c r="D6" t="s">
        <v>33</v>
      </c>
      <c r="E6" s="1">
        <v>1600000</v>
      </c>
      <c r="F6" s="1">
        <v>2000000</v>
      </c>
      <c r="G6" s="1">
        <v>2025000</v>
      </c>
      <c r="H6" s="1" t="s">
        <v>21</v>
      </c>
      <c r="I6" s="1">
        <v>0</v>
      </c>
      <c r="J6" s="1">
        <v>10000000</v>
      </c>
      <c r="K6" s="1">
        <v>76</v>
      </c>
      <c r="L6" s="1">
        <v>63</v>
      </c>
      <c r="M6" s="1">
        <v>56029</v>
      </c>
      <c r="N6" s="1">
        <v>81</v>
      </c>
      <c r="O6" s="1">
        <v>72</v>
      </c>
      <c r="P6" s="1">
        <v>0.52941176499999998</v>
      </c>
      <c r="Q6" s="1">
        <v>0</v>
      </c>
      <c r="R6" s="1">
        <v>45</v>
      </c>
      <c r="S6" s="2">
        <v>2931604.0023230398</v>
      </c>
      <c r="T6" s="2">
        <v>2918600.8936595698</v>
      </c>
      <c r="U6" s="3">
        <f t="shared" si="0"/>
        <v>1.6</v>
      </c>
      <c r="V6" s="3">
        <f t="shared" si="1"/>
        <v>2.9316040023230396</v>
      </c>
      <c r="W6" s="3">
        <f t="shared" si="2"/>
        <v>2.91860089365957</v>
      </c>
      <c r="X6" s="3">
        <f t="shared" si="3"/>
        <v>1.3316040023230395</v>
      </c>
      <c r="Y6" s="3">
        <f t="shared" si="4"/>
        <v>1.3186008936595699</v>
      </c>
    </row>
    <row r="7" spans="1:25" x14ac:dyDescent="0.25">
      <c r="A7">
        <v>5</v>
      </c>
      <c r="B7" t="s">
        <v>34</v>
      </c>
      <c r="C7" t="s">
        <v>32</v>
      </c>
      <c r="D7" t="s">
        <v>35</v>
      </c>
      <c r="E7" s="1">
        <v>2000000</v>
      </c>
      <c r="F7" s="1">
        <v>2000000</v>
      </c>
      <c r="G7" s="1">
        <v>3010000</v>
      </c>
      <c r="H7" s="1" t="s">
        <v>21</v>
      </c>
      <c r="I7" s="1">
        <v>0</v>
      </c>
      <c r="J7" s="1">
        <v>8166667</v>
      </c>
      <c r="K7" s="1">
        <v>73</v>
      </c>
      <c r="L7" s="1">
        <v>61</v>
      </c>
      <c r="M7" s="1">
        <v>56232</v>
      </c>
      <c r="N7" s="1">
        <v>84</v>
      </c>
      <c r="O7" s="1">
        <v>69</v>
      </c>
      <c r="P7" s="1">
        <v>0.54901960799999905</v>
      </c>
      <c r="Q7" s="1">
        <v>0</v>
      </c>
      <c r="R7" s="1">
        <v>33.200000000000003</v>
      </c>
      <c r="S7" s="2">
        <v>3181127.0578941498</v>
      </c>
      <c r="T7" s="2">
        <v>3162966.2357483301</v>
      </c>
      <c r="U7" s="3">
        <f t="shared" si="0"/>
        <v>2</v>
      </c>
      <c r="V7" s="3">
        <f t="shared" si="1"/>
        <v>3.18112705789415</v>
      </c>
      <c r="W7" s="3">
        <f t="shared" si="2"/>
        <v>3.1629662357483301</v>
      </c>
      <c r="X7" s="3">
        <f t="shared" si="3"/>
        <v>1.18112705789415</v>
      </c>
      <c r="Y7" s="3">
        <f t="shared" si="4"/>
        <v>1.1629662357483301</v>
      </c>
    </row>
    <row r="8" spans="1:25" x14ac:dyDescent="0.25">
      <c r="A8">
        <v>6</v>
      </c>
      <c r="B8" t="s">
        <v>36</v>
      </c>
      <c r="C8" t="s">
        <v>26</v>
      </c>
      <c r="D8" t="s">
        <v>37</v>
      </c>
      <c r="E8" s="1">
        <v>3500000</v>
      </c>
      <c r="F8" s="1">
        <v>3500000</v>
      </c>
      <c r="G8" s="1">
        <v>1000000</v>
      </c>
      <c r="H8" s="1" t="s">
        <v>21</v>
      </c>
      <c r="I8" s="1">
        <v>0</v>
      </c>
      <c r="J8" s="1">
        <v>12500000</v>
      </c>
      <c r="K8" s="1">
        <v>56</v>
      </c>
      <c r="L8" s="1">
        <v>42</v>
      </c>
      <c r="M8" s="1">
        <v>72000</v>
      </c>
      <c r="N8" s="1">
        <v>85</v>
      </c>
      <c r="O8" s="1">
        <v>68</v>
      </c>
      <c r="P8" s="1">
        <v>0.55555555599999995</v>
      </c>
      <c r="Q8" s="1">
        <v>0</v>
      </c>
      <c r="R8" s="1">
        <v>26.7</v>
      </c>
      <c r="S8" s="2">
        <v>3810629.8430776298</v>
      </c>
      <c r="T8" s="2">
        <v>3792995.5985934301</v>
      </c>
      <c r="U8" s="3">
        <f t="shared" si="0"/>
        <v>3.5</v>
      </c>
      <c r="V8" s="3">
        <f t="shared" si="1"/>
        <v>3.81062984307763</v>
      </c>
      <c r="W8" s="3">
        <f t="shared" si="2"/>
        <v>3.7929955985934303</v>
      </c>
      <c r="X8" s="3">
        <f t="shared" si="3"/>
        <v>0.31062984307762997</v>
      </c>
      <c r="Y8" s="3">
        <f t="shared" si="4"/>
        <v>0.29299559859343027</v>
      </c>
    </row>
    <row r="9" spans="1:25" x14ac:dyDescent="0.25">
      <c r="A9">
        <v>7</v>
      </c>
      <c r="B9" t="s">
        <v>38</v>
      </c>
      <c r="C9" t="s">
        <v>29</v>
      </c>
      <c r="D9" t="s">
        <v>39</v>
      </c>
      <c r="E9" s="1">
        <v>825000</v>
      </c>
      <c r="F9" s="1">
        <v>825000</v>
      </c>
      <c r="G9" s="1">
        <v>185000</v>
      </c>
      <c r="H9" s="1">
        <v>25000</v>
      </c>
      <c r="I9" s="1">
        <v>0</v>
      </c>
      <c r="J9" s="1">
        <v>300000</v>
      </c>
      <c r="K9" s="1">
        <v>83</v>
      </c>
      <c r="L9" s="1">
        <v>68</v>
      </c>
      <c r="M9" s="1">
        <v>30964</v>
      </c>
      <c r="N9" s="1">
        <v>84</v>
      </c>
      <c r="O9" s="1">
        <v>66</v>
      </c>
      <c r="P9" s="1">
        <v>0.56000000000000005</v>
      </c>
      <c r="Q9" s="1">
        <v>0</v>
      </c>
      <c r="R9" s="1">
        <v>97.5</v>
      </c>
      <c r="S9" s="2">
        <v>1012682.37829257</v>
      </c>
      <c r="T9" s="2">
        <v>1066809.7738517299</v>
      </c>
      <c r="U9" s="3">
        <f t="shared" si="0"/>
        <v>0.82499999999999996</v>
      </c>
      <c r="V9" s="3">
        <f t="shared" si="1"/>
        <v>1.01268237829257</v>
      </c>
      <c r="W9" s="3">
        <f t="shared" si="2"/>
        <v>1.0668097738517299</v>
      </c>
      <c r="X9" s="3">
        <f t="shared" si="3"/>
        <v>0.18768237829257006</v>
      </c>
      <c r="Y9" s="3">
        <f t="shared" si="4"/>
        <v>0.24180977385172997</v>
      </c>
    </row>
    <row r="10" spans="1:25" x14ac:dyDescent="0.25">
      <c r="A10">
        <v>8</v>
      </c>
      <c r="B10" t="s">
        <v>40</v>
      </c>
      <c r="C10" t="s">
        <v>41</v>
      </c>
      <c r="D10" t="s">
        <v>42</v>
      </c>
      <c r="E10" s="1">
        <v>932521</v>
      </c>
      <c r="F10" s="1">
        <v>932521</v>
      </c>
      <c r="G10" s="1" t="s">
        <v>21</v>
      </c>
      <c r="H10" s="1" t="s">
        <v>21</v>
      </c>
      <c r="I10" s="1">
        <v>0</v>
      </c>
      <c r="J10" s="1" t="s">
        <v>21</v>
      </c>
      <c r="K10" s="1">
        <v>86</v>
      </c>
      <c r="L10" s="1">
        <v>70</v>
      </c>
      <c r="M10" s="1">
        <v>38000</v>
      </c>
      <c r="N10" s="1">
        <v>53</v>
      </c>
      <c r="O10" s="1">
        <v>94</v>
      </c>
      <c r="P10" s="1">
        <v>0.36054421799999897</v>
      </c>
      <c r="Q10" s="1">
        <v>0</v>
      </c>
      <c r="R10" s="1">
        <v>115.8</v>
      </c>
      <c r="S10" s="2">
        <v>930886.54683792498</v>
      </c>
      <c r="T10" s="2">
        <v>920444.52085456694</v>
      </c>
      <c r="U10" s="3">
        <f t="shared" si="0"/>
        <v>0.93252100000000004</v>
      </c>
      <c r="V10" s="3">
        <f t="shared" si="1"/>
        <v>0.93088654683792493</v>
      </c>
      <c r="W10" s="3">
        <f t="shared" si="2"/>
        <v>0.92044452085456696</v>
      </c>
      <c r="X10" s="3">
        <f t="shared" si="3"/>
        <v>1.6344531620751113E-3</v>
      </c>
      <c r="Y10" s="3">
        <f t="shared" si="4"/>
        <v>1.2076479145433083E-2</v>
      </c>
    </row>
    <row r="11" spans="1:25" x14ac:dyDescent="0.25">
      <c r="A11">
        <v>9</v>
      </c>
      <c r="B11" t="s">
        <v>43</v>
      </c>
      <c r="C11" t="s">
        <v>26</v>
      </c>
      <c r="D11" t="s">
        <v>44</v>
      </c>
      <c r="E11" s="1">
        <v>6700000</v>
      </c>
      <c r="F11" s="1">
        <v>6705656</v>
      </c>
      <c r="G11" s="1">
        <v>1400000</v>
      </c>
      <c r="H11" s="1">
        <v>375000</v>
      </c>
      <c r="I11" s="1">
        <v>0</v>
      </c>
      <c r="J11" s="1">
        <v>32143750</v>
      </c>
      <c r="K11" s="1">
        <v>72</v>
      </c>
      <c r="L11" s="1">
        <v>60</v>
      </c>
      <c r="M11" s="1">
        <v>87451</v>
      </c>
      <c r="N11" s="1">
        <v>103</v>
      </c>
      <c r="O11" s="1">
        <v>54</v>
      </c>
      <c r="P11" s="1">
        <v>0.65605095499999999</v>
      </c>
      <c r="Q11" s="1">
        <v>1</v>
      </c>
      <c r="R11" s="1">
        <v>10.8</v>
      </c>
      <c r="S11" s="2">
        <v>4975317.5945623899</v>
      </c>
      <c r="T11" s="2">
        <v>4975761.6617901502</v>
      </c>
      <c r="U11" s="3">
        <f t="shared" si="0"/>
        <v>6.7</v>
      </c>
      <c r="V11" s="3">
        <f t="shared" si="1"/>
        <v>4.97531759456239</v>
      </c>
      <c r="W11" s="3">
        <f t="shared" si="2"/>
        <v>4.9757616617901501</v>
      </c>
      <c r="X11" s="3">
        <f t="shared" si="3"/>
        <v>1.7246824054376102</v>
      </c>
      <c r="Y11" s="3">
        <f t="shared" si="4"/>
        <v>1.7242383382098501</v>
      </c>
    </row>
    <row r="12" spans="1:25" x14ac:dyDescent="0.25">
      <c r="A12">
        <v>10</v>
      </c>
      <c r="B12" t="s">
        <v>45</v>
      </c>
      <c r="C12" t="s">
        <v>23</v>
      </c>
      <c r="D12" t="s">
        <v>46</v>
      </c>
      <c r="E12" s="1">
        <v>435689</v>
      </c>
      <c r="F12" s="1">
        <v>435689</v>
      </c>
      <c r="G12" s="1">
        <v>380000</v>
      </c>
      <c r="H12" s="1">
        <v>30000</v>
      </c>
      <c r="I12" s="1">
        <v>0</v>
      </c>
      <c r="J12" s="1">
        <v>980300</v>
      </c>
      <c r="K12" s="1">
        <v>70</v>
      </c>
      <c r="L12" s="1">
        <v>60</v>
      </c>
      <c r="M12" s="1">
        <v>22500</v>
      </c>
      <c r="N12" s="1">
        <v>69</v>
      </c>
      <c r="O12" s="1">
        <v>80</v>
      </c>
      <c r="P12" s="1">
        <v>0.46308724799999901</v>
      </c>
      <c r="Q12" s="1">
        <v>0</v>
      </c>
      <c r="R12" s="1">
        <v>102</v>
      </c>
      <c r="S12" s="2">
        <v>694659.18085446197</v>
      </c>
      <c r="T12" s="2">
        <v>708235.99185544299</v>
      </c>
      <c r="U12" s="3">
        <f t="shared" si="0"/>
        <v>0.43568899999999999</v>
      </c>
      <c r="V12" s="3">
        <f t="shared" si="1"/>
        <v>0.69465918085446199</v>
      </c>
      <c r="W12" s="3">
        <f t="shared" si="2"/>
        <v>0.70823599185544295</v>
      </c>
      <c r="X12" s="3">
        <f t="shared" si="3"/>
        <v>0.258970180854462</v>
      </c>
      <c r="Y12" s="3">
        <f t="shared" si="4"/>
        <v>0.27254699185544295</v>
      </c>
    </row>
    <row r="13" spans="1:25" x14ac:dyDescent="0.25">
      <c r="A13">
        <v>11</v>
      </c>
      <c r="B13" t="s">
        <v>47</v>
      </c>
      <c r="C13" t="s">
        <v>19</v>
      </c>
      <c r="D13" t="s">
        <v>48</v>
      </c>
      <c r="E13" s="1">
        <v>1650010</v>
      </c>
      <c r="F13" s="1">
        <v>1650010</v>
      </c>
      <c r="G13" s="1">
        <v>475000</v>
      </c>
      <c r="H13" s="1">
        <v>145000</v>
      </c>
      <c r="I13" s="1">
        <v>0</v>
      </c>
      <c r="J13" s="1">
        <v>7784038</v>
      </c>
      <c r="K13" s="1">
        <v>89</v>
      </c>
      <c r="L13" s="1">
        <v>69</v>
      </c>
      <c r="M13" s="1">
        <v>36387</v>
      </c>
      <c r="N13" s="1">
        <v>134</v>
      </c>
      <c r="O13" s="1">
        <v>25</v>
      </c>
      <c r="P13" s="1">
        <v>0.842767295999999</v>
      </c>
      <c r="Q13" s="1">
        <v>0</v>
      </c>
      <c r="R13" s="1">
        <v>68.7</v>
      </c>
      <c r="S13" s="2">
        <v>1671683.6709972401</v>
      </c>
      <c r="T13" s="2">
        <v>1819153.1621035701</v>
      </c>
      <c r="U13" s="3">
        <f t="shared" si="0"/>
        <v>1.65001</v>
      </c>
      <c r="V13" s="3">
        <f t="shared" si="1"/>
        <v>1.67168367099724</v>
      </c>
      <c r="W13" s="3">
        <f t="shared" si="2"/>
        <v>1.8191531621035701</v>
      </c>
      <c r="X13" s="3">
        <f t="shared" si="3"/>
        <v>2.1673670997240047E-2</v>
      </c>
      <c r="Y13" s="3">
        <f t="shared" si="4"/>
        <v>0.16914316210357017</v>
      </c>
    </row>
    <row r="14" spans="1:25" x14ac:dyDescent="0.25">
      <c r="A14">
        <v>12</v>
      </c>
      <c r="B14" t="s">
        <v>49</v>
      </c>
      <c r="C14" t="s">
        <v>50</v>
      </c>
      <c r="D14" t="s">
        <v>51</v>
      </c>
      <c r="E14" s="1">
        <v>2514859</v>
      </c>
      <c r="F14" s="1">
        <v>2514859</v>
      </c>
      <c r="G14" s="1" t="s">
        <v>21</v>
      </c>
      <c r="H14" s="1" t="s">
        <v>21</v>
      </c>
      <c r="I14" s="1">
        <v>0</v>
      </c>
      <c r="J14" s="1" t="s">
        <v>21</v>
      </c>
      <c r="K14" s="1">
        <v>88</v>
      </c>
      <c r="L14" s="1">
        <v>76</v>
      </c>
      <c r="M14" s="1">
        <v>44500</v>
      </c>
      <c r="N14" s="1">
        <v>82</v>
      </c>
      <c r="O14" s="1">
        <v>73</v>
      </c>
      <c r="P14" s="1">
        <v>0.52903225799999998</v>
      </c>
      <c r="Q14" s="1">
        <v>0</v>
      </c>
      <c r="R14" s="1">
        <v>57.5</v>
      </c>
      <c r="S14" s="2">
        <v>2304012.03625646</v>
      </c>
      <c r="T14" s="2">
        <v>2301722.4219272202</v>
      </c>
      <c r="U14" s="3">
        <f t="shared" si="0"/>
        <v>2.514859</v>
      </c>
      <c r="V14" s="3">
        <f t="shared" si="1"/>
        <v>2.3040120362564602</v>
      </c>
      <c r="W14" s="3">
        <f t="shared" si="2"/>
        <v>2.3017224219272201</v>
      </c>
      <c r="X14" s="3">
        <f t="shared" si="3"/>
        <v>0.21084696374353973</v>
      </c>
      <c r="Y14" s="3">
        <f t="shared" si="4"/>
        <v>0.21313657807277986</v>
      </c>
    </row>
    <row r="15" spans="1:25" x14ac:dyDescent="0.25">
      <c r="A15">
        <v>13</v>
      </c>
      <c r="B15" t="s">
        <v>52</v>
      </c>
      <c r="C15" t="s">
        <v>23</v>
      </c>
      <c r="D15" t="s">
        <v>53</v>
      </c>
      <c r="E15" s="1">
        <v>455500</v>
      </c>
      <c r="F15" s="1">
        <v>455500</v>
      </c>
      <c r="G15" s="1">
        <v>381000</v>
      </c>
      <c r="H15" s="1">
        <v>0</v>
      </c>
      <c r="I15" s="1">
        <v>0</v>
      </c>
      <c r="J15" s="1">
        <v>1020833</v>
      </c>
      <c r="K15" s="1">
        <v>70</v>
      </c>
      <c r="L15" s="1">
        <v>56</v>
      </c>
      <c r="M15" s="1">
        <v>29013</v>
      </c>
      <c r="N15" s="1">
        <v>55</v>
      </c>
      <c r="O15" s="1">
        <v>91</v>
      </c>
      <c r="P15" s="1">
        <v>0.37671232900000001</v>
      </c>
      <c r="Q15" s="1">
        <v>0</v>
      </c>
      <c r="R15" s="1">
        <v>112.4</v>
      </c>
      <c r="S15" s="2">
        <v>714919.58521909104</v>
      </c>
      <c r="T15" s="2">
        <v>704620.93452161702</v>
      </c>
      <c r="U15" s="3">
        <f t="shared" si="0"/>
        <v>0.45550000000000002</v>
      </c>
      <c r="V15" s="3">
        <f t="shared" si="1"/>
        <v>0.71491958521909105</v>
      </c>
      <c r="W15" s="3">
        <f t="shared" si="2"/>
        <v>0.704620934521617</v>
      </c>
      <c r="X15" s="3">
        <f t="shared" si="3"/>
        <v>0.25941958521909103</v>
      </c>
      <c r="Y15" s="3">
        <f t="shared" si="4"/>
        <v>0.24912093452161699</v>
      </c>
    </row>
    <row r="16" spans="1:25" x14ac:dyDescent="0.25">
      <c r="A16">
        <v>14</v>
      </c>
      <c r="B16" t="s">
        <v>54</v>
      </c>
      <c r="C16" t="s">
        <v>32</v>
      </c>
      <c r="D16" t="s">
        <v>55</v>
      </c>
      <c r="E16" s="1">
        <v>1500000</v>
      </c>
      <c r="F16" s="1">
        <v>1500000</v>
      </c>
      <c r="G16" s="1">
        <v>900000</v>
      </c>
      <c r="H16" s="1">
        <v>75000</v>
      </c>
      <c r="I16" s="1">
        <v>0</v>
      </c>
      <c r="J16" s="1">
        <v>7208500</v>
      </c>
      <c r="K16" s="1">
        <v>64</v>
      </c>
      <c r="L16" s="1">
        <v>52</v>
      </c>
      <c r="M16" s="1">
        <v>62717</v>
      </c>
      <c r="N16" s="1">
        <v>73</v>
      </c>
      <c r="O16" s="1">
        <v>77</v>
      </c>
      <c r="P16" s="1">
        <v>0.486666667</v>
      </c>
      <c r="Q16" s="1">
        <v>0</v>
      </c>
      <c r="R16" s="1">
        <v>31.5</v>
      </c>
      <c r="S16" s="2">
        <v>3448122.5328146899</v>
      </c>
      <c r="T16" s="2">
        <v>3402456.1611060901</v>
      </c>
      <c r="U16" s="3">
        <f t="shared" si="0"/>
        <v>1.5</v>
      </c>
      <c r="V16" s="3">
        <f t="shared" si="1"/>
        <v>3.4481225328146898</v>
      </c>
      <c r="W16" s="3">
        <f t="shared" si="2"/>
        <v>3.4024561611060902</v>
      </c>
      <c r="X16" s="3">
        <f t="shared" si="3"/>
        <v>1.9481225328146898</v>
      </c>
      <c r="Y16" s="3">
        <f t="shared" si="4"/>
        <v>1.9024561611060902</v>
      </c>
    </row>
    <row r="17" spans="1:25" x14ac:dyDescent="0.25">
      <c r="A17">
        <v>15</v>
      </c>
      <c r="B17" t="s">
        <v>56</v>
      </c>
      <c r="C17" t="s">
        <v>23</v>
      </c>
      <c r="D17" t="s">
        <v>57</v>
      </c>
      <c r="E17" s="1">
        <v>655000</v>
      </c>
      <c r="F17" s="1">
        <v>655000</v>
      </c>
      <c r="G17" s="1">
        <v>415000</v>
      </c>
      <c r="H17" s="1">
        <v>45000</v>
      </c>
      <c r="I17" s="1">
        <v>0</v>
      </c>
      <c r="J17" s="1">
        <v>1125000</v>
      </c>
      <c r="K17" s="1">
        <v>71</v>
      </c>
      <c r="L17" s="1">
        <v>58</v>
      </c>
      <c r="M17" s="1">
        <v>30255</v>
      </c>
      <c r="N17" s="1">
        <v>85</v>
      </c>
      <c r="O17" s="1">
        <v>71</v>
      </c>
      <c r="P17" s="1">
        <v>0.54487179500000005</v>
      </c>
      <c r="Q17" s="1">
        <v>0</v>
      </c>
      <c r="R17" s="1">
        <v>99.6</v>
      </c>
      <c r="S17" s="2">
        <v>952375.85769095202</v>
      </c>
      <c r="T17" s="2">
        <v>1002028.75569864</v>
      </c>
      <c r="U17" s="3">
        <f t="shared" si="0"/>
        <v>0.65500000000000003</v>
      </c>
      <c r="V17" s="3">
        <f t="shared" si="1"/>
        <v>0.95237585769095201</v>
      </c>
      <c r="W17" s="3">
        <f t="shared" si="2"/>
        <v>1.00202875569864</v>
      </c>
      <c r="X17" s="3">
        <f t="shared" si="3"/>
        <v>0.29737585769095198</v>
      </c>
      <c r="Y17" s="3">
        <f t="shared" si="4"/>
        <v>0.34702875569864</v>
      </c>
    </row>
    <row r="18" spans="1:25" x14ac:dyDescent="0.25">
      <c r="A18">
        <v>16</v>
      </c>
      <c r="B18" t="s">
        <v>58</v>
      </c>
      <c r="C18" t="s">
        <v>59</v>
      </c>
      <c r="D18" t="s">
        <v>60</v>
      </c>
      <c r="E18" s="1">
        <v>625000</v>
      </c>
      <c r="F18" s="1">
        <v>625000</v>
      </c>
      <c r="G18" s="1">
        <v>120000</v>
      </c>
      <c r="H18" s="1">
        <v>0</v>
      </c>
      <c r="I18" s="1">
        <v>0</v>
      </c>
      <c r="J18" s="1">
        <v>556389</v>
      </c>
      <c r="K18" s="1">
        <v>100</v>
      </c>
      <c r="L18" s="1">
        <v>80</v>
      </c>
      <c r="M18" s="1">
        <v>15314</v>
      </c>
      <c r="N18" s="1">
        <v>7</v>
      </c>
      <c r="O18" s="1">
        <v>29</v>
      </c>
      <c r="P18" s="1">
        <v>0.19444444399999999</v>
      </c>
      <c r="Q18" s="1">
        <v>0</v>
      </c>
      <c r="R18" s="1">
        <v>123.2</v>
      </c>
      <c r="S18" s="2">
        <v>136414.7107546</v>
      </c>
      <c r="T18" s="2">
        <v>53355.093996892603</v>
      </c>
      <c r="U18" s="3">
        <f t="shared" si="0"/>
        <v>0.625</v>
      </c>
      <c r="V18" s="3">
        <f t="shared" si="1"/>
        <v>0.13641471075460002</v>
      </c>
      <c r="W18" s="3">
        <f t="shared" si="2"/>
        <v>5.3355093996892602E-2</v>
      </c>
      <c r="X18" s="3">
        <f t="shared" si="3"/>
        <v>0.48858528924540001</v>
      </c>
      <c r="Y18" s="3">
        <f t="shared" si="4"/>
        <v>0.57164490600310736</v>
      </c>
    </row>
    <row r="19" spans="1:25" x14ac:dyDescent="0.25">
      <c r="A19">
        <v>17</v>
      </c>
      <c r="B19" t="s">
        <v>61</v>
      </c>
      <c r="C19" t="s">
        <v>62</v>
      </c>
      <c r="D19" t="s">
        <v>63</v>
      </c>
      <c r="E19" s="1">
        <v>2000000</v>
      </c>
      <c r="F19" s="1">
        <v>2000000</v>
      </c>
      <c r="G19" s="1">
        <v>625000</v>
      </c>
      <c r="H19" s="1">
        <v>0</v>
      </c>
      <c r="I19" s="1">
        <v>0</v>
      </c>
      <c r="J19" s="1">
        <v>7100000</v>
      </c>
      <c r="K19" s="1">
        <v>82</v>
      </c>
      <c r="L19" s="1">
        <v>65</v>
      </c>
      <c r="M19" s="1">
        <v>40000</v>
      </c>
      <c r="N19" s="1">
        <v>98</v>
      </c>
      <c r="O19" s="1">
        <v>56</v>
      </c>
      <c r="P19" s="1">
        <v>0.63636363600000001</v>
      </c>
      <c r="Q19" s="1">
        <v>0</v>
      </c>
      <c r="R19" s="1">
        <v>66.8</v>
      </c>
      <c r="S19" s="2">
        <v>1916974.85840514</v>
      </c>
      <c r="T19" s="2">
        <v>1971794.9350382499</v>
      </c>
      <c r="U19" s="3">
        <f t="shared" si="0"/>
        <v>2</v>
      </c>
      <c r="V19" s="3">
        <f t="shared" si="1"/>
        <v>1.91697485840514</v>
      </c>
      <c r="W19" s="3">
        <f t="shared" si="2"/>
        <v>1.97179493503825</v>
      </c>
      <c r="X19" s="3">
        <f t="shared" si="3"/>
        <v>8.3025141594859964E-2</v>
      </c>
      <c r="Y19" s="3">
        <f t="shared" si="4"/>
        <v>2.8205064961750015E-2</v>
      </c>
    </row>
    <row r="20" spans="1:25" x14ac:dyDescent="0.25">
      <c r="A20">
        <v>18</v>
      </c>
      <c r="B20" t="s">
        <v>64</v>
      </c>
      <c r="C20" t="s">
        <v>50</v>
      </c>
      <c r="D20" t="s">
        <v>65</v>
      </c>
      <c r="E20" s="1">
        <v>6205000</v>
      </c>
      <c r="F20" s="1">
        <v>6543350</v>
      </c>
      <c r="G20" s="1">
        <v>1125000</v>
      </c>
      <c r="H20" s="1">
        <v>500000</v>
      </c>
      <c r="I20" s="1">
        <v>0</v>
      </c>
      <c r="J20" s="1">
        <v>35000000</v>
      </c>
      <c r="K20" s="1">
        <v>87</v>
      </c>
      <c r="L20" s="1">
        <v>70</v>
      </c>
      <c r="M20" s="1">
        <v>81500</v>
      </c>
      <c r="N20" s="1">
        <v>121</v>
      </c>
      <c r="O20" s="1">
        <v>42</v>
      </c>
      <c r="P20" s="1">
        <v>0.74233128799999903</v>
      </c>
      <c r="Q20" s="1">
        <v>3</v>
      </c>
      <c r="R20" s="1">
        <v>16.899999999999999</v>
      </c>
      <c r="S20" s="2">
        <v>5392849.1923571499</v>
      </c>
      <c r="T20" s="2">
        <v>5410887.6499710605</v>
      </c>
      <c r="U20" s="3">
        <f t="shared" si="0"/>
        <v>6.2050000000000001</v>
      </c>
      <c r="V20" s="3">
        <f t="shared" si="1"/>
        <v>5.3928491923571498</v>
      </c>
      <c r="W20" s="3">
        <f t="shared" si="2"/>
        <v>5.4108876499710608</v>
      </c>
      <c r="X20" s="3">
        <f t="shared" si="3"/>
        <v>0.8121508076428503</v>
      </c>
      <c r="Y20" s="3">
        <f t="shared" si="4"/>
        <v>0.79411235002893932</v>
      </c>
    </row>
    <row r="21" spans="1:25" x14ac:dyDescent="0.25">
      <c r="A21">
        <v>19</v>
      </c>
      <c r="B21" t="s">
        <v>66</v>
      </c>
      <c r="C21" t="s">
        <v>29</v>
      </c>
      <c r="D21" t="s">
        <v>67</v>
      </c>
      <c r="E21" s="1">
        <v>400000</v>
      </c>
      <c r="F21" s="1">
        <v>400000</v>
      </c>
      <c r="G21" s="1">
        <v>800000</v>
      </c>
      <c r="H21" s="1">
        <v>25000</v>
      </c>
      <c r="I21" s="1">
        <v>0</v>
      </c>
      <c r="J21" s="1">
        <v>516667</v>
      </c>
      <c r="K21" s="1">
        <v>73</v>
      </c>
      <c r="L21" s="1">
        <v>58</v>
      </c>
      <c r="M21" s="1">
        <v>20000</v>
      </c>
      <c r="N21" s="1">
        <v>3</v>
      </c>
      <c r="O21" s="1">
        <v>9</v>
      </c>
      <c r="P21" s="1">
        <v>0.25</v>
      </c>
      <c r="Q21" s="1">
        <v>0</v>
      </c>
      <c r="R21" s="1">
        <v>138</v>
      </c>
      <c r="S21" s="2">
        <v>-57443.893102302201</v>
      </c>
      <c r="T21" s="2">
        <v>-96797.232789823698</v>
      </c>
      <c r="U21" s="3">
        <f t="shared" si="0"/>
        <v>0.4</v>
      </c>
      <c r="V21" s="3">
        <f t="shared" si="1"/>
        <v>-5.7443893102302204E-2</v>
      </c>
      <c r="W21" s="3">
        <f t="shared" si="2"/>
        <v>-9.6797232789823703E-2</v>
      </c>
      <c r="X21" s="3">
        <f t="shared" si="3"/>
        <v>0.45744389310230221</v>
      </c>
      <c r="Y21" s="3">
        <f t="shared" si="4"/>
        <v>0.49679723278982374</v>
      </c>
    </row>
    <row r="22" spans="1:25" x14ac:dyDescent="0.25">
      <c r="A22">
        <v>20</v>
      </c>
      <c r="B22" t="s">
        <v>68</v>
      </c>
      <c r="C22" t="s">
        <v>32</v>
      </c>
      <c r="D22" t="s">
        <v>69</v>
      </c>
      <c r="E22" s="1">
        <v>2878500</v>
      </c>
      <c r="F22" s="1">
        <v>2878500</v>
      </c>
      <c r="G22" s="1">
        <v>2150000</v>
      </c>
      <c r="H22" s="1">
        <v>297000</v>
      </c>
      <c r="I22" s="1">
        <v>0</v>
      </c>
      <c r="J22" s="1">
        <v>10314583</v>
      </c>
      <c r="K22" s="1">
        <v>85</v>
      </c>
      <c r="L22" s="1">
        <v>63</v>
      </c>
      <c r="M22" s="1">
        <v>50183</v>
      </c>
      <c r="N22" s="1">
        <v>50</v>
      </c>
      <c r="O22" s="1">
        <v>99</v>
      </c>
      <c r="P22" s="1">
        <v>0.33557047000000001</v>
      </c>
      <c r="Q22" s="1">
        <v>1</v>
      </c>
      <c r="R22" s="1">
        <v>53.1</v>
      </c>
      <c r="S22" s="2">
        <v>3047902.1377542298</v>
      </c>
      <c r="T22" s="2">
        <v>2943499.3331934698</v>
      </c>
      <c r="U22" s="3">
        <f t="shared" si="0"/>
        <v>2.8784999999999998</v>
      </c>
      <c r="V22" s="3">
        <f t="shared" si="1"/>
        <v>3.0479021377542299</v>
      </c>
      <c r="W22" s="3">
        <f t="shared" si="2"/>
        <v>2.9434993331934698</v>
      </c>
      <c r="X22" s="3">
        <f t="shared" si="3"/>
        <v>0.16940213775423008</v>
      </c>
      <c r="Y22" s="3">
        <f t="shared" si="4"/>
        <v>6.4999333193469955E-2</v>
      </c>
    </row>
    <row r="23" spans="1:25" x14ac:dyDescent="0.25">
      <c r="A23">
        <v>21</v>
      </c>
      <c r="B23" t="s">
        <v>70</v>
      </c>
      <c r="C23" t="s">
        <v>19</v>
      </c>
      <c r="D23" t="s">
        <v>71</v>
      </c>
      <c r="E23" s="1">
        <v>1800000</v>
      </c>
      <c r="F23" s="1">
        <v>1800000</v>
      </c>
      <c r="G23" s="1">
        <v>905000</v>
      </c>
      <c r="H23" s="1">
        <v>50000</v>
      </c>
      <c r="I23" s="1">
        <v>0</v>
      </c>
      <c r="J23" s="1">
        <v>8000000</v>
      </c>
      <c r="K23" s="1">
        <v>73</v>
      </c>
      <c r="L23" s="1">
        <v>61</v>
      </c>
      <c r="M23" s="1">
        <v>41200</v>
      </c>
      <c r="N23" s="1">
        <v>66</v>
      </c>
      <c r="O23" s="1">
        <v>85</v>
      </c>
      <c r="P23" s="1">
        <v>0.43708609299999901</v>
      </c>
      <c r="Q23" s="1">
        <v>0</v>
      </c>
      <c r="R23" s="1">
        <v>89.7</v>
      </c>
      <c r="S23" s="2">
        <v>1554200.48031614</v>
      </c>
      <c r="T23" s="2">
        <v>1547999.4141104</v>
      </c>
      <c r="U23" s="3">
        <f t="shared" si="0"/>
        <v>1.8</v>
      </c>
      <c r="V23" s="3">
        <f t="shared" si="1"/>
        <v>1.55420048031614</v>
      </c>
      <c r="W23" s="3">
        <f t="shared" si="2"/>
        <v>1.5479994141104001</v>
      </c>
      <c r="X23" s="3">
        <f t="shared" si="3"/>
        <v>0.24579951968386005</v>
      </c>
      <c r="Y23" s="3">
        <f t="shared" si="4"/>
        <v>0.25200058588959995</v>
      </c>
    </row>
    <row r="24" spans="1:25" x14ac:dyDescent="0.25">
      <c r="A24">
        <v>22</v>
      </c>
      <c r="B24" t="s">
        <v>72</v>
      </c>
      <c r="C24" t="s">
        <v>50</v>
      </c>
      <c r="D24" t="s">
        <v>73</v>
      </c>
      <c r="E24" s="1">
        <v>2540928</v>
      </c>
      <c r="F24" s="1">
        <v>2540928</v>
      </c>
      <c r="G24" s="1" t="s">
        <v>21</v>
      </c>
      <c r="H24" s="1" t="s">
        <v>21</v>
      </c>
      <c r="I24" s="1">
        <v>0</v>
      </c>
      <c r="J24" s="1" t="s">
        <v>21</v>
      </c>
      <c r="K24" s="1">
        <v>96</v>
      </c>
      <c r="L24" s="1">
        <v>89</v>
      </c>
      <c r="M24" s="1">
        <v>40000</v>
      </c>
      <c r="N24" s="1">
        <v>60</v>
      </c>
      <c r="O24" s="1">
        <v>90</v>
      </c>
      <c r="P24" s="1">
        <v>0.4</v>
      </c>
      <c r="Q24" s="1">
        <v>0</v>
      </c>
      <c r="R24" s="1">
        <v>61.3</v>
      </c>
      <c r="S24" s="2">
        <v>2139292.0030700401</v>
      </c>
      <c r="T24" s="2">
        <v>2082699.93947246</v>
      </c>
      <c r="U24" s="3">
        <f t="shared" si="0"/>
        <v>2.5409280000000001</v>
      </c>
      <c r="V24" s="3">
        <f t="shared" si="1"/>
        <v>2.13929200307004</v>
      </c>
      <c r="W24" s="3">
        <f t="shared" si="2"/>
        <v>2.0826999394724601</v>
      </c>
      <c r="X24" s="3">
        <f t="shared" si="3"/>
        <v>0.4016359969299601</v>
      </c>
      <c r="Y24" s="3">
        <f t="shared" si="4"/>
        <v>0.45822806052753995</v>
      </c>
    </row>
    <row r="25" spans="1:25" x14ac:dyDescent="0.25">
      <c r="A25">
        <v>23</v>
      </c>
      <c r="B25" t="s">
        <v>74</v>
      </c>
      <c r="C25" t="s">
        <v>62</v>
      </c>
      <c r="D25" t="s">
        <v>75</v>
      </c>
      <c r="E25" s="1">
        <v>1102500</v>
      </c>
      <c r="F25" s="1">
        <v>1102500</v>
      </c>
      <c r="G25" s="1">
        <v>850000</v>
      </c>
      <c r="H25" s="1">
        <v>0</v>
      </c>
      <c r="I25" s="1">
        <v>0</v>
      </c>
      <c r="J25" s="1">
        <v>1233333</v>
      </c>
      <c r="K25" s="1">
        <v>72</v>
      </c>
      <c r="L25" s="1">
        <v>67</v>
      </c>
      <c r="M25" s="1">
        <v>50000</v>
      </c>
      <c r="N25" s="1">
        <v>81</v>
      </c>
      <c r="O25" s="1">
        <v>73</v>
      </c>
      <c r="P25" s="1">
        <v>0.52597402599999998</v>
      </c>
      <c r="Q25" s="1">
        <v>0</v>
      </c>
      <c r="R25" s="1">
        <v>82.3</v>
      </c>
      <c r="S25" s="2">
        <v>1948205.8107749999</v>
      </c>
      <c r="T25" s="2">
        <v>1975682.70502715</v>
      </c>
      <c r="U25" s="3">
        <f t="shared" si="0"/>
        <v>1.1025</v>
      </c>
      <c r="V25" s="3">
        <f t="shared" si="1"/>
        <v>1.948205810775</v>
      </c>
      <c r="W25" s="3">
        <f t="shared" si="2"/>
        <v>1.9756827050271499</v>
      </c>
      <c r="X25" s="3">
        <f t="shared" si="3"/>
        <v>0.84570581077499996</v>
      </c>
      <c r="Y25" s="3">
        <f t="shared" si="4"/>
        <v>0.8731827050271499</v>
      </c>
    </row>
    <row r="26" spans="1:25" x14ac:dyDescent="0.25">
      <c r="A26">
        <v>24</v>
      </c>
      <c r="B26" t="s">
        <v>76</v>
      </c>
      <c r="C26" t="s">
        <v>23</v>
      </c>
      <c r="D26" t="s">
        <v>77</v>
      </c>
      <c r="E26" s="1">
        <v>460000</v>
      </c>
      <c r="F26" s="1">
        <v>460000</v>
      </c>
      <c r="G26" s="1">
        <v>395000</v>
      </c>
      <c r="H26" s="1">
        <v>10000</v>
      </c>
      <c r="I26" s="1">
        <v>0</v>
      </c>
      <c r="J26" s="1">
        <v>950000</v>
      </c>
      <c r="K26" s="1">
        <v>67</v>
      </c>
      <c r="L26" s="1">
        <v>42</v>
      </c>
      <c r="M26" s="1">
        <v>30200</v>
      </c>
      <c r="N26" s="1">
        <v>35</v>
      </c>
      <c r="O26" s="1">
        <v>110</v>
      </c>
      <c r="P26" s="1">
        <v>0.24137931000000001</v>
      </c>
      <c r="Q26" s="1">
        <v>0</v>
      </c>
      <c r="R26" s="1">
        <v>112.8</v>
      </c>
      <c r="S26" s="2">
        <v>803616.93358776299</v>
      </c>
      <c r="T26" s="2">
        <v>734116.33475286304</v>
      </c>
      <c r="U26" s="3">
        <f t="shared" si="0"/>
        <v>0.46</v>
      </c>
      <c r="V26" s="3">
        <f t="shared" si="1"/>
        <v>0.80361693358776298</v>
      </c>
      <c r="W26" s="3">
        <f t="shared" si="2"/>
        <v>0.73411633475286309</v>
      </c>
      <c r="X26" s="3">
        <f t="shared" si="3"/>
        <v>0.34361693358776296</v>
      </c>
      <c r="Y26" s="3">
        <f t="shared" si="4"/>
        <v>0.27411633475286307</v>
      </c>
    </row>
    <row r="27" spans="1:25" x14ac:dyDescent="0.25">
      <c r="A27">
        <v>25</v>
      </c>
      <c r="B27" t="s">
        <v>78</v>
      </c>
      <c r="C27" t="s">
        <v>26</v>
      </c>
      <c r="D27" t="s">
        <v>79</v>
      </c>
      <c r="E27" s="1">
        <v>6070000</v>
      </c>
      <c r="F27" s="1">
        <v>6070000</v>
      </c>
      <c r="G27" s="1">
        <v>925000</v>
      </c>
      <c r="H27" s="1" t="s">
        <v>21</v>
      </c>
      <c r="I27" s="1">
        <v>0</v>
      </c>
      <c r="J27" s="1">
        <v>12000000</v>
      </c>
      <c r="K27" s="1">
        <v>74</v>
      </c>
      <c r="L27" s="1">
        <v>42</v>
      </c>
      <c r="M27" s="1">
        <v>88548</v>
      </c>
      <c r="N27" s="1">
        <v>108</v>
      </c>
      <c r="O27" s="1">
        <v>48</v>
      </c>
      <c r="P27" s="1">
        <v>0.69230769199999997</v>
      </c>
      <c r="Q27" s="1">
        <v>3</v>
      </c>
      <c r="R27" s="1">
        <v>7.3</v>
      </c>
      <c r="S27" s="2">
        <v>5840623.7843675101</v>
      </c>
      <c r="T27" s="2">
        <v>5827492.9635337004</v>
      </c>
      <c r="U27" s="3">
        <f t="shared" si="0"/>
        <v>6.07</v>
      </c>
      <c r="V27" s="3">
        <f t="shared" si="1"/>
        <v>5.8406237843675104</v>
      </c>
      <c r="W27" s="3">
        <f t="shared" si="2"/>
        <v>5.8274929635337003</v>
      </c>
      <c r="X27" s="3">
        <f t="shared" si="3"/>
        <v>0.22937621563248989</v>
      </c>
      <c r="Y27" s="3">
        <f t="shared" si="4"/>
        <v>0.24250703646630001</v>
      </c>
    </row>
    <row r="28" spans="1:25" x14ac:dyDescent="0.25">
      <c r="A28">
        <v>26</v>
      </c>
      <c r="B28" t="s">
        <v>80</v>
      </c>
      <c r="C28" t="s">
        <v>59</v>
      </c>
      <c r="D28" t="s">
        <v>81</v>
      </c>
      <c r="E28" s="1">
        <v>1000000</v>
      </c>
      <c r="F28" s="1">
        <v>1000000</v>
      </c>
      <c r="G28" s="1">
        <v>1150000</v>
      </c>
      <c r="H28" s="1">
        <v>40000</v>
      </c>
      <c r="I28" s="1">
        <v>0</v>
      </c>
      <c r="J28" s="1">
        <v>2850000</v>
      </c>
      <c r="K28" s="1">
        <v>69</v>
      </c>
      <c r="L28" s="1">
        <v>58</v>
      </c>
      <c r="M28" s="1">
        <v>30000</v>
      </c>
      <c r="N28" s="1">
        <v>59</v>
      </c>
      <c r="O28" s="1">
        <v>89</v>
      </c>
      <c r="P28" s="1">
        <v>0.39864864899999902</v>
      </c>
      <c r="Q28" s="1">
        <v>0</v>
      </c>
      <c r="R28" s="1">
        <v>99.7</v>
      </c>
      <c r="S28" s="2">
        <v>1007164.8894800399</v>
      </c>
      <c r="T28" s="2">
        <v>991943.12602828199</v>
      </c>
      <c r="U28" s="3">
        <f t="shared" si="0"/>
        <v>1</v>
      </c>
      <c r="V28" s="3">
        <f t="shared" si="1"/>
        <v>1.00716488948004</v>
      </c>
      <c r="W28" s="3">
        <f t="shared" si="2"/>
        <v>0.99194312602828194</v>
      </c>
      <c r="X28" s="3">
        <f t="shared" si="3"/>
        <v>7.1648894800400154E-3</v>
      </c>
      <c r="Y28" s="3">
        <f t="shared" si="4"/>
        <v>8.0568739717180593E-3</v>
      </c>
    </row>
    <row r="29" spans="1:25" x14ac:dyDescent="0.25">
      <c r="A29">
        <v>27</v>
      </c>
      <c r="B29" t="s">
        <v>82</v>
      </c>
      <c r="C29" t="s">
        <v>50</v>
      </c>
      <c r="D29" t="s">
        <v>83</v>
      </c>
      <c r="E29" s="1">
        <v>5000000</v>
      </c>
      <c r="F29" s="1">
        <v>5000000</v>
      </c>
      <c r="G29" s="1">
        <v>1475000</v>
      </c>
      <c r="H29" s="1" t="s">
        <v>21</v>
      </c>
      <c r="I29" s="1">
        <v>0</v>
      </c>
      <c r="J29" s="1">
        <v>21958333</v>
      </c>
      <c r="K29" s="1">
        <v>65</v>
      </c>
      <c r="L29" s="1">
        <v>52</v>
      </c>
      <c r="M29" s="1">
        <v>79560</v>
      </c>
      <c r="N29" s="1">
        <v>115</v>
      </c>
      <c r="O29" s="1">
        <v>45</v>
      </c>
      <c r="P29" s="1">
        <v>0.71875</v>
      </c>
      <c r="Q29" s="1">
        <v>3</v>
      </c>
      <c r="R29" s="1">
        <v>7.8</v>
      </c>
      <c r="S29" s="2">
        <v>5536819.2996565299</v>
      </c>
      <c r="T29" s="2">
        <v>5532996.0029600598</v>
      </c>
      <c r="U29" s="3">
        <f t="shared" si="0"/>
        <v>5</v>
      </c>
      <c r="V29" s="3">
        <f t="shared" si="1"/>
        <v>5.5368192996565302</v>
      </c>
      <c r="W29" s="3">
        <f t="shared" si="2"/>
        <v>5.5329960029600596</v>
      </c>
      <c r="X29" s="3">
        <f t="shared" si="3"/>
        <v>0.53681929965653019</v>
      </c>
      <c r="Y29" s="3">
        <f t="shared" si="4"/>
        <v>0.53299600296005956</v>
      </c>
    </row>
    <row r="30" spans="1:25" x14ac:dyDescent="0.25">
      <c r="A30">
        <v>28</v>
      </c>
      <c r="B30" t="s">
        <v>84</v>
      </c>
      <c r="C30" t="s">
        <v>19</v>
      </c>
      <c r="D30" t="s">
        <v>85</v>
      </c>
      <c r="E30" s="1">
        <v>1550000</v>
      </c>
      <c r="F30" s="1">
        <v>1550000</v>
      </c>
      <c r="G30" s="1">
        <v>2765000</v>
      </c>
      <c r="H30" s="1">
        <v>1240000</v>
      </c>
      <c r="I30" s="1">
        <v>0</v>
      </c>
      <c r="J30" s="1">
        <v>5440000</v>
      </c>
      <c r="K30" s="1">
        <v>76</v>
      </c>
      <c r="L30" s="1">
        <v>69</v>
      </c>
      <c r="M30" s="1">
        <v>41031</v>
      </c>
      <c r="N30" s="1">
        <v>80</v>
      </c>
      <c r="O30" s="1">
        <v>75</v>
      </c>
      <c r="P30" s="1">
        <v>0.51612903200000004</v>
      </c>
      <c r="Q30" s="1">
        <v>0</v>
      </c>
      <c r="R30" s="1">
        <v>82.6</v>
      </c>
      <c r="S30" s="2">
        <v>1665372.7574317399</v>
      </c>
      <c r="T30" s="2">
        <v>1685819.8863560201</v>
      </c>
      <c r="U30" s="3">
        <f t="shared" si="0"/>
        <v>1.55</v>
      </c>
      <c r="V30" s="3">
        <f t="shared" si="1"/>
        <v>1.6653727574317398</v>
      </c>
      <c r="W30" s="3">
        <f t="shared" si="2"/>
        <v>1.6858198863560201</v>
      </c>
      <c r="X30" s="3">
        <f t="shared" si="3"/>
        <v>0.1153727574317398</v>
      </c>
      <c r="Y30" s="3">
        <f t="shared" si="4"/>
        <v>0.13581988635602005</v>
      </c>
    </row>
    <row r="31" spans="1:25" x14ac:dyDescent="0.25">
      <c r="A31">
        <v>29</v>
      </c>
      <c r="B31" t="s">
        <v>86</v>
      </c>
      <c r="C31" t="s">
        <v>26</v>
      </c>
      <c r="D31" t="s">
        <v>87</v>
      </c>
      <c r="E31" s="1">
        <v>6603600</v>
      </c>
      <c r="F31" s="1">
        <v>6603600</v>
      </c>
      <c r="G31" s="1">
        <v>1150000</v>
      </c>
      <c r="H31" s="1">
        <v>1350000</v>
      </c>
      <c r="I31" s="1">
        <v>0</v>
      </c>
      <c r="J31" s="1">
        <v>27917500</v>
      </c>
      <c r="K31" s="1">
        <v>58</v>
      </c>
      <c r="L31" s="1">
        <v>42</v>
      </c>
      <c r="M31" s="1">
        <v>92746</v>
      </c>
      <c r="N31" s="1">
        <v>115</v>
      </c>
      <c r="O31" s="1">
        <v>45</v>
      </c>
      <c r="P31" s="1">
        <v>0.71875</v>
      </c>
      <c r="Q31" s="1">
        <v>1</v>
      </c>
      <c r="R31" s="1">
        <v>7.8</v>
      </c>
      <c r="S31" s="2">
        <v>5177295.9706496904</v>
      </c>
      <c r="T31" s="2">
        <v>5203809.34708024</v>
      </c>
      <c r="U31" s="3">
        <f t="shared" si="0"/>
        <v>6.6036000000000001</v>
      </c>
      <c r="V31" s="3">
        <f t="shared" si="1"/>
        <v>5.1772959706496904</v>
      </c>
      <c r="W31" s="3">
        <f t="shared" si="2"/>
        <v>5.2038093470802398</v>
      </c>
      <c r="X31" s="3">
        <f t="shared" si="3"/>
        <v>1.4263040293503098</v>
      </c>
      <c r="Y31" s="3">
        <f t="shared" si="4"/>
        <v>1.3997906529197603</v>
      </c>
    </row>
    <row r="32" spans="1:25" x14ac:dyDescent="0.25">
      <c r="A32">
        <v>30</v>
      </c>
      <c r="B32" t="s">
        <v>88</v>
      </c>
      <c r="C32" t="s">
        <v>29</v>
      </c>
      <c r="D32" t="s">
        <v>89</v>
      </c>
      <c r="E32" s="1">
        <v>650000</v>
      </c>
      <c r="F32" s="1">
        <v>650000</v>
      </c>
      <c r="G32" s="1">
        <v>295000</v>
      </c>
      <c r="H32" s="1" t="s">
        <v>21</v>
      </c>
      <c r="I32" s="1">
        <v>0</v>
      </c>
      <c r="J32" s="1">
        <v>83333</v>
      </c>
      <c r="K32" s="1">
        <v>62</v>
      </c>
      <c r="L32" s="1">
        <v>50</v>
      </c>
      <c r="M32" s="1">
        <v>25000</v>
      </c>
      <c r="N32" s="1">
        <v>25</v>
      </c>
      <c r="O32" s="1">
        <v>24</v>
      </c>
      <c r="P32" s="1">
        <v>0.510204082</v>
      </c>
      <c r="Q32" s="1">
        <v>0</v>
      </c>
      <c r="R32" s="1">
        <v>112.8</v>
      </c>
      <c r="S32" s="2">
        <v>521487.69859064702</v>
      </c>
      <c r="T32" s="2">
        <v>569568.45149686304</v>
      </c>
      <c r="U32" s="3">
        <f t="shared" si="0"/>
        <v>0.65</v>
      </c>
      <c r="V32" s="3">
        <f t="shared" si="1"/>
        <v>0.52148769859064703</v>
      </c>
      <c r="W32" s="3">
        <f t="shared" si="2"/>
        <v>0.56956845149686308</v>
      </c>
      <c r="X32" s="3">
        <f t="shared" si="3"/>
        <v>0.12851230140935299</v>
      </c>
      <c r="Y32" s="3">
        <f t="shared" si="4"/>
        <v>8.043154850313694E-2</v>
      </c>
    </row>
    <row r="33" spans="1:25" x14ac:dyDescent="0.25">
      <c r="A33">
        <v>31</v>
      </c>
      <c r="B33" t="s">
        <v>90</v>
      </c>
      <c r="C33" t="s">
        <v>29</v>
      </c>
      <c r="D33" t="s">
        <v>91</v>
      </c>
      <c r="E33" s="1">
        <v>569000</v>
      </c>
      <c r="F33" s="1">
        <v>569000</v>
      </c>
      <c r="G33" s="1">
        <v>220000</v>
      </c>
      <c r="H33" s="1">
        <v>60000</v>
      </c>
      <c r="I33" s="1">
        <v>0</v>
      </c>
      <c r="J33" s="1">
        <v>1500000</v>
      </c>
      <c r="K33" s="1">
        <v>60</v>
      </c>
      <c r="L33" s="1">
        <v>71</v>
      </c>
      <c r="M33" s="1">
        <v>25000</v>
      </c>
      <c r="N33" s="1">
        <v>17</v>
      </c>
      <c r="O33" s="1">
        <v>44</v>
      </c>
      <c r="P33" s="1">
        <v>0.27868852500000002</v>
      </c>
      <c r="Q33" s="1">
        <v>0</v>
      </c>
      <c r="R33" s="1">
        <v>122.1</v>
      </c>
      <c r="S33" s="2">
        <v>425746.449586195</v>
      </c>
      <c r="T33" s="2">
        <v>382038.17127173999</v>
      </c>
      <c r="U33" s="3">
        <f t="shared" si="0"/>
        <v>0.56899999999999995</v>
      </c>
      <c r="V33" s="3">
        <f t="shared" si="1"/>
        <v>0.42574644958619501</v>
      </c>
      <c r="W33" s="3">
        <f t="shared" si="2"/>
        <v>0.38203817127174</v>
      </c>
      <c r="X33" s="3">
        <f t="shared" si="3"/>
        <v>0.14325355041380494</v>
      </c>
      <c r="Y33" s="3">
        <f t="shared" si="4"/>
        <v>0.18696182872825995</v>
      </c>
    </row>
    <row r="34" spans="1:25" x14ac:dyDescent="0.25">
      <c r="A34">
        <v>32</v>
      </c>
      <c r="B34" t="s">
        <v>92</v>
      </c>
      <c r="C34" t="s">
        <v>50</v>
      </c>
      <c r="D34" t="s">
        <v>93</v>
      </c>
      <c r="E34" s="1">
        <v>3060018</v>
      </c>
      <c r="F34" s="1">
        <v>3060018</v>
      </c>
      <c r="G34" s="1">
        <v>1330000</v>
      </c>
      <c r="H34" s="1">
        <v>225000</v>
      </c>
      <c r="I34" s="1">
        <v>0</v>
      </c>
      <c r="J34" s="1">
        <v>4000000</v>
      </c>
      <c r="K34" s="1">
        <v>86</v>
      </c>
      <c r="L34" s="1">
        <v>73</v>
      </c>
      <c r="M34" s="1">
        <v>55000</v>
      </c>
      <c r="N34" s="1">
        <v>92</v>
      </c>
      <c r="O34" s="1">
        <v>65</v>
      </c>
      <c r="P34" s="1">
        <v>0.58598726099999998</v>
      </c>
      <c r="Q34" s="1">
        <v>0</v>
      </c>
      <c r="R34" s="1">
        <v>47.4</v>
      </c>
      <c r="S34" s="2">
        <v>2823046.9077667398</v>
      </c>
      <c r="T34" s="2">
        <v>2837644.4880432598</v>
      </c>
      <c r="U34" s="3">
        <f t="shared" si="0"/>
        <v>3.0600179999999999</v>
      </c>
      <c r="V34" s="3">
        <f t="shared" si="1"/>
        <v>2.8230469077667397</v>
      </c>
      <c r="W34" s="3">
        <f t="shared" si="2"/>
        <v>2.8376444880432596</v>
      </c>
      <c r="X34" s="3">
        <f t="shared" si="3"/>
        <v>0.23697109223326018</v>
      </c>
      <c r="Y34" s="3">
        <f t="shared" si="4"/>
        <v>0.22237351195674027</v>
      </c>
    </row>
    <row r="35" spans="1:25" x14ac:dyDescent="0.25">
      <c r="A35">
        <v>33</v>
      </c>
      <c r="B35" t="s">
        <v>94</v>
      </c>
      <c r="C35" t="s">
        <v>62</v>
      </c>
      <c r="D35" t="s">
        <v>95</v>
      </c>
      <c r="E35" s="1">
        <v>1750000</v>
      </c>
      <c r="F35" s="1">
        <v>1750000</v>
      </c>
      <c r="G35" s="1">
        <v>782500</v>
      </c>
      <c r="H35" s="1">
        <v>20000</v>
      </c>
      <c r="I35" s="1">
        <v>0</v>
      </c>
      <c r="J35" s="1">
        <v>2112500</v>
      </c>
      <c r="K35" s="1">
        <v>65</v>
      </c>
      <c r="L35" s="1">
        <v>60</v>
      </c>
      <c r="M35" s="1">
        <v>40000</v>
      </c>
      <c r="N35" s="1">
        <v>104</v>
      </c>
      <c r="O35" s="1">
        <v>53</v>
      </c>
      <c r="P35" s="1">
        <v>0.66242038199999997</v>
      </c>
      <c r="Q35" s="1">
        <v>0</v>
      </c>
      <c r="R35" s="1">
        <v>65.2</v>
      </c>
      <c r="S35" s="2">
        <v>1939560.56492649</v>
      </c>
      <c r="T35" s="2">
        <v>2004058.2090554701</v>
      </c>
      <c r="U35" s="3">
        <f t="shared" si="0"/>
        <v>1.75</v>
      </c>
      <c r="V35" s="3">
        <f t="shared" si="1"/>
        <v>1.93956056492649</v>
      </c>
      <c r="W35" s="3">
        <f t="shared" si="2"/>
        <v>2.0040582090554699</v>
      </c>
      <c r="X35" s="3">
        <f t="shared" si="3"/>
        <v>0.18956056492648998</v>
      </c>
      <c r="Y35" s="3">
        <f t="shared" si="4"/>
        <v>0.25405820905546994</v>
      </c>
    </row>
    <row r="36" spans="1:25" x14ac:dyDescent="0.25">
      <c r="A36">
        <v>34</v>
      </c>
      <c r="B36" t="s">
        <v>96</v>
      </c>
      <c r="C36" t="s">
        <v>97</v>
      </c>
      <c r="D36" t="s">
        <v>98</v>
      </c>
      <c r="E36" s="1">
        <v>5000000</v>
      </c>
      <c r="F36" s="1">
        <v>5000000</v>
      </c>
      <c r="G36" s="1">
        <v>1000000</v>
      </c>
      <c r="H36" s="1">
        <v>50000</v>
      </c>
      <c r="I36" s="1">
        <v>0</v>
      </c>
      <c r="J36" s="1">
        <v>12636991</v>
      </c>
      <c r="K36" s="1">
        <v>81</v>
      </c>
      <c r="L36" s="1">
        <v>65</v>
      </c>
      <c r="M36" s="1">
        <v>60670</v>
      </c>
      <c r="N36" s="1">
        <v>55</v>
      </c>
      <c r="O36" s="1">
        <v>93</v>
      </c>
      <c r="P36" s="1">
        <v>0.37162162199999998</v>
      </c>
      <c r="Q36" s="1">
        <v>0</v>
      </c>
      <c r="R36" s="1">
        <v>47.7</v>
      </c>
      <c r="S36" s="2">
        <v>3089313.42429196</v>
      </c>
      <c r="T36" s="2">
        <v>3011015.6045614802</v>
      </c>
      <c r="U36" s="3">
        <f t="shared" si="0"/>
        <v>5</v>
      </c>
      <c r="V36" s="3">
        <f t="shared" si="1"/>
        <v>3.08931342429196</v>
      </c>
      <c r="W36" s="3">
        <f t="shared" si="2"/>
        <v>3.0110156045614804</v>
      </c>
      <c r="X36" s="3">
        <f t="shared" si="3"/>
        <v>1.91068657570804</v>
      </c>
      <c r="Y36" s="3">
        <f t="shared" si="4"/>
        <v>1.9889843954385196</v>
      </c>
    </row>
    <row r="37" spans="1:25" x14ac:dyDescent="0.25">
      <c r="A37">
        <v>35</v>
      </c>
      <c r="B37" t="s">
        <v>99</v>
      </c>
      <c r="C37" t="s">
        <v>97</v>
      </c>
      <c r="D37" t="s">
        <v>100</v>
      </c>
      <c r="E37" s="1">
        <v>1830000</v>
      </c>
      <c r="F37" s="1">
        <v>1830000</v>
      </c>
      <c r="G37" s="1">
        <v>1441668</v>
      </c>
      <c r="H37" s="1">
        <v>0</v>
      </c>
      <c r="I37" s="1">
        <v>0</v>
      </c>
      <c r="J37" s="1">
        <v>2000000</v>
      </c>
      <c r="K37" s="1">
        <v>83</v>
      </c>
      <c r="L37" s="1">
        <v>68</v>
      </c>
      <c r="M37" s="1">
        <v>52959</v>
      </c>
      <c r="N37" s="1">
        <v>55</v>
      </c>
      <c r="O37" s="1">
        <v>92</v>
      </c>
      <c r="P37" s="1">
        <v>0.37414966</v>
      </c>
      <c r="Q37" s="1">
        <v>0</v>
      </c>
      <c r="R37" s="1">
        <v>59.9</v>
      </c>
      <c r="S37" s="2">
        <v>2586367.5086975801</v>
      </c>
      <c r="T37" s="2">
        <v>2521002.6156057101</v>
      </c>
      <c r="U37" s="3">
        <f t="shared" si="0"/>
        <v>1.83</v>
      </c>
      <c r="V37" s="3">
        <f t="shared" si="1"/>
        <v>2.5863675086975801</v>
      </c>
      <c r="W37" s="3">
        <f t="shared" si="2"/>
        <v>2.5210026156057102</v>
      </c>
      <c r="X37" s="3">
        <f t="shared" si="3"/>
        <v>0.75636750869758007</v>
      </c>
      <c r="Y37" s="3">
        <f t="shared" si="4"/>
        <v>0.69100261560571008</v>
      </c>
    </row>
    <row r="38" spans="1:25" x14ac:dyDescent="0.25">
      <c r="A38">
        <v>36</v>
      </c>
      <c r="B38" t="s">
        <v>101</v>
      </c>
      <c r="C38" t="s">
        <v>97</v>
      </c>
      <c r="D38" t="s">
        <v>102</v>
      </c>
      <c r="E38" s="1">
        <v>4700000</v>
      </c>
      <c r="F38" s="1">
        <v>4700000</v>
      </c>
      <c r="G38" s="1">
        <v>2875000</v>
      </c>
      <c r="H38" s="1">
        <v>600000</v>
      </c>
      <c r="I38" s="1">
        <v>0</v>
      </c>
      <c r="J38" s="1">
        <v>22396250</v>
      </c>
      <c r="K38" s="1">
        <v>80</v>
      </c>
      <c r="L38" s="1">
        <v>64</v>
      </c>
      <c r="M38" s="1">
        <v>70585</v>
      </c>
      <c r="N38" s="1">
        <v>94</v>
      </c>
      <c r="O38" s="1">
        <v>61</v>
      </c>
      <c r="P38" s="1">
        <v>0.60645161299999994</v>
      </c>
      <c r="Q38" s="1">
        <v>0</v>
      </c>
      <c r="R38" s="1">
        <v>46.5</v>
      </c>
      <c r="S38" s="2">
        <v>3321105.5403557499</v>
      </c>
      <c r="T38" s="2">
        <v>3348961.5720904102</v>
      </c>
      <c r="U38" s="3">
        <f t="shared" si="0"/>
        <v>4.7</v>
      </c>
      <c r="V38" s="3">
        <f t="shared" si="1"/>
        <v>3.3211055403557497</v>
      </c>
      <c r="W38" s="3">
        <f t="shared" si="2"/>
        <v>3.3489615720904102</v>
      </c>
      <c r="X38" s="3">
        <f t="shared" si="3"/>
        <v>1.3788944596442505</v>
      </c>
      <c r="Y38" s="3">
        <f t="shared" si="4"/>
        <v>1.3510384279095899</v>
      </c>
    </row>
    <row r="39" spans="1:25" x14ac:dyDescent="0.25">
      <c r="A39">
        <v>37</v>
      </c>
      <c r="B39" t="s">
        <v>103</v>
      </c>
      <c r="C39" t="s">
        <v>104</v>
      </c>
      <c r="D39" t="s">
        <v>105</v>
      </c>
      <c r="E39" s="1">
        <v>3500000</v>
      </c>
      <c r="F39" s="1">
        <v>3500000</v>
      </c>
      <c r="G39" s="1">
        <v>750000</v>
      </c>
      <c r="H39" s="1">
        <v>650000</v>
      </c>
      <c r="I39" s="1">
        <v>0</v>
      </c>
      <c r="J39" s="1">
        <v>19291667</v>
      </c>
      <c r="K39" s="1">
        <v>82</v>
      </c>
      <c r="L39" s="1">
        <v>62</v>
      </c>
      <c r="M39" s="1">
        <v>61500</v>
      </c>
      <c r="N39" s="1">
        <v>52</v>
      </c>
      <c r="O39" s="1">
        <v>96</v>
      </c>
      <c r="P39" s="1">
        <v>0.35135135099999998</v>
      </c>
      <c r="Q39" s="1">
        <v>0</v>
      </c>
      <c r="R39" s="1">
        <v>62</v>
      </c>
      <c r="S39" s="2">
        <v>2819062.8055736502</v>
      </c>
      <c r="T39" s="2">
        <v>2748926.9667060799</v>
      </c>
      <c r="U39" s="3">
        <f t="shared" si="0"/>
        <v>3.5</v>
      </c>
      <c r="V39" s="3">
        <f t="shared" si="1"/>
        <v>2.8190628055736502</v>
      </c>
      <c r="W39" s="3">
        <f t="shared" si="2"/>
        <v>2.7489269667060801</v>
      </c>
      <c r="X39" s="3">
        <f t="shared" si="3"/>
        <v>0.68093719442634981</v>
      </c>
      <c r="Y39" s="3">
        <f t="shared" si="4"/>
        <v>0.75107303329391994</v>
      </c>
    </row>
    <row r="40" spans="1:25" x14ac:dyDescent="0.25">
      <c r="A40">
        <v>38</v>
      </c>
      <c r="B40" t="s">
        <v>106</v>
      </c>
      <c r="C40" t="s">
        <v>104</v>
      </c>
      <c r="D40" t="s">
        <v>107</v>
      </c>
      <c r="E40" s="1">
        <v>1701109</v>
      </c>
      <c r="F40" s="1">
        <v>1701109</v>
      </c>
      <c r="G40" s="1">
        <v>2000000</v>
      </c>
      <c r="H40" s="1">
        <v>0</v>
      </c>
      <c r="I40" s="1">
        <v>0</v>
      </c>
      <c r="J40" s="1">
        <v>3000000</v>
      </c>
      <c r="K40" s="1">
        <v>78</v>
      </c>
      <c r="L40" s="1">
        <v>62</v>
      </c>
      <c r="M40" s="1">
        <v>50071</v>
      </c>
      <c r="N40" s="1">
        <v>46</v>
      </c>
      <c r="O40" s="1">
        <v>100</v>
      </c>
      <c r="P40" s="1">
        <v>0.31506849300000001</v>
      </c>
      <c r="Q40" s="1">
        <v>0</v>
      </c>
      <c r="R40" s="1">
        <v>56.5</v>
      </c>
      <c r="S40" s="2">
        <v>2594749.22610413</v>
      </c>
      <c r="T40" s="2">
        <v>2498174.7100378298</v>
      </c>
      <c r="U40" s="3">
        <f t="shared" si="0"/>
        <v>1.701109</v>
      </c>
      <c r="V40" s="3">
        <f t="shared" si="1"/>
        <v>2.5947492261041298</v>
      </c>
      <c r="W40" s="3">
        <f t="shared" si="2"/>
        <v>2.49817471003783</v>
      </c>
      <c r="X40" s="3">
        <f t="shared" si="3"/>
        <v>0.89364022610412985</v>
      </c>
      <c r="Y40" s="3">
        <f t="shared" si="4"/>
        <v>0.79706571003783</v>
      </c>
    </row>
    <row r="41" spans="1:25" x14ac:dyDescent="0.25">
      <c r="A41">
        <v>39</v>
      </c>
      <c r="B41" t="s">
        <v>108</v>
      </c>
      <c r="C41" t="s">
        <v>104</v>
      </c>
      <c r="D41" t="s">
        <v>109</v>
      </c>
      <c r="E41" s="1">
        <v>3500000</v>
      </c>
      <c r="F41" s="1">
        <v>3500000</v>
      </c>
      <c r="G41" s="1">
        <v>580000</v>
      </c>
      <c r="H41" s="1">
        <v>50000</v>
      </c>
      <c r="I41" s="1">
        <v>0</v>
      </c>
      <c r="J41" s="1">
        <v>3000000</v>
      </c>
      <c r="K41" s="1">
        <v>82</v>
      </c>
      <c r="L41" s="1">
        <v>64</v>
      </c>
      <c r="M41" s="1">
        <v>50000</v>
      </c>
      <c r="N41" s="1">
        <v>91</v>
      </c>
      <c r="O41" s="1">
        <v>62</v>
      </c>
      <c r="P41" s="1">
        <v>0.59477124199999998</v>
      </c>
      <c r="Q41" s="1">
        <v>0</v>
      </c>
      <c r="R41" s="1">
        <v>58</v>
      </c>
      <c r="S41" s="2">
        <v>2436351.5222199298</v>
      </c>
      <c r="T41" s="2">
        <v>2465681.17916376</v>
      </c>
      <c r="U41" s="3">
        <f t="shared" si="0"/>
        <v>3.5</v>
      </c>
      <c r="V41" s="3">
        <f t="shared" si="1"/>
        <v>2.4363515222199297</v>
      </c>
      <c r="W41" s="3">
        <f t="shared" si="2"/>
        <v>2.4656811791637598</v>
      </c>
      <c r="X41" s="3">
        <f t="shared" si="3"/>
        <v>1.0636484777800703</v>
      </c>
      <c r="Y41" s="3">
        <f t="shared" si="4"/>
        <v>1.0343188208362402</v>
      </c>
    </row>
    <row r="42" spans="1:25" x14ac:dyDescent="0.25">
      <c r="A42">
        <v>40</v>
      </c>
      <c r="B42" t="s">
        <v>110</v>
      </c>
      <c r="C42" t="s">
        <v>23</v>
      </c>
      <c r="D42" t="s">
        <v>111</v>
      </c>
      <c r="E42" s="1">
        <v>440000</v>
      </c>
      <c r="F42" s="1">
        <v>440000</v>
      </c>
      <c r="G42" s="1">
        <v>406000</v>
      </c>
      <c r="H42" s="1" t="s">
        <v>21</v>
      </c>
      <c r="I42" s="1">
        <v>0</v>
      </c>
      <c r="J42" s="1">
        <v>1150000</v>
      </c>
      <c r="K42" s="1">
        <v>76</v>
      </c>
      <c r="L42" s="1">
        <v>62</v>
      </c>
      <c r="M42" s="1">
        <v>25000</v>
      </c>
      <c r="N42" s="1">
        <v>53</v>
      </c>
      <c r="O42" s="1">
        <v>92</v>
      </c>
      <c r="P42" s="1">
        <v>0.36551724099999999</v>
      </c>
      <c r="Q42" s="1">
        <v>0</v>
      </c>
      <c r="R42" s="1">
        <v>108</v>
      </c>
      <c r="S42" s="2">
        <v>688168.89360993204</v>
      </c>
      <c r="T42" s="2">
        <v>666358.27354853903</v>
      </c>
      <c r="U42" s="3">
        <f t="shared" si="0"/>
        <v>0.44</v>
      </c>
      <c r="V42" s="3">
        <f t="shared" si="1"/>
        <v>0.68816889360993205</v>
      </c>
      <c r="W42" s="3">
        <f t="shared" si="2"/>
        <v>0.66635827354853905</v>
      </c>
      <c r="X42" s="3">
        <f t="shared" si="3"/>
        <v>0.24816889360993205</v>
      </c>
      <c r="Y42" s="3">
        <f t="shared" si="4"/>
        <v>0.22635827354853905</v>
      </c>
    </row>
    <row r="43" spans="1:25" x14ac:dyDescent="0.25">
      <c r="A43">
        <v>41</v>
      </c>
      <c r="B43" t="s">
        <v>112</v>
      </c>
      <c r="C43" t="s">
        <v>26</v>
      </c>
      <c r="D43" t="s">
        <v>113</v>
      </c>
      <c r="E43" s="1">
        <v>4000000</v>
      </c>
      <c r="F43" s="1">
        <v>4013600</v>
      </c>
      <c r="G43" s="1">
        <v>3100000</v>
      </c>
      <c r="H43" s="1">
        <v>300000</v>
      </c>
      <c r="I43" s="1">
        <v>0</v>
      </c>
      <c r="J43" s="1">
        <v>15625000</v>
      </c>
      <c r="K43" s="1">
        <v>74</v>
      </c>
      <c r="L43" s="1">
        <v>5</v>
      </c>
      <c r="M43" s="1">
        <v>61000</v>
      </c>
      <c r="N43" s="1">
        <v>69</v>
      </c>
      <c r="O43" s="1">
        <v>82</v>
      </c>
      <c r="P43" s="1">
        <v>0.45695364199999999</v>
      </c>
      <c r="Q43" s="1">
        <v>0</v>
      </c>
      <c r="R43" s="1">
        <v>48.5</v>
      </c>
      <c r="S43" s="2">
        <v>3044690.92899758</v>
      </c>
      <c r="T43" s="2">
        <v>3005326.4293748802</v>
      </c>
      <c r="U43" s="3">
        <f t="shared" si="0"/>
        <v>4</v>
      </c>
      <c r="V43" s="3">
        <f t="shared" si="1"/>
        <v>3.0446909289975799</v>
      </c>
      <c r="W43" s="3">
        <f t="shared" si="2"/>
        <v>3.0053264293748803</v>
      </c>
      <c r="X43" s="3">
        <f t="shared" si="3"/>
        <v>0.95530907100242013</v>
      </c>
      <c r="Y43" s="3">
        <f t="shared" si="4"/>
        <v>0.99467357062511974</v>
      </c>
    </row>
    <row r="44" spans="1:25" x14ac:dyDescent="0.25">
      <c r="A44">
        <v>42</v>
      </c>
      <c r="B44" t="s">
        <v>114</v>
      </c>
      <c r="C44" t="s">
        <v>59</v>
      </c>
      <c r="D44" t="s">
        <v>115</v>
      </c>
      <c r="E44" s="1">
        <v>700000</v>
      </c>
      <c r="F44" s="1">
        <v>700000</v>
      </c>
      <c r="G44" s="1">
        <v>395000</v>
      </c>
      <c r="H44" s="1">
        <v>0</v>
      </c>
      <c r="I44" s="1">
        <v>0</v>
      </c>
      <c r="J44" s="1">
        <v>2508333</v>
      </c>
      <c r="K44" s="1">
        <v>65</v>
      </c>
      <c r="L44" s="1">
        <v>53</v>
      </c>
      <c r="M44" s="1">
        <v>28109</v>
      </c>
      <c r="N44" s="1">
        <v>80</v>
      </c>
      <c r="O44" s="1">
        <v>73</v>
      </c>
      <c r="P44" s="1">
        <v>0.52287581699999996</v>
      </c>
      <c r="Q44" s="1">
        <v>0</v>
      </c>
      <c r="R44" s="1">
        <v>88</v>
      </c>
      <c r="S44" s="2">
        <v>1142555.4189698501</v>
      </c>
      <c r="T44" s="2">
        <v>1168029.8466567199</v>
      </c>
      <c r="U44" s="3">
        <f t="shared" si="0"/>
        <v>0.7</v>
      </c>
      <c r="V44" s="3">
        <f t="shared" si="1"/>
        <v>1.1425554189698501</v>
      </c>
      <c r="W44" s="3">
        <f t="shared" si="2"/>
        <v>1.1680298466567198</v>
      </c>
      <c r="X44" s="3">
        <f t="shared" si="3"/>
        <v>0.44255541896985018</v>
      </c>
      <c r="Y44" s="3">
        <f t="shared" si="4"/>
        <v>0.46802984665671987</v>
      </c>
    </row>
    <row r="45" spans="1:25" x14ac:dyDescent="0.25">
      <c r="A45">
        <v>43</v>
      </c>
      <c r="B45" t="s">
        <v>116</v>
      </c>
      <c r="C45" t="s">
        <v>50</v>
      </c>
      <c r="D45" t="s">
        <v>117</v>
      </c>
      <c r="E45" s="1">
        <v>3980434</v>
      </c>
      <c r="F45" s="1">
        <v>3980434</v>
      </c>
      <c r="G45" s="1">
        <v>1472917</v>
      </c>
      <c r="H45" s="1">
        <v>869917</v>
      </c>
      <c r="I45" s="1">
        <v>0</v>
      </c>
      <c r="J45" s="1">
        <v>14056250</v>
      </c>
      <c r="K45" s="1">
        <v>86</v>
      </c>
      <c r="L45" s="1">
        <v>77</v>
      </c>
      <c r="M45" s="1">
        <v>61000</v>
      </c>
      <c r="N45" s="1">
        <v>98</v>
      </c>
      <c r="O45" s="1">
        <v>55</v>
      </c>
      <c r="P45" s="1">
        <v>0.64052287600000002</v>
      </c>
      <c r="Q45" s="1">
        <v>0</v>
      </c>
      <c r="R45" s="1">
        <v>42</v>
      </c>
      <c r="S45" s="2">
        <v>3101949.00967912</v>
      </c>
      <c r="T45" s="2">
        <v>3136395.9800698599</v>
      </c>
      <c r="U45" s="3">
        <f t="shared" si="0"/>
        <v>3.9804339999999998</v>
      </c>
      <c r="V45" s="3">
        <f t="shared" si="1"/>
        <v>3.10194900967912</v>
      </c>
      <c r="W45" s="3">
        <f t="shared" si="2"/>
        <v>3.1363959800698598</v>
      </c>
      <c r="X45" s="3">
        <f t="shared" si="3"/>
        <v>0.87848499032087979</v>
      </c>
      <c r="Y45" s="3">
        <f t="shared" si="4"/>
        <v>0.84403801993014005</v>
      </c>
    </row>
    <row r="46" spans="1:25" x14ac:dyDescent="0.25">
      <c r="A46">
        <v>44</v>
      </c>
      <c r="B46" t="s">
        <v>118</v>
      </c>
      <c r="C46" t="s">
        <v>26</v>
      </c>
      <c r="D46" t="s">
        <v>119</v>
      </c>
      <c r="E46" s="1">
        <v>3500000</v>
      </c>
      <c r="F46" s="1">
        <v>3500000</v>
      </c>
      <c r="G46" s="1">
        <v>1575000</v>
      </c>
      <c r="H46" s="1">
        <v>100000</v>
      </c>
      <c r="I46" s="1">
        <v>0</v>
      </c>
      <c r="J46" s="1">
        <v>5291667</v>
      </c>
      <c r="K46" s="1">
        <v>73</v>
      </c>
      <c r="L46" s="1">
        <v>41</v>
      </c>
      <c r="M46" s="1">
        <v>102321</v>
      </c>
      <c r="N46" s="1">
        <v>118</v>
      </c>
      <c r="O46" s="1">
        <v>38</v>
      </c>
      <c r="P46" s="1">
        <v>0.756410255999999</v>
      </c>
      <c r="Q46" s="1">
        <v>2</v>
      </c>
      <c r="R46" s="1">
        <v>6.4</v>
      </c>
      <c r="S46" s="2">
        <v>5876408.1334691504</v>
      </c>
      <c r="T46" s="2">
        <v>5908250.3814165704</v>
      </c>
      <c r="U46" s="3">
        <f t="shared" si="0"/>
        <v>3.5</v>
      </c>
      <c r="V46" s="3">
        <f t="shared" si="1"/>
        <v>5.87640813346915</v>
      </c>
      <c r="W46" s="3">
        <f t="shared" si="2"/>
        <v>5.9082503814165701</v>
      </c>
      <c r="X46" s="3">
        <f t="shared" si="3"/>
        <v>2.37640813346915</v>
      </c>
      <c r="Y46" s="3">
        <f t="shared" si="4"/>
        <v>2.4082503814165701</v>
      </c>
    </row>
    <row r="47" spans="1:25" x14ac:dyDescent="0.25">
      <c r="A47">
        <v>45</v>
      </c>
      <c r="B47" t="s">
        <v>120</v>
      </c>
      <c r="C47" t="s">
        <v>59</v>
      </c>
      <c r="D47" t="s">
        <v>121</v>
      </c>
      <c r="E47" s="1">
        <v>762570</v>
      </c>
      <c r="F47" s="1">
        <v>762570</v>
      </c>
      <c r="G47" s="1">
        <v>145000</v>
      </c>
      <c r="H47" s="1">
        <v>55000</v>
      </c>
      <c r="I47" s="1">
        <v>0</v>
      </c>
      <c r="J47" s="1">
        <v>1951708</v>
      </c>
      <c r="K47" s="1">
        <v>78</v>
      </c>
      <c r="L47" s="1">
        <v>57</v>
      </c>
      <c r="M47" s="1">
        <v>38019</v>
      </c>
      <c r="N47" s="1">
        <v>80</v>
      </c>
      <c r="O47" s="1">
        <v>72</v>
      </c>
      <c r="P47" s="1">
        <v>0.52631578899999998</v>
      </c>
      <c r="Q47" s="1">
        <v>0</v>
      </c>
      <c r="R47" s="1">
        <v>68.099999999999994</v>
      </c>
      <c r="S47" s="2">
        <v>1876054.73872453</v>
      </c>
      <c r="T47" s="2">
        <v>1882894.6101434601</v>
      </c>
      <c r="U47" s="3">
        <f t="shared" si="0"/>
        <v>0.76256999999999997</v>
      </c>
      <c r="V47" s="3">
        <f t="shared" si="1"/>
        <v>1.8760547387245299</v>
      </c>
      <c r="W47" s="3">
        <f t="shared" si="2"/>
        <v>1.88289461014346</v>
      </c>
      <c r="X47" s="3">
        <f t="shared" si="3"/>
        <v>1.1134847387245299</v>
      </c>
      <c r="Y47" s="3">
        <f t="shared" si="4"/>
        <v>1.1203246101434601</v>
      </c>
    </row>
    <row r="48" spans="1:25" x14ac:dyDescent="0.25">
      <c r="A48">
        <v>46</v>
      </c>
      <c r="B48" t="s">
        <v>122</v>
      </c>
      <c r="C48" t="s">
        <v>97</v>
      </c>
      <c r="D48" t="s">
        <v>123</v>
      </c>
      <c r="E48" s="1">
        <v>2512000</v>
      </c>
      <c r="F48" s="1">
        <v>2512000</v>
      </c>
      <c r="G48" s="1">
        <v>625000</v>
      </c>
      <c r="H48" s="1">
        <v>0</v>
      </c>
      <c r="I48" s="1">
        <v>0</v>
      </c>
      <c r="J48" s="1">
        <v>5096178</v>
      </c>
      <c r="K48" s="1">
        <v>84</v>
      </c>
      <c r="L48" s="1">
        <v>66</v>
      </c>
      <c r="M48" s="1">
        <v>51802</v>
      </c>
      <c r="N48" s="1">
        <v>67</v>
      </c>
      <c r="O48" s="1">
        <v>84</v>
      </c>
      <c r="P48" s="1">
        <v>0.44370860899999998</v>
      </c>
      <c r="Q48" s="1">
        <v>0</v>
      </c>
      <c r="R48" s="1">
        <v>39.799999999999997</v>
      </c>
      <c r="S48" s="2">
        <v>2948302.8642807701</v>
      </c>
      <c r="T48" s="2">
        <v>2889698.0914226398</v>
      </c>
      <c r="U48" s="3">
        <f t="shared" si="0"/>
        <v>2.512</v>
      </c>
      <c r="V48" s="3">
        <f t="shared" si="1"/>
        <v>2.94830286428077</v>
      </c>
      <c r="W48" s="3">
        <f t="shared" si="2"/>
        <v>2.8896980914226398</v>
      </c>
      <c r="X48" s="3">
        <f t="shared" si="3"/>
        <v>0.43630286428077003</v>
      </c>
      <c r="Y48" s="3">
        <f t="shared" si="4"/>
        <v>0.37769809142263977</v>
      </c>
    </row>
    <row r="49" spans="1:25" x14ac:dyDescent="0.25">
      <c r="A49">
        <v>47</v>
      </c>
      <c r="B49" t="s">
        <v>124</v>
      </c>
      <c r="C49" t="s">
        <v>62</v>
      </c>
      <c r="D49" t="s">
        <v>125</v>
      </c>
      <c r="E49" s="1">
        <v>2600000</v>
      </c>
      <c r="F49" s="1">
        <v>2600000</v>
      </c>
      <c r="G49" s="1">
        <v>775000</v>
      </c>
      <c r="H49" s="1">
        <v>185000</v>
      </c>
      <c r="I49" s="1">
        <v>0</v>
      </c>
      <c r="J49" s="1">
        <v>7431667</v>
      </c>
      <c r="K49" s="1">
        <v>76</v>
      </c>
      <c r="L49" s="1">
        <v>46</v>
      </c>
      <c r="M49" s="1">
        <v>62380</v>
      </c>
      <c r="N49" s="1">
        <v>64</v>
      </c>
      <c r="O49" s="1">
        <v>86</v>
      </c>
      <c r="P49" s="1">
        <v>0.426666667</v>
      </c>
      <c r="Q49" s="1">
        <v>0</v>
      </c>
      <c r="R49" s="1">
        <v>78.099999999999994</v>
      </c>
      <c r="S49" s="2">
        <v>2469527.0244617602</v>
      </c>
      <c r="T49" s="2">
        <v>2452124.33676646</v>
      </c>
      <c r="U49" s="3">
        <f t="shared" si="0"/>
        <v>2.6</v>
      </c>
      <c r="V49" s="3">
        <f t="shared" si="1"/>
        <v>2.46952702446176</v>
      </c>
      <c r="W49" s="3">
        <f t="shared" si="2"/>
        <v>2.45212433676646</v>
      </c>
      <c r="X49" s="3">
        <f t="shared" si="3"/>
        <v>0.13047297553824011</v>
      </c>
      <c r="Y49" s="3">
        <f t="shared" si="4"/>
        <v>0.14787566323354007</v>
      </c>
    </row>
    <row r="50" spans="1:25" x14ac:dyDescent="0.25">
      <c r="A50">
        <v>48</v>
      </c>
      <c r="B50" t="s">
        <v>126</v>
      </c>
      <c r="C50" t="s">
        <v>97</v>
      </c>
      <c r="D50" t="s">
        <v>127</v>
      </c>
      <c r="E50" s="1">
        <v>7504000</v>
      </c>
      <c r="F50" s="1">
        <v>7504000</v>
      </c>
      <c r="G50" s="1">
        <v>1325000</v>
      </c>
      <c r="H50" s="1">
        <v>150000</v>
      </c>
      <c r="I50" s="1">
        <v>0</v>
      </c>
      <c r="J50" s="1">
        <v>17111110</v>
      </c>
      <c r="K50" s="1">
        <v>87</v>
      </c>
      <c r="L50" s="1">
        <v>69</v>
      </c>
      <c r="M50" s="1">
        <v>107601</v>
      </c>
      <c r="N50" s="1">
        <v>94</v>
      </c>
      <c r="O50" s="1">
        <v>59</v>
      </c>
      <c r="P50" s="1">
        <v>0.61437908500000005</v>
      </c>
      <c r="Q50" s="1">
        <v>1</v>
      </c>
      <c r="R50" s="1">
        <v>15.4</v>
      </c>
      <c r="S50" s="2">
        <v>5526480.3457600698</v>
      </c>
      <c r="T50" s="2">
        <v>5520627.7966076303</v>
      </c>
      <c r="U50" s="3">
        <f t="shared" si="0"/>
        <v>7.5039999999999996</v>
      </c>
      <c r="V50" s="3">
        <f t="shared" si="1"/>
        <v>5.5264803457600697</v>
      </c>
      <c r="W50" s="3">
        <f t="shared" si="2"/>
        <v>5.5206277966076307</v>
      </c>
      <c r="X50" s="3">
        <f t="shared" si="3"/>
        <v>1.9775196542399298</v>
      </c>
      <c r="Y50" s="3">
        <f t="shared" si="4"/>
        <v>1.9833722033923689</v>
      </c>
    </row>
    <row r="51" spans="1:25" x14ac:dyDescent="0.25">
      <c r="A51">
        <v>49</v>
      </c>
      <c r="B51" t="s">
        <v>128</v>
      </c>
      <c r="C51" t="s">
        <v>97</v>
      </c>
      <c r="D51" t="s">
        <v>129</v>
      </c>
      <c r="E51" s="1">
        <v>4390417</v>
      </c>
      <c r="F51" s="1">
        <v>4390417</v>
      </c>
      <c r="G51" s="1">
        <v>650000</v>
      </c>
      <c r="H51" s="1">
        <v>125000</v>
      </c>
      <c r="I51" s="1">
        <v>0</v>
      </c>
      <c r="J51" s="1">
        <v>7000000</v>
      </c>
      <c r="K51" s="1">
        <v>82</v>
      </c>
      <c r="L51" s="1">
        <v>67</v>
      </c>
      <c r="M51" s="1">
        <v>75005</v>
      </c>
      <c r="N51" s="1">
        <v>104</v>
      </c>
      <c r="O51" s="1">
        <v>53</v>
      </c>
      <c r="P51" s="1">
        <v>0.66242038199999997</v>
      </c>
      <c r="Q51" s="1">
        <v>0</v>
      </c>
      <c r="R51" s="1">
        <v>30.8</v>
      </c>
      <c r="S51" s="2">
        <v>3769758.9217442102</v>
      </c>
      <c r="T51" s="2">
        <v>3805410.6491520298</v>
      </c>
      <c r="U51" s="3">
        <f t="shared" si="0"/>
        <v>4.3904170000000002</v>
      </c>
      <c r="V51" s="3">
        <f t="shared" si="1"/>
        <v>3.7697589217442102</v>
      </c>
      <c r="W51" s="3">
        <f t="shared" si="2"/>
        <v>3.8054106491520296</v>
      </c>
      <c r="X51" s="3">
        <f t="shared" si="3"/>
        <v>0.62065807825579</v>
      </c>
      <c r="Y51" s="3">
        <f t="shared" si="4"/>
        <v>0.58500635084797059</v>
      </c>
    </row>
    <row r="52" spans="1:25" x14ac:dyDescent="0.25">
      <c r="A52">
        <v>50</v>
      </c>
      <c r="B52" t="s">
        <v>130</v>
      </c>
      <c r="C52" t="s">
        <v>97</v>
      </c>
      <c r="D52" t="s">
        <v>131</v>
      </c>
      <c r="E52" s="1">
        <v>3550000</v>
      </c>
      <c r="F52" s="1">
        <v>3550000</v>
      </c>
      <c r="G52" s="1">
        <v>900000</v>
      </c>
      <c r="H52" s="1">
        <v>0</v>
      </c>
      <c r="I52" s="1">
        <v>0</v>
      </c>
      <c r="J52" s="1">
        <v>9291667</v>
      </c>
      <c r="K52" s="1">
        <v>89</v>
      </c>
      <c r="L52" s="1">
        <v>71</v>
      </c>
      <c r="M52" s="1">
        <v>50805</v>
      </c>
      <c r="N52" s="1">
        <v>68</v>
      </c>
      <c r="O52" s="1">
        <v>84</v>
      </c>
      <c r="P52" s="1">
        <v>0.44736842100000002</v>
      </c>
      <c r="Q52" s="1">
        <v>0</v>
      </c>
      <c r="R52" s="1">
        <v>51</v>
      </c>
      <c r="S52" s="2">
        <v>2676400.1480440898</v>
      </c>
      <c r="T52" s="2">
        <v>2632306.2810701001</v>
      </c>
      <c r="U52" s="3">
        <f t="shared" si="0"/>
        <v>3.55</v>
      </c>
      <c r="V52" s="3">
        <f t="shared" si="1"/>
        <v>2.67640014804409</v>
      </c>
      <c r="W52" s="3">
        <f t="shared" si="2"/>
        <v>2.6323062810701003</v>
      </c>
      <c r="X52" s="3">
        <f t="shared" si="3"/>
        <v>0.87359985195590983</v>
      </c>
      <c r="Y52" s="3">
        <f t="shared" si="4"/>
        <v>0.91769371892989948</v>
      </c>
    </row>
    <row r="53" spans="1:25" x14ac:dyDescent="0.25">
      <c r="A53">
        <v>51</v>
      </c>
      <c r="B53" t="s">
        <v>132</v>
      </c>
      <c r="C53" t="s">
        <v>26</v>
      </c>
      <c r="D53" t="s">
        <v>133</v>
      </c>
      <c r="E53" s="1">
        <v>2600000</v>
      </c>
      <c r="F53" s="1">
        <v>2600000</v>
      </c>
      <c r="G53" s="1">
        <v>1350000</v>
      </c>
      <c r="H53" s="1" t="s">
        <v>21</v>
      </c>
      <c r="I53" s="1">
        <v>0</v>
      </c>
      <c r="J53" s="1">
        <v>0</v>
      </c>
      <c r="K53" s="1">
        <v>83</v>
      </c>
      <c r="L53" s="1">
        <v>68</v>
      </c>
      <c r="M53" s="1">
        <v>61337</v>
      </c>
      <c r="N53" s="1">
        <v>85</v>
      </c>
      <c r="O53" s="1">
        <v>68</v>
      </c>
      <c r="P53" s="1">
        <v>0.55555555599999995</v>
      </c>
      <c r="Q53" s="1">
        <v>0</v>
      </c>
      <c r="R53" s="1">
        <v>30.4</v>
      </c>
      <c r="S53" s="2">
        <v>3397818.19608822</v>
      </c>
      <c r="T53" s="2">
        <v>3380968.6852826802</v>
      </c>
      <c r="U53" s="3">
        <f t="shared" si="0"/>
        <v>2.6</v>
      </c>
      <c r="V53" s="3">
        <f t="shared" si="1"/>
        <v>3.3978181960882199</v>
      </c>
      <c r="W53" s="3">
        <f t="shared" si="2"/>
        <v>3.3809686852826801</v>
      </c>
      <c r="X53" s="3">
        <f t="shared" si="3"/>
        <v>0.7978181960882198</v>
      </c>
      <c r="Y53" s="3">
        <f t="shared" si="4"/>
        <v>0.78096868528268004</v>
      </c>
    </row>
    <row r="54" spans="1:25" x14ac:dyDescent="0.25">
      <c r="A54">
        <v>52</v>
      </c>
      <c r="B54" t="s">
        <v>134</v>
      </c>
      <c r="C54" t="s">
        <v>26</v>
      </c>
      <c r="D54" t="s">
        <v>135</v>
      </c>
      <c r="E54" s="1">
        <v>2350000</v>
      </c>
      <c r="F54" s="1">
        <v>2350000</v>
      </c>
      <c r="G54" s="1">
        <v>1025000</v>
      </c>
      <c r="H54" s="1">
        <v>375000</v>
      </c>
      <c r="I54" s="1">
        <v>0</v>
      </c>
      <c r="J54" s="1">
        <v>1912500</v>
      </c>
      <c r="K54" s="1">
        <v>89</v>
      </c>
      <c r="L54" s="1">
        <v>77</v>
      </c>
      <c r="M54" s="1">
        <v>71168</v>
      </c>
      <c r="N54" s="1">
        <v>100</v>
      </c>
      <c r="O54" s="1">
        <v>57</v>
      </c>
      <c r="P54" s="1">
        <v>0.63694267500000001</v>
      </c>
      <c r="Q54" s="1">
        <v>0</v>
      </c>
      <c r="R54" s="1">
        <v>35.4</v>
      </c>
      <c r="S54" s="2">
        <v>3562753.08696537</v>
      </c>
      <c r="T54" s="2">
        <v>3591236.3848037999</v>
      </c>
      <c r="U54" s="3">
        <f t="shared" si="0"/>
        <v>2.35</v>
      </c>
      <c r="V54" s="3">
        <f t="shared" si="1"/>
        <v>3.5627530869653699</v>
      </c>
      <c r="W54" s="3">
        <f t="shared" si="2"/>
        <v>3.5912363848037998</v>
      </c>
      <c r="X54" s="3">
        <f t="shared" si="3"/>
        <v>1.2127530869653698</v>
      </c>
      <c r="Y54" s="3">
        <f t="shared" si="4"/>
        <v>1.2412363848037997</v>
      </c>
    </row>
    <row r="55" spans="1:25" x14ac:dyDescent="0.25">
      <c r="A55">
        <v>53</v>
      </c>
      <c r="B55" t="s">
        <v>136</v>
      </c>
      <c r="C55" t="s">
        <v>62</v>
      </c>
      <c r="D55" t="s">
        <v>137</v>
      </c>
      <c r="E55" s="1">
        <v>2163000</v>
      </c>
      <c r="F55" s="1">
        <v>2163000</v>
      </c>
      <c r="G55" s="1" t="s">
        <v>21</v>
      </c>
      <c r="H55" s="1" t="s">
        <v>21</v>
      </c>
      <c r="I55" s="1">
        <v>0</v>
      </c>
      <c r="J55" s="1" t="s">
        <v>21</v>
      </c>
      <c r="K55" s="1">
        <v>81</v>
      </c>
      <c r="L55" s="1">
        <v>100</v>
      </c>
      <c r="M55" s="1">
        <v>34000</v>
      </c>
      <c r="N55" s="1">
        <v>101</v>
      </c>
      <c r="O55" s="1">
        <v>56</v>
      </c>
      <c r="P55" s="1">
        <v>0.643312102</v>
      </c>
      <c r="Q55" s="1">
        <v>0</v>
      </c>
      <c r="R55" s="1">
        <v>109.6</v>
      </c>
      <c r="S55" s="2">
        <v>812476.61749796895</v>
      </c>
      <c r="T55" s="2">
        <v>918889.41285900702</v>
      </c>
      <c r="U55" s="3">
        <f t="shared" si="0"/>
        <v>2.1629999999999998</v>
      </c>
      <c r="V55" s="3">
        <f t="shared" si="1"/>
        <v>0.81247661749796896</v>
      </c>
      <c r="W55" s="3">
        <f t="shared" si="2"/>
        <v>0.91888941285900705</v>
      </c>
      <c r="X55" s="3">
        <f t="shared" si="3"/>
        <v>1.3505233825020309</v>
      </c>
      <c r="Y55" s="3">
        <f t="shared" si="4"/>
        <v>1.2441105871409928</v>
      </c>
    </row>
    <row r="56" spans="1:25" x14ac:dyDescent="0.25">
      <c r="A56">
        <v>54</v>
      </c>
      <c r="B56" t="s">
        <v>138</v>
      </c>
      <c r="C56" t="s">
        <v>97</v>
      </c>
      <c r="D56" t="s">
        <v>139</v>
      </c>
      <c r="E56" s="1">
        <v>5000000</v>
      </c>
      <c r="F56" s="1">
        <v>5000000</v>
      </c>
      <c r="G56" s="1">
        <v>950000</v>
      </c>
      <c r="H56" s="1" t="s">
        <v>21</v>
      </c>
      <c r="I56" s="1">
        <v>0</v>
      </c>
      <c r="J56" s="1">
        <v>25416667</v>
      </c>
      <c r="K56" s="1">
        <v>82</v>
      </c>
      <c r="L56" s="1">
        <v>72</v>
      </c>
      <c r="M56" s="1">
        <v>86047</v>
      </c>
      <c r="N56" s="1">
        <v>99</v>
      </c>
      <c r="O56" s="1">
        <v>59</v>
      </c>
      <c r="P56" s="1">
        <v>0.62658227799999999</v>
      </c>
      <c r="Q56" s="1">
        <v>2</v>
      </c>
      <c r="R56" s="1">
        <v>27</v>
      </c>
      <c r="S56" s="2">
        <v>4984826.8664551098</v>
      </c>
      <c r="T56" s="2">
        <v>4977889.1415009201</v>
      </c>
      <c r="U56" s="3">
        <f t="shared" si="0"/>
        <v>5</v>
      </c>
      <c r="V56" s="3">
        <f t="shared" si="1"/>
        <v>4.9848268664551094</v>
      </c>
      <c r="W56" s="3">
        <f t="shared" si="2"/>
        <v>4.9778891415009197</v>
      </c>
      <c r="X56" s="3">
        <f t="shared" si="3"/>
        <v>1.5173133544890582E-2</v>
      </c>
      <c r="Y56" s="3">
        <f t="shared" si="4"/>
        <v>2.2110858499080344E-2</v>
      </c>
    </row>
    <row r="57" spans="1:25" x14ac:dyDescent="0.25">
      <c r="A57">
        <v>55</v>
      </c>
      <c r="B57" t="s">
        <v>140</v>
      </c>
      <c r="C57" t="s">
        <v>19</v>
      </c>
      <c r="D57" t="s">
        <v>141</v>
      </c>
      <c r="E57" s="1">
        <v>500000</v>
      </c>
      <c r="F57" s="1">
        <v>500000</v>
      </c>
      <c r="G57" s="1">
        <v>210000</v>
      </c>
      <c r="H57" s="1">
        <v>0</v>
      </c>
      <c r="I57" s="1">
        <v>0</v>
      </c>
      <c r="J57" s="1">
        <v>900000</v>
      </c>
      <c r="K57" s="1">
        <v>69</v>
      </c>
      <c r="L57" s="1">
        <v>43</v>
      </c>
      <c r="M57" s="1">
        <v>26000</v>
      </c>
      <c r="N57" s="1">
        <v>82</v>
      </c>
      <c r="O57" s="1">
        <v>72</v>
      </c>
      <c r="P57" s="1">
        <v>0.53246753199999997</v>
      </c>
      <c r="Q57" s="1">
        <v>0</v>
      </c>
      <c r="R57" s="1">
        <v>94.6</v>
      </c>
      <c r="S57" s="2">
        <v>931392.43521927297</v>
      </c>
      <c r="T57" s="2">
        <v>968207.01714588003</v>
      </c>
      <c r="U57" s="3">
        <f t="shared" si="0"/>
        <v>0.5</v>
      </c>
      <c r="V57" s="3">
        <f t="shared" si="1"/>
        <v>0.93139243521927295</v>
      </c>
      <c r="W57" s="3">
        <f t="shared" si="2"/>
        <v>0.96820701714587998</v>
      </c>
      <c r="X57" s="3">
        <f t="shared" si="3"/>
        <v>0.43139243521927295</v>
      </c>
      <c r="Y57" s="3">
        <f t="shared" si="4"/>
        <v>0.46820701714587998</v>
      </c>
    </row>
    <row r="58" spans="1:25" x14ac:dyDescent="0.25">
      <c r="A58">
        <v>56</v>
      </c>
      <c r="B58" t="s">
        <v>142</v>
      </c>
      <c r="C58" t="s">
        <v>19</v>
      </c>
      <c r="D58" t="s">
        <v>143</v>
      </c>
      <c r="E58" s="1">
        <v>822690</v>
      </c>
      <c r="F58" s="1">
        <v>823740</v>
      </c>
      <c r="G58" s="1">
        <v>340000</v>
      </c>
      <c r="H58" s="1">
        <v>0</v>
      </c>
      <c r="I58" s="1">
        <v>0</v>
      </c>
      <c r="J58" s="1">
        <v>1303294</v>
      </c>
      <c r="K58" s="1">
        <v>59</v>
      </c>
      <c r="L58" s="1">
        <v>41</v>
      </c>
      <c r="M58" s="1">
        <v>39224</v>
      </c>
      <c r="N58" s="1">
        <v>52</v>
      </c>
      <c r="O58" s="1">
        <v>97</v>
      </c>
      <c r="P58" s="1">
        <v>0.34899328899999998</v>
      </c>
      <c r="Q58" s="1">
        <v>0</v>
      </c>
      <c r="R58" s="1">
        <v>96.1</v>
      </c>
      <c r="S58" s="2">
        <v>1394831.64043719</v>
      </c>
      <c r="T58" s="2">
        <v>1356418.12240422</v>
      </c>
      <c r="U58" s="3">
        <f t="shared" si="0"/>
        <v>0.82269000000000003</v>
      </c>
      <c r="V58" s="3">
        <f t="shared" si="1"/>
        <v>1.3948316404371899</v>
      </c>
      <c r="W58" s="3">
        <f t="shared" si="2"/>
        <v>1.35641812240422</v>
      </c>
      <c r="X58" s="3">
        <f t="shared" si="3"/>
        <v>0.57214164043718985</v>
      </c>
      <c r="Y58" s="3">
        <f t="shared" si="4"/>
        <v>0.53372812240421996</v>
      </c>
    </row>
    <row r="59" spans="1:25" x14ac:dyDescent="0.25">
      <c r="A59">
        <v>57</v>
      </c>
      <c r="B59" t="s">
        <v>144</v>
      </c>
      <c r="C59" t="s">
        <v>41</v>
      </c>
      <c r="D59" t="s">
        <v>145</v>
      </c>
      <c r="E59" s="1">
        <v>419640</v>
      </c>
      <c r="F59" s="1">
        <v>419640</v>
      </c>
      <c r="G59" s="1">
        <v>220000</v>
      </c>
      <c r="H59" s="1">
        <v>20000</v>
      </c>
      <c r="I59" s="1">
        <v>0</v>
      </c>
      <c r="J59" s="1">
        <v>1532790</v>
      </c>
      <c r="K59" s="1">
        <v>73</v>
      </c>
      <c r="L59" s="1">
        <v>63</v>
      </c>
      <c r="M59" s="1">
        <v>30343</v>
      </c>
      <c r="N59" s="1">
        <v>38</v>
      </c>
      <c r="O59" s="1">
        <v>110</v>
      </c>
      <c r="P59" s="1">
        <v>0.256756757</v>
      </c>
      <c r="Q59" s="1">
        <v>0</v>
      </c>
      <c r="R59" s="1">
        <v>112.2</v>
      </c>
      <c r="S59" s="2">
        <v>814075.065922432</v>
      </c>
      <c r="T59" s="2">
        <v>750740.129298863</v>
      </c>
      <c r="U59" s="3">
        <f t="shared" si="0"/>
        <v>0.41964000000000001</v>
      </c>
      <c r="V59" s="3">
        <f t="shared" si="1"/>
        <v>0.81407506592243195</v>
      </c>
      <c r="W59" s="3">
        <f t="shared" si="2"/>
        <v>0.75074012929886302</v>
      </c>
      <c r="X59" s="3">
        <f t="shared" si="3"/>
        <v>0.39443506592243194</v>
      </c>
      <c r="Y59" s="3">
        <f t="shared" si="4"/>
        <v>0.33110012929886301</v>
      </c>
    </row>
    <row r="60" spans="1:25" x14ac:dyDescent="0.25">
      <c r="A60">
        <v>58</v>
      </c>
      <c r="B60" t="s">
        <v>146</v>
      </c>
      <c r="C60" t="s">
        <v>50</v>
      </c>
      <c r="D60" t="s">
        <v>147</v>
      </c>
      <c r="E60" s="1">
        <v>2575000</v>
      </c>
      <c r="F60" s="1">
        <v>2575000</v>
      </c>
      <c r="G60" s="1">
        <v>900000</v>
      </c>
      <c r="H60" s="1">
        <v>50000</v>
      </c>
      <c r="I60" s="1">
        <v>0</v>
      </c>
      <c r="J60" s="1">
        <v>12215625</v>
      </c>
      <c r="K60" s="1">
        <v>62</v>
      </c>
      <c r="L60" s="1">
        <v>48</v>
      </c>
      <c r="M60" s="1">
        <v>51000</v>
      </c>
      <c r="N60" s="1">
        <v>81</v>
      </c>
      <c r="O60" s="1">
        <v>72</v>
      </c>
      <c r="P60" s="1">
        <v>0.52941176499999998</v>
      </c>
      <c r="Q60" s="1">
        <v>0</v>
      </c>
      <c r="R60" s="1">
        <v>25.2</v>
      </c>
      <c r="S60" s="2">
        <v>3196788.5920067499</v>
      </c>
      <c r="T60" s="2">
        <v>3158722.1202199599</v>
      </c>
      <c r="U60" s="3">
        <f t="shared" si="0"/>
        <v>2.5750000000000002</v>
      </c>
      <c r="V60" s="3">
        <f t="shared" si="1"/>
        <v>3.19678859200675</v>
      </c>
      <c r="W60" s="3">
        <f t="shared" si="2"/>
        <v>3.1587221202199598</v>
      </c>
      <c r="X60" s="3">
        <f t="shared" si="3"/>
        <v>0.62178859200674985</v>
      </c>
      <c r="Y60" s="3">
        <f t="shared" si="4"/>
        <v>0.58372212021995962</v>
      </c>
    </row>
    <row r="61" spans="1:25" x14ac:dyDescent="0.25">
      <c r="A61">
        <v>59</v>
      </c>
      <c r="B61" t="s">
        <v>148</v>
      </c>
      <c r="C61" t="s">
        <v>59</v>
      </c>
      <c r="D61" t="s">
        <v>149</v>
      </c>
      <c r="E61" s="1">
        <v>1425000</v>
      </c>
      <c r="F61" s="1">
        <v>1425000</v>
      </c>
      <c r="G61" s="1">
        <v>580000</v>
      </c>
      <c r="H61" s="1">
        <v>130000</v>
      </c>
      <c r="I61" s="1">
        <v>0</v>
      </c>
      <c r="J61" s="1">
        <v>4425000</v>
      </c>
      <c r="K61" s="1">
        <v>80</v>
      </c>
      <c r="L61" s="1">
        <v>65</v>
      </c>
      <c r="M61" s="1">
        <v>30850</v>
      </c>
      <c r="N61" s="1">
        <v>48</v>
      </c>
      <c r="O61" s="1">
        <v>100</v>
      </c>
      <c r="P61" s="1">
        <v>0.324324324</v>
      </c>
      <c r="Q61" s="1">
        <v>0</v>
      </c>
      <c r="R61" s="1">
        <v>99.3</v>
      </c>
      <c r="S61" s="2">
        <v>1075306.36837993</v>
      </c>
      <c r="T61" s="2">
        <v>1026906.1946802</v>
      </c>
      <c r="U61" s="3">
        <f t="shared" si="0"/>
        <v>1.425</v>
      </c>
      <c r="V61" s="3">
        <f t="shared" si="1"/>
        <v>1.07530636837993</v>
      </c>
      <c r="W61" s="3">
        <f t="shared" si="2"/>
        <v>1.0269061946802001</v>
      </c>
      <c r="X61" s="3">
        <f t="shared" si="3"/>
        <v>0.34969363162007006</v>
      </c>
      <c r="Y61" s="3">
        <f t="shared" si="4"/>
        <v>0.39809380531979999</v>
      </c>
    </row>
    <row r="62" spans="1:25" x14ac:dyDescent="0.25">
      <c r="A62">
        <v>60</v>
      </c>
      <c r="B62" t="s">
        <v>150</v>
      </c>
      <c r="C62" t="s">
        <v>97</v>
      </c>
      <c r="D62" t="s">
        <v>151</v>
      </c>
      <c r="E62" s="1">
        <v>3619775</v>
      </c>
      <c r="F62" s="1">
        <v>3619775</v>
      </c>
      <c r="G62" s="1" t="s">
        <v>21</v>
      </c>
      <c r="H62" s="1" t="s">
        <v>21</v>
      </c>
      <c r="I62" s="1">
        <v>0</v>
      </c>
      <c r="J62" s="1" t="s">
        <v>21</v>
      </c>
      <c r="K62" s="1">
        <v>99</v>
      </c>
      <c r="L62" s="1">
        <v>92</v>
      </c>
      <c r="M62" s="1">
        <v>47130</v>
      </c>
      <c r="N62" s="1">
        <v>87</v>
      </c>
      <c r="O62" s="1">
        <v>65</v>
      </c>
      <c r="P62" s="1">
        <v>0.57236842099999996</v>
      </c>
      <c r="Q62" s="1">
        <v>0</v>
      </c>
      <c r="R62" s="1">
        <v>56.9</v>
      </c>
      <c r="S62" s="2">
        <v>2379922.0624311799</v>
      </c>
      <c r="T62" s="2">
        <v>2397044.4060227699</v>
      </c>
      <c r="U62" s="3">
        <f t="shared" si="0"/>
        <v>3.6197750000000002</v>
      </c>
      <c r="V62" s="3">
        <f t="shared" si="1"/>
        <v>2.3799220624311799</v>
      </c>
      <c r="W62" s="3">
        <f t="shared" si="2"/>
        <v>2.3970444060227698</v>
      </c>
      <c r="X62" s="3">
        <f t="shared" si="3"/>
        <v>1.2398529375688203</v>
      </c>
      <c r="Y62" s="3">
        <f t="shared" si="4"/>
        <v>1.2227305939772304</v>
      </c>
    </row>
    <row r="63" spans="1:25" x14ac:dyDescent="0.25">
      <c r="A63">
        <v>61</v>
      </c>
      <c r="B63" t="s">
        <v>152</v>
      </c>
      <c r="C63" t="s">
        <v>41</v>
      </c>
      <c r="D63" t="s">
        <v>153</v>
      </c>
      <c r="E63" s="1">
        <v>2129638</v>
      </c>
      <c r="F63" s="1">
        <v>2129638</v>
      </c>
      <c r="G63" s="1" t="s">
        <v>21</v>
      </c>
      <c r="H63" s="1" t="s">
        <v>21</v>
      </c>
      <c r="I63" s="1">
        <v>0</v>
      </c>
      <c r="J63" s="1" t="s">
        <v>21</v>
      </c>
      <c r="K63" s="1">
        <v>95</v>
      </c>
      <c r="L63" s="1">
        <v>87</v>
      </c>
      <c r="M63" s="1">
        <v>77622</v>
      </c>
      <c r="N63" s="1">
        <v>95</v>
      </c>
      <c r="O63" s="1">
        <v>58</v>
      </c>
      <c r="P63" s="1">
        <v>0.62091503299999995</v>
      </c>
      <c r="Q63" s="1">
        <v>1</v>
      </c>
      <c r="R63" s="1">
        <v>10.8</v>
      </c>
      <c r="S63" s="2">
        <v>4683189.7377664298</v>
      </c>
      <c r="T63" s="2">
        <v>4664734.5186125999</v>
      </c>
      <c r="U63" s="3">
        <f t="shared" si="0"/>
        <v>2.1296379999999999</v>
      </c>
      <c r="V63" s="3">
        <f t="shared" si="1"/>
        <v>4.6831897377664298</v>
      </c>
      <c r="W63" s="3">
        <f t="shared" si="2"/>
        <v>4.6647345186126001</v>
      </c>
      <c r="X63" s="3">
        <f t="shared" si="3"/>
        <v>2.5535517377664299</v>
      </c>
      <c r="Y63" s="3">
        <f t="shared" si="4"/>
        <v>2.5350965186126002</v>
      </c>
    </row>
    <row r="64" spans="1:25" x14ac:dyDescent="0.25">
      <c r="A64">
        <v>62</v>
      </c>
      <c r="B64" t="s">
        <v>154</v>
      </c>
      <c r="C64" t="s">
        <v>23</v>
      </c>
      <c r="D64" t="s">
        <v>155</v>
      </c>
      <c r="E64" s="1">
        <v>580331</v>
      </c>
      <c r="F64" s="1">
        <v>580331</v>
      </c>
      <c r="G64" s="1">
        <v>333833</v>
      </c>
      <c r="H64" s="1">
        <v>60772</v>
      </c>
      <c r="I64" s="1">
        <v>0</v>
      </c>
      <c r="J64" s="1">
        <v>558275</v>
      </c>
      <c r="K64" s="1">
        <v>80</v>
      </c>
      <c r="L64" s="1">
        <v>68</v>
      </c>
      <c r="M64" s="1">
        <v>24000</v>
      </c>
      <c r="N64" s="1">
        <v>93</v>
      </c>
      <c r="O64" s="1">
        <v>64</v>
      </c>
      <c r="P64" s="1">
        <v>0.59235668799999996</v>
      </c>
      <c r="Q64" s="1">
        <v>0</v>
      </c>
      <c r="R64" s="1">
        <v>102.7</v>
      </c>
      <c r="S64" s="2">
        <v>669297.92145859497</v>
      </c>
      <c r="T64" s="2">
        <v>741586.54502752202</v>
      </c>
      <c r="U64" s="3">
        <f t="shared" si="0"/>
        <v>0.58033100000000004</v>
      </c>
      <c r="V64" s="3">
        <f t="shared" si="1"/>
        <v>0.66929792145859501</v>
      </c>
      <c r="W64" s="3">
        <f t="shared" si="2"/>
        <v>0.74158654502752197</v>
      </c>
      <c r="X64" s="3">
        <f t="shared" si="3"/>
        <v>8.8966921458594972E-2</v>
      </c>
      <c r="Y64" s="3">
        <f t="shared" si="4"/>
        <v>0.16125554502752193</v>
      </c>
    </row>
    <row r="65" spans="1:25" x14ac:dyDescent="0.25">
      <c r="A65">
        <v>63</v>
      </c>
      <c r="B65" t="s">
        <v>156</v>
      </c>
      <c r="C65" t="s">
        <v>97</v>
      </c>
      <c r="D65" t="s">
        <v>157</v>
      </c>
      <c r="E65" s="1">
        <v>7600000</v>
      </c>
      <c r="F65" s="1">
        <v>7600000</v>
      </c>
      <c r="G65" s="1">
        <v>775000</v>
      </c>
      <c r="H65" s="1">
        <v>350000</v>
      </c>
      <c r="I65" s="1">
        <v>0</v>
      </c>
      <c r="J65" s="1">
        <v>38058402</v>
      </c>
      <c r="K65" s="1">
        <v>64</v>
      </c>
      <c r="L65" s="1">
        <v>44</v>
      </c>
      <c r="M65" s="1">
        <v>102082</v>
      </c>
      <c r="N65" s="1">
        <v>135</v>
      </c>
      <c r="O65" s="1">
        <v>24</v>
      </c>
      <c r="P65" s="1">
        <v>0.84905660400000005</v>
      </c>
      <c r="Q65" s="1">
        <v>2</v>
      </c>
      <c r="R65" s="1">
        <v>13.2</v>
      </c>
      <c r="S65" s="2">
        <v>5682654.5888134297</v>
      </c>
      <c r="T65" s="2">
        <v>5763568.5929783303</v>
      </c>
      <c r="U65" s="3">
        <f t="shared" si="0"/>
        <v>7.6</v>
      </c>
      <c r="V65" s="3">
        <f t="shared" si="1"/>
        <v>5.6826545888134294</v>
      </c>
      <c r="W65" s="3">
        <f t="shared" si="2"/>
        <v>5.7635685929783307</v>
      </c>
      <c r="X65" s="3">
        <f t="shared" si="3"/>
        <v>1.9173454111865702</v>
      </c>
      <c r="Y65" s="3">
        <f t="shared" si="4"/>
        <v>1.836431407021669</v>
      </c>
    </row>
    <row r="66" spans="1:25" x14ac:dyDescent="0.25">
      <c r="A66">
        <v>64</v>
      </c>
      <c r="B66" t="s">
        <v>158</v>
      </c>
      <c r="C66" t="s">
        <v>104</v>
      </c>
      <c r="D66" t="s">
        <v>159</v>
      </c>
      <c r="E66" s="1">
        <v>4800000</v>
      </c>
      <c r="F66" s="1">
        <v>4800000</v>
      </c>
      <c r="G66" s="1">
        <v>700000</v>
      </c>
      <c r="H66" s="1">
        <v>180000</v>
      </c>
      <c r="I66" s="1">
        <v>0</v>
      </c>
      <c r="J66" s="1">
        <v>20833333</v>
      </c>
      <c r="K66" s="1">
        <v>76</v>
      </c>
      <c r="L66" s="1">
        <v>59</v>
      </c>
      <c r="M66" s="1">
        <v>86112</v>
      </c>
      <c r="N66" s="1">
        <v>127</v>
      </c>
      <c r="O66" s="1">
        <v>34</v>
      </c>
      <c r="P66" s="1">
        <v>0.78881987599999903</v>
      </c>
      <c r="Q66" s="1">
        <v>2</v>
      </c>
      <c r="R66" s="1">
        <v>12.7</v>
      </c>
      <c r="S66" s="2">
        <v>5220080.0580633003</v>
      </c>
      <c r="T66" s="2">
        <v>5268299.0015705703</v>
      </c>
      <c r="U66" s="3">
        <f t="shared" si="0"/>
        <v>4.8</v>
      </c>
      <c r="V66" s="3">
        <f t="shared" si="1"/>
        <v>5.2200800580633002</v>
      </c>
      <c r="W66" s="3">
        <f t="shared" si="2"/>
        <v>5.2682990015705702</v>
      </c>
      <c r="X66" s="3">
        <f t="shared" si="3"/>
        <v>0.4200800580633004</v>
      </c>
      <c r="Y66" s="3">
        <f t="shared" si="4"/>
        <v>0.46829900157057036</v>
      </c>
    </row>
    <row r="67" spans="1:25" x14ac:dyDescent="0.25">
      <c r="A67">
        <v>65</v>
      </c>
      <c r="B67" t="s">
        <v>160</v>
      </c>
      <c r="C67" t="s">
        <v>104</v>
      </c>
      <c r="D67" t="s">
        <v>161</v>
      </c>
      <c r="E67" s="1">
        <v>5000000</v>
      </c>
      <c r="F67" s="1">
        <v>5000000</v>
      </c>
      <c r="G67" s="1">
        <v>900000</v>
      </c>
      <c r="H67" s="1">
        <v>62500</v>
      </c>
      <c r="I67" s="1">
        <v>0</v>
      </c>
      <c r="J67" s="1">
        <v>16250000</v>
      </c>
      <c r="K67" s="1">
        <v>46</v>
      </c>
      <c r="L67" s="1">
        <v>36</v>
      </c>
      <c r="M67" s="1">
        <v>60218</v>
      </c>
      <c r="N67" s="1">
        <v>110</v>
      </c>
      <c r="O67" s="1">
        <v>46</v>
      </c>
      <c r="P67" s="1">
        <v>0.70512820499999995</v>
      </c>
      <c r="Q67" s="1">
        <v>0</v>
      </c>
      <c r="R67" s="1">
        <v>31.9</v>
      </c>
      <c r="S67" s="2">
        <v>3264373.3970172899</v>
      </c>
      <c r="T67" s="2">
        <v>3315312.42716779</v>
      </c>
      <c r="U67" s="3">
        <f t="shared" ref="U67:U102" si="5">E67/1000000</f>
        <v>5</v>
      </c>
      <c r="V67" s="3">
        <f t="shared" ref="V67:V102" si="6">S67/1000000</f>
        <v>3.2643733970172897</v>
      </c>
      <c r="W67" s="3">
        <f t="shared" ref="W67:W102" si="7">T67/1000000</f>
        <v>3.3153124271677901</v>
      </c>
      <c r="X67" s="3">
        <f t="shared" ref="X67:X102" si="8">ABS(V67-U67)</f>
        <v>1.7356266029827103</v>
      </c>
      <c r="Y67" s="3">
        <f t="shared" ref="Y67:Y102" si="9">ABS(W67-U67)</f>
        <v>1.6846875728322099</v>
      </c>
    </row>
    <row r="68" spans="1:25" x14ac:dyDescent="0.25">
      <c r="A68">
        <v>66</v>
      </c>
      <c r="B68" t="s">
        <v>162</v>
      </c>
      <c r="C68" t="s">
        <v>59</v>
      </c>
      <c r="D68" t="s">
        <v>163</v>
      </c>
      <c r="E68" s="1">
        <v>654667</v>
      </c>
      <c r="F68" s="1">
        <v>654667</v>
      </c>
      <c r="G68" s="1">
        <v>504895</v>
      </c>
      <c r="H68" s="1">
        <v>0</v>
      </c>
      <c r="I68" s="1">
        <v>0</v>
      </c>
      <c r="J68" s="1">
        <v>1200000</v>
      </c>
      <c r="K68" s="1">
        <v>70</v>
      </c>
      <c r="L68" s="1">
        <v>49</v>
      </c>
      <c r="M68" s="1">
        <v>22480</v>
      </c>
      <c r="N68" s="1">
        <v>26</v>
      </c>
      <c r="O68" s="1">
        <v>23</v>
      </c>
      <c r="P68" s="1">
        <v>0.53061224500000004</v>
      </c>
      <c r="Q68" s="1">
        <v>0</v>
      </c>
      <c r="R68" s="1">
        <v>115.9</v>
      </c>
      <c r="S68" s="2">
        <v>367363.48400697799</v>
      </c>
      <c r="T68" s="2">
        <v>427315.92235673399</v>
      </c>
      <c r="U68" s="3">
        <f t="shared" si="5"/>
        <v>0.654667</v>
      </c>
      <c r="V68" s="3">
        <f t="shared" si="6"/>
        <v>0.36736348400697799</v>
      </c>
      <c r="W68" s="3">
        <f t="shared" si="7"/>
        <v>0.42731592235673399</v>
      </c>
      <c r="X68" s="3">
        <f t="shared" si="8"/>
        <v>0.28730351599302201</v>
      </c>
      <c r="Y68" s="3">
        <f t="shared" si="9"/>
        <v>0.22735107764326601</v>
      </c>
    </row>
    <row r="69" spans="1:25" x14ac:dyDescent="0.25">
      <c r="A69">
        <v>67</v>
      </c>
      <c r="B69" t="s">
        <v>164</v>
      </c>
      <c r="C69" t="s">
        <v>32</v>
      </c>
      <c r="D69" t="s">
        <v>165</v>
      </c>
      <c r="E69" s="1">
        <v>2500000</v>
      </c>
      <c r="F69" s="1">
        <v>2500000</v>
      </c>
      <c r="G69" s="1">
        <v>1825000</v>
      </c>
      <c r="H69" s="1" t="s">
        <v>21</v>
      </c>
      <c r="I69" s="1">
        <v>0</v>
      </c>
      <c r="J69" s="1">
        <v>5208333</v>
      </c>
      <c r="K69" s="1">
        <v>71</v>
      </c>
      <c r="L69" s="1">
        <v>63</v>
      </c>
      <c r="M69" s="1">
        <v>54000</v>
      </c>
      <c r="N69" s="1">
        <v>116</v>
      </c>
      <c r="O69" s="1">
        <v>42</v>
      </c>
      <c r="P69" s="1">
        <v>0.73417721499999999</v>
      </c>
      <c r="Q69" s="1">
        <v>0</v>
      </c>
      <c r="R69" s="1">
        <v>19.899999999999999</v>
      </c>
      <c r="S69" s="2">
        <v>3312947.2438299898</v>
      </c>
      <c r="T69" s="2">
        <v>3360525.6865112502</v>
      </c>
      <c r="U69" s="3">
        <f t="shared" si="5"/>
        <v>2.5</v>
      </c>
      <c r="V69" s="3">
        <f t="shared" si="6"/>
        <v>3.3129472438299898</v>
      </c>
      <c r="W69" s="3">
        <f t="shared" si="7"/>
        <v>3.3605256865112501</v>
      </c>
      <c r="X69" s="3">
        <f t="shared" si="8"/>
        <v>0.81294724382998984</v>
      </c>
      <c r="Y69" s="3">
        <f t="shared" si="9"/>
        <v>0.86052568651125005</v>
      </c>
    </row>
    <row r="70" spans="1:25" x14ac:dyDescent="0.25">
      <c r="A70">
        <v>68</v>
      </c>
      <c r="B70" t="s">
        <v>166</v>
      </c>
      <c r="C70" t="s">
        <v>32</v>
      </c>
      <c r="D70" t="s">
        <v>167</v>
      </c>
      <c r="E70" s="1">
        <v>1900008</v>
      </c>
      <c r="F70" s="1">
        <v>1900008</v>
      </c>
      <c r="G70" s="1">
        <v>1275000</v>
      </c>
      <c r="H70" s="1" t="s">
        <v>21</v>
      </c>
      <c r="I70" s="1">
        <v>0</v>
      </c>
      <c r="J70" s="1">
        <v>4037517</v>
      </c>
      <c r="K70" s="1">
        <v>64</v>
      </c>
      <c r="L70" s="1">
        <v>47</v>
      </c>
      <c r="M70" s="1">
        <v>45674</v>
      </c>
      <c r="N70" s="1">
        <v>72</v>
      </c>
      <c r="O70" s="1">
        <v>79</v>
      </c>
      <c r="P70" s="1">
        <v>0.476821192</v>
      </c>
      <c r="Q70" s="1">
        <v>0</v>
      </c>
      <c r="R70" s="1">
        <v>51.8</v>
      </c>
      <c r="S70" s="2">
        <v>2485610.0182833099</v>
      </c>
      <c r="T70" s="2">
        <v>2453810.1846409999</v>
      </c>
      <c r="U70" s="3">
        <f t="shared" si="5"/>
        <v>1.9000079999999999</v>
      </c>
      <c r="V70" s="3">
        <f t="shared" si="6"/>
        <v>2.4856100182833099</v>
      </c>
      <c r="W70" s="3">
        <f t="shared" si="7"/>
        <v>2.4538101846410001</v>
      </c>
      <c r="X70" s="3">
        <f t="shared" si="8"/>
        <v>0.58560201828330993</v>
      </c>
      <c r="Y70" s="3">
        <f t="shared" si="9"/>
        <v>0.55380218464100017</v>
      </c>
    </row>
    <row r="71" spans="1:25" x14ac:dyDescent="0.25">
      <c r="A71">
        <v>69</v>
      </c>
      <c r="B71" t="s">
        <v>168</v>
      </c>
      <c r="C71" t="s">
        <v>97</v>
      </c>
      <c r="D71" t="s">
        <v>169</v>
      </c>
      <c r="E71" s="1">
        <v>4800000</v>
      </c>
      <c r="F71" s="1">
        <v>4800000</v>
      </c>
      <c r="G71" s="1">
        <v>1000000</v>
      </c>
      <c r="H71" s="1">
        <v>300000</v>
      </c>
      <c r="I71" s="1">
        <v>0</v>
      </c>
      <c r="J71" s="1">
        <v>18375000</v>
      </c>
      <c r="K71" s="1">
        <v>82</v>
      </c>
      <c r="L71" s="1">
        <v>66</v>
      </c>
      <c r="M71" s="1">
        <v>106572</v>
      </c>
      <c r="N71" s="1">
        <v>107</v>
      </c>
      <c r="O71" s="1">
        <v>48</v>
      </c>
      <c r="P71" s="1">
        <v>0.69032258099999999</v>
      </c>
      <c r="Q71" s="1">
        <v>2</v>
      </c>
      <c r="R71" s="1">
        <v>28</v>
      </c>
      <c r="S71" s="2">
        <v>5577780.7025946304</v>
      </c>
      <c r="T71" s="2">
        <v>5607214.07674581</v>
      </c>
      <c r="U71" s="3">
        <f t="shared" si="5"/>
        <v>4.8</v>
      </c>
      <c r="V71" s="3">
        <f t="shared" si="6"/>
        <v>5.5777807025946302</v>
      </c>
      <c r="W71" s="3">
        <f t="shared" si="7"/>
        <v>5.6072140767458096</v>
      </c>
      <c r="X71" s="3">
        <f t="shared" si="8"/>
        <v>0.77778070259463039</v>
      </c>
      <c r="Y71" s="3">
        <f t="shared" si="9"/>
        <v>0.80721407674580981</v>
      </c>
    </row>
    <row r="72" spans="1:25" x14ac:dyDescent="0.25">
      <c r="A72">
        <v>70</v>
      </c>
      <c r="B72" t="s">
        <v>170</v>
      </c>
      <c r="C72" t="s">
        <v>97</v>
      </c>
      <c r="D72" t="s">
        <v>171</v>
      </c>
      <c r="E72" s="1">
        <v>3800000</v>
      </c>
      <c r="F72" s="1">
        <v>3800000</v>
      </c>
      <c r="G72" s="1">
        <v>1290000</v>
      </c>
      <c r="H72" s="1">
        <v>180000</v>
      </c>
      <c r="I72" s="1">
        <v>0</v>
      </c>
      <c r="J72" s="1">
        <v>21516667</v>
      </c>
      <c r="K72" s="1">
        <v>77</v>
      </c>
      <c r="L72" s="1">
        <v>64</v>
      </c>
      <c r="M72" s="1">
        <v>57236</v>
      </c>
      <c r="N72" s="1">
        <v>58</v>
      </c>
      <c r="O72" s="1">
        <v>92</v>
      </c>
      <c r="P72" s="1">
        <v>0.38666666700000002</v>
      </c>
      <c r="Q72" s="1">
        <v>0</v>
      </c>
      <c r="R72" s="1">
        <v>63.5</v>
      </c>
      <c r="S72" s="2">
        <v>2637872.69261081</v>
      </c>
      <c r="T72" s="2">
        <v>2583750.8830450098</v>
      </c>
      <c r="U72" s="3">
        <f t="shared" si="5"/>
        <v>3.8</v>
      </c>
      <c r="V72" s="3">
        <f t="shared" si="6"/>
        <v>2.6378726926108103</v>
      </c>
      <c r="W72" s="3">
        <f t="shared" si="7"/>
        <v>2.5837508830450098</v>
      </c>
      <c r="X72" s="3">
        <f t="shared" si="8"/>
        <v>1.1621273073891896</v>
      </c>
      <c r="Y72" s="3">
        <f t="shared" si="9"/>
        <v>1.2162491169549901</v>
      </c>
    </row>
    <row r="73" spans="1:25" x14ac:dyDescent="0.25">
      <c r="A73">
        <v>71</v>
      </c>
      <c r="B73" t="s">
        <v>172</v>
      </c>
      <c r="C73" t="s">
        <v>97</v>
      </c>
      <c r="D73" t="s">
        <v>173</v>
      </c>
      <c r="E73" s="1">
        <v>2200000</v>
      </c>
      <c r="F73" s="1">
        <v>2200000</v>
      </c>
      <c r="G73" s="1">
        <v>960000</v>
      </c>
      <c r="H73" s="1">
        <v>50000</v>
      </c>
      <c r="I73" s="1">
        <v>0</v>
      </c>
      <c r="J73" s="1">
        <v>10350000</v>
      </c>
      <c r="K73" s="1">
        <v>78</v>
      </c>
      <c r="L73" s="1">
        <v>55</v>
      </c>
      <c r="M73" s="1">
        <v>52454</v>
      </c>
      <c r="N73" s="1">
        <v>82</v>
      </c>
      <c r="O73" s="1">
        <v>70</v>
      </c>
      <c r="P73" s="1">
        <v>0.53947368399999995</v>
      </c>
      <c r="Q73" s="1">
        <v>0</v>
      </c>
      <c r="R73" s="1">
        <v>43.4</v>
      </c>
      <c r="S73" s="2">
        <v>2849364.277363</v>
      </c>
      <c r="T73" s="2">
        <v>2837737.4979382898</v>
      </c>
      <c r="U73" s="3">
        <f t="shared" si="5"/>
        <v>2.2000000000000002</v>
      </c>
      <c r="V73" s="3">
        <f t="shared" si="6"/>
        <v>2.8493642773630001</v>
      </c>
      <c r="W73" s="3">
        <f t="shared" si="7"/>
        <v>2.8377374979382899</v>
      </c>
      <c r="X73" s="3">
        <f t="shared" si="8"/>
        <v>0.64936427736299995</v>
      </c>
      <c r="Y73" s="3">
        <f t="shared" si="9"/>
        <v>0.63773749793828971</v>
      </c>
    </row>
    <row r="74" spans="1:25" x14ac:dyDescent="0.25">
      <c r="A74">
        <v>72</v>
      </c>
      <c r="B74" t="s">
        <v>174</v>
      </c>
      <c r="C74" t="s">
        <v>19</v>
      </c>
      <c r="D74" t="s">
        <v>175</v>
      </c>
      <c r="E74" s="1">
        <v>872576</v>
      </c>
      <c r="F74" s="1">
        <v>873576</v>
      </c>
      <c r="G74" s="1">
        <v>720000</v>
      </c>
      <c r="H74" s="1">
        <v>95000</v>
      </c>
      <c r="I74" s="1">
        <v>0</v>
      </c>
      <c r="J74" s="1">
        <v>447412</v>
      </c>
      <c r="K74" s="1">
        <v>74</v>
      </c>
      <c r="L74" s="1">
        <v>70</v>
      </c>
      <c r="M74" s="1">
        <v>70561</v>
      </c>
      <c r="N74" s="1">
        <v>86</v>
      </c>
      <c r="O74" s="1">
        <v>68</v>
      </c>
      <c r="P74" s="1">
        <v>0.55844155799999995</v>
      </c>
      <c r="Q74" s="1">
        <v>0</v>
      </c>
      <c r="R74" s="1">
        <v>75.8</v>
      </c>
      <c r="S74" s="2">
        <v>2716256.0965099102</v>
      </c>
      <c r="T74" s="2">
        <v>2757380.9148810902</v>
      </c>
      <c r="U74" s="3">
        <f t="shared" si="5"/>
        <v>0.87257600000000002</v>
      </c>
      <c r="V74" s="3">
        <f t="shared" si="6"/>
        <v>2.7162560965099103</v>
      </c>
      <c r="W74" s="3">
        <f t="shared" si="7"/>
        <v>2.7573809148810904</v>
      </c>
      <c r="X74" s="3">
        <f t="shared" si="8"/>
        <v>1.8436800965099103</v>
      </c>
      <c r="Y74" s="3">
        <f t="shared" si="9"/>
        <v>1.8848049148810904</v>
      </c>
    </row>
    <row r="75" spans="1:25" x14ac:dyDescent="0.25">
      <c r="A75">
        <v>73</v>
      </c>
      <c r="B75" t="s">
        <v>176</v>
      </c>
      <c r="C75" t="s">
        <v>19</v>
      </c>
      <c r="D75" t="s">
        <v>177</v>
      </c>
      <c r="E75" s="1">
        <v>590424</v>
      </c>
      <c r="F75" s="1">
        <v>590424</v>
      </c>
      <c r="G75" s="1">
        <v>210000</v>
      </c>
      <c r="H75" s="1">
        <v>0</v>
      </c>
      <c r="I75" s="1">
        <v>0</v>
      </c>
      <c r="J75" s="1">
        <v>1476060</v>
      </c>
      <c r="K75" s="1">
        <v>80</v>
      </c>
      <c r="L75" s="1">
        <v>74</v>
      </c>
      <c r="M75" s="1">
        <v>30456</v>
      </c>
      <c r="N75" s="1">
        <v>60</v>
      </c>
      <c r="O75" s="1">
        <v>89</v>
      </c>
      <c r="P75" s="1">
        <v>0.40268456399999902</v>
      </c>
      <c r="Q75" s="1">
        <v>0</v>
      </c>
      <c r="R75" s="1">
        <v>98.9</v>
      </c>
      <c r="S75" s="2">
        <v>1036725.76278704</v>
      </c>
      <c r="T75" s="2">
        <v>1022504.34664549</v>
      </c>
      <c r="U75" s="3">
        <f t="shared" si="5"/>
        <v>0.59042399999999995</v>
      </c>
      <c r="V75" s="3">
        <f t="shared" si="6"/>
        <v>1.0367257627870399</v>
      </c>
      <c r="W75" s="3">
        <f t="shared" si="7"/>
        <v>1.0225043466454899</v>
      </c>
      <c r="X75" s="3">
        <f t="shared" si="8"/>
        <v>0.44630176278703992</v>
      </c>
      <c r="Y75" s="3">
        <f t="shared" si="9"/>
        <v>0.43208034664549</v>
      </c>
    </row>
    <row r="76" spans="1:25" x14ac:dyDescent="0.25">
      <c r="A76">
        <v>74</v>
      </c>
      <c r="B76" t="s">
        <v>178</v>
      </c>
      <c r="C76" t="s">
        <v>29</v>
      </c>
      <c r="D76" t="s">
        <v>179</v>
      </c>
      <c r="E76" s="1">
        <v>600000</v>
      </c>
      <c r="F76" s="1">
        <v>600000</v>
      </c>
      <c r="G76" s="1">
        <v>295000</v>
      </c>
      <c r="H76" s="1" t="s">
        <v>21</v>
      </c>
      <c r="I76" s="1">
        <v>0</v>
      </c>
      <c r="J76" s="1">
        <v>918333</v>
      </c>
      <c r="K76" s="1">
        <v>66</v>
      </c>
      <c r="L76" s="1">
        <v>55</v>
      </c>
      <c r="M76" s="1">
        <v>40000</v>
      </c>
      <c r="N76" s="1">
        <v>29</v>
      </c>
      <c r="O76" s="1">
        <v>46</v>
      </c>
      <c r="P76" s="1">
        <v>0.38666666700000002</v>
      </c>
      <c r="Q76" s="1">
        <v>0</v>
      </c>
      <c r="R76" s="1">
        <v>103.9</v>
      </c>
      <c r="S76" s="2">
        <v>1235912.4485242199</v>
      </c>
      <c r="T76" s="2">
        <v>1223690.26876383</v>
      </c>
      <c r="U76" s="3">
        <f t="shared" si="5"/>
        <v>0.6</v>
      </c>
      <c r="V76" s="3">
        <f t="shared" si="6"/>
        <v>1.2359124485242199</v>
      </c>
      <c r="W76" s="3">
        <f t="shared" si="7"/>
        <v>1.22369026876383</v>
      </c>
      <c r="X76" s="3">
        <f t="shared" si="8"/>
        <v>0.63591244852421991</v>
      </c>
      <c r="Y76" s="3">
        <f t="shared" si="9"/>
        <v>0.62369026876383005</v>
      </c>
    </row>
    <row r="77" spans="1:25" x14ac:dyDescent="0.25">
      <c r="A77">
        <v>75</v>
      </c>
      <c r="B77" t="s">
        <v>180</v>
      </c>
      <c r="C77" t="s">
        <v>26</v>
      </c>
      <c r="D77" t="s">
        <v>181</v>
      </c>
      <c r="E77" s="1">
        <v>4200000</v>
      </c>
      <c r="F77" s="1">
        <v>4200000</v>
      </c>
      <c r="G77" s="1">
        <v>1400000</v>
      </c>
      <c r="H77" s="1">
        <v>100000</v>
      </c>
      <c r="I77" s="1">
        <v>0</v>
      </c>
      <c r="J77" s="1">
        <v>18650000</v>
      </c>
      <c r="K77" s="1">
        <v>93</v>
      </c>
      <c r="L77" s="1">
        <v>63</v>
      </c>
      <c r="M77" s="1">
        <v>80250</v>
      </c>
      <c r="N77" s="1">
        <v>95</v>
      </c>
      <c r="O77" s="1">
        <v>60</v>
      </c>
      <c r="P77" s="1">
        <v>0.61290322600000002</v>
      </c>
      <c r="Q77" s="1">
        <v>0</v>
      </c>
      <c r="R77" s="1">
        <v>20.6</v>
      </c>
      <c r="S77" s="2">
        <v>4173667.76519064</v>
      </c>
      <c r="T77" s="2">
        <v>4177060.8763344898</v>
      </c>
      <c r="U77" s="3">
        <f t="shared" si="5"/>
        <v>4.2</v>
      </c>
      <c r="V77" s="3">
        <f t="shared" si="6"/>
        <v>4.1736677651906398</v>
      </c>
      <c r="W77" s="3">
        <f t="shared" si="7"/>
        <v>4.1770608763344894</v>
      </c>
      <c r="X77" s="3">
        <f t="shared" si="8"/>
        <v>2.6332234809360422E-2</v>
      </c>
      <c r="Y77" s="3">
        <f t="shared" si="9"/>
        <v>2.2939123665510763E-2</v>
      </c>
    </row>
    <row r="78" spans="1:25" x14ac:dyDescent="0.25">
      <c r="A78">
        <v>76</v>
      </c>
      <c r="B78" t="s">
        <v>182</v>
      </c>
      <c r="C78" t="s">
        <v>32</v>
      </c>
      <c r="D78" t="s">
        <v>183</v>
      </c>
      <c r="E78" s="1">
        <v>4311543</v>
      </c>
      <c r="F78" s="1">
        <v>4311543</v>
      </c>
      <c r="G78" s="1" t="s">
        <v>21</v>
      </c>
      <c r="H78" s="1" t="s">
        <v>21</v>
      </c>
      <c r="I78" s="1">
        <v>0</v>
      </c>
      <c r="J78" s="1" t="s">
        <v>21</v>
      </c>
      <c r="K78" s="1">
        <v>95</v>
      </c>
      <c r="L78" s="1">
        <v>88</v>
      </c>
      <c r="M78" s="1">
        <v>50424</v>
      </c>
      <c r="N78" s="1">
        <v>103</v>
      </c>
      <c r="O78" s="1">
        <v>54</v>
      </c>
      <c r="P78" s="1">
        <v>0.65605095499999999</v>
      </c>
      <c r="Q78" s="1">
        <v>0</v>
      </c>
      <c r="R78" s="1">
        <v>27.8</v>
      </c>
      <c r="S78" s="2">
        <v>3067044.3371196599</v>
      </c>
      <c r="T78" s="2">
        <v>3088067.4574890002</v>
      </c>
      <c r="U78" s="3">
        <f t="shared" si="5"/>
        <v>4.3115430000000003</v>
      </c>
      <c r="V78" s="3">
        <f t="shared" si="6"/>
        <v>3.0670443371196598</v>
      </c>
      <c r="W78" s="3">
        <f t="shared" si="7"/>
        <v>3.0880674574890001</v>
      </c>
      <c r="X78" s="3">
        <f t="shared" si="8"/>
        <v>1.2444986628803405</v>
      </c>
      <c r="Y78" s="3">
        <f t="shared" si="9"/>
        <v>1.2234755425110002</v>
      </c>
    </row>
    <row r="79" spans="1:25" x14ac:dyDescent="0.25">
      <c r="A79">
        <v>77</v>
      </c>
      <c r="B79" t="s">
        <v>184</v>
      </c>
      <c r="C79" t="s">
        <v>50</v>
      </c>
      <c r="D79" t="s">
        <v>185</v>
      </c>
      <c r="E79" s="1">
        <v>2401206</v>
      </c>
      <c r="F79" s="1">
        <v>2401206</v>
      </c>
      <c r="G79" s="1" t="s">
        <v>21</v>
      </c>
      <c r="H79" s="1" t="s">
        <v>21</v>
      </c>
      <c r="I79" s="1">
        <v>0</v>
      </c>
      <c r="J79" s="1" t="s">
        <v>21</v>
      </c>
      <c r="K79" s="1">
        <v>85</v>
      </c>
      <c r="L79" s="1">
        <v>70</v>
      </c>
      <c r="M79" s="1">
        <v>49250</v>
      </c>
      <c r="N79" s="1">
        <v>56</v>
      </c>
      <c r="O79" s="1">
        <v>91</v>
      </c>
      <c r="P79" s="1">
        <v>0.38095238100000001</v>
      </c>
      <c r="Q79" s="1">
        <v>0</v>
      </c>
      <c r="R79" s="1">
        <v>61.2</v>
      </c>
      <c r="S79" s="2">
        <v>2439478.6906230198</v>
      </c>
      <c r="T79" s="2">
        <v>2377421.7633520002</v>
      </c>
      <c r="U79" s="3">
        <f t="shared" si="5"/>
        <v>2.4012060000000002</v>
      </c>
      <c r="V79" s="3">
        <f t="shared" si="6"/>
        <v>2.4394786906230199</v>
      </c>
      <c r="W79" s="3">
        <f t="shared" si="7"/>
        <v>2.3774217633520003</v>
      </c>
      <c r="X79" s="3">
        <f t="shared" si="8"/>
        <v>3.8272690623019745E-2</v>
      </c>
      <c r="Y79" s="3">
        <f t="shared" si="9"/>
        <v>2.378423664799989E-2</v>
      </c>
    </row>
    <row r="80" spans="1:25" x14ac:dyDescent="0.25">
      <c r="A80">
        <v>78</v>
      </c>
      <c r="B80" t="s">
        <v>186</v>
      </c>
      <c r="C80" t="s">
        <v>26</v>
      </c>
      <c r="D80" t="s">
        <v>187</v>
      </c>
      <c r="E80" s="1">
        <v>3846000</v>
      </c>
      <c r="F80" s="1">
        <v>3846000</v>
      </c>
      <c r="G80" s="1">
        <v>1200000</v>
      </c>
      <c r="H80" s="1" t="s">
        <v>21</v>
      </c>
      <c r="I80" s="1">
        <v>0</v>
      </c>
      <c r="J80" s="1">
        <v>11780000</v>
      </c>
      <c r="K80" s="1">
        <v>74</v>
      </c>
      <c r="L80" s="1">
        <v>59</v>
      </c>
      <c r="M80" s="1">
        <v>102455</v>
      </c>
      <c r="N80" s="1">
        <v>81</v>
      </c>
      <c r="O80" s="1">
        <v>71</v>
      </c>
      <c r="P80" s="1">
        <v>0.53289473700000001</v>
      </c>
      <c r="Q80" s="1">
        <v>1</v>
      </c>
      <c r="R80" s="1">
        <v>13.5</v>
      </c>
      <c r="S80" s="2">
        <v>5442096.0691228099</v>
      </c>
      <c r="T80" s="2">
        <v>5396101.3177270498</v>
      </c>
      <c r="U80" s="3">
        <f t="shared" si="5"/>
        <v>3.8460000000000001</v>
      </c>
      <c r="V80" s="3">
        <f t="shared" si="6"/>
        <v>5.44209606912281</v>
      </c>
      <c r="W80" s="3">
        <f t="shared" si="7"/>
        <v>5.3961013177270498</v>
      </c>
      <c r="X80" s="3">
        <f t="shared" si="8"/>
        <v>1.5960960691228099</v>
      </c>
      <c r="Y80" s="3">
        <f t="shared" si="9"/>
        <v>1.5501013177270497</v>
      </c>
    </row>
    <row r="81" spans="1:25" x14ac:dyDescent="0.25">
      <c r="A81">
        <v>79</v>
      </c>
      <c r="B81" t="s">
        <v>188</v>
      </c>
      <c r="C81" t="s">
        <v>104</v>
      </c>
      <c r="D81" t="s">
        <v>189</v>
      </c>
      <c r="E81" s="1">
        <v>5500000</v>
      </c>
      <c r="F81" s="1">
        <v>5500000</v>
      </c>
      <c r="G81" s="1">
        <v>725000</v>
      </c>
      <c r="H81" s="1">
        <v>75000</v>
      </c>
      <c r="I81" s="1">
        <v>0</v>
      </c>
      <c r="J81" s="1">
        <v>15416667</v>
      </c>
      <c r="K81" s="1">
        <v>78</v>
      </c>
      <c r="L81" s="1">
        <v>67</v>
      </c>
      <c r="M81" s="1">
        <v>100119</v>
      </c>
      <c r="N81" s="1">
        <v>98</v>
      </c>
      <c r="O81" s="1">
        <v>56</v>
      </c>
      <c r="P81" s="1">
        <v>0.63636363600000001</v>
      </c>
      <c r="Q81" s="1">
        <v>1</v>
      </c>
      <c r="R81" s="1">
        <v>7.6</v>
      </c>
      <c r="S81" s="2">
        <v>5448967.8723083604</v>
      </c>
      <c r="T81" s="2">
        <v>5441152.1684951801</v>
      </c>
      <c r="U81" s="3">
        <f t="shared" si="5"/>
        <v>5.5</v>
      </c>
      <c r="V81" s="3">
        <f t="shared" si="6"/>
        <v>5.4489678723083603</v>
      </c>
      <c r="W81" s="3">
        <f t="shared" si="7"/>
        <v>5.4411521684951802</v>
      </c>
      <c r="X81" s="3">
        <f t="shared" si="8"/>
        <v>5.1032127691639673E-2</v>
      </c>
      <c r="Y81" s="3">
        <f t="shared" si="9"/>
        <v>5.8847831504819759E-2</v>
      </c>
    </row>
    <row r="82" spans="1:25" x14ac:dyDescent="0.25">
      <c r="A82">
        <v>80</v>
      </c>
      <c r="B82" t="s">
        <v>190</v>
      </c>
      <c r="C82" t="s">
        <v>26</v>
      </c>
      <c r="D82" t="s">
        <v>191</v>
      </c>
      <c r="E82" s="1">
        <v>7500000</v>
      </c>
      <c r="F82" s="1">
        <v>7500000</v>
      </c>
      <c r="G82" s="1">
        <v>1350000</v>
      </c>
      <c r="H82" s="1" t="s">
        <v>21</v>
      </c>
      <c r="I82" s="1">
        <v>0</v>
      </c>
      <c r="J82" s="1">
        <v>68125000</v>
      </c>
      <c r="K82" s="1">
        <v>71</v>
      </c>
      <c r="L82" s="1">
        <v>60</v>
      </c>
      <c r="M82" s="1">
        <v>102733</v>
      </c>
      <c r="N82" s="1">
        <v>93</v>
      </c>
      <c r="O82" s="1">
        <v>62</v>
      </c>
      <c r="P82" s="1">
        <v>0.6</v>
      </c>
      <c r="Q82" s="1">
        <v>0</v>
      </c>
      <c r="R82" s="1">
        <v>19.3</v>
      </c>
      <c r="S82" s="2">
        <v>4911037.1412299601</v>
      </c>
      <c r="T82" s="2">
        <v>4914722.8747897604</v>
      </c>
      <c r="U82" s="3">
        <f t="shared" si="5"/>
        <v>7.5</v>
      </c>
      <c r="V82" s="3">
        <f t="shared" si="6"/>
        <v>4.9110371412299605</v>
      </c>
      <c r="W82" s="3">
        <f t="shared" si="7"/>
        <v>4.9147228747897609</v>
      </c>
      <c r="X82" s="3">
        <f t="shared" si="8"/>
        <v>2.5889628587700395</v>
      </c>
      <c r="Y82" s="3">
        <f t="shared" si="9"/>
        <v>2.5852771252102391</v>
      </c>
    </row>
    <row r="83" spans="1:25" x14ac:dyDescent="0.25">
      <c r="A83">
        <v>81</v>
      </c>
      <c r="B83" t="s">
        <v>192</v>
      </c>
      <c r="C83" t="s">
        <v>29</v>
      </c>
      <c r="D83" t="s">
        <v>193</v>
      </c>
      <c r="E83" s="1">
        <v>700000</v>
      </c>
      <c r="F83" s="1">
        <v>700000</v>
      </c>
      <c r="G83" s="1">
        <v>70833</v>
      </c>
      <c r="H83" s="1">
        <v>0</v>
      </c>
      <c r="I83" s="1">
        <v>0</v>
      </c>
      <c r="J83" s="1">
        <v>773958</v>
      </c>
      <c r="K83" s="1">
        <v>71</v>
      </c>
      <c r="L83" s="1">
        <v>63</v>
      </c>
      <c r="M83" s="1">
        <v>30000</v>
      </c>
      <c r="N83" s="1">
        <v>24</v>
      </c>
      <c r="O83" s="1">
        <v>48</v>
      </c>
      <c r="P83" s="1">
        <v>0.33333333300000001</v>
      </c>
      <c r="Q83" s="1">
        <v>0</v>
      </c>
      <c r="R83" s="1">
        <v>110</v>
      </c>
      <c r="S83" s="2">
        <v>816303.95510287804</v>
      </c>
      <c r="T83" s="2">
        <v>784248.29954239295</v>
      </c>
      <c r="U83" s="3">
        <f t="shared" si="5"/>
        <v>0.7</v>
      </c>
      <c r="V83" s="3">
        <f t="shared" si="6"/>
        <v>0.81630395510287801</v>
      </c>
      <c r="W83" s="3">
        <f t="shared" si="7"/>
        <v>0.78424829954239295</v>
      </c>
      <c r="X83" s="3">
        <f t="shared" si="8"/>
        <v>0.11630395510287805</v>
      </c>
      <c r="Y83" s="3">
        <f t="shared" si="9"/>
        <v>8.424829954239299E-2</v>
      </c>
    </row>
    <row r="84" spans="1:25" x14ac:dyDescent="0.25">
      <c r="A84">
        <v>82</v>
      </c>
      <c r="B84" t="s">
        <v>194</v>
      </c>
      <c r="C84" t="s">
        <v>104</v>
      </c>
      <c r="D84" t="s">
        <v>195</v>
      </c>
      <c r="E84" s="1">
        <v>3703975</v>
      </c>
      <c r="F84" s="1">
        <v>3703975</v>
      </c>
      <c r="G84" s="1">
        <v>1500000</v>
      </c>
      <c r="H84" s="1">
        <v>25000</v>
      </c>
      <c r="I84" s="1">
        <v>0</v>
      </c>
      <c r="J84" s="1">
        <v>4231250</v>
      </c>
      <c r="K84" s="1">
        <v>76</v>
      </c>
      <c r="L84" s="1">
        <v>65</v>
      </c>
      <c r="M84" s="1">
        <v>60862</v>
      </c>
      <c r="N84" s="1">
        <v>88</v>
      </c>
      <c r="O84" s="1">
        <v>65</v>
      </c>
      <c r="P84" s="1">
        <v>0.57516339900000002</v>
      </c>
      <c r="Q84" s="1">
        <v>0</v>
      </c>
      <c r="R84" s="1">
        <v>40.200000000000003</v>
      </c>
      <c r="S84" s="2">
        <v>3165062.0115344399</v>
      </c>
      <c r="T84" s="2">
        <v>3168325.3156682202</v>
      </c>
      <c r="U84" s="3">
        <f t="shared" si="5"/>
        <v>3.7039749999999998</v>
      </c>
      <c r="V84" s="3">
        <f t="shared" si="6"/>
        <v>3.1650620115344399</v>
      </c>
      <c r="W84" s="3">
        <f t="shared" si="7"/>
        <v>3.1683253156682203</v>
      </c>
      <c r="X84" s="3">
        <f t="shared" si="8"/>
        <v>0.53891298846555991</v>
      </c>
      <c r="Y84" s="3">
        <f t="shared" si="9"/>
        <v>0.53564968433177951</v>
      </c>
    </row>
    <row r="85" spans="1:25" x14ac:dyDescent="0.25">
      <c r="A85">
        <v>83</v>
      </c>
      <c r="B85" t="s">
        <v>196</v>
      </c>
      <c r="C85" t="s">
        <v>23</v>
      </c>
      <c r="D85" t="s">
        <v>197</v>
      </c>
      <c r="E85" s="1">
        <v>1125000</v>
      </c>
      <c r="F85" s="1">
        <v>1125000</v>
      </c>
      <c r="G85" s="1">
        <v>585000</v>
      </c>
      <c r="H85" s="1">
        <v>210000</v>
      </c>
      <c r="I85" s="1">
        <v>0</v>
      </c>
      <c r="J85" s="1">
        <v>3558333</v>
      </c>
      <c r="K85" s="1">
        <v>79</v>
      </c>
      <c r="L85" s="1">
        <v>69</v>
      </c>
      <c r="M85" s="1">
        <v>26248</v>
      </c>
      <c r="N85" s="1">
        <v>90</v>
      </c>
      <c r="O85" s="1">
        <v>61</v>
      </c>
      <c r="P85" s="1">
        <v>0.59602648999999996</v>
      </c>
      <c r="Q85" s="1">
        <v>0</v>
      </c>
      <c r="R85" s="1">
        <v>82.8</v>
      </c>
      <c r="S85" s="2">
        <v>1162814.87207059</v>
      </c>
      <c r="T85" s="2">
        <v>1213996.3313012801</v>
      </c>
      <c r="U85" s="3">
        <f t="shared" si="5"/>
        <v>1.125</v>
      </c>
      <c r="V85" s="3">
        <f t="shared" si="6"/>
        <v>1.16281487207059</v>
      </c>
      <c r="W85" s="3">
        <f t="shared" si="7"/>
        <v>1.21399633130128</v>
      </c>
      <c r="X85" s="3">
        <f t="shared" si="8"/>
        <v>3.7814872070589978E-2</v>
      </c>
      <c r="Y85" s="3">
        <f t="shared" si="9"/>
        <v>8.8996331301280041E-2</v>
      </c>
    </row>
    <row r="86" spans="1:25" x14ac:dyDescent="0.25">
      <c r="A86">
        <v>84</v>
      </c>
      <c r="B86" t="s">
        <v>198</v>
      </c>
      <c r="C86" t="s">
        <v>29</v>
      </c>
      <c r="D86" t="s">
        <v>199</v>
      </c>
      <c r="E86" s="1">
        <v>810000</v>
      </c>
      <c r="F86" s="1">
        <v>810000</v>
      </c>
      <c r="G86" s="1">
        <v>490000</v>
      </c>
      <c r="H86" s="1">
        <v>100000</v>
      </c>
      <c r="I86" s="1">
        <v>0</v>
      </c>
      <c r="J86" s="1">
        <v>2911667</v>
      </c>
      <c r="K86" s="1">
        <v>73</v>
      </c>
      <c r="L86" s="1">
        <v>57</v>
      </c>
      <c r="M86" s="1">
        <v>30402</v>
      </c>
      <c r="N86" s="1">
        <v>83</v>
      </c>
      <c r="O86" s="1">
        <v>67</v>
      </c>
      <c r="P86" s="1">
        <v>0.55333333299999998</v>
      </c>
      <c r="Q86" s="1">
        <v>0</v>
      </c>
      <c r="R86" s="1">
        <v>96.1</v>
      </c>
      <c r="S86" s="2">
        <v>1027929.69974984</v>
      </c>
      <c r="T86" s="2">
        <v>1077256.3096956699</v>
      </c>
      <c r="U86" s="3">
        <f t="shared" si="5"/>
        <v>0.81</v>
      </c>
      <c r="V86" s="3">
        <f t="shared" si="6"/>
        <v>1.0279296997498399</v>
      </c>
      <c r="W86" s="3">
        <f t="shared" si="7"/>
        <v>1.07725630969567</v>
      </c>
      <c r="X86" s="3">
        <f t="shared" si="8"/>
        <v>0.21792969974983989</v>
      </c>
      <c r="Y86" s="3">
        <f t="shared" si="9"/>
        <v>0.26725630969566994</v>
      </c>
    </row>
    <row r="87" spans="1:25" x14ac:dyDescent="0.25">
      <c r="A87">
        <v>85</v>
      </c>
      <c r="B87" t="s">
        <v>200</v>
      </c>
      <c r="C87" t="s">
        <v>62</v>
      </c>
      <c r="D87" t="s">
        <v>201</v>
      </c>
      <c r="E87" s="1">
        <v>1629000</v>
      </c>
      <c r="F87" s="1">
        <v>1629000</v>
      </c>
      <c r="G87" s="1" t="s">
        <v>21</v>
      </c>
      <c r="H87" s="1" t="s">
        <v>21</v>
      </c>
      <c r="I87" s="1">
        <v>0</v>
      </c>
      <c r="J87" s="1" t="s">
        <v>21</v>
      </c>
      <c r="K87" s="1">
        <v>88</v>
      </c>
      <c r="L87" s="1">
        <v>69</v>
      </c>
      <c r="M87" s="1">
        <v>30000</v>
      </c>
      <c r="N87" s="1">
        <v>43</v>
      </c>
      <c r="O87" s="1">
        <v>103</v>
      </c>
      <c r="P87" s="1">
        <v>0.29452054799999999</v>
      </c>
      <c r="Q87" s="1">
        <v>0</v>
      </c>
      <c r="R87" s="1">
        <v>89.8</v>
      </c>
      <c r="S87" s="2">
        <v>1264702.0874647801</v>
      </c>
      <c r="T87" s="2">
        <v>1191572.13400986</v>
      </c>
      <c r="U87" s="3">
        <f t="shared" si="5"/>
        <v>1.629</v>
      </c>
      <c r="V87" s="3">
        <f t="shared" si="6"/>
        <v>1.2647020874647801</v>
      </c>
      <c r="W87" s="3">
        <f t="shared" si="7"/>
        <v>1.19157213400986</v>
      </c>
      <c r="X87" s="3">
        <f t="shared" si="8"/>
        <v>0.36429791253521993</v>
      </c>
      <c r="Y87" s="3">
        <f t="shared" si="9"/>
        <v>0.43742786599014005</v>
      </c>
    </row>
    <row r="88" spans="1:25" x14ac:dyDescent="0.25">
      <c r="A88">
        <v>86</v>
      </c>
      <c r="B88" t="s">
        <v>202</v>
      </c>
      <c r="C88" t="s">
        <v>62</v>
      </c>
      <c r="D88" t="s">
        <v>203</v>
      </c>
      <c r="E88" s="1">
        <v>1518177</v>
      </c>
      <c r="F88" s="1">
        <v>1518177</v>
      </c>
      <c r="G88" s="1" t="s">
        <v>21</v>
      </c>
      <c r="H88" s="1" t="s">
        <v>21</v>
      </c>
      <c r="I88" s="1">
        <v>0</v>
      </c>
      <c r="J88" s="1" t="s">
        <v>21</v>
      </c>
      <c r="K88" s="1">
        <v>77</v>
      </c>
      <c r="L88" s="1">
        <v>75</v>
      </c>
      <c r="M88" s="1">
        <v>30000</v>
      </c>
      <c r="N88" s="1">
        <v>86</v>
      </c>
      <c r="O88" s="1">
        <v>69</v>
      </c>
      <c r="P88" s="1">
        <v>0.55483870999999996</v>
      </c>
      <c r="Q88" s="1">
        <v>0</v>
      </c>
      <c r="R88" s="1">
        <v>81.8</v>
      </c>
      <c r="S88" s="2">
        <v>1319909.6088267299</v>
      </c>
      <c r="T88" s="2">
        <v>1352888.50409599</v>
      </c>
      <c r="U88" s="3">
        <f t="shared" si="5"/>
        <v>1.5181770000000001</v>
      </c>
      <c r="V88" s="3">
        <f t="shared" si="6"/>
        <v>1.3199096088267299</v>
      </c>
      <c r="W88" s="3">
        <f t="shared" si="7"/>
        <v>1.3528885040959899</v>
      </c>
      <c r="X88" s="3">
        <f t="shared" si="8"/>
        <v>0.19826739117327019</v>
      </c>
      <c r="Y88" s="3">
        <f t="shared" si="9"/>
        <v>0.16528849590401018</v>
      </c>
    </row>
    <row r="89" spans="1:25" x14ac:dyDescent="0.25">
      <c r="A89">
        <v>87</v>
      </c>
      <c r="B89" t="s">
        <v>204</v>
      </c>
      <c r="C89" t="s">
        <v>32</v>
      </c>
      <c r="D89" t="s">
        <v>205</v>
      </c>
      <c r="E89" s="1">
        <v>3300000</v>
      </c>
      <c r="F89" s="1">
        <v>3300000</v>
      </c>
      <c r="G89" s="1">
        <v>1085000</v>
      </c>
      <c r="H89" s="1" t="s">
        <v>21</v>
      </c>
      <c r="I89" s="1">
        <v>0</v>
      </c>
      <c r="J89" s="1">
        <v>9000000</v>
      </c>
      <c r="K89" s="1">
        <v>84</v>
      </c>
      <c r="L89" s="1">
        <v>66</v>
      </c>
      <c r="M89" s="1">
        <v>90888</v>
      </c>
      <c r="N89" s="1">
        <v>81</v>
      </c>
      <c r="O89" s="1">
        <v>74</v>
      </c>
      <c r="P89" s="1">
        <v>0.52258064500000001</v>
      </c>
      <c r="Q89" s="1">
        <v>0</v>
      </c>
      <c r="R89" s="1">
        <v>24.1</v>
      </c>
      <c r="S89" s="2">
        <v>4472105.8423014497</v>
      </c>
      <c r="T89" s="2">
        <v>4443111.9609751403</v>
      </c>
      <c r="U89" s="3">
        <f t="shared" si="5"/>
        <v>3.3</v>
      </c>
      <c r="V89" s="3">
        <f t="shared" si="6"/>
        <v>4.4721058423014499</v>
      </c>
      <c r="W89" s="3">
        <f t="shared" si="7"/>
        <v>4.4431119609751404</v>
      </c>
      <c r="X89" s="3">
        <f t="shared" si="8"/>
        <v>1.1721058423014501</v>
      </c>
      <c r="Y89" s="3">
        <f t="shared" si="9"/>
        <v>1.1431119609751406</v>
      </c>
    </row>
    <row r="90" spans="1:25" x14ac:dyDescent="0.25">
      <c r="A90">
        <v>88</v>
      </c>
      <c r="B90" t="s">
        <v>206</v>
      </c>
      <c r="C90" t="s">
        <v>32</v>
      </c>
      <c r="D90" t="s">
        <v>207</v>
      </c>
      <c r="E90" s="1">
        <v>3787917</v>
      </c>
      <c r="F90" s="1">
        <v>3787917</v>
      </c>
      <c r="G90" s="1">
        <v>935000</v>
      </c>
      <c r="H90" s="1">
        <v>279167</v>
      </c>
      <c r="I90" s="1">
        <v>0</v>
      </c>
      <c r="J90" s="1">
        <v>9250000</v>
      </c>
      <c r="K90" s="1">
        <v>95</v>
      </c>
      <c r="L90" s="1">
        <v>67</v>
      </c>
      <c r="M90" s="1">
        <v>47825</v>
      </c>
      <c r="N90" s="1">
        <v>103</v>
      </c>
      <c r="O90" s="1">
        <v>51</v>
      </c>
      <c r="P90" s="1">
        <v>0.66883116899999995</v>
      </c>
      <c r="Q90" s="1">
        <v>0</v>
      </c>
      <c r="R90" s="1">
        <v>48.2</v>
      </c>
      <c r="S90" s="2">
        <v>2544563.8354914701</v>
      </c>
      <c r="T90" s="2">
        <v>2594468.41596507</v>
      </c>
      <c r="U90" s="3">
        <f t="shared" si="5"/>
        <v>3.7879170000000002</v>
      </c>
      <c r="V90" s="3">
        <f t="shared" si="6"/>
        <v>2.5445638354914699</v>
      </c>
      <c r="W90" s="3">
        <f t="shared" si="7"/>
        <v>2.5944684159650699</v>
      </c>
      <c r="X90" s="3">
        <f t="shared" si="8"/>
        <v>1.2433531645085303</v>
      </c>
      <c r="Y90" s="3">
        <f t="shared" si="9"/>
        <v>1.1934485840349303</v>
      </c>
    </row>
    <row r="91" spans="1:25" x14ac:dyDescent="0.25">
      <c r="A91">
        <v>89</v>
      </c>
      <c r="B91" t="s">
        <v>208</v>
      </c>
      <c r="C91" t="s">
        <v>19</v>
      </c>
      <c r="D91" t="s">
        <v>209</v>
      </c>
      <c r="E91" s="1">
        <v>900000</v>
      </c>
      <c r="F91" s="1">
        <v>900000</v>
      </c>
      <c r="G91" s="1">
        <v>765000</v>
      </c>
      <c r="H91" s="1">
        <v>65000</v>
      </c>
      <c r="I91" s="1">
        <v>0</v>
      </c>
      <c r="J91" s="1">
        <v>2122917</v>
      </c>
      <c r="K91" s="1">
        <v>95</v>
      </c>
      <c r="L91" s="1">
        <v>67</v>
      </c>
      <c r="M91" s="1">
        <v>25513</v>
      </c>
      <c r="N91" s="1">
        <v>66</v>
      </c>
      <c r="O91" s="1">
        <v>86</v>
      </c>
      <c r="P91" s="1">
        <v>0.43421052599999999</v>
      </c>
      <c r="Q91" s="1">
        <v>0</v>
      </c>
      <c r="R91" s="1">
        <v>105.9</v>
      </c>
      <c r="S91" s="2">
        <v>718562.07118742296</v>
      </c>
      <c r="T91" s="2">
        <v>724937.102255826</v>
      </c>
      <c r="U91" s="3">
        <f t="shared" si="5"/>
        <v>0.9</v>
      </c>
      <c r="V91" s="3">
        <f t="shared" si="6"/>
        <v>0.71856207118742299</v>
      </c>
      <c r="W91" s="3">
        <f t="shared" si="7"/>
        <v>0.72493710225582597</v>
      </c>
      <c r="X91" s="3">
        <f t="shared" si="8"/>
        <v>0.18143792881257703</v>
      </c>
      <c r="Y91" s="3">
        <f t="shared" si="9"/>
        <v>0.17506289774417405</v>
      </c>
    </row>
    <row r="92" spans="1:25" x14ac:dyDescent="0.25">
      <c r="A92">
        <v>90</v>
      </c>
      <c r="B92" t="s">
        <v>210</v>
      </c>
      <c r="C92" t="s">
        <v>26</v>
      </c>
      <c r="D92" t="s">
        <v>211</v>
      </c>
      <c r="E92" s="1">
        <v>2812523</v>
      </c>
      <c r="F92" s="1">
        <v>2812523</v>
      </c>
      <c r="G92" s="1" t="s">
        <v>21</v>
      </c>
      <c r="H92" s="1" t="s">
        <v>21</v>
      </c>
      <c r="I92" s="1">
        <v>0</v>
      </c>
      <c r="J92" s="1" t="s">
        <v>21</v>
      </c>
      <c r="K92" s="1">
        <v>95</v>
      </c>
      <c r="L92" s="1">
        <v>84</v>
      </c>
      <c r="M92" s="1">
        <v>40350</v>
      </c>
      <c r="N92" s="1">
        <v>62</v>
      </c>
      <c r="O92" s="1">
        <v>87</v>
      </c>
      <c r="P92" s="1">
        <v>0.416107383</v>
      </c>
      <c r="Q92" s="1">
        <v>0</v>
      </c>
      <c r="R92" s="1">
        <v>53.2</v>
      </c>
      <c r="S92" s="2">
        <v>2315994.5301829702</v>
      </c>
      <c r="T92" s="2">
        <v>2257108.1024807398</v>
      </c>
      <c r="U92" s="3">
        <f t="shared" si="5"/>
        <v>2.8125230000000001</v>
      </c>
      <c r="V92" s="3">
        <f t="shared" si="6"/>
        <v>2.3159945301829703</v>
      </c>
      <c r="W92" s="3">
        <f t="shared" si="7"/>
        <v>2.25710810248074</v>
      </c>
      <c r="X92" s="3">
        <f t="shared" si="8"/>
        <v>0.49652846981702981</v>
      </c>
      <c r="Y92" s="3">
        <f t="shared" si="9"/>
        <v>0.5554148975192601</v>
      </c>
    </row>
    <row r="93" spans="1:25" x14ac:dyDescent="0.25">
      <c r="A93">
        <v>91</v>
      </c>
      <c r="B93" t="s">
        <v>212</v>
      </c>
      <c r="C93" t="s">
        <v>50</v>
      </c>
      <c r="D93" t="s">
        <v>213</v>
      </c>
      <c r="E93" s="1">
        <v>3550000</v>
      </c>
      <c r="F93" s="1">
        <v>3550000</v>
      </c>
      <c r="G93" s="1">
        <v>2165000</v>
      </c>
      <c r="H93" s="1">
        <v>75000</v>
      </c>
      <c r="I93" s="1">
        <v>0</v>
      </c>
      <c r="J93" s="1">
        <v>18193750</v>
      </c>
      <c r="K93" s="1">
        <v>85</v>
      </c>
      <c r="L93" s="1">
        <v>72</v>
      </c>
      <c r="M93" s="1">
        <v>61500</v>
      </c>
      <c r="N93" s="1">
        <v>57</v>
      </c>
      <c r="O93" s="1">
        <v>90</v>
      </c>
      <c r="P93" s="1">
        <v>0.38775510200000002</v>
      </c>
      <c r="Q93" s="1">
        <v>0</v>
      </c>
      <c r="R93" s="1">
        <v>41.4</v>
      </c>
      <c r="S93" s="2">
        <v>3242611.0642626402</v>
      </c>
      <c r="T93" s="2">
        <v>3164316.6196778598</v>
      </c>
      <c r="U93" s="3">
        <f t="shared" si="5"/>
        <v>3.55</v>
      </c>
      <c r="V93" s="3">
        <f t="shared" si="6"/>
        <v>3.2426110642626402</v>
      </c>
      <c r="W93" s="3">
        <f t="shared" si="7"/>
        <v>3.16431661967786</v>
      </c>
      <c r="X93" s="3">
        <f t="shared" si="8"/>
        <v>0.30738893573735959</v>
      </c>
      <c r="Y93" s="3">
        <f t="shared" si="9"/>
        <v>0.38568338032213978</v>
      </c>
    </row>
    <row r="94" spans="1:25" x14ac:dyDescent="0.25">
      <c r="A94">
        <v>92</v>
      </c>
      <c r="B94" t="s">
        <v>214</v>
      </c>
      <c r="C94" t="s">
        <v>50</v>
      </c>
      <c r="D94" t="s">
        <v>215</v>
      </c>
      <c r="E94" s="1">
        <v>4000000</v>
      </c>
      <c r="F94" s="1">
        <v>4000000</v>
      </c>
      <c r="G94" s="1">
        <v>435000</v>
      </c>
      <c r="H94" s="1">
        <v>75000</v>
      </c>
      <c r="I94" s="1">
        <v>0</v>
      </c>
      <c r="J94" s="1">
        <v>15000000</v>
      </c>
      <c r="K94" s="1">
        <v>90</v>
      </c>
      <c r="L94" s="1">
        <v>74</v>
      </c>
      <c r="M94" s="1">
        <v>66233</v>
      </c>
      <c r="N94" s="1">
        <v>111</v>
      </c>
      <c r="O94" s="1">
        <v>50</v>
      </c>
      <c r="P94" s="1">
        <v>0.68944099400000003</v>
      </c>
      <c r="Q94" s="1">
        <v>0</v>
      </c>
      <c r="R94" s="1">
        <v>27.3</v>
      </c>
      <c r="S94" s="2">
        <v>3557840.32035862</v>
      </c>
      <c r="T94" s="2">
        <v>3598406.9395413199</v>
      </c>
      <c r="U94" s="3">
        <f t="shared" si="5"/>
        <v>4</v>
      </c>
      <c r="V94" s="3">
        <f t="shared" si="6"/>
        <v>3.5578403203586202</v>
      </c>
      <c r="W94" s="3">
        <f t="shared" si="7"/>
        <v>3.5984069395413201</v>
      </c>
      <c r="X94" s="3">
        <f t="shared" si="8"/>
        <v>0.44215967964137981</v>
      </c>
      <c r="Y94" s="3">
        <f t="shared" si="9"/>
        <v>0.40159306045867993</v>
      </c>
    </row>
    <row r="95" spans="1:25" x14ac:dyDescent="0.25">
      <c r="A95">
        <v>93</v>
      </c>
      <c r="B95" t="s">
        <v>216</v>
      </c>
      <c r="C95" t="s">
        <v>50</v>
      </c>
      <c r="D95" t="s">
        <v>217</v>
      </c>
      <c r="E95" s="1">
        <v>1831580</v>
      </c>
      <c r="F95" s="1">
        <v>1831580</v>
      </c>
      <c r="G95" s="1" t="s">
        <v>21</v>
      </c>
      <c r="H95" s="1" t="s">
        <v>21</v>
      </c>
      <c r="I95" s="1">
        <v>0</v>
      </c>
      <c r="J95" s="1" t="s">
        <v>21</v>
      </c>
      <c r="K95" s="1">
        <v>89</v>
      </c>
      <c r="L95" s="1">
        <v>74</v>
      </c>
      <c r="M95" s="1">
        <v>31500</v>
      </c>
      <c r="N95" s="1">
        <v>72</v>
      </c>
      <c r="O95" s="1">
        <v>79</v>
      </c>
      <c r="P95" s="1">
        <v>0.476821192</v>
      </c>
      <c r="Q95" s="1">
        <v>0</v>
      </c>
      <c r="R95" s="1">
        <v>62.8</v>
      </c>
      <c r="S95" s="2">
        <v>1807058.0049183499</v>
      </c>
      <c r="T95" s="2">
        <v>1783480.6186051599</v>
      </c>
      <c r="U95" s="3">
        <f t="shared" si="5"/>
        <v>1.83158</v>
      </c>
      <c r="V95" s="3">
        <f t="shared" si="6"/>
        <v>1.80705800491835</v>
      </c>
      <c r="W95" s="3">
        <f t="shared" si="7"/>
        <v>1.7834806186051599</v>
      </c>
      <c r="X95" s="3">
        <f t="shared" si="8"/>
        <v>2.4521995081649983E-2</v>
      </c>
      <c r="Y95" s="3">
        <f t="shared" si="9"/>
        <v>4.8099381394840046E-2</v>
      </c>
    </row>
    <row r="96" spans="1:25" x14ac:dyDescent="0.25">
      <c r="A96">
        <v>94</v>
      </c>
      <c r="B96" t="s">
        <v>218</v>
      </c>
      <c r="C96" t="s">
        <v>32</v>
      </c>
      <c r="D96" t="s">
        <v>219</v>
      </c>
      <c r="E96" s="1">
        <v>4375000</v>
      </c>
      <c r="F96" s="1">
        <v>4377500</v>
      </c>
      <c r="G96" s="1">
        <v>1050000</v>
      </c>
      <c r="H96" s="1">
        <v>300000</v>
      </c>
      <c r="I96" s="1">
        <v>0</v>
      </c>
      <c r="J96" s="1">
        <v>26354166</v>
      </c>
      <c r="K96" s="1">
        <v>84</v>
      </c>
      <c r="L96" s="1">
        <v>66</v>
      </c>
      <c r="M96" s="1">
        <v>70500</v>
      </c>
      <c r="N96" s="1">
        <v>81</v>
      </c>
      <c r="O96" s="1">
        <v>74</v>
      </c>
      <c r="P96" s="1">
        <v>0.52258064500000001</v>
      </c>
      <c r="Q96" s="1">
        <v>1</v>
      </c>
      <c r="R96" s="1">
        <v>31</v>
      </c>
      <c r="S96" s="2">
        <v>4072695.7539164601</v>
      </c>
      <c r="T96" s="2">
        <v>4032043.3717318201</v>
      </c>
      <c r="U96" s="3">
        <f t="shared" si="5"/>
        <v>4.375</v>
      </c>
      <c r="V96" s="3">
        <f t="shared" si="6"/>
        <v>4.0726957539164603</v>
      </c>
      <c r="W96" s="3">
        <f t="shared" si="7"/>
        <v>4.0320433717318203</v>
      </c>
      <c r="X96" s="3">
        <f t="shared" si="8"/>
        <v>0.30230424608353967</v>
      </c>
      <c r="Y96" s="3">
        <f t="shared" si="9"/>
        <v>0.34295662826817974</v>
      </c>
    </row>
    <row r="97" spans="1:25" x14ac:dyDescent="0.25">
      <c r="A97">
        <v>95</v>
      </c>
      <c r="B97" t="s">
        <v>220</v>
      </c>
      <c r="C97" t="s">
        <v>32</v>
      </c>
      <c r="D97" t="s">
        <v>221</v>
      </c>
      <c r="E97" s="1">
        <v>3500000</v>
      </c>
      <c r="F97" s="1">
        <v>3500000</v>
      </c>
      <c r="G97" s="1">
        <v>725000</v>
      </c>
      <c r="H97" s="1">
        <v>75000</v>
      </c>
      <c r="I97" s="1">
        <v>0</v>
      </c>
      <c r="J97" s="1">
        <v>4900000</v>
      </c>
      <c r="K97" s="1">
        <v>75</v>
      </c>
      <c r="L97" s="1">
        <v>56</v>
      </c>
      <c r="M97" s="1">
        <v>32248</v>
      </c>
      <c r="N97" s="1">
        <v>58</v>
      </c>
      <c r="O97" s="1">
        <v>91</v>
      </c>
      <c r="P97" s="1">
        <v>0.38926174499999999</v>
      </c>
      <c r="Q97" s="1">
        <v>0</v>
      </c>
      <c r="R97" s="1">
        <v>57.3</v>
      </c>
      <c r="S97" s="2">
        <v>1986740.66003226</v>
      </c>
      <c r="T97" s="2">
        <v>1918055.20316927</v>
      </c>
      <c r="U97" s="3">
        <f t="shared" si="5"/>
        <v>3.5</v>
      </c>
      <c r="V97" s="3">
        <f t="shared" si="6"/>
        <v>1.9867406600322599</v>
      </c>
      <c r="W97" s="3">
        <f t="shared" si="7"/>
        <v>1.9180552031692699</v>
      </c>
      <c r="X97" s="3">
        <f t="shared" si="8"/>
        <v>1.5132593399677401</v>
      </c>
      <c r="Y97" s="3">
        <f t="shared" si="9"/>
        <v>1.5819447968307301</v>
      </c>
    </row>
    <row r="98" spans="1:25" x14ac:dyDescent="0.25">
      <c r="A98">
        <v>96</v>
      </c>
      <c r="B98" t="s">
        <v>222</v>
      </c>
      <c r="C98" t="s">
        <v>104</v>
      </c>
      <c r="D98" t="s">
        <v>223</v>
      </c>
      <c r="E98" s="1">
        <v>3605000</v>
      </c>
      <c r="F98" s="1">
        <v>3617500</v>
      </c>
      <c r="G98" s="1">
        <v>1000000</v>
      </c>
      <c r="H98" s="1">
        <v>90000</v>
      </c>
      <c r="I98" s="1">
        <v>0</v>
      </c>
      <c r="J98" s="1">
        <v>7150000</v>
      </c>
      <c r="K98" s="1">
        <v>65</v>
      </c>
      <c r="L98" s="1">
        <v>60</v>
      </c>
      <c r="M98" s="1">
        <v>60000</v>
      </c>
      <c r="N98" s="1">
        <v>102</v>
      </c>
      <c r="O98" s="1">
        <v>53</v>
      </c>
      <c r="P98" s="1">
        <v>0.65806451600000004</v>
      </c>
      <c r="Q98" s="1">
        <v>0</v>
      </c>
      <c r="R98" s="1">
        <v>35.9</v>
      </c>
      <c r="S98" s="2">
        <v>3193059.30537542</v>
      </c>
      <c r="T98" s="2">
        <v>3227755.8885574602</v>
      </c>
      <c r="U98" s="3">
        <f t="shared" si="5"/>
        <v>3.605</v>
      </c>
      <c r="V98" s="3">
        <f t="shared" si="6"/>
        <v>3.1930593053754199</v>
      </c>
      <c r="W98" s="3">
        <f t="shared" si="7"/>
        <v>3.2277558885574602</v>
      </c>
      <c r="X98" s="3">
        <f t="shared" si="8"/>
        <v>0.41194069462458005</v>
      </c>
      <c r="Y98" s="3">
        <f t="shared" si="9"/>
        <v>0.37724411144253978</v>
      </c>
    </row>
    <row r="99" spans="1:25" x14ac:dyDescent="0.25">
      <c r="A99">
        <v>97</v>
      </c>
      <c r="B99" t="s">
        <v>224</v>
      </c>
      <c r="C99" t="s">
        <v>59</v>
      </c>
      <c r="D99" t="s">
        <v>225</v>
      </c>
      <c r="E99" s="1">
        <v>800000</v>
      </c>
      <c r="F99" s="1">
        <v>805850</v>
      </c>
      <c r="G99" s="1">
        <v>400000</v>
      </c>
      <c r="H99" s="1">
        <v>0</v>
      </c>
      <c r="I99" s="1">
        <v>0</v>
      </c>
      <c r="J99" s="1">
        <v>1200000</v>
      </c>
      <c r="K99" s="1">
        <v>77</v>
      </c>
      <c r="L99" s="1">
        <v>54</v>
      </c>
      <c r="M99" s="1">
        <v>22113</v>
      </c>
      <c r="N99" s="1">
        <v>70</v>
      </c>
      <c r="O99" s="1">
        <v>69</v>
      </c>
      <c r="P99" s="1">
        <v>0.50359712199999995</v>
      </c>
      <c r="Q99" s="1">
        <v>0</v>
      </c>
      <c r="R99" s="1">
        <v>103.9</v>
      </c>
      <c r="S99" s="2">
        <v>624005.57785921998</v>
      </c>
      <c r="T99" s="2">
        <v>657677.19418689597</v>
      </c>
      <c r="U99" s="3">
        <f t="shared" si="5"/>
        <v>0.8</v>
      </c>
      <c r="V99" s="3">
        <f t="shared" si="6"/>
        <v>0.62400557785921995</v>
      </c>
      <c r="W99" s="3">
        <f t="shared" si="7"/>
        <v>0.65767719418689596</v>
      </c>
      <c r="X99" s="3">
        <f t="shared" si="8"/>
        <v>0.17599442214078009</v>
      </c>
      <c r="Y99" s="3">
        <f t="shared" si="9"/>
        <v>0.14232280581310408</v>
      </c>
    </row>
    <row r="100" spans="1:25" x14ac:dyDescent="0.25">
      <c r="A100">
        <v>98</v>
      </c>
      <c r="B100" t="s">
        <v>226</v>
      </c>
      <c r="C100" t="s">
        <v>23</v>
      </c>
      <c r="D100" t="s">
        <v>227</v>
      </c>
      <c r="E100" s="1">
        <v>800000</v>
      </c>
      <c r="F100" s="1">
        <v>800000</v>
      </c>
      <c r="G100" s="1">
        <v>346500</v>
      </c>
      <c r="H100" s="1">
        <v>39250</v>
      </c>
      <c r="I100" s="1">
        <v>0</v>
      </c>
      <c r="J100" s="1">
        <v>800000</v>
      </c>
      <c r="K100" s="1">
        <v>75</v>
      </c>
      <c r="L100" s="1">
        <v>54</v>
      </c>
      <c r="M100" s="1">
        <v>30200</v>
      </c>
      <c r="N100" s="1">
        <v>80</v>
      </c>
      <c r="O100" s="1">
        <v>71</v>
      </c>
      <c r="P100" s="1">
        <v>0.52980132499999999</v>
      </c>
      <c r="Q100" s="1">
        <v>0</v>
      </c>
      <c r="R100" s="1">
        <v>87.1</v>
      </c>
      <c r="S100" s="2">
        <v>1224156.38286215</v>
      </c>
      <c r="T100" s="2">
        <v>1252345.17365454</v>
      </c>
      <c r="U100" s="3">
        <f t="shared" si="5"/>
        <v>0.8</v>
      </c>
      <c r="V100" s="3">
        <f t="shared" si="6"/>
        <v>1.22415638286215</v>
      </c>
      <c r="W100" s="3">
        <f t="shared" si="7"/>
        <v>1.2523451736545399</v>
      </c>
      <c r="X100" s="3">
        <f t="shared" si="8"/>
        <v>0.42415638286214996</v>
      </c>
      <c r="Y100" s="3">
        <f t="shared" si="9"/>
        <v>0.45234517365453986</v>
      </c>
    </row>
    <row r="101" spans="1:25" x14ac:dyDescent="0.25">
      <c r="A101">
        <v>99</v>
      </c>
      <c r="B101" t="s">
        <v>228</v>
      </c>
      <c r="C101" t="s">
        <v>97</v>
      </c>
      <c r="D101" t="s">
        <v>229</v>
      </c>
      <c r="E101" s="1">
        <v>3750000</v>
      </c>
      <c r="F101" s="1">
        <v>3750000</v>
      </c>
      <c r="G101" s="1" t="s">
        <v>21</v>
      </c>
      <c r="H101" s="1">
        <v>290000</v>
      </c>
      <c r="I101" s="1">
        <v>0</v>
      </c>
      <c r="J101" s="1">
        <v>6000000</v>
      </c>
      <c r="K101" s="1">
        <v>86</v>
      </c>
      <c r="L101" s="1">
        <v>72</v>
      </c>
      <c r="M101" s="1">
        <v>80321</v>
      </c>
      <c r="N101" s="1">
        <v>122</v>
      </c>
      <c r="O101" s="1">
        <v>39</v>
      </c>
      <c r="P101" s="1">
        <v>0.75776397500000003</v>
      </c>
      <c r="Q101" s="1">
        <v>0</v>
      </c>
      <c r="R101" s="1">
        <v>41.4</v>
      </c>
      <c r="S101" s="2">
        <v>3667611.81819948</v>
      </c>
      <c r="T101" s="2">
        <v>3759885.0255934699</v>
      </c>
      <c r="U101" s="3">
        <f t="shared" si="5"/>
        <v>3.75</v>
      </c>
      <c r="V101" s="3">
        <f t="shared" si="6"/>
        <v>3.6676118181994801</v>
      </c>
      <c r="W101" s="3">
        <f t="shared" si="7"/>
        <v>3.7598850255934697</v>
      </c>
      <c r="X101" s="3">
        <f t="shared" si="8"/>
        <v>8.2388181800519877E-2</v>
      </c>
      <c r="Y101" s="3">
        <f t="shared" si="9"/>
        <v>9.8850255934697095E-3</v>
      </c>
    </row>
    <row r="102" spans="1:25" x14ac:dyDescent="0.25">
      <c r="A102">
        <v>100</v>
      </c>
      <c r="B102" t="s">
        <v>230</v>
      </c>
      <c r="C102" t="s">
        <v>19</v>
      </c>
      <c r="D102" t="s">
        <v>231</v>
      </c>
      <c r="E102" s="1">
        <v>1412000</v>
      </c>
      <c r="F102" s="1">
        <v>1412000</v>
      </c>
      <c r="G102" s="1">
        <v>450000</v>
      </c>
      <c r="H102" s="1">
        <v>236000</v>
      </c>
      <c r="I102" s="1">
        <v>0</v>
      </c>
      <c r="J102" s="1">
        <v>8016667</v>
      </c>
      <c r="K102" s="1">
        <v>78</v>
      </c>
      <c r="L102" s="1">
        <v>47</v>
      </c>
      <c r="M102" s="1">
        <v>29181</v>
      </c>
      <c r="N102" s="1">
        <v>64</v>
      </c>
      <c r="O102" s="1">
        <v>85</v>
      </c>
      <c r="P102" s="1">
        <v>0.429530201</v>
      </c>
      <c r="Q102" s="1">
        <v>0</v>
      </c>
      <c r="R102" s="1">
        <v>105.4</v>
      </c>
      <c r="S102" s="2">
        <v>846149.13825144095</v>
      </c>
      <c r="T102" s="2">
        <v>851088.92072909605</v>
      </c>
      <c r="U102" s="3">
        <f t="shared" si="5"/>
        <v>1.4119999999999999</v>
      </c>
      <c r="V102" s="3">
        <f t="shared" si="6"/>
        <v>0.846149138251441</v>
      </c>
      <c r="W102" s="3">
        <f t="shared" si="7"/>
        <v>0.85108892072909603</v>
      </c>
      <c r="X102" s="3">
        <f t="shared" si="8"/>
        <v>0.56585086174855892</v>
      </c>
      <c r="Y102" s="3">
        <f t="shared" si="9"/>
        <v>0.56091107927090389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Coaches_With_Prediction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Jon</dc:creator>
  <cp:lastModifiedBy>Jon Anderson</cp:lastModifiedBy>
  <dcterms:created xsi:type="dcterms:W3CDTF">2019-10-16T12:50:41Z</dcterms:created>
  <dcterms:modified xsi:type="dcterms:W3CDTF">2019-10-16T12:50:41Z</dcterms:modified>
</cp:coreProperties>
</file>