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Correct" sheetId="2" r:id="rId5"/>
    <sheet state="visible" name="Pivot Table 1" sheetId="3" r:id="rId6"/>
    <sheet state="visible" name="Kappa" sheetId="4" r:id="rId7"/>
  </sheets>
  <definedNames>
    <definedName hidden="1" localSheetId="0" name="_xlnm._FilterDatabase">Sheet1!$A$1:$G$251</definedName>
    <definedName hidden="1" localSheetId="1" name="_xlnm._FilterDatabase">SheetCorrect!$A$1:$G$251</definedName>
  </definedNames>
  <calcPr/>
  <pivotCaches>
    <pivotCache cacheId="0" r:id="rId8"/>
  </pivotCaches>
</workbook>
</file>

<file path=xl/comments1.xml><?xml version="1.0" encoding="utf-8"?>
<comments xmlns:r="http://schemas.openxmlformats.org/officeDocument/2006/relationships" xmlns="http://schemas.openxmlformats.org/spreadsheetml/2006/main">
  <authors>
    <author/>
  </authors>
  <commentList>
    <comment authorId="0" ref="G2">
      <text>
        <t xml:space="preserve">Social Media</t>
      </text>
    </comment>
    <comment authorId="0" ref="G36">
      <text>
        <t xml:space="preserve">"I swear to God"</t>
      </text>
    </comment>
  </commentList>
</comments>
</file>

<file path=xl/sharedStrings.xml><?xml version="1.0" encoding="utf-8"?>
<sst xmlns="http://schemas.openxmlformats.org/spreadsheetml/2006/main" count="2188" uniqueCount="784">
  <si>
    <t>category</t>
  </si>
  <si>
    <t>is_correct Trista</t>
  </si>
  <si>
    <t>is_correct Manan</t>
  </si>
  <si>
    <t>Disagreement</t>
  </si>
  <si>
    <t>Final Code</t>
  </si>
  <si>
    <t>id</t>
  </si>
  <si>
    <t>tweet text</t>
  </si>
  <si>
    <t>Appeal</t>
  </si>
  <si>
    <t>Correct</t>
  </si>
  <si>
    <t>1592170567226064898</t>
  </si>
  <si>
    <t>???.. maybe there's another 
???habit you could 
???pick up ? There's nicotine
???gum —</t>
  </si>
  <si>
    <t>1495906615861592068</t>
  </si>
  <si>
    <t>@DrJavaidKhan1 Is Big Pharma targeting “children” by making flavored nicotine gum?
The original nicotine gum didn’t taste very good, so now they make cherry flavor to increase uptake among adult smokers. Why are e-cigs any different?</t>
  </si>
  <si>
    <t>1535866134607679488</t>
  </si>
  <si>
    <t>??????…as someone who wears cargo pants I do have to laugh…not that anyone asked but with me it’s…headphones, spare charger, spare lighter, nicotine mints, Altoids (not a gum chewer) and a small note book with a pen…keys, wallet and phone go in the regular pockets</t>
  </si>
  <si>
    <t>1559198449404301313</t>
  </si>
  <si>
    <t>@googleanii someone probably gave anti nicotine gums to them</t>
  </si>
  <si>
    <t>1569894085950857222</t>
  </si>
  <si>
    <t>Like a little sack?- Bella on nicotine gum</t>
  </si>
  <si>
    <t>Incorrect</t>
  </si>
  <si>
    <t>1543979971718352896</t>
  </si>
  <si>
    <t>@D2Robot Mom used hypnosis and nicotine gum.</t>
  </si>
  <si>
    <t>1589002506499403776</t>
  </si>
  <si>
    <t>Kids will now go back to smoking cigarettes if the only vape you can get is tobacco flavored.  I just don't see kids buying $60 a box of flavored nicotine gum as a viable alternative. Good job! ??  #BigPharma #johnsonandjohnson #phillipmorris #vaping #bigtobacco #tobacco</t>
  </si>
  <si>
    <t>1609043850751877121</t>
  </si>
  <si>
    <t>@Mrkoala_eth @valhalla Kevin is an Aussie who used to belong to the Dragon Triads but now is retired and teaching high school kids athletics. He chews nicotine gum to get rid of his smoking habit. ??
8/10 - Clean tracksuit but a baseball bat would suit the sports vibe better? ?? ???</t>
  </si>
  <si>
    <t>1541829169960591362</t>
  </si>
  <si>
    <t>Is it unethical for nicotine gum companies to target teens?</t>
  </si>
  <si>
    <t>1506837198510960640</t>
  </si>
  <si>
    <t>@FDATobacco I quit smoking thanks to #vaping nicotine flavored ejuice! Not like your fruit flavored gum. That's not appealing to under age kids. Stop telling lies about vaping. Tell the truth! Harm reduction 95% safer. Adults need flavors to remain free from cigarettes! Embrace that!</t>
  </si>
  <si>
    <t>1489267792012578823</t>
  </si>
  <si>
    <t>@LandsharkRides it’s not uncommon for mathematicians to chew nicotine gum, as it allegedly improves shape rotation ability. 
Based on personal experience I’d agree with this also. 
I wonder if this is the mechanism …</t>
  </si>
  <si>
    <t>1539647412511588352</t>
  </si>
  <si>
    <t>@TheStalwart @WilliamTurton @bigblackjacobin Nicotine itself is pretty harmless, the only real exception is pregnancy. In a safe delivery (gum, lozenge) its far less harmful than tobacco or high fructose corn syrup</t>
  </si>
  <si>
    <t>1498425551715016708</t>
  </si>
  <si>
    <t>@glamourgirl35 isn’t that like what nicotine gum is</t>
  </si>
  <si>
    <t>1492017691179118592</t>
  </si>
  <si>
    <t>@Traveler919 @MalloryGates14 @BudFeather @gopaulblair Neither... when the alternative could be a much safer cotton candy bubble gum no-nicotine vape.</t>
  </si>
  <si>
    <t>1602142404290777089</t>
  </si>
  <si>
    <t>when you’re dating someone new, start chewing nicotine gum. When they kiss you, they’ll taste the nicotine and think they are addicted to you.</t>
  </si>
  <si>
    <t>1565135657143439361</t>
  </si>
  <si>
    <t>Me: mom can I have a nicotine gum 
Mom: you need it this early? 
Me: don’t know what else an inmate should do you won’t allow me to smoke more then three fucking times!</t>
  </si>
  <si>
    <t>1497524587201908737</t>
  </si>
  <si>
    <t>@Mrrohitofficial Try Nicotine gum</t>
  </si>
  <si>
    <t>1526206800416378881</t>
  </si>
  <si>
    <t>@gatorinlaw He’s probably chewing it. 
Think of it like chewing gum. But with the nicotine hit.</t>
  </si>
  <si>
    <t>1499807355432841216</t>
  </si>
  <si>
    <t>Currently taking a deep dive into #poker space &amp; have come across a lot of people streaming #slots on twitch with big audiences. 
I don’t get it. Why spend time watching somebody rolling dice?
My guess is it’s the #gambling equivalent of nicotine gum.
Anyone here partake?</t>
  </si>
  <si>
    <t>1601310179399958528</t>
  </si>
  <si>
    <t>@Christopurr2 @NEWSMAX Flavors like cotton candy and and bubble gum aren’t targeting adults. The nicotine levels can be 3-5 times higher &amp; more addictive. While they might be great for adults who want to stop smoking, the companies have been targeting kids and making our jobs more difficult as parents.</t>
  </si>
  <si>
    <t>1572290838037929984</t>
  </si>
  <si>
    <t>just loving mr Robertson’s new hairdo. and the very obvious outline of nicotine gum in his shirt pocket https://t.co/3dXi6EGebW</t>
  </si>
  <si>
    <t>1586402523715612672</t>
  </si>
  <si>
    <t>There was this one kid, who got Nicotine Chewing Gum to propose his crush as he couldn't get Cadbury Silk.</t>
  </si>
  <si>
    <t>1539252533813776384</t>
  </si>
  <si>
    <t>@CAPTAINKCX If you don't like chewing gum, try nicotine lozenges. They're like breath mints.</t>
  </si>
  <si>
    <t>1573345555685806081</t>
  </si>
  <si>
    <t>@Stevwrig @againstgrmrs @shoe0nhead @PayPal I mean just per assumption maybe they think as long as they can have the dolls that no children would actually be harmed. Basically give them a cookie to stop them from preying on real children. Sort of like with nicotine gum for smokers ??</t>
  </si>
  <si>
    <t xml:space="preserve">COVID-19 misinformation </t>
  </si>
  <si>
    <t>1579910369933660160</t>
  </si>
  <si>
    <t>@SICK6SIGMA @Xx17965797N Dr. Ardis said that the spike proteins weren’t able to bind to the nicotine receptors. I am a smoker and I didn’t get a severe case of Covid at all. It makes sense now. I hear that chewing nicotine gum can prevent it. Not sure if there have been studies published on that. ??</t>
  </si>
  <si>
    <t>1594950397961310208</t>
  </si>
  <si>
    <t>nicotine gum and it's effects on covid.  FULL INTERVIEW Could Nicotine Gum be the answer to the Whole Covid Pandemic with Dr. Bryan Ardis https://t.co/hckZEq5a2d via @BitChute</t>
  </si>
  <si>
    <t>1605492678254157824</t>
  </si>
  <si>
    <t>Dr. &amp;apos;Bryan Ardis&amp;apos; &amp;quot;Nicotine Gum STOPS &amp;apos;Covid-19&amp;apos;, The Answer To The &amp;apos;Covid-19&amp;apos; Pandemic&amp;quot; https://t.co/PG5PMwzvYk</t>
  </si>
  <si>
    <t>Distrust in Institutions</t>
  </si>
  <si>
    <t>1491231666802622467</t>
  </si>
  <si>
    <t>@michelletandler an example of harm reduction that has shown positive impacts is nicotine replacement therapy.  For instance, vaping  (as well as nicotine gum, mints, etc) are FDA approved, not abstinence based but are much less harmful.  Of course our BoS banned vaping</t>
  </si>
  <si>
    <t>1493597362417250305</t>
  </si>
  <si>
    <t>i better be careful with this opinion. the next thing we know there's gonna be nicotine gum and toothpick stands in our offices if the execs get wind that they'll make us more productive</t>
  </si>
  <si>
    <t>1583207278001655808</t>
  </si>
  <si>
    <t>This is such a ridiculous thread…harm reduction would look more like government funded nicotine patches, gum, etc (currently funded by Medicaid), not criminalizing people who smoke (has never been criminalized), making sure people have access to the support they need to quit…</t>
  </si>
  <si>
    <t>1539641212444897280</t>
  </si>
  <si>
    <t>Saw an excellent point the other day that if the goal was to get people to quit smoking we'd offer subsidize free cessation programs, free nicotine gum/lozenges, free Chantix, etc. Instead, we mandate lowered nicotine cigs so folks will buy &amp; smoke more to sate addiction.</t>
  </si>
  <si>
    <t>1577966290483961856</t>
  </si>
  <si>
    <t>Me Waqar Ahmad Khan
All the following therapies are approved as short-term nicotine replacement strategies:
Nicotine gum
Nicotine patches
Nicotine inhaler
That said, all of these options also carry the risk of side effects. 
#BanNicotinePouches 
#BanPoisonPouches</t>
  </si>
  <si>
    <t>1583211163273134080</t>
  </si>
  <si>
    <t>@AmandaMilius That nicotine gum Tucker vid you posted got me to thinking of a policy suggestion. Outrageous pricing, that seems to always equate with cig prices, could be offset by a percentage of tobacco taxation plowed back into offsetting nic gum pricing.</t>
  </si>
  <si>
    <t>1560684207294349313</t>
  </si>
  <si>
    <t>The ALREADY DISCONTINUED gummies contained far less nicotine than FDA-approved gum/lozenges, but Comm'r Califf still called the product a "public health crisis waiting to happen" in a self-congratulatory tweet about the warning FDA sent to the company.
https://t.co/3GGdLBs5gL</t>
  </si>
  <si>
    <t>1489775532652777473</t>
  </si>
  <si>
    <t>@BubbaORiley4 Stopped smoking in 1990. Don’t even think about it anymore. BUT I made liberal use of nicotine gum when I quit the last time. Used it for 2 years and it did the trick. You can get past it.</t>
  </si>
  <si>
    <t>1540002288340713472</t>
  </si>
  <si>
    <t>Y'all are right.
Goal is the ban all vapes. Then to pass a nicotine-based tax so no-harm products like mints, gums, and pouches become prohibitively expense. Then, get all these teenagers/young-ppl vaping hooked to cigs. 
Cig Co's are super undervalued in this chain of events.</t>
  </si>
  <si>
    <t>1539594050550042626</t>
  </si>
  <si>
    <t>@itsjayines @Kwite Why ban #snus, nicotine pouches and nicotine gum?  Zero effect on air quality.  Zero impact on other passengers.  No spitting.  You offer alcohol and coffee.  What's the difference?  You have an irrational policy that harms passengers who use #SaferNicotine to avoid smoking.</t>
  </si>
  <si>
    <t>1594614134385033217</t>
  </si>
  <si>
    <t>Nicotine Gummies and Gums Market Size, New Opportunities, SWOT Analysis and Forecasts Analysis 2022-2028 https://t.co/J79CLXsaEL</t>
  </si>
  <si>
    <t>Health Concerns surrounding Nicotine Gum and Pouches</t>
  </si>
  <si>
    <t>1591488805722533890</t>
  </si>
  <si>
    <t>@TheCoon128 @norbertoptland @hubermanlab @YellerAndOrange Dr. Huberman is saying that the substance it picked up matters and that the form of nicotine he is using has a different effect than the normal one you find in gums or cigarettes, I think.</t>
  </si>
  <si>
    <t>1605893861221535744</t>
  </si>
  <si>
    <t>**We Heard that Chewing Nicotine Gum Daily will Restore/Prevent the Loss of Smell and Taste!!**</t>
  </si>
  <si>
    <t>1522276841612263425</t>
  </si>
  <si>
    <t>@Summerskies12 a very evil thing but there is a lot of info coming out about it and how it mimics snake venom so I'm hoping they are going to be able to pin point exactly how to treat each of the lasting effects. For breathing problems I was told a nicotine patch or gum could clear that up fast</t>
  </si>
  <si>
    <t>1559306384965091329</t>
  </si>
  <si>
    <t>@veronicamarzs @beanstewsupreme @param1099 @lilyrosefiles I mean like I already said I don't use nicotine lol. I'm all good either way I've just never seen any evidence showing vaping is more harmful than cigarettes, which was your claim. It's definitely not "healthy", but the only form of nicotine that MAYBE is, is nicotine gum.</t>
  </si>
  <si>
    <t>1593444769275219968</t>
  </si>
  <si>
    <t>my grandpa just recommended i start chewing nicotine gum so i can bring back my smell and taste that i lost over a year ago</t>
  </si>
  <si>
    <t>1587872549165101056</t>
  </si>
  <si>
    <t>@coltybrah Prob with cigs is not the tobacco nor the smoking, it’s the additives.. Colty needs a pipe and organic tobacco, I could see it. Nicotine gums like lucy are probably healthyish</t>
  </si>
  <si>
    <t>1536751589758738432</t>
  </si>
  <si>
    <t>@justjoshinyou13 nicotine gum taste gross and kinda acidic to me, fair warning</t>
  </si>
  <si>
    <t>1570848807277170689</t>
  </si>
  <si>
    <t>@DerekJamesFrom The vax has snake venom. Look up Dr Bryan Ardis. You might get your hearing back by chewing nicotine gum as strange as it sounds and don't take anymore vaxes.</t>
  </si>
  <si>
    <t>1607751252259278848</t>
  </si>
  <si>
    <t>@picaflo61272738 @P_McCulloughMD You know ironically Nicotine replaces spike protein on cell receptors. And can help people start detoxing. It's a start. Patch is gentler. Gum is quicker. All over the counter. The symptoms correlate to snake venom poisoning. Good preventative from covid too</t>
  </si>
  <si>
    <t>1556541136453324800</t>
  </si>
  <si>
    <t>@iamwotiam123 @LBC @SangitaMyska Smoking causes numerous diseases, vaping doesn't. Not the same at all.
Vaping sometimes uses nicotine, the same nicotine in other cessation methods. Are you also against patches or gum?</t>
  </si>
  <si>
    <t>Perceived benefits of Nicotine Gum and other NRTs</t>
  </si>
  <si>
    <t>1571374724915027968</t>
  </si>
  <si>
    <t>Did you know that chewing just one piece of nicotine gum forces your body to incinerate stored body fat? https://t.co/QAH2ve5WxU #loseweight</t>
  </si>
  <si>
    <t>1564169633925517314</t>
  </si>
  <si>
    <t>@BarughTyrone Great question, depends on whether it still had the awful pepper taste that nicotine gum has</t>
  </si>
  <si>
    <t>1498071964484784133</t>
  </si>
  <si>
    <t>@lewis_goodall Oh is it Sunday? Been glued to various news channels since Wednesday. Too much coffee and nicotine gum.</t>
  </si>
  <si>
    <t>1538145429493268481</t>
  </si>
  <si>
    <t>The way I was able to quit Juul'ing before was by playing Warzone, Id chew nicotine gum &amp; the vape became more of a distraction, I played so much I enjoyed the gum more &amp; It allowed me to focus even better than the vape &amp; My hands never left controller, Nicotine kills boredom lol</t>
  </si>
  <si>
    <t>1492142222057390080</t>
  </si>
  <si>
    <t>Nicotine update: Continued to experiment w 4 mg gums. Works similar to Ritalin for us folks with attention problems, but doesn’t cause significant mental side effects. Just avoid any brand that adds pepper flavors! (Made me pray to the porcelain in the most spectacular manner!)</t>
  </si>
  <si>
    <t>1560268556385673218</t>
  </si>
  <si>
    <t>&gt;Nicotine [...] is widely used recreationally as a stimulant and anxiolytic.
&gt;Addiction to nicotine gum has never been described in never smokers or in never users of tobacco.
&gt;Nicotine may increase attention and reduce hyperactivity and impulsivity [..
https://t.co/BRQ00P7QUa</t>
  </si>
  <si>
    <t>1557478797712076801</t>
  </si>
  <si>
    <t>They should make nicotine gum with caffeine in it</t>
  </si>
  <si>
    <t>1551117295631597568</t>
  </si>
  <si>
    <t>@Desotapop Ahh well those I have not given up lol. I'm chewing nicotine gum right now. I'll never give up caffeine entirely.</t>
  </si>
  <si>
    <t>1535711088225898496</t>
  </si>
  <si>
    <t>@MikePerryavatar Cecil was a smart SOB.  Deserved to have an MRE named after.  Nothing but instant coffee packets &amp; nicotine gum.</t>
  </si>
  <si>
    <t>1583268040661008384</t>
  </si>
  <si>
    <t>@OverContentious @quatoria I really like the therapist I’m working with. And the neurologist I see for my migraines said she can prescribe for my ADHD as long as she has an official diagnosis. I do sometimes use nicotine gum if I’m having a hard time focusing and caffeinated beverages if my brain decides</t>
  </si>
  <si>
    <t>1528539694241353728</t>
  </si>
  <si>
    <t>I don't recommend just jumping on nicotine willy-nilly. 
Using it in one form can lead to using it in another (cigs).
Keep the doses low: patches, lozenge, gum. Train your brain to associate the buzz with learning.</t>
  </si>
  <si>
    <t xml:space="preserve">Product comparisons </t>
  </si>
  <si>
    <t>1602002414634258438</t>
  </si>
  <si>
    <t>@PruenRichard @StefanDidak We need to Create a new category for #SaferNicotine! There is NO TOBACCO  In vape. If Veggies are not included in TC than why vape? It's not Medical either. Same nicotine as in patches and gum, why are they Not treated the same? They need to Start Over!</t>
  </si>
  <si>
    <t>1579596854635167744</t>
  </si>
  <si>
    <t>@nicotinedata So snus?
I’ve drastically decreased my vaping (it got pretty bad) and I’m coping with nicotine gum.</t>
  </si>
  <si>
    <t>1606869696061804548</t>
  </si>
  <si>
    <t>@AddictionsPMC @AlexWodak @SandroDemaio @abcnews My question to @SandroDemaio is,
Why are patches, gums and mouth sprays containing liquid nicotine freely available from supermarkets yet you believe smokers should not have the right to purchase the main ingredient of those items for their own personal use?</t>
  </si>
  <si>
    <t>1529140877490372608</t>
  </si>
  <si>
    <t>@Wolveri838 @handle_anonymus Try snus instead I'm not a fan of the unnatural nicotine in the gum</t>
  </si>
  <si>
    <t>1495716195718287363</t>
  </si>
  <si>
    <t>Thinking about quitting #smoking? 
There are lots of different options available to you. On this page ?? https://t.co/7keHZ6SddF you can find summaries of the evidence about several options, from telephone counselling to nicotine replacement therapy (#NRT; such as gum &amp; patches) https://t.co/U29Ecaf71K</t>
  </si>
  <si>
    <t>1584993807543996418</t>
  </si>
  <si>
    <t>Also, why do we recommend nicotine gums to people quitting but not naswaar?
Big pharma, anti nativity, or actual medical logic? Genuinely asking...
#justasking</t>
  </si>
  <si>
    <t>1504831667910885376</t>
  </si>
  <si>
    <t>@RedfearnMike @ProfGlantz @FDATobacco @DrCaliff_FDA Most people (though not all) who quit smoking with a nicotine vape ("e-cigarette") go through a dual use phase on their "smoker's journey."
Here's how 1,031 people say they made that transition.
Note @DrCaliff_FDA:  No one ever quit by accident with a nicotine patch or gum. https://t.co/EeBUNyl2Xf</t>
  </si>
  <si>
    <t>1545442767551225859</t>
  </si>
  <si>
    <t>@GBPHS @worstall @mattwridley Nicotine separated from cigarettes IS NOT addictive. Gums, patches, lozenges, and inhalers are approved for long term use.
But if nicotine was addictive would you rather tar, toxins, &amp; carcinogens from cigarettes go with it or just nicotine with no tar, toxins, &amp; carcinogens?</t>
  </si>
  <si>
    <t>1520470475675258880</t>
  </si>
  <si>
    <t>Also marketed as Zyban, bupropion has also been shown to be an effective smoking cessation aid. Later trials have shown mixed results longitudinally, but it remains a favored adjunct treatment to nicotine replacement therapies like patches and gums.  https://t.co/mlGrP0ZV8e</t>
  </si>
  <si>
    <t>1595577106108481536</t>
  </si>
  <si>
    <t>@miyake_kiyoshi @gbiondizoccai And by the medical interventions I mean pharmaceutical nicotine replacement therapies (gums, lozenges, sprays, patches, inhalers etc) and medications like Chantix, Zyban etc.</t>
  </si>
  <si>
    <t>1594683829402451969</t>
  </si>
  <si>
    <t>@gbiondizoccai One-sided.  Biased.  Pure propaganda.  Misses the point:
Nicotine vapes are, without question, safer than smoking.  And they are, without question, more effective for smoking cessation than nicotine patches and nicotine gum.</t>
  </si>
  <si>
    <t>1533815899500818432</t>
  </si>
  <si>
    <t>@CDCTobaccoFree @CDCMMWR So is "Nicotine withdrawal" or "Nicotine use" a "commonly accompanied by symptoms of anxiety and depression."? It can`t be both!
Why should people nut use things like Nicotine patches, Nicotine e-cigarettes or Nicotine gum to help them stop smoking?</t>
  </si>
  <si>
    <t>Promotion, Pricing, and Marketing</t>
  </si>
  <si>
    <t>1587413789355388929</t>
  </si>
  <si>
    <t>Habitrol Nicotine Quit Smoking Gum, 2mg, Fruit flavor coated gum  96 pieces per box EGQRPVD
https://t.co/N8uOJ8sapN https://t.co/qsTySYxI8a</t>
  </si>
  <si>
    <t>1571001445025189891</t>
  </si>
  <si>
    <t>Check out Rugby Nicotine Gum cinnamon sugar free 4mg 12 BOXES https://t.co/3x6ET0efYT #eBay via @eBay</t>
  </si>
  <si>
    <t>1557769727480586241</t>
  </si>
  <si>
    <t>Check out Nicotine Gum Rugby cinnamon sugar free ....  4mg https://t.co/umB70hrwOt #eBay via @eBay</t>
  </si>
  <si>
    <t>1524470718087503873</t>
  </si>
  <si>
    <t>Check out Nicotine Gum Rugby cinnamon sugar free ....12 Boxes  4mg https://t.co/wcR1dYl02f #eBay via @eBay</t>
  </si>
  <si>
    <t>1555500245341024256</t>
  </si>
  <si>
    <t>Nicorette Nicotine Gum 4 Milligram Stop Smoking Aid, Red, Cinnamon Surge, 100 Count [GN14T16]
https://t.co/RWSARYriRa</t>
  </si>
  <si>
    <t>1573531630584594432</t>
  </si>
  <si>
    <t>Nicorette Nicotine Gum to Help Stop Smoking, 4 mg, Original Stop Smoking Aid - 170 Count [XWPDGW0]
https://t.co/cSPIRMkg9Z</t>
  </si>
  <si>
    <t>1560679135776997376</t>
  </si>
  <si>
    <t>Check out Rugby Nicotine Gum cinnamon sugar free 4mg .....9 BOXES.... https://t.co/mYeEEfEWUr #eBay via @eBay</t>
  </si>
  <si>
    <t>1510391842927362048</t>
  </si>
  <si>
    <t>Check out this listing I just added to my #Poshmark closet: Nicotrol Nicotine Gum 105ct 4mg Classic Extra Strength 02/ 2023. https://t.co/Vz0ue0l2vm #shopmycloset @poshmarkapp</t>
  </si>
  <si>
    <t>1595834763750899713</t>
  </si>
  <si>
    <t>Check out Rugby Nicotine Gum cinnamon sugar free 4mg .....5 BOXES.... https://t.co/UUzn1zGxYz #eBay via @eBay</t>
  </si>
  <si>
    <t>1549561794007404544</t>
  </si>
  <si>
    <t>Rugby Sugar Free Nicotine Polacrilex Gum, 100 Count - 4 MG - COATED MINT Flavor - Stop Smoking Aid [09JYXGL]
https://t.co/TewGaaxqA7</t>
  </si>
  <si>
    <t>1529691642759761920</t>
  </si>
  <si>
    <t>@Ioli_licker Can u post a pic of the equate brand nicotine gum prices 4mg specifically</t>
  </si>
  <si>
    <t>1609070079894757377</t>
  </si>
  <si>
    <t>Equate - Nicotine Gum Polacrilex 2 mg, Stop Smoking Aid, Original Flavor, 170 Pieces CNPJIKX
https://t.co/g4XKpY0GZ9 https://t.co/8B9rsliM4r</t>
  </si>
  <si>
    <t>1556696654463373312</t>
  </si>
  <si>
    <t>Nicorette 4mg Nicotine Gum to Help Quit Smoking with Behavioral Support Program - White Ice Mint Flavored Stop Smoking Aid, 2 [G6Z8JGL]
https://t.co/CmahUfX1tm</t>
  </si>
  <si>
    <t>1562270690748862464</t>
  </si>
  <si>
    <t>GoodSense Nicotine Polacrilex Uncoated Gum 4 mg (nicotine), Mint Flavor, Stop Smoking Aid; quit smoking with nicotine gum, 11 [JXHIIKV]
https://t.co/B8tHqgbLKr</t>
  </si>
  <si>
    <t>1569677513130999808</t>
  </si>
  <si>
    <t>Kirkland Signature Quit Smoking Nicotine Gum, 4 mg (380 Pieces) [91AKZYI]
https://t.co/y24ev4HUql</t>
  </si>
  <si>
    <t>1520850958711988225</t>
  </si>
  <si>
    <t>Check out Nicotine Gum Rugby cinnamon sugar free ....12 Boxes  4mg https://t.co/s6ThFn9e0V #eBay via @eBay</t>
  </si>
  <si>
    <t>1588878167212666880</t>
  </si>
  <si>
    <t>Check out Nicotine Gum Rugby cinnamon sugar free ....  4mg https://t.co/GJbSkh66pv #eBay via @eBay</t>
  </si>
  <si>
    <t>1605612503743860746</t>
  </si>
  <si>
    <t>Habitrol Nicotine Quit Smoking Gum, 2mg, Fruit flavor coated gum  96 pieces per box X92CUHF
https://t.co/fLMo9oHomc https://t.co/lQQn8AjS4E</t>
  </si>
  <si>
    <t>1556351152362594305</t>
  </si>
  <si>
    <t>Check out Rugby Nicotine Gum cinnamon sugar free 4mg .....3 BOXES.... https://t.co/LOGdXd6RGp #eBay via @eBay</t>
  </si>
  <si>
    <t>1564000605890379778</t>
  </si>
  <si>
    <t>Nicorette 2 mg Nicotine Gum to Help Stop Smoking - Original Flavored Stop Smoking Aid, 170 Count [WS2QRMM]
https://t.co/DMlZZnabVj</t>
  </si>
  <si>
    <t>1497331054029508609</t>
  </si>
  <si>
    <t>@kerryjohns18 @DrJavaidKhan1 Nicotine gum &amp; lozenges are, literally, candy.
Fruit medley, mint and menthol flavors.  Big Pharma knows:  If they made these in tobacco flavor, no smoker who wants to quit would ever buy it.
No matter how effective a health intervention is, if no one uses it, it helps no one.</t>
  </si>
  <si>
    <t>1596804190135021568</t>
  </si>
  <si>
    <t>Nicorette Nicotine Gum White Ice Mint 4mg 100ct Stop Quit Smoking Craving Aid DWSYZFS
https://t.co/CEkagOoDdk https://t.co/UE7EZAoNSR</t>
  </si>
  <si>
    <t>1572827688162959362</t>
  </si>
  <si>
    <t>GoodSense Nicotine Polacrilex Gum 4mg, Original Flavor, 20-count, Stop Smoking Aid, GoodSense Smoking Cessation Products [95JNE45]
https://t.co/m50m3gxXZf</t>
  </si>
  <si>
    <t>1604931531683799045</t>
  </si>
  <si>
    <t>Check out Nicotine Gum Rugby cinnamon sugar free ....  4mg https://t.co/I6v1vPkLlI #eBay via @eBay</t>
  </si>
  <si>
    <t xml:space="preserve">Smoking Cessation </t>
  </si>
  <si>
    <t>1529191604279422976</t>
  </si>
  <si>
    <t>@JJacobswrites I used to smoke 2.5 packs a day (&amp; was heading to 3). I just quit buying them…if you want to give me one I just might smoke it. But, I’m not gonna buy any more. After a couple months my friends got tired of supporting me. I was down to 5 cigs/wk and I quit. (Nicotine gum helped)</t>
  </si>
  <si>
    <t>1597317481496186880</t>
  </si>
  <si>
    <t>@livoswriting @LegacyFuel4Ever nicotine is corrosive. oral consumption erodes the gum line over time, not to mention artificial sweeteners etc in the chewing gums. smoking/vaping has obvious drawbacks. patch is superior because skin will recover quickly, you can rotate placement, and dosage is steady</t>
  </si>
  <si>
    <t>1582934004847636480</t>
  </si>
  <si>
    <t>nicotine gum</t>
  </si>
  <si>
    <t>1525933025455837185</t>
  </si>
  <si>
    <t>@Acnh2Bean Proud of you!?? I did the same a few years back just cold turkey. I used gum or sunflower seeds as a replacement so I'd have something to do. When I really needed to smoke I just hit a dab pen or rolled something. I've been nicotine clean for about 2 or 3 years now ? good luck!</t>
  </si>
  <si>
    <t>1575567826630635520</t>
  </si>
  <si>
    <t>@Maeillory Nicotine gum gay</t>
  </si>
  <si>
    <t>1490110401144492033</t>
  </si>
  <si>
    <t>@Theresaroets911 Nicotine gum most closely resembles the hit of calming alertness inhaling a cigarette delivers. And without smoke damage. Gum works. Spare your lungs.</t>
  </si>
  <si>
    <t>1570055596908638210</t>
  </si>
  <si>
    <t>@funkytownprints Nicotine gum. If u don’t smoke, break it in half.</t>
  </si>
  <si>
    <t>1603601515943714816</t>
  </si>
  <si>
    <t>@13runoooo nicotine gum then taper off, less mg then half pieces, I like to vape weed and that also helps the fixation</t>
  </si>
  <si>
    <t>1542689684375347200</t>
  </si>
  <si>
    <t>@terzy61 @SandroDemaio Especially the nicotine gums and lozenges? Maybe the addictiveness of nicotine is more complex than that.</t>
  </si>
  <si>
    <t>1528614185961082882</t>
  </si>
  <si>
    <t>@violetsolos Hence the gum and nicotine addiction</t>
  </si>
  <si>
    <t>1601467346933387264</t>
  </si>
  <si>
    <t>@zu75317735 @mtndreamz Different methods work for different people.  The nicotine gum works for some, then just a matter to replace that with yet something else that you consider a 'treat' but won't be harmful, or fattening.</t>
  </si>
  <si>
    <t>1497373386833817600</t>
  </si>
  <si>
    <t>@ElectionLegal Her BMI is low. It must be the nicotine gum.</t>
  </si>
  <si>
    <t>1570589804840243200</t>
  </si>
  <si>
    <t>@keccers Smart. I know a guy who has been chewing nicotine gum for a decade lol</t>
  </si>
  <si>
    <t>1559724793024356353</t>
  </si>
  <si>
    <t>@WavyCapital If that were the case wouldn't something like Nicorette be more popular? Pouches are still tied to some pretty nasty gum/mouth diseases, vaping isn't combustion but still introducing crap into the lungs. If nicotine delivery is all you want...</t>
  </si>
  <si>
    <t>1583118548234555394</t>
  </si>
  <si>
    <t>@SunnySkysDaily If you are not already, I seriously suggest using patches or gum. Gum got me through, and I've been nicotine free for over a decade now.</t>
  </si>
  <si>
    <t>1558156376735731714</t>
  </si>
  <si>
    <t>@TimothyStrang14 @mzzdefiant Nicotine gum and a lot of hiking worked for me (2 years with a couple of nights out I regret).</t>
  </si>
  <si>
    <t>1539850146602594305</t>
  </si>
  <si>
    <t>I have got one with “no nicotine “it’s citrus fresh - to back up my nicotine gum on those days when I am at risk of relapsing ,  nicotine is a serious drug</t>
  </si>
  <si>
    <t>1596562810808721408</t>
  </si>
  <si>
    <t>@DetElliotEdward oh, cold turkey is gonna be hard mode.
try nicotine gum or the patch to help slowly taper off the nicotine.
you might also feel the subconscious need to put something to your lips as if it were a smoke. carrying around some suckers will help with that. https://t.co/raDvcPQjvC</t>
  </si>
  <si>
    <t>1546178578349432836</t>
  </si>
  <si>
    <t>@Eminem they give you nicotine gum!!! After 4 weeks I loved when they were helping</t>
  </si>
  <si>
    <t>1505395779820789766</t>
  </si>
  <si>
    <t>@ccp_destroyer @ElectionLegal As soon as I had my first piece of nicotine gum I knew I’d quit cigs. Bu far the optimal delivery system</t>
  </si>
  <si>
    <t>1583120781877252096</t>
  </si>
  <si>
    <t>Nice, I am making it to quit with Nicotine gum. Now is the time to change your health. After 30 years of up in smoke.</t>
  </si>
  <si>
    <t>1555830373388431360</t>
  </si>
  <si>
    <t>To ease your discomfort, your doctor may recommend nicotine gum, a nicotine patch, or one of the other stop smoking aids.</t>
  </si>
  <si>
    <t>1572303286769963008</t>
  </si>
  <si>
    <t>@hubermanlab What about the use of nicotine gum?</t>
  </si>
  <si>
    <t>1520238102383452160</t>
  </si>
  <si>
    <t>@elonmusk @pmarca Wellbutrin is a MIRACLE drug. It helped me quit smoking 3 years ago. I tried to quit with gum once and failed horribly. I really thought i would be hooked forever. Then i tried this and havent smoked since day 2. Chewed gum for a couple months now nicotine free 2+ years</t>
  </si>
  <si>
    <t>1551193825963540482</t>
  </si>
  <si>
    <t>Not nicotine gum just regular haha. Have a wonderful weekend</t>
  </si>
  <si>
    <t>1583843844872773633</t>
  </si>
  <si>
    <t>@steeny71 SAFER.  Not "safe."
Nicotine patches and nicotine gum have been available over-the-counter for 3 decades now.  They are relatively safe.  And often recommended for pregnant smokers who refuse to quit cold turkey.</t>
  </si>
  <si>
    <t>1604290095867117569</t>
  </si>
  <si>
    <t>@melonalemonade someone gift him some nicotine gum</t>
  </si>
  <si>
    <t>1535638895425204230</t>
  </si>
  <si>
    <t>Giving up nicotine including gum this week gets me a week off of writing sorry I don’t make the rules.</t>
  </si>
  <si>
    <t>1598726731514388483</t>
  </si>
  <si>
    <t>@wealth_director Nicotine gum prescribed by a doctor</t>
  </si>
  <si>
    <t>1514971828577570826</t>
  </si>
  <si>
    <t>I’m really tryna stop vaping and gum helps me . Nicotine addiction is so real and I hate the fact I got addicted to that shit !</t>
  </si>
  <si>
    <t>1498339136054480899</t>
  </si>
  <si>
    <t>@StayInTheKnow_ Gums also come in flavors. They have the same 'dangerous' nicotine. https://t.co/BX4I6OwEFA</t>
  </si>
  <si>
    <t>1607750962973663234</t>
  </si>
  <si>
    <t>where can i get nicotine gums?</t>
  </si>
  <si>
    <t>1563267290652880897</t>
  </si>
  <si>
    <t>i have a confession.. i was chewing nicotine gum or using the patch the whole time i was "straight edge" but it felt like it was fair bc at least i wasn't physically smoking anymore</t>
  </si>
  <si>
    <t>1545842928676966403</t>
  </si>
  <si>
    <t>@MaddogMcGraw517 Nicotine gum works really well for me. One day at a time or even one moment at a time. Gets easier and good to have gum on your person for emergencies even after you’ve got some weeks under your belt.</t>
  </si>
  <si>
    <t>1539756876493197313</t>
  </si>
  <si>
    <t>For your best chance of stopping smoking for good: talk to Quitline (13 7848), use stop smoking medication like the nicotine patch and gum and speak with your GP. Wherever you are on your quitting journey, @quitvic is here to help: https://t.co/sDqmjNqIsR https://t.co/iYSSq7pL7A</t>
  </si>
  <si>
    <t>1590166318594285569</t>
  </si>
  <si>
    <t>swallowing some nicotine gum to make some juicy ween cum</t>
  </si>
  <si>
    <t>1534273859783782400</t>
  </si>
  <si>
    <t>@BuffaloBill95 Water, gum. I quit using nicotine lozenges when the cravings or withdrawing was too much.</t>
  </si>
  <si>
    <t>1606502667613716480</t>
  </si>
  <si>
    <t>@deathbian @JDsBunker Nooooooo not the overwhelming levels of nicotine gum</t>
  </si>
  <si>
    <t>1535160916450361344</t>
  </si>
  <si>
    <t>@SymplicityTV @Im_Just_Nasty @hutchinson @PinePark Ew nicotine gum just makes me sick</t>
  </si>
  <si>
    <t>1536086252637806592</t>
  </si>
  <si>
    <t>as of today i officially haven’t smoked in a week and oh my fucking god it’s been awful lmao… i’ve been tearing this nicotine gum UP</t>
  </si>
  <si>
    <t>1494487368866443272</t>
  </si>
  <si>
    <t>@yungdiscodrip Lozenges or gum, nicotine is a handy stimulant</t>
  </si>
  <si>
    <t>1590374027465400320</t>
  </si>
  <si>
    <t>@ourrachblogs You need to want to stop, if you don't you'll never do it as I loved a smoke, was sick of wheezing so I used nicotine gum and just saved the money, it's all about willpower I'm afraid ??</t>
  </si>
  <si>
    <t>1583902615275905024</t>
  </si>
  <si>
    <t>@knrd_z If you consume too much nicotine by gum or lozenge, you can negate the satiation effect.
That’s why I recommend sticking to the patch program steps. Limits your daily intake.</t>
  </si>
  <si>
    <t>1488920824639721479</t>
  </si>
  <si>
    <t>@reality__gamer Nicotine gum and the pomodoro technique.</t>
  </si>
  <si>
    <t>1508237960541474820</t>
  </si>
  <si>
    <t>I wonder if the nic gum gives the same tingle.</t>
  </si>
  <si>
    <t>1505240513049292801</t>
  </si>
  <si>
    <t>I HATED that I did this so it's gone. All I did was swap out dopamine from nicotine gum w/ natural sources  - exercise, cold thermogenesis, sun exposure around the clock, herbs as needed. Nicotine craving registers on my radar as "meh". I've been thru so much, it's like whatever.</t>
  </si>
  <si>
    <t>1536310619531378688</t>
  </si>
  <si>
    <t>@JessMar57654996 I don’t smoke so I really felt the  nicotine gum!  
I just took one piece, no need to continue to take it.</t>
  </si>
  <si>
    <t>1535353527534505988</t>
  </si>
  <si>
    <t>@raptalksk You got this man, if it’s too hard for you, tell your doctor you need nicotine gum, they’ll get you a script for free</t>
  </si>
  <si>
    <t>1602761716420460544</t>
  </si>
  <si>
    <t>@Super70sSports The film of nicotine left by that cig will really gum up that VCR and tapes though!</t>
  </si>
  <si>
    <t>1535448347162595329</t>
  </si>
  <si>
    <t>@maryycherryy Have you ever tried nicotine gum! Nicotine is a naturally occurring substance in things like tomatoes and tobacco. It is a stress drug that helps you handle stress. When you start smoking your body stops making it. I found the gum helped.</t>
  </si>
  <si>
    <t>1607548180379435009</t>
  </si>
  <si>
    <t>@patrick__conner The only thing that was able to work for me was nicotine gum but eventually I stopped chewing it and went back to smoking a few cigs a day. Im stuck on 6 cigs a day at the moment. I wish you the best of luck and hopefully you find something that works for ya ??????</t>
  </si>
  <si>
    <t>1533876180184539136</t>
  </si>
  <si>
    <t>@R_A_Rogers23 Nicotine gum here but quit 1,000,000 times b4 it stuck!!!!</t>
  </si>
  <si>
    <t>1606050054082633738</t>
  </si>
  <si>
    <t>@KatTimpf @gerardatar Congratulations ?? Kat!
Nicotine gum, really is a life saver ????
I started with the patch, followed the plan, and I am happy ?? to say I have been smoke free for 2 years!</t>
  </si>
  <si>
    <t>1571974458008829952</t>
  </si>
  <si>
    <t>@krlsdrm chewing gum (sorry kinda basic) or buy vapes that have less and less nicotine until u get ones that have 0 nicotine</t>
  </si>
  <si>
    <t>1506381866894598151</t>
  </si>
  <si>
    <t>bought nicotine gum whose proud of me</t>
  </si>
  <si>
    <t>1515127193940152324</t>
  </si>
  <si>
    <t>Any of y’all who’ve quit vaping/cigs have any tips? I’m getting gum and some nic patches but anything else?</t>
  </si>
  <si>
    <t>1541796466301104128</t>
  </si>
  <si>
    <t>@afrosabi Were you trying to quit? Quitting is the best thing for you. Your lungs actually heal. But it is very hard to quit.  Nicotine gum and other aids are not cheating....</t>
  </si>
  <si>
    <t>1587503288206991364</t>
  </si>
  <si>
    <t>I’m at like 15 hours without vaping. I’ve had one piece of nicotine gum. This is incredibly hard but mind over matter. I’ve failed many times, but not this time!!! Leaving vaping in 2022 and that’s a promise to myself ??</t>
  </si>
  <si>
    <t>1589670972491067392</t>
  </si>
  <si>
    <t>Oral nicotine pouches are the safest consumer nicotine product. They are very close to, or may even exceed, the safety of medical products such as nicotine patches and gum.  https://t.co/gmiMfRo1iS</t>
  </si>
  <si>
    <t>1541756892556451840</t>
  </si>
  <si>
    <t>do nicotine gums help not eating? heeelllppp</t>
  </si>
  <si>
    <t>1509716204566503428</t>
  </si>
  <si>
    <t>@inmortalcrypto I quit chewing with patches and gum. Gum will give you a headache after a while and its short lived. Get the patches. And start exercising. 
Took 3 months until cravings finally went away. 
No nicotine feels like a million bucks dude. Make it happen!</t>
  </si>
  <si>
    <t>1578047639253303299</t>
  </si>
  <si>
    <t>I jug it more nicotine gum. I’m straight</t>
  </si>
  <si>
    <t>1497095804896657415</t>
  </si>
  <si>
    <t>I love this gum taste like nicotine gum so  yum</t>
  </si>
  <si>
    <t>1555463605528698880</t>
  </si>
  <si>
    <t>@GrizPabz I stopped smoking a decade ago &amp; switched to nicotine nasal spray - and I've been on that ever since! No vapes back then so only alternative was gum or patches - so it's a case of merely changing the delivery  system while still hooked. ??</t>
  </si>
  <si>
    <t>1563382011271999488</t>
  </si>
  <si>
    <t>@Doc_Harding I stopped smoking 12 years ago but am as addicted to nicotine (and as non-murdery, important) as I ever was thanks to mini-lozenge. It doesn’t distort speech the way bigger lozenges or gum (Eek!) do. I can put in a lozenge on a plane or indoors and nobody cares. No stains. Minty</t>
  </si>
  <si>
    <t>1583378673897713667</t>
  </si>
  <si>
    <t>Nicotine &amp; Bubble Gum</t>
  </si>
  <si>
    <t>1539407336070164483</t>
  </si>
  <si>
    <t>??? ??? nicotine gum ???? ???? ??????</t>
  </si>
  <si>
    <t>1534566942719328256</t>
  </si>
  <si>
    <t>@danshifackao Babe no get nicotine gum instead</t>
  </si>
  <si>
    <t>1488823632801509377</t>
  </si>
  <si>
    <t>my professor dropped smoking and is chewing bland ass nicotine gum</t>
  </si>
  <si>
    <t>1516486530994348036</t>
  </si>
  <si>
    <t>@LilSweetLin @schlacker_ @CultureCrave So clearly you've never looked into how much nicotine is in a pack of nicotine gum, then?
You don't inhale the entire pod in one go, just like you don't consume the entire pack of gum in one sitting.</t>
  </si>
  <si>
    <t>1561091625551630339</t>
  </si>
  <si>
    <t>@tech2378 @PaPaToakes I quit cigs in 15' Bought a vape used it for 2 years eventually worked my nicotine MG from 6 where I started down to 0. I tried cold turkey, tried gum. works for some people but I got crippling withdrawals so the vape for me worked really well. worth a shot.</t>
  </si>
  <si>
    <t>1529112810822639616</t>
  </si>
  <si>
    <t>@FemCondition I use nicotine gum and I still also snack like crazy!  Also, nerves, anxiety, stress, etc....my god.</t>
  </si>
  <si>
    <t>1603431750381830144</t>
  </si>
  <si>
    <t>@NickThailand85 gratz, man. the nicotine gum really helped me through the last leg, but it sounds like youre in the clear. 
we're gonna include a ´slick nick's definitely-not-a-vape' trait in our upcoming collection to celebrate! https://t.co/JMBj7slkuq</t>
  </si>
  <si>
    <t>1563334677624041473</t>
  </si>
  <si>
    <t>Looks like I’m stuck on the nicotine gum I’m sick of being limited from my vape I need to move out.</t>
  </si>
  <si>
    <t>1583613331172384768</t>
  </si>
  <si>
    <t>should i go back to shoppers drug mart and be like hey i already ran through that month of high dose nicotine gum designed for someone who smokes 2 packs a day, and i will need more now. and then simply live off that for a week</t>
  </si>
  <si>
    <t>1584981730620243968</t>
  </si>
  <si>
    <t>@Dhichkyaaon Haven't seen nicotine replacements being mentioned.
As a addiction psychiatry trainee at present, I feel the need to bring nicotine gums, lozenges, patches into light. Also their are medications that help.
Using help to quit by this way is proven successful too in research.</t>
  </si>
  <si>
    <t>1536779892901175298</t>
  </si>
  <si>
    <t>@DeviantRefugee @maloneyfiles You wouldn't have to just drop nicotine. You could continue to have as much nicotine as you like in less harmful forms (#ecigs, snus, oral pouches, nicotine gum etc).</t>
  </si>
  <si>
    <t>1499441519060733955</t>
  </si>
  <si>
    <t>@haaaaaaaaaaaley I stopped vaping with nicotine gum and I can’t believe how satisfying it is.</t>
  </si>
  <si>
    <t>1546581417362063361</t>
  </si>
  <si>
    <t>@liminal_warmth Congrats! 
I'm doing nicotine gum right now. Switching to juicy fruit after the box is gone.</t>
  </si>
  <si>
    <t>1591912327611547648</t>
  </si>
  <si>
    <t>@MedscapePeds Not really sure you're gonna find too much tobacco in a Vape!
Oh, you mean nicotine.
So, going by your logic there's tobacco in nicotine gum and patches? https://t.co/CkoUOik8GD</t>
  </si>
  <si>
    <t>1590290275444084736</t>
  </si>
  <si>
    <t>@florabittner15 yeah but most things related to smoke end up being an appetite suppressant cause either you get distracted and end up doing that or nicotine just does its work so it doesn’t matter that much 
gum also doesn’t matter that much but i just never thought about it before</t>
  </si>
  <si>
    <t>1556407294862172161</t>
  </si>
  <si>
    <t>play with me
it is the gum i eat 
nicotine
@RLGRIME</t>
  </si>
  <si>
    <t>1604927858370977792</t>
  </si>
  <si>
    <t>A lot of upgrades coming this week. A spare hat and nicotine gum too. ??????? I have a problem. ????????? https://t.co/ndM6rrTqiX</t>
  </si>
  <si>
    <t>1579548989858668545</t>
  </si>
  <si>
    <t>@SICK6SIGMA @Xx17965797N or chew nicotine gum.</t>
  </si>
  <si>
    <t>1573589920408809472</t>
  </si>
  <si>
    <t>Chewing this awful nicotine gum https://t.co/0GOGcQlCaq</t>
  </si>
  <si>
    <t>1606103769057415170</t>
  </si>
  <si>
    <t>I used to #eschew #nicotine #gum. But now...</t>
  </si>
  <si>
    <t>1562969388864585734</t>
  </si>
  <si>
    <t>@aquariusth0t get lollipops &amp; jolly ranchers &amp; gum, trick your brain into thinking your mouth is busy and use candy or gum when you are craving the nicotine</t>
  </si>
  <si>
    <t>1566255384846745601</t>
  </si>
  <si>
    <t>im starting nicotine gum</t>
  </si>
  <si>
    <t>1582401621530923010</t>
  </si>
  <si>
    <t>I WAS A HEAVY SMOKER 2 PACKS A DAY, I WEENED MYSELF OFF OF BUTTS USING NICOTINE GUM AND THE NICOTINE PATCH (NOT AT THE SAME TIME)   IF I CAN QUIT ANYONE CAN.  ONE TIP, DONT EVEN TRY TO QUIT IF YOUR NOT READY, IT WONT WORK</t>
  </si>
  <si>
    <t>1530557442014302208</t>
  </si>
  <si>
    <t>@BuriedaIie Take a long walk/bath/go the movies/shopping!
Watch out for nicotine gum, etc. it’ll hook you just as badly.
Do you have something to do with your hands? Smoking is a hands on ritual that needs to be interrupted. https://t.co/EKnpHHB6cE</t>
  </si>
  <si>
    <t>1566085253688545285</t>
  </si>
  <si>
    <t>@mtaibbi You took Paxlovid???  Oh Matt.  Budesonide, ivermectin all the way.  Heck even nicotine gum, cat's claw, or a bowl of natto.  I feel a need to rescue the better minds out there from pharma injury/death.</t>
  </si>
  <si>
    <t>1605952622367604737</t>
  </si>
  <si>
    <t>@stourmcrow @KatTimpf Me too. Over ten years cigarette free. I have no plans to quit vaping. Not so sure on the “great job” if you are subbing nicotine gum/lozenges you really haven’t given up much.</t>
  </si>
  <si>
    <t>1544511105506377729</t>
  </si>
  <si>
    <t>@karebare1961 Outstanding. I chain chew nicotine gum and lapse now and the to smoke a cigarette. Hoping the vape stick replaces those lapses.</t>
  </si>
  <si>
    <t>1565080548195741696</t>
  </si>
  <si>
    <t>good news: I got my nicotine patches in the mail and put one on today!!! I also started chewing nicotine gum gum, so I’m v hopeful that I can beat my silly nicotine addiction ??</t>
  </si>
  <si>
    <t>1575863993297928192</t>
  </si>
  <si>
    <t>Ok trying again for real this time. Today is my last day vaping. I am armed with so much nicotine gum and flavored toothpicks I cannot fail. No vaping once I'm out today. Enjoy my secret drug gum. I cannot be vaping when me and husband go on vacation. Too stressful to hide lol</t>
  </si>
  <si>
    <t>1559541901036068864</t>
  </si>
  <si>
    <t>@DoctorKarl See, most will agree nicotine in a cigarette is very addictive, but how addictive can it be if people quit using nicotine patches, gums, and inhalers all the time</t>
  </si>
  <si>
    <t>1545228532418195457</t>
  </si>
  <si>
    <t>@LoveBirds1861 Its bitter i occasionally chew on wood when i run out of nicotine gum at work</t>
  </si>
  <si>
    <t>1488642998254587923</t>
  </si>
  <si>
    <t>i thought switching to 2mg nicotine gum would let me chew with reckless abandon w/o consequence… but, alas, i am going to puke</t>
  </si>
  <si>
    <t>1576269810249256960</t>
  </si>
  <si>
    <t>@BelleStruts I reccomend MAT with nicotine or any addiction. Use a patch, gum, whatever and focus solely on getting used to the *habit breaking* stuff like not holding a cig while driving or after eating (or whatever) and in general etc. THEN once your head is above water, then quit nicotine.</t>
  </si>
  <si>
    <t>1601962919818063873</t>
  </si>
  <si>
    <t>@dawnposts i chewed so much gum (not nicotine gum, like orbit). i know it’s replacing one oral fixation with another but it helped a lot when i was quitting</t>
  </si>
  <si>
    <t>1562217488804356096</t>
  </si>
  <si>
    <t>they don't talk about us: the guys who got into smoking from chewing nicotine gum</t>
  </si>
  <si>
    <t>1592660116691906560</t>
  </si>
  <si>
    <t>weaning myself off nic bcs my vapes are dy1ng and man the amount of starbursts/gum i have chewed today should get me locked up.</t>
  </si>
  <si>
    <t>1522028708936425472</t>
  </si>
  <si>
    <t>Nicotine gums are not doing the work at all</t>
  </si>
  <si>
    <t>1523357572584992768</t>
  </si>
  <si>
    <t>@PDebonnaire Buy nicotine chewing gum instead, it's useful. After using gum for a while, you can replace quit smoking with quit chewing gum. It becomes way easier.</t>
  </si>
  <si>
    <t>1537273705151320066</t>
  </si>
  <si>
    <t>@NBTXN Nicorette and the store brand! Started with the gum then the lozenge!!! 15 years no cigs!! 5 years no nicotine!! Now a whole bunch of tic tac’s??!!</t>
  </si>
  <si>
    <t>1552056682397696001</t>
  </si>
  <si>
    <t>@wazxwskii No lol?? only that never give up, it will happen eventually. I smoked and tried quitting for 20years, then did but got hooked on nicotine gum, then hooked on regular gum, now I am still anxious(a bit) but getting better and stronger and not got a crutch. Keep trying sir ????</t>
  </si>
  <si>
    <t>1559980394761551872</t>
  </si>
  <si>
    <t>Thinking about quitting smoking? STOP on the Net is an online program to help you quit smoking. Free nicotine patches &amp; gum/lozenges mailed to you. More info: https://t.co/kqjBTjs0Gb https://t.co/fVkv8E6HpD</t>
  </si>
  <si>
    <t>1538553766647054339</t>
  </si>
  <si>
    <t>@GSmokesweed1 I quit 5 years ago and it was hard but worth it. I used nicotine gum. It works.</t>
  </si>
  <si>
    <t>1570239478954086402</t>
  </si>
  <si>
    <t>@BowTiedGatorDDS Hey gator, does nicotine use, such as gum or pouches not smoking or snuff, contribute to gum recession?</t>
  </si>
  <si>
    <t>1496309977031618562</t>
  </si>
  <si>
    <t>@Mistie_Mo I also quit smoking after 16 yrs by taking wellbutrin and nicotine gum. It was freaking hard the first month. I also had to stop drinking coffee for a while cause those 2 things just go together. Take it day by day, try to keep stress down the first few weeks!</t>
  </si>
  <si>
    <t>1530581631953666048</t>
  </si>
  <si>
    <t>@ArtCrunchy The only thing that worked for me was somehow finding a desire to quit that was equal to the power of the addiction.
I did a lot of that nicotine gum at one point.</t>
  </si>
  <si>
    <t>1544282271611502594</t>
  </si>
  <si>
    <t>How’ve I went from never smoking, to addicted to vapes, to now having to buy nicotine gum to stop vaping??</t>
  </si>
  <si>
    <t>1585988763968118784</t>
  </si>
  <si>
    <t>@KnightAngel45 Well done ?? keep it up the nicotine leave your system in a matter of days from then on it’s psychological ?? I stopped 27 years ago after smoking a lot of years,no chewing gum or patches just got to the point I didn’t enjoy it anymore, I didn’t even crave 1!</t>
  </si>
  <si>
    <t>1599088650314477568</t>
  </si>
  <si>
    <t>Effective in fighting exposure to the Bio weapon.. 
The takeaway from Episode 1: Ivermectin, Nicotine gum 2 MG, Melatonin, EDTA, NAC, Selenium, Glutathione, Omega 3, Nebulizer (for after effects, lung repair).
#TranquilityNaturalHealing  #WasagaBeach #Uxbridge #PureBlood https://t.co/xZlcUQOnkE</t>
  </si>
  <si>
    <t>1489468139247005696</t>
  </si>
  <si>
    <t>@abettertake Nicotine gum every couple of weeks is nice to increase motivation to write. If you don't get addicted to it, IMO it can be a clear net positive.</t>
  </si>
  <si>
    <t>1585783430322696192</t>
  </si>
  <si>
    <t>@RickGoose2 Hey friend, my suggestion is to start looking for a nicotine gum that you enjoy!</t>
  </si>
  <si>
    <t>1506930674485317634</t>
  </si>
  <si>
    <t>@GyllKing I can't vape (I tried 3 different types) then I read some scary stuff about vaping &amp; decided I'd be better to just "do it"
I was so sceptical of patches, couldn't do the gum (yukky taste) But the patches, (against my preconceived ideas!) have worked!
It's just the nicotine now!</t>
  </si>
  <si>
    <t>1580328561503703041</t>
  </si>
  <si>
    <t>Accidentally swallowed a piece of nicotine gum - I'm unstoppable now</t>
  </si>
  <si>
    <t>1511609780980359170</t>
  </si>
  <si>
    <t>@rickitick43 @DejaRu22 That's true, but that's why you have to get rid of all processed food, eat clean, eat whole recognisable foods.   I'm still addicted to nicotine gum.</t>
  </si>
  <si>
    <t>1564384502264504320</t>
  </si>
  <si>
    <t>Spitting nicotine gum in the water so some lucky fish can get schwacked out of his mind</t>
  </si>
  <si>
    <t>1583103600645263362</t>
  </si>
  <si>
    <t>nicotine gum?</t>
  </si>
  <si>
    <t>1498367184468381701</t>
  </si>
  <si>
    <t>@WanderingLeo If I can do it, you can do it. I was an extreme nicotine addict. Pack a day of cigs for more than 10 years, vaping obsessively for a few years (all the time) &amp; most recently chewed nic gum. I haven’t had nicotine since before October now. I feel sooo much better. You got this!!</t>
  </si>
  <si>
    <t>1559734772611842049</t>
  </si>
  <si>
    <t>guy who acts like he ate an edible when he just had nicotine gum</t>
  </si>
  <si>
    <t>1496602664028753934</t>
  </si>
  <si>
    <t>@MagentaPurple2 Many, many, many attempts! LOL Pregnancy helped, cuz I stopped during each one, got out of the habit, by the time I returns after 2nd child, I was like, what am I doing? Then seeing my mum not being able to walk 10 steps, that was the clincher. I used Nicotine gum for a year.</t>
  </si>
  <si>
    <t>1598344754021941251</t>
  </si>
  <si>
    <t>im gonna take nicotine gum, maybe thatll help</t>
  </si>
  <si>
    <t>1512340401860096004</t>
  </si>
  <si>
    <t>nicotine gum stresses me out so much that I mostly end up having a cigarette after it &gt;: (</t>
  </si>
  <si>
    <t>1586730315359440903</t>
  </si>
  <si>
    <t>the westoids are catching on quick hide your fortune-telling jawline nicotine gums</t>
  </si>
  <si>
    <t>1546462632512733184</t>
  </si>
  <si>
    <t>Day 6. No cigarettes. New patch applied. And I made it through my first cup of coffee without popping nicotine gum in my mouth. I "chain chewed" yesterday, which wasn't good; hopefully today will be better.</t>
  </si>
  <si>
    <t>1587678061666992128</t>
  </si>
  <si>
    <t>"What do you mean you don't want mRNA? We just had lunch with the 8 Pfizer mice and they're all feeling great." If one more person IRL asks me if Novavax is the new nicotine gum, I'ma scream.</t>
  </si>
  <si>
    <t>1539715487424098310</t>
  </si>
  <si>
    <t>if they do this, smoking addiction aids (gum, patches, medicine, etc) need to be completely free. nicotine withdrawal is horrible to go through. people need to be able to get them anonymously too, since many teens addicted are hiding it and can’t just go to a doctor</t>
  </si>
  <si>
    <t>1552046523986223104</t>
  </si>
  <si>
    <t>i ran out of nicotine lozenges n gum so I bought a disposable vape few days ago …… why do I feel like my addiction came back twice as hard like I can’t stop needing to grab my vape https://t.co/D2LPF06hFB</t>
  </si>
  <si>
    <t>1491830624197308418</t>
  </si>
  <si>
    <t>@defigir just chew nicotine gum forever</t>
  </si>
  <si>
    <t>1565659553173327873</t>
  </si>
  <si>
    <t>@wenche_flaata I smoked for years and eventually gave up using the nicotine patches and gum and a pencil to stop me fidgeting.  Just stop, the fear of stopping is much worse than the reality.  Never looked back????</t>
  </si>
  <si>
    <t>1537071256620638208</t>
  </si>
  <si>
    <t>@NBTXN Nicotine gum. Seriously it worked for me. Going on 3 years without a cigarette. I only used the gum for a few weeks.</t>
  </si>
  <si>
    <t>1573261417880629248</t>
  </si>
  <si>
    <t>@HariSifar ?? I’m chewing sugar-free gums with nicotine patch for now. I spent 1.2k a month in buying Juul pods. So, I’m hoping I could quit it and spend the money elsewhere.</t>
  </si>
  <si>
    <t>1555561026820644865</t>
  </si>
  <si>
    <t>Thinking about quitting smoking? STOP on the Net is an online program to help you quit smoking. Free nicotine patches &amp; gum/lozenges mailed to you. More info: https://t.co/kqjBTjs0Gb https://t.co/0rQ9M6GDMA</t>
  </si>
  <si>
    <t>1601835222030598146</t>
  </si>
  <si>
    <t>@wildenwibe I like the containers but dang, that's a lot (team nicotine gum)</t>
  </si>
  <si>
    <t>1545681797417435137</t>
  </si>
  <si>
    <t>BUY NICOTINE GUM???</t>
  </si>
  <si>
    <t>1520523891839356928</t>
  </si>
  <si>
    <t>@TiredM0use It seemed to for me but I was also on new anxiety meds at the time so I'm not sure which one was the cause. You might try nicotine gum or patches to try to mitigate it. I quit cold turkey which was probably not a great idea</t>
  </si>
  <si>
    <t>1539624345437437955</t>
  </si>
  <si>
    <t>@Harry047876 @barbour_mike @gbentley1 @WSJ Nice, so you just want a replacement for nicotine not the actual object in mouth. Just do patches or gum. Way better than inhaling stuff into your lungs</t>
  </si>
  <si>
    <t>1600609472853975066</t>
  </si>
  <si>
    <t>vs. a nicotine patch is inconclusive, with some showing it works, while others suggest gums &amp; patches are more efficacious in the short term. There have been case reports of vaping-related lung disease &amp; respiratory failure that hospitalized 2,000 people in 2019 &amp; killed 68.</t>
  </si>
  <si>
    <t>1572869349274173440</t>
  </si>
  <si>
    <t>@CuntySpaceAlien @DrChristinaG91 @RickFromLA1979 Weed, beer ,and nicotine gum.</t>
  </si>
  <si>
    <t>1555699523904741376</t>
  </si>
  <si>
    <t>@dilanesper @asymmetricinfo I don't think it is nicotine. After all nicotine patches and gum are permitted and noncontroversial. The thing the anti-vapers hate is the similarity to smoking: the pleasure of inhaling a substance and watching as it is exhaled.</t>
  </si>
  <si>
    <t>1605058768105926656</t>
  </si>
  <si>
    <t>Getting all my nicotine fiend homies packs of Nicorette gum for Christmas</t>
  </si>
  <si>
    <t>1534026716603043840</t>
  </si>
  <si>
    <t>@BigFeet7503 @glennlewis35 My cousin called quit line and got free nicotine gum ??</t>
  </si>
  <si>
    <t>1581413544595103745</t>
  </si>
  <si>
    <t>@softtail65 Nicotine gum.</t>
  </si>
  <si>
    <t>1557235743168221184</t>
  </si>
  <si>
    <t>@OmarAbbasHyat Keep some nicabate or one of those nicotine gums 
????</t>
  </si>
  <si>
    <t>1578563413445599233</t>
  </si>
  <si>
    <t>@CryptoFvcker Good luck brother.  Try nicotine gum imo to keep cravings at bay.</t>
  </si>
  <si>
    <t>1565941501686755328</t>
  </si>
  <si>
    <t>@brickroad7 Probably start with absinthe, nicotine gum, and VR headset visit to some of the more weird Roblox worlds</t>
  </si>
  <si>
    <t>1537225341458317314</t>
  </si>
  <si>
    <t>finna eat a handful of nicotine gum just to feel something</t>
  </si>
  <si>
    <t>1489083512221310977</t>
  </si>
  <si>
    <t>@freda265 Nicotine gum and patches are at any good pharmacy</t>
  </si>
  <si>
    <t>1560770144254713857</t>
  </si>
  <si>
    <t>@gabehudson No idea what you are talking about. Where’s my nicotine gum?</t>
  </si>
  <si>
    <t>1519716847813242880</t>
  </si>
  <si>
    <t>I keep forgetting I hate nicotine gum</t>
  </si>
  <si>
    <t>1530959139983310848</t>
  </si>
  <si>
    <t>Nicotine gum? Eh, worth a shot.
And as quick as the gum went into his mouth, he was essentially holding his hand out for another piece. 
"Gonna need more than that, doc. This isn't touching shit."</t>
  </si>
  <si>
    <t>1574323486989979650</t>
  </si>
  <si>
    <t>Stoptober is back, and if you want to stop smoking, but you’re not sure what steps to take, talk to us – We can help you quit for good!
We offer face-to-face support, LiveWell coaching, nicotine gum and patches, and if you’re eligible, a vape starter kit??https://t.co/bk9WoBbJBd https://t.co/sgxwcSmOQR</t>
  </si>
  <si>
    <t>@cumlasagna1 Tucker Carlson said on a hot mic with Gavin (back when he was based and red pilled) that he has boxes of nicotine gum he chews on all day.</t>
  </si>
  <si>
    <t>Teens are now turning to gummies, lozenges, and chewing gum to get their nicotine fix! ?? Link for all the details! ??
https://t.co/N58924iuc9 https://t.co/y4ObrEvju5</t>
  </si>
  <si>
    <t>i just got a youtube ad on nicotine gum. lol firstly gum is illegal in sg and secondly wtf</t>
  </si>
  <si>
    <t>All the coaches are chewin dip and I’m chompin nicotine gum lol
I’m in charge of ice :3</t>
  </si>
  <si>
    <t>@CatInthehat002 @PoliBard Probably can’t be seen to smoke in public so in the Nicotine gum</t>
  </si>
  <si>
    <t>@RamboJohnJ22 maybe it's like nicotine gum for pedos</t>
  </si>
  <si>
    <t>@gavsmithmusic @oliverdavid88 @TechInsider Anti-vaping doesn't add up. Especially when people get on the "think of the children" &amp; how nicotine is a big ??threat. 
Where are your Tweets about Pharma produced NICOTINE containing NRT given to 12 year olds?
Where is the outrage on patches, gum, lozenges, sprays &amp; inhalers? https://t.co/Iq52zoAxjq</t>
  </si>
  <si>
    <t>@evageIion it’s like nicotine pouches i thought it was gum but they put it under their lip on the gums</t>
  </si>
  <si>
    <t>the way nobody gave a shit about cigarettes until they could smoke nicotine that’s bubble gum flavored ??</t>
  </si>
  <si>
    <t>friday: yay it's my off tomm, imma get so much done ??
sat: locked in my room, mindless scrolling on bt &amp; ig, sad music, cold pizza, 6 redbulls, 2 packs nicotine gum, journalling half a notebook &amp; crying over tiktoks of cute dogs &amp; babies. ??
Sun morning: new day, new me! ??</t>
  </si>
  <si>
    <t>Turning Away From Vaping, Nicotine-Addicted Teens Choose Candy, Gums https://t.co/5u1tRSBEAh</t>
  </si>
  <si>
    <t>Did you know? Sweden invented nicotine replacing gum? Although the weren’t the first to try this they invented a polymer that could control the release of the nicotine at a steady withdraw. After watching submariners switch from smoking to snus or chewing tobacco on duty. #facts https://t.co/nuiAw0Wdcq</t>
  </si>
  <si>
    <t>@bluespieces Fidget toys, mints, gum and a low percentage vape… a year no cigs in July and nicotine in august . I hope you are able to! Nicotine addiction stole my teen years silly as it sounds it is a huge burden to be addicted to nicotine. Good luck ??</t>
  </si>
  <si>
    <t>Just a guess but wondering if he might be chewing nicotine gum???
??????</t>
  </si>
  <si>
    <t>Just finished watching #hiddenassets on @BBCiPlayer ?????? 
+ another international police style thriller (#bridge, Der Pass, The Team esque etc). 
+ nice to see @angelineball in it too (from #keepingfaith among many other things)
- Christian’s nicotine gum chewing was too much!</t>
  </si>
  <si>
    <t>@SydneyLWatson Mint sauce and pasta sounds like something I just don't want. Pasta should be buttery, with spices, tomatoey, cheesy. Maybe a mint-leaf garnish? I just assoc. mint with dessert/candy and things like gum/nicotine.  Not a big fan of salt/vinegar chips but I love tzatziki. 1/2</t>
  </si>
  <si>
    <t>@Degentraland Try nicotine gum.</t>
  </si>
  <si>
    <t>@marcuslemonis My wife caught me in a lie just the other day. I stopped chewing tobacco 2 years ago. I have been using nicotine gum all this time but I ran out &amp; instead of buying more gum I bought tobacco and I was hiding this fact &amp; lying to my wife about it. #HonestyWithMarcus</t>
  </si>
  <si>
    <t>@cocozl2 @fredforthemets @JanGilson @beingkarmin @McAmberdawn @ithrah69 @RoyalCityRauco1 @Mikethewander1 @MarkFreeMyMind @Anthony67166996 @WinterbauerJohn @AndyW5352 And what Swag are we talking about? ??
I’d love a Swag Bag of 
(Sunscreen, Alka-Seltzer,  Bling Crocs, a Tie-Dye Tee, &amp; Nicotine Gum) 
But that’s just me… ????????</t>
  </si>
  <si>
    <t>@NEETWorldOrder What do u think of nicotine gum</t>
  </si>
  <si>
    <t>@Jason Addy works best for me if I want to fold a ton of laundry ??
If I want to code or write, nicotine gum is far superior in terms of focus.</t>
  </si>
  <si>
    <t>@rileystarves Gum, water with a crystal light packet, nic, weed, ice, and the classic chew and spit</t>
  </si>
  <si>
    <t>@WeDoNotCare00 Nicotine gum? Like the king himself</t>
  </si>
  <si>
    <t>i got into a debate with some vaxxed friends about how the best way to combat C0vid deaths was by lowering obesity
and i tongue-in-cheek said the best way to lower obesity rates was through nicotine gum subscriptions
they laughed, but i think i'm right</t>
  </si>
  <si>
    <t>@Bhavik0880 @RantsOnMute @mik_glass I alternate between chew and nicotine gum. Also haven't been sick.
My only other employee to not get covid when it went through our workplace is a heavy smoker.</t>
  </si>
  <si>
    <t>@TahirTturk If you put THC vape oil in an e-cigarette, it will gum up the works (fail).
Cigarettes are tobacco/nicotine.  Not joints, spliffs, doobies, etc.  So, OBVIOUSLY, "E-cigarettes" are nicotine vapes.  All claims to the contrary are part of a deliberate effort to confuse the public.</t>
  </si>
  <si>
    <t>@ODMHSASINFO So... Nicotine patches &amp; gum, which have been available over-the-counter in every US pharmacy for 3 decades now, "impact mental health"?
EVIDENCE?
Why do you disagree with 15 past-Presidents of the world's top professional society in tobacco control?
https://t.co/XCJ54YjaHM</t>
  </si>
  <si>
    <t>@usprotec @Khairykj @KKMPutrajaya do you know that,The government plans to ban smoking for the next generation by banning the sale of cigarettes and tobacco products to those born after 2005? And there’s is a nicotine gum to help smoker to stop smoking, its not a punishment for a healthy life</t>
  </si>
  <si>
    <t>i commit tax evasion so i can use that money to buy bulk orders of nicotine gum</t>
  </si>
  <si>
    <t>Vaping saves millions of lives, a non-toxic escape from big tobacco
 - but powerful forces in Big Tobacco, Pharma Nicotine gum axis - AND government tax bureaucrats don't like it:</t>
  </si>
  <si>
    <t>@ErnieGowan @julianbuchanan @winstonpeters Flawed comparison. Tobacco kills millions of people each year. Nicotine gum/lozenges, etc. do not kill people. Meth causes many health &amp; social problems. Patients on ADHD meds don’t resort to theft, etc. Prohibitionists are motivated by ignorance. Let pharmacists write policy.</t>
  </si>
  <si>
    <t>??Did you know that just ONE vape cartridge can equal the same nicotine amount of two to three PACKS of regular cigarettes!! The ingredients foster tooth decay, gum infection and disease, and a decrease in saliva production. ??https://t.co/4QucNo2TxL https://t.co/NqXX2P2Hrp</t>
  </si>
  <si>
    <t>Also heard nicotine gum can bring taste back https://t.co/kMhBY5x0ti</t>
  </si>
  <si>
    <t>@madmomnotodrugs @SPants72 I just read a few posts of people who lost smell taste for a long time to recovered it by smoking a cigarette. No joke! 
Also heard of people using the nicotine gum. ?????
Just 1... don't get hooked.</t>
  </si>
  <si>
    <t>I don’t want to promote nicotine however this thing my sister got me tastes exactly like this gum istg https://t.co/TTuTEUNbNN</t>
  </si>
  <si>
    <t>@thomanpulimood From a pulmonologist point of view should I get my nicotine from ?? or from vaping?
Does nicotine dependency cause cancer?
Could I use nicotine gum, patches, and or lozenges forever &amp; be ok with that dependency?
Why do you care how people quit ?? &amp; not celebrate them quitting?</t>
  </si>
  <si>
    <t>@BC_Redneck59 @AreOhEssEyeEe @FuckTrudy Good Dr's found snake venom in the c sh0t and say it is in the biowea.pon c. Guess what anti venom for snake venom is, nicotinomide.Smokers are not getting c.Nicotine gum helps with vX side effects and keeps you from getting c. Per Jonathan Otto</t>
  </si>
  <si>
    <t>@ElectionLegal have you noticed any tooth/gum/periodontal issues after heavy nicotine lozenge use?</t>
  </si>
  <si>
    <t>3) Nicotine gum
Did you know nicotine on its own is a powerful nootropic?
Occasional use of nicotine can temporarily boost:
• Mood
• Focus
• Alertness
• Creativity
I am not endorsing the use of nicotine 24/7.
Use nicotine gum sparingly instead of smoking or vaping.</t>
  </si>
  <si>
    <t>Did you know that chewing just one piece of nicotine gum forces your body to incinerate stored body fat? https://t.co/TDimq7XhYV #loseweight</t>
  </si>
  <si>
    <t>@Derek_Fitness Just reacted to your video w/ @AlexHormozi on #nootropics. That's my wheelhouse, bros. Great video. https://t.co/L2rJo7hDM1 - will try the nicotine patch + gum + caffeine protocol..</t>
  </si>
  <si>
    <t>@KiryuTuringokyo @hubermanlab Saved! Here's the compiled thread: https://t.co/WAeciYAXUL
?? AI-generated summary:
"The original poster takes Alpha-GPC to improve their focus, after being told that a colleague of theirs uses nicotine gum for the same purpose. They state that while some...</t>
  </si>
  <si>
    <t>@RedHotTrade @nicorette You gotta try Lucy nicotine gum. Actually tastes good.</t>
  </si>
  <si>
    <t>@RonFilipkowski "What Putin is doing in Russia", what? What is she talking about? Her nicotine gum isn't cutting her tension today.</t>
  </si>
  <si>
    <t>that frat guy on tiktok who’s always@talking about nicotine gum is driving me insane</t>
  </si>
  <si>
    <t>@BronyRepublican You need to start chewing nicotine gum. Take a two-milligram piece with coffee. You will gain godlike focus and mental acuity.</t>
  </si>
  <si>
    <t>@markallanbovair @rex_woodbury Nicotine gum is already on the hype train as a stimulant</t>
  </si>
  <si>
    <t>Could nicotine gum boost my brain power? (…or am I better off with a strong cuppa?) https://t.co/PhPkT43axi</t>
  </si>
  <si>
    <t>@plopnl @GreeneDonal @SandroDemaio The average smoker who quits does so cold turkey (5% success), or with nicotine patches or nicotine gum (9% efficacy)... after 25-30 failed attempts.
Here is how that feels to the smoker:
Quit
Fail
Quit
Fail
Quit
Fail
Quit
Fail (and feel like a failure)
Quit
Fail
REPEAT...</t>
  </si>
  <si>
    <t>@growing_daniel Zynn gives me heartburn its weird. Nicotine gum 4g is the goat</t>
  </si>
  <si>
    <t>Nicotine can also be found in e-cigarettes, tomatoes and other forms of nicotine replacement therapy (NRT) products, such as patches, gums, lozenges, and sprays.
@HealthZA @The_DSD @ProtectOurNext @SAQuitline @satfyf2030 @MRCza https://t.co/fV2PmIzYM4</t>
  </si>
  <si>
    <t>@MsCharlie @Mark_Butler_MP Tobacco companies are in the vaping industry. They often referred to cigarettes as ‘nicotine delivery devices’. The ‘delivery device’ has changed. 
Nicotine gum is much safer than vaping. I have a mate who’s been using it for around a decade too.</t>
  </si>
  <si>
    <t>@SelenaMaranjian @MooseAllain 20-30% of ex-smokers who use nicotine vapes ("e-cigarettes") say, "I quit by accident."  That is, when they tried one they had not intention to quit smoking.
No one ever "quit by accident" with a nicotine patch or nicotine gum.</t>
  </si>
  <si>
    <t>@allisons_acct Hypothetically, what if Dr. Brian King, Director of @US_FDA's Center for Tobacco Products, is right?  MARKEDLY SAFER
What if the Cochrane evidence review of 78 studies worldwide is right?  MORE EFFECTIVE for smoking cessation than nicotine patches &amp; gum.
https://t.co/OugrU6rXNH https://t.co/iGlfPtcwfz</t>
  </si>
  <si>
    <t>Quitting NRTs is harder than asking for NFTs. I don't know how I'll survive without nicotine gum.</t>
  </si>
  <si>
    <t>7. The big question was whether it was possible to get nicotine patches and nicotine gum to Iranian smokers. Lots of clinical research has shown NRT works, but this research hadn't been done in Iran at that stage. My father was intrigued and we tried to see if we could help.</t>
  </si>
  <si>
    <t>which of u assholes is gonna zelle me for nicotine gum then damn</t>
  </si>
  <si>
    <t>@oldspeak1 V. many options ranging from woefully ineffective(1 in 30 success rate) 'cold turkey', Alen Carr book, NRT patches,gum,sprays, hypnotherapy, champix...to effective safer alternative nicotine products eg Snus, HnB, E-Cigs 
It's whatever works for YOU, the key thing is to be ex-??</t>
  </si>
  <si>
    <t>Randomized controlled trials in the UK have demonstrated that e?cigarettes are “significantly more effective” than other forms of nicotine replacement therapy, such as nicotine patches or nicotine gum. #CatoHealth https://t.co/XMNWNlc3Wx https://t.co/QwcBhmYWpg</t>
  </si>
  <si>
    <t>@KnowingBetterYT I began vaping off and on in 2015. I switched completely to e-cigarettes in 2020, shortly after I switched to Wellbutrin. I almost never crave cigarettes anymore. I still use e-cigs and occasionally nicotine gum. My dependency is extremely minor compared to when I smoked.</t>
  </si>
  <si>
    <t>The average age of the Dutch e-cigarette user is 45 years and 70% were heavy smokers (&gt; 20 cigarettes per day) before switching to the e-cigarette. Ex-smokers are also negative about nicotine gum and patches. #smaaknoodzaak More info about our survey ???? https://t.co/qR1pPFZSyz</t>
  </si>
  <si>
    <t>@MadG38 Cigars, snus, synthetic nicotine gum/pouches
Mineral water w accoutrements
- balsamic vinegar (tastes like coke) 
- lemon juice 
- ginger 
- ACV 
low-sugar kombucha</t>
  </si>
  <si>
    <t>Rite Aid Nicotine Gum, Original Flavor, 2 mg - 110 Count | Quit Smoking Aid | Nicotine Replacement Gum | Stop Smoking Aids Th [VMT7AZ7]
https://t.co/AL9B4df2hz</t>
  </si>
  <si>
    <t>GoodSense Nicotine Polacrilex Uncoated Gum https://t.co/qVdoZ6hwDS</t>
  </si>
  <si>
    <t>Habitrol Nicotine Quit Smoking Gum, 2mg, Fruit flavor coated gum. 96 pieces per box [OLMCFMI]
https://t.co/o3Tigr8fgm</t>
  </si>
  <si>
    <t>16/
Or chew gum with nicotine (9b of 50)
(using the same link more than once is NOT cheating! LOL)
https://t.co/rGDK4YnmYo</t>
  </si>
  <si>
    <t>Check out Nicotine Gum Rugby cinnamon sugar free ....12 Boxes  4mg https://t.co/gvZ4l9MOO4 #eBay via @eBay</t>
  </si>
  <si>
    <t>Check out Rugby Nicotine Gum cinnamon sugar free 4mg .....3  BOXES.... https://t.co/LOGdXd6RGp #eBay via @eBay</t>
  </si>
  <si>
    <t>Nicorette 2 mg Nicotine Gum to Help Stop Smoking - Cinnamon Surge Flavored Stop Smoking Aid, 160 Count [LTCCRRK]
https://t.co/VFuxGWKYtS</t>
  </si>
  <si>
    <t>Nicorette 4mg Nicotine Gum to Help Quit Smoking with Behavioral Support Program - White Ice Mint Flav
$52.95 ($0.33 / Count)
https://t.co/6n1b67fMyL</t>
  </si>
  <si>
    <t>Nicorette Spearmint Burst with Chamomile Flavor Nicotine Stop Smoking OTC Gum 2 mg - 100 Count R7KRMAV
https://t.co/ljvo0oXsgg https://t.co/QxUKSKaGGp</t>
  </si>
  <si>
    <t>Nicorette 2mg Nicotine Gum to Quit Smoking - Flavored Stop Smoking Aid, Mint 170 Count (Pack of 1) [QYGGWVO]
https://t.co/mSB03yNlhA</t>
  </si>
  <si>
    <t>Equate - Nicotine Gum Polacrilex 2 mg, Stop Smoking Aid, Original Flavor, 170 Pieces LY50EYQ
https://t.co/9mpdGmdArF</t>
  </si>
  <si>
    <t>Nicorette 2mg Nicotine Gum to Help Quit Smoking - White Ice Mint Flavored Stop Smoking Aid, 20 Count [CAO9SXS]
https://t.co/MdajpA1174</t>
  </si>
  <si>
    <t>Check out Rugby Nicotine Gum  cinnamon sugar free 4mg https://t.co/0aO5FMWNjJ #eBay via @eBay</t>
  </si>
  <si>
    <t>Check out Nicotine Gum Rugby cinnamon sugar free ....  4mg https://t.co/GJbSkgOvxX #eBay via @eBay</t>
  </si>
  <si>
    <t>Nicorette 4mg Nicotine Gum to Quit Smoking - White Ice Mint Flavored Stop Smoking Aid, 160 Count ESWMPOZ
https://t.co/euzw7rEmzm https://t.co/x3flvN6gHT</t>
  </si>
  <si>
    <t>Nicorette Spearmint Burst with Chamomile Flavor Nicotine Stop Smoking OTC Gum 2 mg - 100 Count [IYBQQBB]
https://t.co/L9naXrrcvL</t>
  </si>
  <si>
    <t>Nicorette Nicotine Gum White Ice Mint 4mg 100ct Stop Quit Smoking Craving Aid [JESDUUF]
https://t.co/gZxlxD7kfn</t>
  </si>
  <si>
    <t>Check out Rugby Nicotine Gum cinnamon sugar free 4mg .....3 BOXES.... https://t.co/LOGdXd7pvX #eBay via @eBay</t>
  </si>
  <si>
    <t>Nicorette Nicotine Gum White Ice Mint 4mg 100ct Stop Quit Smoking Craving Aid RSVGLGU
https://t.co/MMChxzssOv https://t.co/nAzKM5oUfb</t>
  </si>
  <si>
    <t>Rite Aid Nicotine Gum, 4 mg, Cinnamon Flavor - 100 Pieces | Quit Smoking Aid | Nicotine Replacement Gum | Stop Smoking Aids T 3BKUA9S
https://t.co/4ayHZxGKuR https://t.co/ap4MCFvxe6</t>
  </si>
  <si>
    <t>Nicorette 2mg Nicotine Gum to Quit Smoking - White Ice Mint Flavored Stop Smoking Aid, 160 Count [RZW6TVP]
https://t.co/j2FryUsYB4</t>
  </si>
  <si>
    <t>Check out Nicotine Gum Rugby cinnamon sugar free 4mg https://t.co/Plbu6vNkvi #eBay via @eBay</t>
  </si>
  <si>
    <t>Rugby Sugar Free Nicotine Polacrilex Gum, 100 Count - 4 MG - COATED MINT Flavor - Stop Smoking Aid 9JY6T5X
https://t.co/cLVYLNZKCT</t>
  </si>
  <si>
    <t>GoodSense Nicotine Polacrilex Gum 4mg, Original Flavor, 20-count, Stop Smoking Aid, GoodSense Smoking Cessation Products [2U2D8RA]
https://t.co/EwthszPf3R</t>
  </si>
  <si>
    <t>GoodSense Nicotine Polacrilex Gum 4mg, Original Flavor, 20-count, Stop Smoking Aid, GoodSense Smoking Cessation Products [OAHDRBC]
https://t.co/4FGwzXdLI6</t>
  </si>
  <si>
    <t>Check out Rugby Nicotine Gum cinnamon sugar free 4mg 12 BOXES https://t.co/LhDscv0uZw #eBay via @eBay</t>
  </si>
  <si>
    <t>Nicorette 2 mg Nicotine Gum to Help Stop Smoking – Fruit Chill Flavored Stop Smoking Aid, 160 Count https://t.co/oczilkTij3</t>
  </si>
  <si>
    <t>Check out Nicotine Gum Rugby cinnamon sugar free ....  4mg https://t.co/GJbSkgP3nv #eBay via @eBay</t>
  </si>
  <si>
    <t>160 Count Nicorette 4mg Nicotine Gum to Quit Smoking for Just $29.34 https://t.co/OHWTUcgNSn 160 Count Nicorette 4mg Nicotine Gum to Quit Smoking for Just $29.34 160 Count Nicorette 4mg Nicotine Gum to Quit Smoking for Just $29.34</t>
  </si>
  <si>
    <t>Nicorette 4mg Nicotine Gum to Quit Smoking - Spearmint Burst Flavored Stop Smoking Aid, 160 Count OBD886C
https://t.co/bMlHorVIH4 https://t.co/NZGNUrB9ZM</t>
  </si>
  <si>
    <t>Nicorette Coated 2mg Nicotine Gum to Quit Smoking - Spearmint Burst Flavored Stop Smoking Aid - 160 C
$42.38 ($0.26 / Count)
https://t.co/8ZWNwllyX7</t>
  </si>
  <si>
    <t>Check out Rugby Nicotine Gum cinnamon sugar free 4mg .....6 BOXES.... https://t.co/mYeEEfEp4T #eBay via @eBay</t>
  </si>
  <si>
    <t>Some People have desasters with nicotine Gum Blowers!   https://t.co/9flGxa2IDB</t>
  </si>
  <si>
    <t>@Opiumbrella Statistically the biggest boost to your health you can make beating taking up exercise is to stop smoking. 
Choose your way to stop: nicotine gum, patches or vaping. Just remember to taper down 
Don't beat yourself up if you slip. Just resolve to keep going.</t>
  </si>
  <si>
    <t>my dumbass bought 4mg nicotine gum. why is this shit actually strong lmao</t>
  </si>
  <si>
    <t>nicotine gum is disgusting y am i doing this</t>
  </si>
  <si>
    <t>@IrradiatedMouse Nah, fuck it. Being trash is fun. I’m jealous, quite frankly. I was meant to go to the office and then use the gym but had a shitty nights sleep and worked in the spare room chewing nicotine gum all day. At least you had booze and fun food in the last 24 hours!</t>
  </si>
  <si>
    <t>@NukeAmbition I do nicotine gum occasionally. Used to pop one during my office hours when I needed to do some biz. 
You’re right man. The popcorn lung, chronic COPD scared me so I stopped vaping.</t>
  </si>
  <si>
    <t>@NoContextBrits Still, they’re giving us options. It’s like a stick of nicotine gum, -next time you feel that familiar itch to garden bike, consider hurting an elderly or a child instead. It’s not perfect, but it does take the edge off a bit.</t>
  </si>
  <si>
    <t>@Rex_Supremo @Letter_to_Jack Nicotine is what you get when you smoke cigarettes, the gum is an alternative to smoking</t>
  </si>
  <si>
    <t>10 million capers have all the facts. And the main one is they quit smoking probably after half a life of it. Try doing that with nicotine gum</t>
  </si>
  <si>
    <t>@ligmesh @visakanv Nicotine gum gives me hiccups, lozenges worked better. Was very interesting though... if I caught myself planning (nicotine hijacks subsystems capable of pretty complex planning) a path to a lit cigarette, I'd take a lozenge and 5 mins later the background planning would stop.</t>
  </si>
  <si>
    <t>I'll catch up on notifs in a bit.
Next week Wed, I get prescribed nicotine gum, and I will quit vaping!</t>
  </si>
  <si>
    <t>I also took nicotine gum with me on a recent pub crawl and based on my n=1 data I found that it fought off my classic "alcohol is fun at first and then makes me too sleepy to want to talk to people" syndrome</t>
  </si>
  <si>
    <t>@NBTXN Quit cold turkey and I smoked for 18 years. Patches and gum are just a crutch because you’re still putting nicotine into your system. It was tough for the first month but after that the cravings slowly subside</t>
  </si>
  <si>
    <t>@DailyLoud Is there nicotine gum for that. Lol</t>
  </si>
  <si>
    <t>@ericarhodes You gotta cut that crying part.  That can't be good for you.  Maybe try nicotine gum instead.</t>
  </si>
  <si>
    <t>Skip the gum and patched. They keep you addicted to nicotine. It takes three days for nicotine leaves your system. After that, all you need to do is break the habit.
I did it by cutting down. I gradually cut out the times a day I would smoke. First to go was the one /1</t>
  </si>
  <si>
    <t>People act like nicotine is bad and addictive but I'm only a week in and it seems medicinal. I keep getting headaches the last few days but all I have to do is chew some nicotine gum and it disappears.</t>
  </si>
  <si>
    <t>@SellarsPhillip @dominusalb @skipstonelegend @ostonox @hasanthehun eh nicotine gum is wayyyy healthier than smoking</t>
  </si>
  <si>
    <t>The "Quit Now Indiana" promotion allows Hoosiers wanting to quit tobacco to get a two-week supply of free nicotine gum, patches, or lozenges from @StateHealthIN.
https://t.co/rCNwjyDIMQ https://t.co/7F6DpyPiDZ</t>
  </si>
  <si>
    <t>Was hurting for some nicotine gum all day and didn’t have any. Just found A strip in my sock drawer. Gunna make it last when I get more Friday.</t>
  </si>
  <si>
    <t>@KatTimpf I quit smoking 4 months ago after 53 years of smoking. Nicotine gum sure helps but I still want a cigarette ??</t>
  </si>
  <si>
    <t>I couldn't smoke cigarettes in the nuthouse (no outside time at the hospital I was at). We just got unlimited access to nicotine gum and patches. I know I can kick it...</t>
  </si>
  <si>
    <t>Time to kms with overwork, sleepless nights and nicotine replacement (chewing gum with mint)
*Note: do not smoke, kids.</t>
  </si>
  <si>
    <t>@twitcelle As a former smoker, vaping is almost worse because you can megaload on nicotine throughout the day. All nicotine is bad, but I used to get insane levels of it from nicotine gum. Vaping is creating addicts, period (and yes, it may help some smokers quit, but all in all, it’s bad!)</t>
  </si>
  <si>
    <t>@blushydoll222 nicotine gum!</t>
  </si>
  <si>
    <t>@Drew_Church Yup. I smoked for 18 years. Tried quitting multiple times. Patch, gum, cold turkey, could never completely kick it. Then I tried vaping. It'll be 5 years in March since I've smoked a cigarette. Currently vape the lowest level of nicotine @ 3mg/ml and can control my cravings.</t>
  </si>
  <si>
    <t>@cryptocevo 1-800-quit now Pick date 2 months out,get ready. Get Zyban, nicotine gum, &amp;patches. Start using all &amp;smoking. Cut back,quit on the date. Throw out all ashtrays and lighters, get new mini hobby for consuming that 7 minutes of smoking, realize only 27% chance. Try and try and try</t>
  </si>
  <si>
    <t>Day 5 of nicotine gum I gave up, might try again later https://t.co/2q8eVPrK5H</t>
  </si>
  <si>
    <t>@dunwaIl I sometimes like to smoke a hemp cigarette while chewing on a piece of nicotine gum. It’s definitely not the same, and I miss cigarettes like crazy but sometimes it’s better then nothing</t>
  </si>
  <si>
    <t>Hold on, i have to consume 5 things right now in a row chapstick, sparkling water, nicotine gum, coke, lotion</t>
  </si>
  <si>
    <t>@ProseProducer Lucy nicotine gum will change your life</t>
  </si>
  <si>
    <t>Still planning to go smoke free this year? You don’t have to do it on your own. Teva Canada’s assortment of nicotine patches and gums can help you stick to your New Year’s resolution to lead a healthier lifestyle. 
 #StopSmoking #SmokingCessation https://t.co/FiLuIZunXR</t>
  </si>
  <si>
    <t>@_cumsky__ gives you nicotine gum</t>
  </si>
  <si>
    <t>Out here blowing bubbles with nicotine gum on an entirely different level</t>
  </si>
  <si>
    <t>I'm hoping it's not the absence of nicotine causing it (realistically it probably is), but my appetite has been kind of nuts this weekend.?? Gonna have to calm this shit down and keep chewing the shit out of gum because it took a lot of work to get to this weight to begin with.??</t>
  </si>
  <si>
    <t>@BobbieAnnGRITS1 I definitely think if you put your mind to it… You can quit ??
Good luck ???? ???? @FDATobacco @CDCTobaccoFree @TobaccoFreeKids @tobaccofreefla
If you don’t want to smoke from a pipe to cut down… Then id suggest nicotine gum/patches.</t>
  </si>
  <si>
    <t>update: I've switched to vaping and gum-fractions (e.g. 1/4) to reduce total nicotine intake while providing more control over timing</t>
  </si>
  <si>
    <t>Nicotine gum is such a babe !</t>
  </si>
  <si>
    <t>@itzbeauyo @FLAWLESSLUCKI Giving up nicotine on Jan 8 1999 was one the hardest and best habit I ever stopped.  I used the gum and then just chewed extra or whatever store gum for about 2 more years.   Congratulations ??</t>
  </si>
  <si>
    <t>It's a 6 hour journey. I'm a vaper so I've packed plenty of nicotine gum. Also a book for the journey courtesy of @ESCApocalypse. https://t.co/EfVP4s9WYw</t>
  </si>
  <si>
    <t>nicotine gum is a blessing</t>
  </si>
  <si>
    <t>@TradesTrey Try nicotine gum, it works</t>
  </si>
  <si>
    <t>I’ve been ttaking nicotine gum since uhh I went back from kl the last time and today has been my first day without a single stick of cigarettes!! ( also with only 5 tablets of the gum). ?? https://t.co/b0GlMW3Iis</t>
  </si>
  <si>
    <t>@t33nsu1c1d3 Hit some nicotine it’s like the 5 gum commercials with all forces combined</t>
  </si>
  <si>
    <t>@neoliberalhell Pick up some nicotine gum from a drug store (cinnamon &gt; mint flavor), bupropion (Wellbutrin) also helps</t>
  </si>
  <si>
    <t>@MindyWbal @wbaltv11 i mean Nicotine gum exists also an addictive drug</t>
  </si>
  <si>
    <t>accidentally may have slightly displaced my addiction to vaping/nicotine on to chewing gum</t>
  </si>
  <si>
    <t>Starting nicotine gum today as the next step in quitting smoking. Send cock if you support me. Ignore for satan.</t>
  </si>
  <si>
    <t>@biggestjoel I know what you mean. I've been smoke free for 3 years now but it took a few tries before getting to this point.
Vaping and then nicotine gum helped me taper off the worst of it. What made this last attempt easier was my relationship had ended w/ another smoker. /1</t>
  </si>
  <si>
    <t>@NFTLlama Nicotine by itself is also a stimulant.  Like nicorette gum or the patch.  Just another tool for your toolbox</t>
  </si>
  <si>
    <t>@mohmi_rao My friend quit quite easily some years ago with the gum. Years later she's still chewing the nicotine gum though.</t>
  </si>
  <si>
    <t>@Ghost_Gator69 vaping 100% doesnt work, gum and patches only sorta work
best ways are cold turkey or switch to a high nicotine alternative you find disgusting, like dip, cheap cigars or american spirit periques</t>
  </si>
  <si>
    <t>@hoeberian Just start smoking. Alternatively you can chew nicotine gum or use patches</t>
  </si>
  <si>
    <t>Is to too late to start chewing nicotine gum to feel something</t>
  </si>
  <si>
    <t>Pure nicotine is far safer than tobacco.  If you switch to a pure nicotine product you cut your risk of disease by 90% or more.  Switch over to pouches, gums, and lozenges you won’t regret your decision to an addiction that may cost you your life.</t>
  </si>
  <si>
    <t>using nic free vapes still to prevent binges bc i need gum or cigs / vapes so i dont shove food down my throat??</t>
  </si>
  <si>
    <t>daily psa that if ur addicted to nic, gum will give you the same feeling you're chasing 
-the ritual
you might not like to hear this but vaping leads to an increased chance of chronic lung diseases + cardiovascular disease/complication as well as asthma. 
dont fck up ur future.</t>
  </si>
  <si>
    <t>@watisknownas Nicotine plasters/gum helps</t>
  </si>
  <si>
    <t>Took the nicotine gum now I am a cigarette addict</t>
  </si>
  <si>
    <t>maybe the best way to lose weight is to double the intake of nicotine and chew lots of bubble gum to not feel hungry
also loads of water till you feel like your organs are floating like loofah</t>
  </si>
  <si>
    <t>@thepackrat @sailbaby15 @EdwardHubert4 @RedfearnMike @mrmiley @ChaunceyGardner @Dale___Roberts @SandroDemaio @MikeBloomberg @srntorg But both are methods of ingesting nicotine, there is probably less ingredients in a bottle of vape liquid than there is the gum...vegetable glycerin, propylene glycol, flavourings and nicotine if they need it. Both gum and vape also satisfy oral fixation, vape with hand fixation.</t>
  </si>
  <si>
    <t>@LeftAtLondon nicorette chewing gum
also mood I'm fiending so fucking bad for nicotine. I smoked my last one 6 hrs ago.</t>
  </si>
  <si>
    <t>By attending a NEFAHEC tobacco cessation session, either virtually or in-person, you'll create a quit pan and receive four weeks of FREE nicotine patches, and gum or lozenges.
To register for a FREE tobacco cessation session, contact us at (904) 482-0189 TODAY! https://t.co/qDRIvbb2QV</t>
  </si>
  <si>
    <t>Tomorrow I'm going to shoppers to enquire about the free nicotine gum. I'm ready to quit.</t>
  </si>
  <si>
    <t>I have been nicotine free for 30 days ?????? I have had a nicotine addiction for 40 years..anybody thinking they can't quit,oh yes they can. The last day I had 2 camel snus in,vaping and chewing gum. So if I can do it, so can you??</t>
  </si>
  <si>
    <t>TRYIN' TO QUIT CIG'S THIS WEEK...BEWARE OF VENOMOUS BEHAVIOR IF BLUE DOES NOT WIN BIG! ARGH...NICOTINE GUM!? https://t.co/EIOqaSjNTY</t>
  </si>
  <si>
    <t>I JUST THREW AWAY MY VAPE AND BOUGHT NICOTINE GUM THIS IS NOT A DRILL!!!!!!!!</t>
  </si>
  <si>
    <t>why are nicotine gums so expensive i paid 700+ for like 9 gums i could've gotten 2 packs for that amount</t>
  </si>
  <si>
    <t>To ease your discomfort, your doctor may recommend nicotine gum, a nicotine patch, or one of the other stop smoking aids. https://t.co/dv1PGNDSRY</t>
  </si>
  <si>
    <t>@DuckTalesSafari Breathing problems are scary. My lungs are taking a while to get back to full strength after COVID. Maybe you could switch to nicotine gum or lozenges? I was really addicted to the chemical itself rather than the smoking, so those helped me taper off.</t>
  </si>
  <si>
    <t>@acatcalledkeith I chewed nicotine gum when I was desperate. It took about 2 months to get past the cravings. After that it was pretty easy. It’s been 21 years since I gave up. Never once fell off the wagon. Now I can’t imagine why I ever started!</t>
  </si>
  <si>
    <t>Nicotine chewing gum is serious if ye wanna get off the fags #notanaad</t>
  </si>
  <si>
    <t>@bad_4_business deadass i bought some nicotine gum and its life changing</t>
  </si>
  <si>
    <t>@cernusson I used nicotine chewing gum not patches and then slowly reduced my chewing. I think much of it is breaking the ritual so I also started knitting to keep my hands busy (that didn’t last). I was nearly 60 and now haven’t smoked for 20 years. Best of luck.</t>
  </si>
  <si>
    <t>@AlexWodak @ColinMendelsohn @drjoesDIYhealth @legionvapes @VaperNt @vaper_the So nicotine is so bad - yet I can buy freely in the supermarket in gum/ lozenge/spray ?</t>
  </si>
  <si>
    <t>chewing nic gum and hitting my vape simultaneously was not a good choice</t>
  </si>
  <si>
    <t>Our certified coaches provide you with a free personalized quit plan, coaching, and nicotine replacement therapy (i.e., patches, gum, and lozenges). Call 1-800-QUIT-NOW or visit https://t.co/qvhaUmTOOP to enroll. https://t.co/uQxfz9zzkn</t>
  </si>
  <si>
    <t>@rwarrin64 @mohmi_rao I quit smoking back in 1991. Nicotine gum made my effort successful. Back then you could only get the gum with a prescription!</t>
  </si>
  <si>
    <t>Trying to stop smoking all the stuff to help quit makes me super sick. So today tried the gum and currently holding back puking. I’m on the lowest dose nicotine gum. WTH</t>
  </si>
  <si>
    <t>Smokers are drug addicts to nicotine - simple. You can't stop being an addict when still giving yourself the drug in patches, gum, vape! It's just a big pharma con to make money from you. So stop being a wimp and quit. I'll tell you what book to read, and you WILL stop. 2/2 ??</t>
  </si>
  <si>
    <t>@TassieThinker @nic_higgins @TahirTturk One of these things is not like the other. BTW if nicotine was so "addictive" then could they not just chew all the gum at once, increasing dosage? Use patches, gum, and lozenges together, like Quit AU recommends? Like you said, it causes no cancers, heart disease, or strokes. https://t.co/KaTCYVjkM7</t>
  </si>
  <si>
    <t>YOOOO I FOUND THE PACK OF NICOTINE GUM I MISPLACED LAST WEEK!! heck yea</t>
  </si>
  <si>
    <t>How do Yorkshire people prefer to ingest nicotine tablets?
A) By gum ?
B) By gum ?
C) By gum ?
D) By gum ?
E) By gum ?</t>
  </si>
  <si>
    <t>@ctrssierra You need to try 2-4 mg of nicotine gum. Chew for 10 min 2-4 times a day and spit it out.</t>
  </si>
  <si>
    <t>@Matthews_angst Good luck. I transferred my addiction to nicotine gum, then banana/strawberry gum, then to nada. Took months.</t>
  </si>
  <si>
    <t>@imagidadnation Went from vaping to gnoshing on Nic gum but I’m happy I’m off the vape</t>
  </si>
  <si>
    <t>@wazxwskii I quit smoking 3 years ago. Still addicted to nicotine gum. I can’t offer any advice here ??</t>
  </si>
  <si>
    <t>@AlexNoonan6 no harm in switching to nicotine gum imo, might spare the lungs a bit, but totally up to you. Have seen some people regret vaping later on is all</t>
  </si>
  <si>
    <t>Chew 100 pieces of nicotine gum to recharge your chakras</t>
  </si>
  <si>
    <t>I picked up "original" flavor nicotine gum and it doesnt have any flavor. just the burning nicotine sensation. horrible</t>
  </si>
  <si>
    <t>@TylerWi49866913 @renegade_roo When it comes to nicotine (I really would avoid it regardless) any non inhaled form is better. If you go with the gum, get the lowest possible strength available. 
Then again, I would still avoid it.</t>
  </si>
  <si>
    <t>Nicotine gum.</t>
  </si>
  <si>
    <t>I have a serious smoking problem &amp; I’m going to help myself before it’s too late! 
I’m getting a nicotine gum prescription to help me get rid of the habit! 
?? love everyone</t>
  </si>
  <si>
    <t>Back on nicotine gum like some chump, beaten by the gas station disposable vape and the self assurance that I could “just cut loose for a lil bit”</t>
  </si>
  <si>
    <t>@wkycweather Did you know they have flavored Nicotine gum &amp; patches to help with stressful moments n your life?! Flavored gum works  but quit hanging around others who smoke! Why waste a pretty face &amp; nice body!</t>
  </si>
  <si>
    <t>GOOD ??
RISE AND ???
(THE NWO will ?? u long before ?? - I stopped ?? and use nicotine gum and lozenges)
https://t.co/yjyVdRvkkp</t>
  </si>
  <si>
    <t>@its_me_haz Try nicotine gum, if she is already addicted</t>
  </si>
  <si>
    <t>@mohmi_rao I used nicotine gum for awhile and against much advice, I air smoked a cigarette for probably 2 months and never lit it.  Still think about smoking every now and then but 15 years later I remember how hard it was to quit.  Good luck.</t>
  </si>
  <si>
    <t>@h4nn4harnh nicotine patches/nicotine gums !</t>
  </si>
  <si>
    <t>@NeilpDo @hubermanlab I've done qEEGs of my brain on small amounts of nicotine gum over at @PeakBrainLA that showed positive nootropic effects. Will be posting more soon!</t>
  </si>
  <si>
    <t>@mesolude (oh, just saw that the tea shop still gave you problems. Hmm.)
I'm not sure what the answer is yet, but maybe it involves a tiny bit of nicotine gum to create a pull to some arbitrary place that wouldn't otherwise be motivating enough on its own.</t>
  </si>
  <si>
    <t>@_AmyGray_ Go for it! The nicotine gum is good. Also do something when you feel you want a cigarette, like make a really nice cup of tea or do 3 pushups. Reward your self for each day or week you don’t smoke.</t>
  </si>
  <si>
    <t>I’ve been 24 hours clean from vaping. Longest in 2 years. 
Using 4mg nicotine gum and suckers to help with the cravings. 
I got addicted at 17, curious kid. 
I’m quitting all forms of nic: cig, pouch, chew, vape. Posting this publicly to hold myself accountable. 
#quitsmoking</t>
  </si>
  <si>
    <t>@Jaime__67 @JimmyJungas Got my nicotine gum for such emergencies ??</t>
  </si>
  <si>
    <t>i switched from cutting myself to hitting the shit out of myself  the way nicotine addicts go from cigarettes to nicotine gum</t>
  </si>
  <si>
    <t>@luckylana10 I found switching to nicotine free vapes helped me more than nicotine gum/patches. I used those if I really craved nic, but it was more the hand/mouth/throat habit I craved. And after getting rid of the physical nicotine addiction I reached for the nic free less and less</t>
  </si>
  <si>
    <t>@cia_nash I remember those days..I'd have a half pack in by 7am. Loved my cigs and coffee. Then one day in my 30s I just stopped. I used the gum. Then I was addicted to the gum so I used regular gum to quit the nicotine gum. Exausting.</t>
  </si>
  <si>
    <t>@Dralkhadhari ????? ??????? ??????? ??
Nicotine gum and patches 
?? stay strong , we are proud of you</t>
  </si>
  <si>
    <t>People have the nastiest attitudes buying nicotine gum. Bro JUST GET A CIGARETTE at this point.</t>
  </si>
  <si>
    <t>vape ran out chewing nicotine gum</t>
  </si>
  <si>
    <t>@jaime1226_ Worked for me when I was a teenager but I only smoked for like 6 years.
 My dad had to get a lot more help when he quit in his late 50's but weed still helped him. Our state has a program to quit smoking, they gave him free nicotine patches,gum and Anti-depressants</t>
  </si>
  <si>
    <t>@ChaunceyGardner @andresha_bass @SumbzTX @TobaccoFreeKids @FDATobacco Wait if nicotine patches and gum are available without prescription, what's the need for vapes? Personal preference? Then they can talk to their physician and get a prescription for that.</t>
  </si>
  <si>
    <t>@rjdelaney1987 Same! I get by with lots of nicotine gum, lots of caffeine and intense cardio</t>
  </si>
  <si>
    <t>Nicotine gum and dilution by cinnamon gum get things spicy.</t>
  </si>
  <si>
    <t>@ChiActivist312 I quit with the nicotine gum. Make sure you are putting it directly on you gums after you chew it a bit. I used the gum for a year before I realized I could switch it out with regular gum and I was fine. Deep breathing often mimics how I used to smoke. Almost 12 yrs quit!</t>
  </si>
  <si>
    <t>@DrShayPhD Ha! I am trying to quit tobacco using nicotine gum and I’ve bitten the same spot on my right cheek at least 5x a day for the last three days.</t>
  </si>
  <si>
    <t>Trying to blow bubbles with the nicotine gum</t>
  </si>
  <si>
    <t>@flexghost1 Hey anything that works is great, and I loved it. Salt nic best for ex smokers. But... my lungs started feeling gunky after a few years tbh. I suspect I would be off nicotine by now if I'd just stuck w patch/gum.</t>
  </si>
  <si>
    <t>@TraumaN4mdWitch @jwitcraft Can you transition with nicotine gum or patches? Breaking the actual smoking is half the work then you wean off the nicotine</t>
  </si>
  <si>
    <t>@AutumnCapital @JimmyDaGreek76 @youngbloodcap Yea, that’s why there’s much higher nicotine potency in pouches as well. You don’t buy nic gum at a super low nic mg if you wanna catch a buzz. You buy pouches at 6, 9, 12 mg</t>
  </si>
  <si>
    <t>@2RakaBhai @business @WHO find healthy ways to cope w/ cravings like nicotine replacement therapy (NRT) can help reduce cravings and withdrawal symptoms when you quit smoking. NRT products are available over the counter and include nicotine gum, patches, lozenges, and inhalers.</t>
  </si>
  <si>
    <t>@dumbass_emo @eglizzabeth @k177y0urs37f Former dipper, currently addicted to nicotine gum…. And I felt this. Lol</t>
  </si>
  <si>
    <t>@calebsmores Bonus - You mentioned you have an oral fixation, and I have found that chewing gum helps with that (it helped me when I was eating a lot). As you go, slowly replace the nicotine gum with regular chewing gum. That way, you still have the oral component, with no chemical addiction.</t>
  </si>
  <si>
    <t>chewing nicotine gum feels like if normal gum was trying to kill you</t>
  </si>
  <si>
    <t>I’m gonna carve my dad would wake me up on nicotine gum.</t>
  </si>
  <si>
    <t>@PatrickLoney0 @Pancakesbrah @StunLikes I got nicotine gum, trying to fall asleep</t>
  </si>
  <si>
    <t>Been smoking cigarettes since I was 16 years old. Trying the nicotine gum for the first time today. Holy shit. Am I...growing up?</t>
  </si>
  <si>
    <t>@dietsodaluvr I think so, i also do shgar free gum and vape a bit with the gum in my mouth so some of the nicotine can stick to it for longer hunger suppressant</t>
  </si>
  <si>
    <t>@JaredVannett I started nicotine gum to quit smoking now I take both</t>
  </si>
  <si>
    <t>The Ohio Tobacco Quit Line is available 24/7. Your choice of nicotine patches, gum, or lozenges sent directly to your home. Free for everyone in Ohio. Call 1-800- QUITNOW (1-800-784-8669) https://t.co/cN7Kv9QIPM</t>
  </si>
  <si>
    <t>@syakireffindi Good luck, cut by just a few cigs first, or try chewing gum or nicotine patches, dont go cold turkey itll suck gila, cut by one or two a day pun bolehlah, progress is progress aight, good luck man ??</t>
  </si>
  <si>
    <t>I should say "chew" nicotine gum but you're not addicted to nicotine</t>
  </si>
  <si>
    <t>@BarbiieBalla Hardest thing I've ever tried to quit is nicotine. I have kicked much "harder" substances without issue. I quit smoking in 2013 after almost 20 years. I vaped afterwards up until a month ago and I switched to nic gum exclusively. Seen too many go out from lung cancer recently.</t>
  </si>
  <si>
    <t>@GummiVenusDMilo "Mr Teeny needs a refill on his nicotine gum!"</t>
  </si>
  <si>
    <t>Honestly the nicotine gum helped take the edge off</t>
  </si>
  <si>
    <t>@CedarSupremacy i used to like cigs - quit those - transitioned to vape - very ghey - moved to nic gum - consider getting nic-free but that seems lame - i will try zyn sometime soon.
it's at gas stations and places like that right?</t>
  </si>
  <si>
    <t>idk about banning juul pods but did NO ONE expect ppl to just get hooked on that instead of cigs??? was the nicotine gum not enough</t>
  </si>
  <si>
    <t>@ayyyitsNobes They should make a gum without nicotine</t>
  </si>
  <si>
    <t>@UncivilLaw Hello Kurt, I know you cannot chew nicotine gum on stream but you can get sprays that you could use during a stream.</t>
  </si>
  <si>
    <t>@garrrfy I actually only started nicotine to quit weed so gum is the next step</t>
  </si>
  <si>
    <t>@justadoct I had this when I had 3 nicotine gums stat ??</t>
  </si>
  <si>
    <t>@lindsaytheis Nicotine Gum</t>
  </si>
  <si>
    <t>@Cernovich Pros and cons of getting started on nicotine gums/patches?</t>
  </si>
  <si>
    <t>@yburyug @Setharreno @Hordfest The gum is good.. you gotta get the Nicorette one though.. the generic will rip out your teeth... Nicotine isn't necessarily bad for you.</t>
  </si>
  <si>
    <t>havent hit my vape in 24 hours chewing nic gum like a maniac and gnashing my fUCKING TEETH IN MY SKULL</t>
  </si>
  <si>
    <t>When Quitting Smoking Leads To Nicotine Gum Addiction https://t.co/JIh1Wb7KDw https://t.co/mZw6pjejIP</t>
  </si>
  <si>
    <t>@chluke1967 @vanz1965 @brother_funky @Feardis11 @JudgeJoeBrownTV @WatsonSpeaking @HadesShawn @DarthUmbris @lawrencemark706 @CynthiaZev2018 @FrankLucas76 @MzNatTurner @LokiDarksong @nattydead @WmWallace1911 @AfricaBestLife @AngieHammonds1 @KaratGold17 @reds_1234 @askamys @LowProfile1906 @Derrick40848555 @TonyBurton1965 @1791AT @tomcwark @BlackHockeyClu1 @BlacksUnited7 @Demarcu04455555 @KimBlaqrayn2012 @mlchavis58 @RINOsOnRumHam2 @BryceRich23 @AssesAreDonkeys @Brandon28257199 @cognac09 @DW19962021 @ComebackDJT @thebballnetwork @dogmanp_sparks @SheriffClarke @jasonrileywsj Yoa! Oh. The Nicotine Patches and The Nicotine Gum! People are trying to stop smoking! ??wait!? why!? This is unconscionable. SLEEP OVER TWO MONTH Drug programs for Cigarette smokers: NOW! https://t.co/J7zjvFEMbT</t>
  </si>
  <si>
    <t>@patrice_begin @ZelenkoZev Try nicoderm patches or gum for a week....apparently nicotine blocks the receptors in the brain.</t>
  </si>
  <si>
    <t>@jspr__x need her to give me nicotine gum when I'm with her so I have withdraws when I'm gone</t>
  </si>
  <si>
    <t>&gt; be me
&gt; pacing chewing nicotine gum as I sip sleepytime tea</t>
  </si>
  <si>
    <t>I asked an IRL who's addicted to vaping why she doesn't just use nicotine patches or gum and her response was "that's not cool, I do it to look cool"</t>
  </si>
  <si>
    <t>COUNTA of is_correct Manan</t>
  </si>
  <si>
    <t>Unsure</t>
  </si>
  <si>
    <t>Grand Total</t>
  </si>
  <si>
    <t>Thematic Accuracy</t>
  </si>
  <si>
    <t>COUNTA of is_correct Trista</t>
  </si>
  <si>
    <t>COUNTA of Disagreement</t>
  </si>
  <si>
    <t>No</t>
  </si>
  <si>
    <t>Yes</t>
  </si>
  <si>
    <t>Disagreement %</t>
  </si>
  <si>
    <t>COUNTA of Final Code</t>
  </si>
  <si>
    <t>Thematic Acc Final</t>
  </si>
  <si>
    <t>Category</t>
  </si>
  <si>
    <t>Thematic Acc Manan</t>
  </si>
  <si>
    <t>Thematic Acc Trista</t>
  </si>
  <si>
    <t>Validated Tweet Count</t>
  </si>
  <si>
    <t>Total</t>
  </si>
  <si>
    <t>Actual Thematic Accuracy</t>
  </si>
  <si>
    <t>Manan Biyani</t>
  </si>
  <si>
    <t>Trista Beard</t>
  </si>
  <si>
    <t>Relative Agreement (Po)</t>
  </si>
  <si>
    <t>Hypothetical Probability of Chance Agreement (Pe)</t>
  </si>
  <si>
    <t>Cohen's Kappa</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</si>
</sst>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theme="1"/>
      <name val="Calibri"/>
    </font>
    <font>
      <sz val="11.0"/>
      <color theme="1"/>
      <name val="Calibri"/>
    </font>
    <font>
      <sz val="9.0"/>
      <color rgb="FF000000"/>
      <name val="&quot;Google Sans Mono&quot;"/>
    </font>
    <font>
      <color theme="1"/>
      <name val="Arial"/>
      <scheme val="minor"/>
    </font>
    <font>
      <b/>
      <color theme="1"/>
      <name val="Arial"/>
      <scheme val="minor"/>
    </font>
    <font>
      <sz val="9.0"/>
      <color rgb="FF008000"/>
      <name val="&quot;Google Sans Mono&quot;"/>
    </font>
    <font>
      <u/>
      <color theme="1"/>
      <name val="Arial"/>
      <scheme val="minor"/>
    </font>
    <font/>
    <font>
      <u/>
      <color theme="1"/>
      <name val="Arial"/>
      <scheme val="minor"/>
    </font>
  </fonts>
  <fills count="3">
    <fill>
      <patternFill patternType="none"/>
    </fill>
    <fill>
      <patternFill patternType="lightGray"/>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top style="thin">
        <color rgb="FF000000"/>
      </top>
      <bottom style="thin">
        <color rgb="FF000000"/>
      </bottom>
    </border>
    <border>
      <left style="thin">
        <color rgb="FF000000"/>
      </left>
      <top style="thin">
        <color rgb="FF000000"/>
      </top>
    </border>
    <border>
      <left style="thin">
        <color rgb="FF000000"/>
      </left>
      <top style="double">
        <color rgb="FF000000"/>
      </top>
      <bottom style="thin">
        <color rgb="FF000000"/>
      </bottom>
    </border>
    <border>
      <left style="thin">
        <color rgb="FF000000"/>
      </left>
      <right style="thin">
        <color rgb="FF000000"/>
      </right>
      <top style="double">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1" numFmtId="0" xfId="0" applyAlignment="1" applyBorder="1" applyFont="1">
      <alignment horizontal="center" readingOrder="0" vertical="top"/>
    </xf>
    <xf borderId="2" fillId="0" fontId="1" numFmtId="0" xfId="0" applyAlignment="1" applyBorder="1" applyFont="1">
      <alignment horizontal="center" vertical="top"/>
    </xf>
    <xf borderId="0" fillId="0" fontId="2" numFmtId="0" xfId="0" applyAlignment="1" applyFont="1">
      <alignment horizontal="center"/>
    </xf>
    <xf borderId="3" fillId="0" fontId="2" numFmtId="0" xfId="0" applyAlignment="1" applyBorder="1" applyFont="1">
      <alignment vertical="bottom"/>
    </xf>
    <xf borderId="0" fillId="2" fontId="3" numFmtId="0" xfId="0" applyAlignment="1" applyFill="1" applyFont="1">
      <alignment horizontal="center" vertical="center"/>
    </xf>
    <xf borderId="0" fillId="0" fontId="2" numFmtId="0" xfId="0" applyAlignment="1" applyFont="1">
      <alignment horizontal="center" vertical="center"/>
    </xf>
    <xf borderId="0" fillId="0" fontId="2" numFmtId="0" xfId="0" applyAlignment="1" applyFont="1">
      <alignment vertical="bottom"/>
    </xf>
    <xf borderId="0" fillId="0" fontId="2" numFmtId="0" xfId="0" applyAlignment="1" applyFont="1">
      <alignment shrinkToFit="0" vertical="bottom" wrapText="0"/>
    </xf>
    <xf borderId="0" fillId="0" fontId="2" numFmtId="0" xfId="0" applyAlignment="1" applyFont="1">
      <alignment horizontal="center" readingOrder="0" vertical="center"/>
    </xf>
    <xf borderId="3" fillId="0" fontId="2" numFmtId="0" xfId="0" applyAlignment="1" applyBorder="1" applyFont="1">
      <alignment shrinkToFit="0" vertical="bottom" wrapText="0"/>
    </xf>
    <xf borderId="0" fillId="0" fontId="4" numFmtId="0" xfId="0" applyFont="1"/>
    <xf borderId="0" fillId="0" fontId="5" numFmtId="0" xfId="0" applyAlignment="1" applyFont="1">
      <alignment readingOrder="0"/>
    </xf>
    <xf borderId="0" fillId="0" fontId="4" numFmtId="10" xfId="0" applyFont="1" applyNumberFormat="1"/>
    <xf borderId="1" fillId="0" fontId="5" numFmtId="0" xfId="0" applyAlignment="1" applyBorder="1" applyFont="1">
      <alignment readingOrder="0"/>
    </xf>
    <xf borderId="4" fillId="0" fontId="5" numFmtId="0" xfId="0" applyAlignment="1" applyBorder="1" applyFont="1">
      <alignment readingOrder="0"/>
    </xf>
    <xf borderId="1" fillId="0" fontId="4" numFmtId="0" xfId="0" applyBorder="1" applyFont="1"/>
    <xf borderId="1" fillId="0" fontId="4" numFmtId="10" xfId="0" applyBorder="1" applyFont="1" applyNumberFormat="1"/>
    <xf borderId="5" fillId="2" fontId="3" numFmtId="10" xfId="0" applyBorder="1" applyFont="1" applyNumberFormat="1"/>
    <xf borderId="4" fillId="0" fontId="4" numFmtId="0" xfId="0" applyBorder="1" applyFont="1"/>
    <xf borderId="4" fillId="0" fontId="4" numFmtId="10" xfId="0" applyBorder="1" applyFont="1" applyNumberFormat="1"/>
    <xf borderId="6" fillId="2" fontId="3" numFmtId="10" xfId="0" applyBorder="1" applyFont="1" applyNumberFormat="1"/>
    <xf borderId="7" fillId="0" fontId="5" numFmtId="0" xfId="0" applyAlignment="1" applyBorder="1" applyFont="1">
      <alignment readingOrder="0"/>
    </xf>
    <xf borderId="8" fillId="0" fontId="4" numFmtId="10" xfId="0" applyBorder="1" applyFont="1" applyNumberFormat="1"/>
    <xf borderId="8" fillId="2" fontId="3" numFmtId="10" xfId="0" applyBorder="1" applyFont="1" applyNumberFormat="1"/>
    <xf borderId="8" fillId="0" fontId="5" numFmtId="10" xfId="0" applyBorder="1" applyFont="1" applyNumberFormat="1"/>
    <xf borderId="8" fillId="0" fontId="4" numFmtId="0" xfId="0" applyBorder="1" applyFont="1"/>
    <xf borderId="0" fillId="0" fontId="4" numFmtId="0" xfId="0" applyAlignment="1" applyFont="1">
      <alignment readingOrder="0"/>
    </xf>
    <xf borderId="0" fillId="2" fontId="6" numFmtId="10" xfId="0" applyFont="1" applyNumberFormat="1"/>
    <xf borderId="5" fillId="0" fontId="7" numFmtId="0" xfId="0" applyAlignment="1" applyBorder="1" applyFont="1">
      <alignment horizontal="center" readingOrder="0"/>
    </xf>
    <xf borderId="2" fillId="0" fontId="8" numFmtId="0" xfId="0" applyBorder="1" applyFont="1"/>
    <xf borderId="1" fillId="0" fontId="4" numFmtId="0" xfId="0" applyAlignment="1" applyBorder="1" applyFont="1">
      <alignment readingOrder="0"/>
    </xf>
    <xf borderId="4" fillId="0" fontId="9" numFmtId="0" xfId="0" applyAlignment="1" applyBorder="1" applyFont="1">
      <alignment horizontal="center" readingOrder="0" vertical="center"/>
    </xf>
    <xf borderId="9" fillId="0" fontId="8" numFmtId="0" xfId="0" applyBorder="1" applyFont="1"/>
    <xf borderId="0" fillId="0" fontId="4" numFmtId="0" xfId="0" applyAlignment="1" applyFont="1">
      <alignment readingOrder="0" shrinkToFit="0"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251" sheet="SheetCorrect"/>
  </cacheSource>
  <cacheFields>
    <cacheField name="category" numFmtId="0">
      <sharedItems>
        <s v="Appeal"/>
        <s v="COVID-19 misinformation "/>
        <s v="Distrust in Institutions"/>
        <s v="Health Concerns surrounding Nicotine Gum and Pouches"/>
        <s v="Perceived benefits of Nicotine Gum and other NRTs"/>
        <s v="Product comparisons "/>
        <s v="Promotion, Pricing, and Marketing"/>
        <s v="Smoking Cessation "/>
      </sharedItems>
    </cacheField>
    <cacheField name="is_correct Trista" numFmtId="0">
      <sharedItems>
        <s v="Correct"/>
        <s v="Incorrect"/>
      </sharedItems>
    </cacheField>
    <cacheField name="is_correct Manan" numFmtId="0">
      <sharedItems>
        <s v="Correct"/>
        <s v="Incorrect"/>
        <s v="Unsure"/>
      </sharedItems>
    </cacheField>
    <cacheField name="Disagreement" numFmtId="0">
      <sharedItems>
        <s v="No"/>
        <s v="Yes"/>
      </sharedItems>
    </cacheField>
    <cacheField name="Final Code" numFmtId="0">
      <sharedItems>
        <s v="Correct"/>
        <s v="Incorrect"/>
      </sharedItems>
    </cacheField>
    <cacheField name="id" numFmtId="0">
      <sharedItems>
        <s v="1592170567226064898"/>
        <s v="1495906615861592068"/>
        <s v="1535866134607679488"/>
        <s v="1559198449404301313"/>
        <s v="1569894085950857222"/>
        <s v="1543979971718352896"/>
        <s v="1589002506499403776"/>
        <s v="1609043850751877121"/>
        <s v="1541829169960591362"/>
        <s v="1506837198510960640"/>
        <s v="1489267792012578823"/>
        <s v="1539647412511588352"/>
        <s v="1498425551715016708"/>
        <s v="1492017691179118592"/>
        <s v="1602142404290777089"/>
        <s v="1565135657143439361"/>
        <s v="1497524587201908737"/>
        <s v="1526206800416378881"/>
        <s v="1499807355432841216"/>
        <s v="1601310179399958528"/>
        <s v="1572290838037929984"/>
        <s v="1586402523715612672"/>
        <s v="1539252533813776384"/>
        <s v="1573345555685806081"/>
        <s v="1579910369933660160"/>
        <s v="1594950397961310208"/>
        <s v="1605492678254157824"/>
        <s v="1491231666802622467"/>
        <s v="1493597362417250305"/>
        <s v="1583207278001655808"/>
        <s v="1539641212444897280"/>
        <s v="1577966290483961856"/>
        <s v="1583211163273134080"/>
        <s v="1560684207294349313"/>
        <s v="1489775532652777473"/>
        <s v="1540002288340713472"/>
        <s v="1539594050550042626"/>
        <s v="1594614134385033217"/>
        <s v="1591488805722533890"/>
        <s v="1605893861221535744"/>
        <s v="1522276841612263425"/>
        <s v="1559306384965091329"/>
        <s v="1593444769275219968"/>
        <s v="1587872549165101056"/>
        <s v="1536751589758738432"/>
        <s v="1570848807277170689"/>
        <s v="1607751252259278848"/>
        <s v="1556541136453324800"/>
        <s v="1571374724915027968"/>
        <s v="1564169633925517314"/>
        <s v="1498071964484784133"/>
        <s v="1538145429493268481"/>
        <s v="1492142222057390080"/>
        <s v="1560268556385673218"/>
        <s v="1557478797712076801"/>
        <s v="1551117295631597568"/>
        <s v="1535711088225898496"/>
        <s v="1583268040661008384"/>
        <s v="1528539694241353728"/>
        <s v="1602002414634258438"/>
        <s v="1579596854635167744"/>
        <s v="1606869696061804548"/>
        <s v="1529140877490372608"/>
        <s v="1495716195718287363"/>
        <s v="1584993807543996418"/>
        <s v="1504831667910885376"/>
        <s v="1545442767551225859"/>
        <s v="1520470475675258880"/>
        <s v="1595577106108481536"/>
        <s v="1594683829402451969"/>
        <s v="1533815899500818432"/>
        <s v="1587413789355388929"/>
        <s v="1571001445025189891"/>
        <s v="1557769727480586241"/>
        <s v="1524470718087503873"/>
        <s v="1555500245341024256"/>
        <s v="1573531630584594432"/>
        <s v="1560679135776997376"/>
        <s v="1510391842927362048"/>
        <s v="1595834763750899713"/>
        <s v="1549561794007404544"/>
        <s v="1529691642759761920"/>
        <s v="1609070079894757377"/>
        <s v="1556696654463373312"/>
        <s v="1562270690748862464"/>
        <s v="1569677513130999808"/>
        <s v="1520850958711988225"/>
        <s v="1588878167212666880"/>
        <s v="1605612503743860746"/>
        <s v="1556351152362594305"/>
        <s v="1564000605890379778"/>
        <s v="1497331054029508609"/>
        <s v="1596804190135021568"/>
        <s v="1572827688162959362"/>
        <s v="1604931531683799045"/>
        <s v="1529191604279422976"/>
        <s v="1597317481496186880"/>
        <s v="1582934004847636480"/>
        <s v="1525933025455837185"/>
        <s v="1575567826630635520"/>
        <s v="1490110401144492033"/>
        <s v="1570055596908638210"/>
        <s v="1603601515943714816"/>
        <s v="1542689684375347200"/>
        <s v="1528614185961082882"/>
        <s v="1601467346933387264"/>
        <s v="1497373386833817600"/>
        <s v="1570589804840243200"/>
        <s v="1559724793024356353"/>
        <s v="1583118548234555394"/>
        <s v="1558156376735731714"/>
        <s v="1539850146602594305"/>
        <s v="1596562810808721408"/>
        <s v="1546178578349432836"/>
        <s v="1505395779820789766"/>
        <s v="1583120781877252096"/>
        <s v="1555830373388431360"/>
        <s v="1572303286769963008"/>
        <s v="1520238102383452160"/>
        <s v="1551193825963540482"/>
        <s v="1583843844872773633"/>
        <s v="1604290095867117569"/>
        <s v="1535638895425204230"/>
        <s v="1598726731514388483"/>
        <s v="1514971828577570826"/>
        <s v="1498339136054480899"/>
        <s v="1607750962973663234"/>
        <s v="1563267290652880897"/>
        <s v="1545842928676966403"/>
        <s v="1539756876493197313"/>
        <s v="1590166318594285569"/>
        <s v="1534273859783782400"/>
        <s v="1606502667613716480"/>
        <s v="1535160916450361344"/>
        <s v="1536086252637806592"/>
        <s v="1494487368866443272"/>
        <s v="1590374027465400320"/>
        <s v="1583902615275905024"/>
        <s v="1488920824639721479"/>
        <s v="1508237960541474820"/>
        <s v="1505240513049292801"/>
        <s v="1536310619531378688"/>
        <s v="1535353527534505988"/>
        <s v="1602761716420460544"/>
        <s v="1535448347162595329"/>
        <s v="1607548180379435009"/>
        <s v="1533876180184539136"/>
        <s v="1606050054082633738"/>
        <s v="1571974458008829952"/>
        <s v="1506381866894598151"/>
        <s v="1515127193940152324"/>
        <s v="1541796466301104128"/>
        <s v="1587503288206991364"/>
        <s v="1589670972491067392"/>
        <s v="1541756892556451840"/>
        <s v="1509716204566503428"/>
        <s v="1578047639253303299"/>
        <s v="1497095804896657415"/>
        <s v="1555463605528698880"/>
        <s v="1563382011271999488"/>
        <s v="1583378673897713667"/>
        <s v="1539407336070164483"/>
        <s v="1534566942719328256"/>
        <s v="1488823632801509377"/>
        <s v="1516486530994348036"/>
        <s v="1561091625551630339"/>
        <s v="1529112810822639616"/>
        <s v="1603431750381830144"/>
        <s v="1563334677624041473"/>
        <s v="1583613331172384768"/>
        <s v="1584981730620243968"/>
        <s v="1536779892901175298"/>
        <s v="1499441519060733955"/>
        <s v="1546581417362063361"/>
        <s v="1591912327611547648"/>
        <s v="1590290275444084736"/>
        <s v="1556407294862172161"/>
        <s v="1604927858370977792"/>
        <s v="1579548989858668545"/>
        <s v="1573589920408809472"/>
        <s v="1606103769057415170"/>
        <s v="1562969388864585734"/>
        <s v="1566255384846745601"/>
        <s v="1582401621530923010"/>
        <s v="1530557442014302208"/>
        <s v="1566085253688545285"/>
        <s v="1605952622367604737"/>
        <s v="1544511105506377729"/>
        <s v="1565080548195741696"/>
        <s v="1575863993297928192"/>
        <s v="1559541901036068864"/>
        <s v="1545228532418195457"/>
        <s v="1488642998254587923"/>
        <s v="1576269810249256960"/>
        <s v="1601962919818063873"/>
        <s v="1562217488804356096"/>
        <s v="1592660116691906560"/>
        <s v="1522028708936425472"/>
        <s v="1523357572584992768"/>
        <s v="1537273705151320066"/>
        <s v="1552056682397696001"/>
        <s v="1559980394761551872"/>
        <s v="1538553766647054339"/>
        <s v="1570239478954086402"/>
        <s v="1496309977031618562"/>
        <s v="1530581631953666048"/>
        <s v="1544282271611502594"/>
        <s v="1585988763968118784"/>
        <s v="1599088650314477568"/>
        <s v="1489468139247005696"/>
        <s v="1585783430322696192"/>
        <s v="1506930674485317634"/>
        <s v="1580328561503703041"/>
        <s v="1511609780980359170"/>
        <s v="1564384502264504320"/>
        <s v="1583103600645263362"/>
        <s v="1498367184468381701"/>
        <s v="1559734772611842049"/>
        <s v="1496602664028753934"/>
        <s v="1598344754021941251"/>
        <s v="1512340401860096004"/>
        <s v="1586730315359440903"/>
        <s v="1546462632512733184"/>
        <s v="1587678061666992128"/>
        <s v="1539715487424098310"/>
        <s v="1552046523986223104"/>
        <s v="1491830624197308418"/>
        <s v="1565659553173327873"/>
        <s v="1537071256620638208"/>
        <s v="1573261417880629248"/>
        <s v="1555561026820644865"/>
        <s v="1601835222030598146"/>
        <s v="1545681797417435137"/>
        <s v="1520523891839356928"/>
        <s v="1539624345437437955"/>
        <s v="1600609472853975066"/>
        <s v="1572869349274173440"/>
        <s v="1555699523904741376"/>
        <s v="1605058768105926656"/>
        <s v="1534026716603043840"/>
        <s v="1581413544595103745"/>
        <s v="1557235743168221184"/>
        <s v="1578563413445599233"/>
        <s v="1565941501686755328"/>
        <s v="1537225341458317314"/>
        <s v="1489083512221310977"/>
        <s v="1560770144254713857"/>
        <s v="1519716847813242880"/>
        <s v="1530959139983310848"/>
        <s v="1574323486989979650"/>
      </sharedItems>
    </cacheField>
    <cacheField name="tweet text" numFmtId="0">
      <sharedItems>
        <s v="@cumlasagna1 Tucker Carlson said on a hot mic with Gavin (back when he was based and red pilled) that he has boxes of nicotine gum he chews on all day."/>
        <s v="Teens are now turning to gummies, lozenges, and chewing gum to get their nicotine fix! ?? Link for all the details! ??&#10;&#10;https://t.co/N58924iuc9 https://t.co/y4ObrEvju5"/>
        <s v="i just got a youtube ad on nicotine gum. lol firstly gum is illegal in sg and secondly wtf"/>
        <s v="All the coaches are chewin dip and I’m chompin nicotine gum lol&#10;&#10;I’m in charge of ice :3"/>
        <s v="@CatInthehat002 @PoliBard Probably can’t be seen to smoke in public so in the Nicotine gum"/>
        <s v="@RamboJohnJ22 maybe it's like nicotine gum for pedos"/>
        <s v="@gavsmithmusic @oliverdavid88 @TechInsider Anti-vaping doesn't add up. Especially when people get on the &quot;think of the children&quot; &amp; how nicotine is a big ??threat. &#10;&#10;Where are your Tweets about Pharma produced NICOTINE containing NRT given to 12 year olds?"/>
        <s v="@evageIion it’s like nicotine pouches i thought it was gum but they put it under their lip on the gums"/>
        <s v="the way nobody gave a shit about cigarettes until they could smoke nicotine that’s bubble gum flavored ??"/>
        <s v="friday: yay it's my off tomm, imma get so much done ??&#10;&#10;sat: locked in my room, mindless scrolling on bt &amp; ig, sad music, cold pizza, 6 redbulls, 2 packs nicotine gum, journalling half a notebook &amp; crying over tiktoks of cute dogs &amp; babies. ??&#10;&#10;Sun mornin"/>
        <s v="Turning Away From Vaping, Nicotine-Addicted Teens Choose Candy, Gums https://t.co/5u1tRSBEAh"/>
        <s v="Did you know? Sweden invented nicotine replacing gum? Although the weren’t the first to try this they invented a polymer that could control the release of the nicotine at a steady withdraw. After watching submariners switch from smoking to snus or chewing"/>
        <s v="@bluespieces Fidget toys, mints, gum and a low percentage vape… a year no cigs in July and nicotine in august . I hope you are able to! Nicotine addiction stole my teen years silly as it sounds it is a huge burden to be addicted to nicotine. Good luck ??"/>
        <s v="Just a guess but wondering if he might be chewing nicotine gum???&#10;??????"/>
        <s v="Just finished watching #hiddenassets on @BBCiPlayer ?????? &#10;&#10;+ another international police style thriller (#bridge, Der Pass, The Team esque etc). &#10;+ nice to see @angelineball in it too (from #keepingfaith among many other things)&#10;- Christian’s nicotine "/>
        <s v="@SydneyLWatson Mint sauce and pasta sounds like something I just don't want. Pasta should be buttery, with spices, tomatoey, cheesy. Maybe a mint-leaf garnish? I just assoc. mint with dessert/candy and things like gum/nicotine.  Not a big fan of salt/vine"/>
        <s v="@Degentraland Try nicotine gum."/>
        <s v="@marcuslemonis My wife caught me in a lie just the other day. I stopped chewing tobacco 2 years ago. I have been using nicotine gum all this time but I ran out &amp; instead of buying more gum I bought tobacco and I was hiding this fact &amp; lying to my wife abo"/>
        <s v="@cocozl2 @fredforthemets @JanGilson @beingkarmin @McAmberdawn @ithrah69 @RoyalCityRauco1 @Mikethewander1 @MarkFreeMyMind @Anthony67166996 @WinterbauerJohn @AndyW5352 And what Swag are we talking about? ??&#10;&#10;I’d love a Swag Bag of &#10;&#10;(Sunscreen, Alka-Seltzer"/>
        <s v="@NEETWorldOrder What do u think of nicotine gum"/>
        <s v="@Jason Addy works best for me if I want to fold a ton of laundry ??&#10;If I want to code or write, nicotine gum is far superior in terms of focus."/>
        <s v="@rileystarves Gum, water with a crystal light packet, nic, weed, ice, and the classic chew and spit"/>
        <s v="@WeDoNotCare00 Nicotine gum? Like the king himself"/>
        <s v="i got into a debate with some vaxxed friends about how the best way to combat C0vid deaths was by lowering obesity&#10;&#10;and i tongue-in-cheek said the best way to lower obesity rates was through nicotine gum subscriptions&#10;&#10;they laughed, but i think i'm right"/>
        <s v="@Bhavik0880 @RantsOnMute @mik_glass I alternate between chew and nicotine gum. Also haven't been sick.&#10;My only other employee to not get covid when it went through our workplace is a heavy smoker."/>
        <s v="@TahirTturk If you put THC vape oil in an e-cigarette, it will gum up the works (fail).&#10;&#10;Cigarettes are tobacco/nicotine.  Not joints, spliffs, doobies, etc.  So, OBVIOUSLY, &quot;E-cigarettes&quot; are nicotine vapes.  All claims to the contrary are part of a deli"/>
        <s v="@ODMHSASINFO So... Nicotine patches &amp; gum, which have been available over-the-counter in every US pharmacy for 3 decades now, &quot;impact mental health&quot;?&#10;&#10;EVIDENCE?&#10;&#10;Why do you disagree with 15 past-Presidents of the world's top professional society in tobacc"/>
        <s v="@usprotec @Khairykj @KKMPutrajaya do you know that,The government plans to ban smoking for the next generation by banning the sale of cigarettes and tobacco products to those born after 2005? And there’s is a nicotine gum to help smoker to stop smoking, i"/>
        <s v="i commit tax evasion so i can use that money to buy bulk orders of nicotine gum"/>
        <s v="Vaping saves millions of lives, a non-toxic escape from big tobacco&#10; - but powerful forces in Big Tobacco, Pharma Nicotine gum axis - AND government tax bureaucrats don't like it:"/>
        <s v="@ErnieGowan @julianbuchanan @winstonpeters Flawed comparison. Tobacco kills millions of people each year. Nicotine gum/lozenges, etc. do not kill people. Meth causes many health &amp; social problems. Patients on ADHD meds don’t resort to theft, etc. Prohibit"/>
        <s v="??Did you know that just ONE vape cartridge can equal the same nicotine amount of two to three PACKS of regular cigarettes!! The ingredients foster tooth decay, gum infection and disease, and a decrease in saliva production. ??https://t.co/4QucNo2TxL http"/>
        <s v="Also heard nicotine gum can bring taste back https://t.co/kMhBY5x0ti"/>
        <s v="@madmomnotodrugs @SPants72 I just read a few posts of people who lost smell taste for a long time to recovered it by smoking a cigarette. No joke! &#10;Also heard of people using the nicotine gum. ?????&#10;&#10;Just 1... don't get hooked."/>
        <s v="I don’t want to promote nicotine however this thing my sister got me tastes exactly like this gum istg https://t.co/TTuTEUNbNN"/>
        <s v="@thomanpulimood From a pulmonologist point of view should I get my nicotine from ?? or from vaping?&#10;&#10;Does nicotine dependency cause cancer?&#10;&#10;Could I use nicotine gum, patches, and or lozenges forever &amp; be ok with that dependency?&#10;&#10;Why do you care how peop"/>
        <s v="@BC_Redneck59 @AreOhEssEyeEe @FuckTrudy Good Dr's found snake venom in the c sh0t and say it is in the biowea.pon c. Guess what anti venom for snake venom is, nicotinomide.Smokers are not getting c.Nicotine gum helps with vX side effects and keeps you fro"/>
        <s v="@ElectionLegal have you noticed any tooth/gum/periodontal issues after heavy nicotine lozenge use?"/>
        <s v="3) Nicotine gum&#10;&#10;Did you know nicotine on its own is a powerful nootropic?&#10;&#10;Occasional use of nicotine can temporarily boost:&#10;&#10;• Mood&#10;• Focus&#10;• Alertness&#10;• Creativity&#10;&#10;I am not endorsing the use of nicotine 24/7.&#10;&#10;Use nicotine gum sparingly instead of smo"/>
        <s v="Did you know that chewing just one piece of nicotine gum forces your body to incinerate stored body fat? https://t.co/TDimq7XhYV #loseweight"/>
        <s v="@Derek_Fitness Just reacted to your video w/ @AlexHormozi on #nootropics. That's my wheelhouse, bros. Great video. https://t.co/L2rJo7hDM1 - will try the nicotine patch + gum + caffeine protocol.."/>
        <s v="@KiryuTuringokyo @hubermanlab Saved! Here's the compiled thread: https://t.co/WAeciYAXUL&#10;&#10;?? AI-generated summary:&#10;&#10;&quot;The original poster takes Alpha-GPC to improve their focus, after being told that a colleague of theirs uses nicotine gum for the same pur"/>
        <s v="@RedHotTrade @nicorette You gotta try Lucy nicotine gum. Actually tastes good."/>
        <s v="@RonFilipkowski &quot;What Putin is doing in Russia&quot;, what? What is she talking about? Her nicotine gum isn't cutting her tension today."/>
        <s v="that frat guy on tiktok who’s always@talking about nicotine gum is driving me insane"/>
        <s v="@BronyRepublican You need to start chewing nicotine gum. Take a two-milligram piece with coffee. You will gain godlike focus and mental acuity."/>
        <s v="@markallanbovair @rex_woodbury Nicotine gum is already on the hype train as a stimulant"/>
        <s v="Could nicotine gum boost my brain power? (…or am I better off with a strong cuppa?) https://t.co/PhPkT43axi"/>
        <s v="@plopnl @GreeneDonal @SandroDemaio The average smoker who quits does so cold turkey (5% success), or with nicotine patches or nicotine gum (9% efficacy)... after 25-30 failed attempts.&#10;&#10;Here is how that feels to the smoker:&#10;&#10;Quit&#10;Fail&#10;Quit&#10;Fail&#10;Quit&#10;Fail&#10;"/>
        <s v="@growing_daniel Zynn gives me heartburn its weird. Nicotine gum 4g is the goat"/>
        <s v="Nicotine can also be found in e-cigarettes, tomatoes and other forms of nicotine replacement therapy (NRT) products, such as patches, gums, lozenges, and sprays.&#10;&#10;@HealthZA @The_DSD @ProtectOurNext @SAQuitline @satfyf2030 @MRCza https://t.co/fV2PmIzYM4"/>
        <s v="@MsCharlie @Mark_Butler_MP Tobacco companies are in the vaping industry. They often referred to cigarettes as ‘nicotine delivery devices’. The ‘delivery device’ has changed. &#10;&#10;Nicotine gum is much safer than vaping. I have a mate who’s been using it for a"/>
        <s v="@SelenaMaranjian @MooseAllain 20-30% of ex-smokers who use nicotine vapes (&quot;e-cigarettes&quot;) say, &quot;I quit by accident.&quot;  That is, when they tried one they had not intention to quit smoking.&#10;&#10;No one ever &quot;quit by accident&quot; with a nicotine patch or nicotine g"/>
        <s v="@allisons_acct Hypothetically, what if Dr. Brian King, Director of @US_FDA's Center for Tobacco Products, is right?  MARKEDLY SAFER&#10;&#10;What if the Cochrane evidence review of 78 studies worldwide is right?  MORE EFFECTIVE for smoking cessation than nicotine"/>
        <s v="Quitting NRTs is harder than asking for NFTs. I don't know how I'll survive without nicotine gum."/>
        <s v="7. The big question was whether it was possible to get nicotine patches and nicotine gum to Iranian smokers. Lots of clinical research has shown NRT works, but this research hadn't been done in Iran at that stage. My father was intrigued and we tried to s"/>
        <s v="which of u assholes is gonna zelle me for nicotine gum then damn"/>
        <s v="@oldspeak1 V. many options ranging from woefully ineffective(1 in 30 success rate) 'cold turkey', Alen Carr book, NRT patches,gum,sprays, hypnotherapy, champix...to effective safer alternative nicotine products eg Snus, HnB, E-Cigs &#10;It's whatever works fo"/>
        <s v="Randomized controlled trials in the UK have demonstrated that e?cigarettes are “significantly more effective” than other forms of nicotine replacement therapy, such as nicotine patches or nicotine gum. #CatoHealth https://t.co/XMNWNlc3Wx https://t.co/QwcB"/>
        <s v="@KnowingBetterYT I began vaping off and on in 2015. I switched completely to e-cigarettes in 2020, shortly after I switched to Wellbutrin. I almost never crave cigarettes anymore. I still use e-cigs and occasionally nicotine gum. My dependency is extremel"/>
        <s v="The average age of the Dutch e-cigarette user is 45 years and 70% were heavy smokers (&gt; 20 cigarettes per day) before switching to the e-cigarette. Ex-smokers are also negative about nicotine gum and patches. #smaaknoodzaak More info about our survey ????"/>
        <s v="@MadG38 Cigars, snus, synthetic nicotine gum/pouches&#10;&#10;Mineral water w accoutrements&#10;- balsamic vinegar (tastes like coke) &#10;- lemon juice &#10;- ginger &#10;- ACV &#10;low-sugar kombucha"/>
        <s v="Rite Aid Nicotine Gum, Original Flavor, 2 mg - 110 Count | Quit Smoking Aid | Nicotine Replacement Gum | Stop Smoking Aids Th [VMT7AZ7]&#10;&#10;https://t.co/AL9B4df2hz"/>
        <s v="GoodSense Nicotine Polacrilex Uncoated Gum https://t.co/qVdoZ6hwDS"/>
        <s v="Check out Nicotine Gum Rugby cinnamon sugar free ....  4mg https://t.co/umB70hrwOt #eBay via @eBay"/>
        <s v="Habitrol Nicotine Quit Smoking Gum, 2mg, Fruit flavor coated gum. 96 pieces per box [OLMCFMI]&#10;&#10;https://t.co/o3Tigr8fgm"/>
        <s v="16/&#10;Or chew gum with nicotine (9b of 50)&#10;(using the same link more than once is NOT cheating! LOL)&#10;https://t.co/rGDK4YnmYo"/>
        <s v="Check out Nicotine Gum Rugby cinnamon sugar free ....12 Boxes  4mg https://t.co/gvZ4l9MOO4 #eBay via @eBay"/>
        <s v="Check out Rugby Nicotine Gum cinnamon sugar free 4mg .....3  BOXES.... https://t.co/LOGdXd6RGp #eBay via @eBay"/>
        <s v="Nicorette 2 mg Nicotine Gum to Help Stop Smoking - Cinnamon Surge Flavored Stop Smoking Aid, 160 Count [LTCCRRK]&#10;&#10;https://t.co/VFuxGWKYtS"/>
        <s v="Nicorette 4mg Nicotine Gum to Help Quit Smoking with Behavioral Support Program - White Ice Mint Flav&#10;$52.95 ($0.33 / Count)&#10;&#10;https://t.co/6n1b67fMyL"/>
        <s v="Nicorette Spearmint Burst with Chamomile Flavor Nicotine Stop Smoking OTC Gum 2 mg - 100 Count R7KRMAV&#10;&#10;https://t.co/ljvo0oXsgg https://t.co/QxUKSKaGGp"/>
        <s v="Nicorette 2mg Nicotine Gum to Quit Smoking - Flavored Stop Smoking Aid, Mint 170 Count (Pack of 1) [QYGGWVO]&#10;&#10;https://t.co/mSB03yNlhA"/>
        <s v="Equate - Nicotine Gum Polacrilex 2 mg, Stop Smoking Aid, Original Flavor, 170 Pieces LY50EYQ&#10;&#10;https://t.co/9mpdGmdArF"/>
        <s v="Nicorette 2mg Nicotine Gum to Help Quit Smoking - White Ice Mint Flavored Stop Smoking Aid, 20 Count [CAO9SXS]&#10;&#10;https://t.co/MdajpA1174"/>
        <s v="Check out Rugby Nicotine Gum  cinnamon sugar free 4mg https://t.co/0aO5FMWNjJ #eBay via @eBay"/>
        <s v="Check out Nicotine Gum Rugby cinnamon sugar free ....  4mg https://t.co/GJbSkgOvxX #eBay via @eBay"/>
        <s v="Nicorette 4mg Nicotine Gum to Quit Smoking - White Ice Mint Flavored Stop Smoking Aid, 160 Count ESWMPOZ&#10;&#10;https://t.co/euzw7rEmzm https://t.co/x3flvN6gHT"/>
        <s v="Nicorette Spearmint Burst with Chamomile Flavor Nicotine Stop Smoking OTC Gum 2 mg - 100 Count [IYBQQBB]&#10;&#10;https://t.co/L9naXrrcvL"/>
        <s v="Nicorette Nicotine Gum White Ice Mint 4mg 100ct Stop Quit Smoking Craving Aid [JESDUUF]&#10;&#10;https://t.co/gZxlxD7kfn"/>
        <s v="Check out Rugby Nicotine Gum cinnamon sugar free 4mg .....3 BOXES.... https://t.co/LOGdXd7pvX #eBay via @eBay"/>
        <s v="Nicorette Nicotine Gum White Ice Mint 4mg 100ct Stop Quit Smoking Craving Aid RSVGLGU&#10;&#10;https://t.co/MMChxzssOv https://t.co/nAzKM5oUfb"/>
        <s v="Rite Aid Nicotine Gum, 4 mg, Cinnamon Flavor - 100 Pieces | Quit Smoking Aid | Nicotine Replacement Gum | Stop Smoking Aids T 3BKUA9S&#10;&#10;https://t.co/4ayHZxGKuR https://t.co/ap4MCFvxe6"/>
        <s v="Nicorette 2mg Nicotine Gum to Quit Smoking - White Ice Mint Flavored Stop Smoking Aid, 160 Count [RZW6TVP]&#10;&#10;https://t.co/j2FryUsYB4"/>
        <s v="Check out Nicotine Gum Rugby cinnamon sugar free 4mg https://t.co/Plbu6vNkvi #eBay via @eBay"/>
        <s v="Rugby Sugar Free Nicotine Polacrilex Gum, 100 Count - 4 MG - COATED MINT Flavor - Stop Smoking Aid 9JY6T5X&#10;&#10;https://t.co/cLVYLNZKCT"/>
        <s v="GoodSense Nicotine Polacrilex Gum 4mg, Original Flavor, 20-count, Stop Smoking Aid, GoodSense Smoking Cessation Products [2U2D8RA]&#10;&#10;https://t.co/EwthszPf3R"/>
        <s v="Check out Rugby Nicotine Gum cinnamon sugar free 4mg .....3 BOXES.... https://t.co/LOGdXd6RGp #eBay via @eBay"/>
        <s v="GoodSense Nicotine Polacrilex Gum 4mg, Original Flavor, 20-count, Stop Smoking Aid, GoodSense Smoking Cessation Products [OAHDRBC]&#10;&#10;https://t.co/4FGwzXdLI6"/>
        <s v="Check out Rugby Nicotine Gum cinnamon sugar free 4mg 12 BOXES https://t.co/LhDscv0uZw #eBay via @eBay"/>
        <s v="Nicorette 2 mg Nicotine Gum to Help Stop Smoking – Fruit Chill Flavored Stop Smoking Aid, 160 Count https://t.co/oczilkTij3"/>
        <s v="Check out Nicotine Gum Rugby cinnamon sugar free ....  4mg https://t.co/GJbSkgP3nv #eBay via @eBay"/>
        <s v="160 Count Nicorette 4mg Nicotine Gum to Quit Smoking for Just $29.34 https://t.co/OHWTUcgNSn 160 Count Nicorette 4mg Nicotine Gum to Quit Smoking for Just $29.34 160 Count Nicorette 4mg Nicotine Gum to Quit Smoking for Just $29.34"/>
        <s v="Nicorette 4mg Nicotine Gum to Quit Smoking - Spearmint Burst Flavored Stop Smoking Aid, 160 Count OBD886C&#10;&#10;https://t.co/bMlHorVIH4 https://t.co/NZGNUrB9ZM"/>
        <s v="Nicorette Coated 2mg Nicotine Gum to Quit Smoking - Spearmint Burst Flavored Stop Smoking Aid - 160 C&#10;$42.38 ($0.26 / Count)&#10;&#10;https://t.co/8ZWNwllyX7"/>
        <s v="Check out Rugby Nicotine Gum cinnamon sugar free 4mg .....6 BOXES.... https://t.co/mYeEEfEp4T #eBay via @eBay"/>
        <s v="Check out Nicotine Gum Rugby cinnamon sugar free ....12 Boxes  4mg https://t.co/wcR1dYl02f #eBay via @eBay"/>
        <s v="Some People have desasters with nicotine Gum Blowers!   https://t.co/9flGxa2IDB"/>
        <s v="@Opiumbrella Statistically the biggest boost to your health you can make beating taking up exercise is to stop smoking. &#10;&#10;Choose your way to stop: nicotine gum, patches or vaping. Just remember to taper down &#10;&#10;Don't beat yourself up if you slip. Just reso"/>
        <s v="my dumbass bought 4mg nicotine gum. why is this shit actually strong lmao"/>
        <s v="nicotine gum is disgusting y am i doing this"/>
        <s v="@IrradiatedMouse Nah, fuck it. Being trash is fun. I’m jealous, quite frankly. I was meant to go to the office and then use the gym but had a shitty nights sleep and worked in the spare room chewing nicotine gum all day. At least you had booze and fun foo"/>
        <s v="@NukeAmbition I do nicotine gum occasionally. Used to pop one during my office hours when I needed to do some biz. &#10;&#10;You’re right man. The popcorn lung, chronic COPD scared me so I stopped vaping."/>
        <s v="@NoContextBrits Still, they’re giving us options. It’s like a stick of nicotine gum, -next time you feel that familiar itch to garden bike, consider hurting an elderly or a child instead. It’s not perfect, but it does take the edge off a bit."/>
        <s v="@Rex_Supremo @Letter_to_Jack Nicotine is what you get when you smoke cigarettes, the gum is an alternative to smoking"/>
        <s v="10 million capers have all the facts. And the main one is they quit smoking probably after half a life of it. Try doing that with nicotine gum"/>
        <s v="@ligmesh @visakanv Nicotine gum gives me hiccups, lozenges worked better. Was very interesting though... if I caught myself planning (nicotine hijacks subsystems capable of pretty complex planning) a path to a lit cigarette, I'd take a lozenge and 5 mins "/>
        <s v="I'll catch up on notifs in a bit.&#10;&#10;Next week Wed, I get prescribed nicotine gum, and I will quit vaping!"/>
        <s v="I also took nicotine gum with me on a recent pub crawl and based on my n=1 data I found that it fought off my classic &quot;alcohol is fun at first and then makes me too sleepy to want to talk to people&quot; syndrome"/>
        <s v="@NBTXN Quit cold turkey and I smoked for 18 years. Patches and gum are just a crutch because you’re still putting nicotine into your system. It was tough for the first month but after that the cravings slowly subside"/>
        <s v="@DailyLoud Is there nicotine gum for that. Lol"/>
        <s v="@ericarhodes You gotta cut that crying part.  That can't be good for you.  Maybe try nicotine gum instead."/>
        <s v="Skip the gum and patched. They keep you addicted to nicotine. It takes three days for nicotine leaves your system. After that, all you need to do is break the habit.&#10;I did it by cutting down. I gradually cut out the times a day I would smoke. First to go "/>
        <s v="People act like nicotine is bad and addictive but I'm only a week in and it seems medicinal. I keep getting headaches the last few days but all I have to do is chew some nicotine gum and it disappears."/>
        <s v="@SellarsPhillip @dominusalb @skipstonelegend @ostonox @hasanthehun eh nicotine gum is wayyyy healthier than smoking"/>
        <s v="The &quot;Quit Now Indiana&quot; promotion allows Hoosiers wanting to quit tobacco to get a two-week supply of free nicotine gum, patches, or lozenges from @StateHealthIN.&#10;&#10;https://t.co/rCNwjyDIMQ https://t.co/7F6DpyPiDZ"/>
        <s v="Was hurting for some nicotine gum all day and didn’t have any. Just found A strip in my sock drawer. Gunna make it last when I get more Friday."/>
        <s v="@KatTimpf I quit smoking 4 months ago after 53 years of smoking. Nicotine gum sure helps but I still want a cigarette ??"/>
        <s v="I couldn't smoke cigarettes in the nuthouse (no outside time at the hospital I was at). We just got unlimited access to nicotine gum and patches. I know I can kick it..."/>
        <s v="Time to kms with overwork, sleepless nights and nicotine replacement (chewing gum with mint)&#10;&#10;*Note: do not smoke, kids."/>
        <s v="@twitcelle As a former smoker, vaping is almost worse because you can megaload on nicotine throughout the day. All nicotine is bad, but I used to get insane levels of it from nicotine gum. Vaping is creating addicts, period (and yes, it may help some smok"/>
        <s v="@blushydoll222 nicotine gum!"/>
        <s v="@Drew_Church Yup. I smoked for 18 years. Tried quitting multiple times. Patch, gum, cold turkey, could never completely kick it. Then I tried vaping. It'll be 5 years in March since I've smoked a cigarette. Currently vape the lowest level of nicotine @ 3m"/>
        <s v="@cryptocevo 1-800-quit now Pick date 2 months out,get ready. Get Zyban, nicotine gum, &amp;patches. Start using all &amp;smoking. Cut back,quit on the date. Throw out all ashtrays and lighters, get new mini hobby for consuming that 7 minutes of smoking, realize o"/>
        <s v="Day 5 of nicotine gum I gave up, might try again later https://t.co/2q8eVPrK5H"/>
        <s v="@dunwaIl I sometimes like to smoke a hemp cigarette while chewing on a piece of nicotine gum. It’s definitely not the same, and I miss cigarettes like crazy but sometimes it’s better then nothing"/>
        <s v="Hold on, i have to consume 5 things right now in a row chapstick, sparkling water, nicotine gum, coke, lotion"/>
        <s v="@ProseProducer Lucy nicotine gum will change your life"/>
        <s v="Still planning to go smoke free this year? You don’t have to do it on your own. Teva Canada’s assortment of nicotine patches and gums can help you stick to your New Year’s resolution to lead a healthier lifestyle. &#10; #StopSmoking #SmokingCessation https://"/>
        <s v="@_cumsky__ gives you nicotine gum"/>
        <s v="Out here blowing bubbles with nicotine gum on an entirely different level"/>
        <s v="I'm hoping it's not the absence of nicotine causing it (realistically it probably is), but my appetite has been kind of nuts this weekend.?? Gonna have to calm this shit down and keep chewing the shit out of gum because it took a lot of work to get to thi"/>
        <s v="@BobbieAnnGRITS1 I definitely think if you put your mind to it… You can quit ??&#10;&#10;Good luck ???? ???? @FDATobacco @CDCTobaccoFree @TobaccoFreeKids @tobaccofreefla&#10;&#10;If you don’t want to smoke from a pipe to cut down… Then id suggest nicotine gum/patches."/>
        <s v="update: I've switched to vaping and gum-fractions (e.g. 1/4) to reduce total nicotine intake while providing more control over timing"/>
        <s v="Nicotine gum is such a babe !"/>
        <s v="@itzbeauyo @FLAWLESSLUCKI Giving up nicotine on Jan 8 1999 was one the hardest and best habit I ever stopped.  I used the gum and then just chewed extra or whatever store gum for about 2 more years.   Congratulations ??"/>
        <s v="It's a 6 hour journey. I'm a vaper so I've packed plenty of nicotine gum. Also a book for the journey courtesy of @ESCApocalypse. https://t.co/EfVP4s9WYw"/>
        <s v="nicotine gum is a blessing"/>
        <s v="@TradesTrey Try nicotine gum, it works"/>
        <s v="I’ve been ttaking nicotine gum since uhh I went back from kl the last time and today has been my first day without a single stick of cigarettes!! ( also with only 5 tablets of the gum). ?? https://t.co/b0GlMW3Iis"/>
        <s v="@t33nsu1c1d3 Hit some nicotine it’s like the 5 gum commercials with all forces combined"/>
        <s v="@neoliberalhell Pick up some nicotine gum from a drug store (cinnamon &gt; mint flavor), bupropion (Wellbutrin) also helps"/>
        <s v="@MindyWbal @wbaltv11 i mean Nicotine gum exists also an addictive drug"/>
        <s v="accidentally may have slightly displaced my addiction to vaping/nicotine on to chewing gum"/>
        <s v="Starting nicotine gum today as the next step in quitting smoking. Send cock if you support me. Ignore for satan."/>
        <s v="@biggestjoel I know what you mean. I've been smoke free for 3 years now but it took a few tries before getting to this point.&#10;&#10;Vaping and then nicotine gum helped me taper off the worst of it. What made this last attempt easier was my relationship had end"/>
        <s v="@NFTLlama Nicotine by itself is also a stimulant.  Like nicorette gum or the patch.  Just another tool for your toolbox"/>
        <s v="@mohmi_rao My friend quit quite easily some years ago with the gum. Years later she's still chewing the nicotine gum though."/>
        <s v="@Ghost_Gator69 vaping 100% doesnt work, gum and patches only sorta work&#10;&#10;best ways are cold turkey or switch to a high nicotine alternative you find disgusting, like dip, cheap cigars or american spirit periques"/>
        <s v="@hoeberian Just start smoking. Alternatively you can chew nicotine gum or use patches"/>
        <s v="Is to too late to start chewing nicotine gum to feel something"/>
        <s v="Pure nicotine is far safer than tobacco.  If you switch to a pure nicotine product you cut your risk of disease by 90% or more.  Switch over to pouches, gums, and lozenges you won’t regret your decision to an addiction that may cost you your life."/>
        <s v="using nic free vapes still to prevent binges bc i need gum or cigs / vapes so i dont shove food down my throat??"/>
        <s v="daily psa that if ur addicted to nic, gum will give you the same feeling you're chasing &#10;-the ritual&#10;&#10;you might not like to hear this but vaping leads to an increased chance of chronic lung diseases + cardiovascular disease/complication as well as asthma."/>
        <s v="@watisknownas Nicotine plasters/gum helps"/>
        <s v="Took the nicotine gum now I am a cigarette addict"/>
        <s v="maybe the best way to lose weight is to double the intake of nicotine and chew lots of bubble gum to not feel hungry&#10;&#10;also loads of water till you feel like your organs are floating like loofah"/>
        <s v="@thepackrat @sailbaby15 @EdwardHubert4 @RedfearnMike @mrmiley @ChaunceyGardner @Dale___Roberts @SandroDemaio @MikeBloomberg @srntorg But both are methods of ingesting nicotine, there is probably less ingredients in a bottle of vape liquid than there is th"/>
        <s v="@LeftAtLondon nicorette chewing gum&#10;&#10;also mood I'm fiending so fucking bad for nicotine. I smoked my last one 6 hrs ago."/>
        <s v="By attending a NEFAHEC tobacco cessation session, either virtually or in-person, you'll create a quit pan and receive four weeks of FREE nicotine patches, and gum or lozenges.&#10;&#10;To register for a FREE tobacco cessation session, contact us at (904) 482-0189"/>
        <s v="Tomorrow I'm going to shoppers to enquire about the free nicotine gum. I'm ready to quit."/>
        <s v="I have been nicotine free for 30 days ?????? I have had a nicotine addiction for 40 years..anybody thinking they can't quit,oh yes they can. The last day I had 2 camel snus in,vaping and chewing gum. So if I can do it, so can you??"/>
        <s v="TRYIN' TO QUIT CIG'S THIS WEEK...BEWARE OF VENOMOUS BEHAVIOR IF BLUE DOES NOT WIN BIG! ARGH...NICOTINE GUM!? https://t.co/EIOqaSjNTY"/>
        <s v="I JUST THREW AWAY MY VAPE AND BOUGHT NICOTINE GUM THIS IS NOT A DRILL!!!!!!!!"/>
        <s v="why are nicotine gums so expensive i paid 700+ for like 9 gums i could've gotten 2 packs for that amount"/>
        <s v="To ease your discomfort, your doctor may recommend nicotine gum, a nicotine patch, or one of the other stop smoking aids. https://t.co/dv1PGNDSRY"/>
        <s v="@DuckTalesSafari Breathing problems are scary. My lungs are taking a while to get back to full strength after COVID. Maybe you could switch to nicotine gum or lozenges? I was really addicted to the chemical itself rather than the smoking, so those helped "/>
        <s v="@acatcalledkeith I chewed nicotine gum when I was desperate. It took about 2 months to get past the cravings. After that it was pretty easy. It’s been 21 years since I gave up. Never once fell off the wagon. Now I can’t imagine why I ever started!"/>
        <s v="Nicotine chewing gum is serious if ye wanna get off the fags #notanaad"/>
        <s v="@bad_4_business deadass i bought some nicotine gum and its life changing"/>
        <s v="@cernusson I used nicotine chewing gum not patches and then slowly reduced my chewing. I think much of it is breaking the ritual so I also started knitting to keep my hands busy (that didn’t last). I was nearly 60 and now haven’t smoked for 20 years. Best"/>
        <s v="@AlexWodak @ColinMendelsohn @drjoesDIYhealth @legionvapes @VaperNt @vaper_the So nicotine is so bad - yet I can buy freely in the supermarket in gum/ lozenge/spray ?"/>
        <s v="chewing nic gum and hitting my vape simultaneously was not a good choice"/>
        <s v="Our certified coaches provide you with a free personalized quit plan, coaching, and nicotine replacement therapy (i.e., patches, gum, and lozenges). Call 1-800-QUIT-NOW or visit https://t.co/qvhaUmTOOP to enroll. https://t.co/uQxfz9zzkn"/>
        <s v="@rwarrin64 @mohmi_rao I quit smoking back in 1991. Nicotine gum made my effort successful. Back then you could only get the gum with a prescription!"/>
        <s v="Trying to stop smoking all the stuff to help quit makes me super sick. So today tried the gum and currently holding back puking. I’m on the lowest dose nicotine gum. WTH"/>
        <s v="Smokers are drug addicts to nicotine - simple. You can't stop being an addict when still giving yourself the drug in patches, gum, vape! It's just a big pharma con to make money from you. So stop being a wimp and quit. I'll tell you what book to read, and"/>
        <s v="@TassieThinker @nic_higgins @TahirTturk One of these things is not like the other. BTW if nicotine was so &quot;addictive&quot; then could they not just chew all the gum at once, increasing dosage? Use patches, gum, and lozenges together, like Quit AU recommends? L"/>
        <s v="YOOOO I FOUND THE PACK OF NICOTINE GUM I MISPLACED LAST WEEK!! heck yea"/>
        <s v="How do Yorkshire people prefer to ingest nicotine tablets?&#10;&#10;A) By gum ?&#10;B) By gum ?&#10;C) By gum ?&#10;D) By gum ?&#10;E) By gum ?"/>
        <s v="@ctrssierra You need to try 2-4 mg of nicotine gum. Chew for 10 min 2-4 times a day and spit it out."/>
        <s v="@Matthews_angst Good luck. I transferred my addiction to nicotine gum, then banana/strawberry gum, then to nada. Took months."/>
        <s v="@imagidadnation Went from vaping to gnoshing on Nic gum but I’m happy I’m off the vape"/>
        <s v="@wazxwskii I quit smoking 3 years ago. Still addicted to nicotine gum. I can’t offer any advice here ??"/>
        <s v="@AlexNoonan6 no harm in switching to nicotine gum imo, might spare the lungs a bit, but totally up to you. Have seen some people regret vaping later on is all"/>
        <s v="Chew 100 pieces of nicotine gum to recharge your chakras"/>
        <s v="I picked up &quot;original&quot; flavor nicotine gum and it doesnt have any flavor. just the burning nicotine sensation. horrible"/>
        <s v="@TylerWi49866913 @renegade_roo When it comes to nicotine (I really would avoid it regardless) any non inhaled form is better. If you go with the gum, get the lowest possible strength available. &#10;&#10;Then again, I would still avoid it."/>
        <s v="Nicotine gum."/>
        <s v="I have a serious smoking problem &amp; I’m going to help myself before it’s too late! &#10;&#10;I’m getting a nicotine gum prescription to help me get rid of the habit! &#10; &#10;?? love everyone"/>
        <s v="Back on nicotine gum like some chump, beaten by the gas station disposable vape and the self assurance that I could “just cut loose for a lil bit”"/>
        <s v="@wkycweather Did you know they have flavored Nicotine gum &amp; patches to help with stressful moments n your life?! Flavored gum works  but quit hanging around others who smoke! Why waste a pretty face &amp; nice body!"/>
        <s v="GOOD ??&#10;RISE AND ???&#10;(THE NWO will ?? u long before ?? - I stopped ?? and use nicotine gum and lozenges)&#10;&#10;https://t.co/yjyVdRvkkp"/>
        <s v="@its_me_haz Try nicotine gum, if she is already addicted"/>
        <s v="@mohmi_rao I used nicotine gum for awhile and against much advice, I air smoked a cigarette for probably 2 months and never lit it.  Still think about smoking every now and then but 15 years later I remember how hard it was to quit.  Good luck."/>
        <s v="@h4nn4harnh nicotine patches/nicotine gums !"/>
        <s v="@NeilpDo @hubermanlab I've done qEEGs of my brain on small amounts of nicotine gum over at @PeakBrainLA that showed positive nootropic effects. Will be posting more soon!"/>
        <s v="@mesolude (oh, just saw that the tea shop still gave you problems. Hmm.)&#10;&#10;I'm not sure what the answer is yet, but maybe it involves a tiny bit of nicotine gum to create a pull to some arbitrary place that wouldn't otherwise be motivating enough on its ow"/>
        <s v="@_AmyGray_ Go for it! The nicotine gum is good. Also do something when you feel you want a cigarette, like make a really nice cup of tea or do 3 pushups. Reward your self for each day or week you don’t smoke."/>
        <s v="I’ve been 24 hours clean from vaping. Longest in 2 years. &#10;&#10;Using 4mg nicotine gum and suckers to help with the cravings. &#10;&#10;I got addicted at 17, curious kid. &#10;&#10;I’m quitting all forms of nic: cig, pouch, chew, vape. Posting this publicly to hold myself ac"/>
        <s v="@Jaime__67 @JimmyJungas Got my nicotine gum for such emergencies ??"/>
        <s v="i switched from cutting myself to hitting the shit out of myself  the way nicotine addicts go from cigarettes to nicotine gum"/>
        <s v="@luckylana10 I found switching to nicotine free vapes helped me more than nicotine gum/patches. I used those if I really craved nic, but it was more the hand/mouth/throat habit I craved. And after getting rid of the physical nicotine addiction I reached f"/>
        <s v="@cia_nash I remember those days..I'd have a half pack in by 7am. Loved my cigs and coffee. Then one day in my 30s I just stopped. I used the gum. Then I was addicted to the gum so I used regular gum to quit the nicotine gum. Exausting."/>
        <s v="@Dralkhadhari ????? ??????? ??????? ??&#10;Nicotine gum and patches &#10;&#10;?? stay strong , we are proud of you"/>
        <s v="People have the nastiest attitudes buying nicotine gum. Bro JUST GET A CIGARETTE at this point."/>
        <s v="vape ran out chewing nicotine gum"/>
        <s v="@jaime1226_ Worked for me when I was a teenager but I only smoked for like 6 years.&#10; My dad had to get a lot more help when he quit in his late 50's but weed still helped him. Our state has a program to quit smoking, they gave him free nicotine patches,gu"/>
        <s v="@ChaunceyGardner @andresha_bass @SumbzTX @TobaccoFreeKids @FDATobacco Wait if nicotine patches and gum are available without prescription, what's the need for vapes? Personal preference? Then they can talk to their physician and get a prescription for tha"/>
        <s v="@rjdelaney1987 Same! I get by with lots of nicotine gum, lots of caffeine and intense cardio"/>
        <s v="Nicotine gum and dilution by cinnamon gum get things spicy."/>
        <s v="@ChiActivist312 I quit with the nicotine gum. Make sure you are putting it directly on you gums after you chew it a bit. I used the gum for a year before I realized I could switch it out with regular gum and I was fine. Deep breathing often mimics how I u"/>
        <s v="@DrShayPhD Ha! I am trying to quit tobacco using nicotine gum and I’ve bitten the same spot on my right cheek at least 5x a day for the last three days."/>
        <s v="Trying to blow bubbles with the nicotine gum"/>
        <s v="@flexghost1 Hey anything that works is great, and I loved it. Salt nic best for ex smokers. But... my lungs started feeling gunky after a few years tbh. I suspect I would be off nicotine by now if I'd just stuck w patch/gum."/>
        <s v="@TraumaN4mdWitch @jwitcraft Can you transition with nicotine gum or patches? Breaking the actual smoking is half the work then you wean off the nicotine"/>
        <s v="@AutumnCapital @JimmyDaGreek76 @youngbloodcap Yea, that’s why there’s much higher nicotine potency in pouches as well. You don’t buy nic gum at a super low nic mg if you wanna catch a buzz. You buy pouches at 6, 9, 12 mg"/>
        <s v="@2RakaBhai @business @WHO find healthy ways to cope w/ cravings like nicotine replacement therapy (NRT) can help reduce cravings and withdrawal symptoms when you quit smoking. NRT products are available over the counter and include nicotine gum, patches, "/>
        <s v="@dumbass_emo @eglizzabeth @k177y0urs37f Former dipper, currently addicted to nicotine gum…. And I felt this. Lol"/>
        <s v="@calebsmores Bonus - You mentioned you have an oral fixation, and I have found that chewing gum helps with that (it helped me when I was eating a lot). As you go, slowly replace the nicotine gum with regular chewing gum. That way, you still have the oral "/>
        <s v="chewing nicotine gum feels like if normal gum was trying to kill you"/>
        <s v="I’m gonna carve my dad would wake me up on nicotine gum."/>
        <s v="@PatrickLoney0 @Pancakesbrah @StunLikes I got nicotine gum, trying to fall asleep"/>
        <s v="Been smoking cigarettes since I was 16 years old. Trying the nicotine gum for the first time today. Holy shit. Am I...growing up?"/>
        <s v="@dietsodaluvr I think so, i also do shgar free gum and vape a bit with the gum in my mouth so some of the nicotine can stick to it for longer hunger suppressant"/>
        <s v="@JaredVannett I started nicotine gum to quit smoking now I take both"/>
        <s v="The Ohio Tobacco Quit Line is available 24/7. Your choice of nicotine patches, gum, or lozenges sent directly to your home. Free for everyone in Ohio. Call 1-800- QUITNOW (1-800-784-8669) https://t.co/cN7Kv9QIPM"/>
        <s v="@syakireffindi Good luck, cut by just a few cigs first, or try chewing gum or nicotine patches, dont go cold turkey itll suck gila, cut by one or two a day pun bolehlah, progress is progress aight, good luck man ??"/>
        <s v="I should say &quot;chew&quot; nicotine gum but you're not addicted to nicotine"/>
        <s v="@BarbiieBalla Hardest thing I've ever tried to quit is nicotine. I have kicked much &quot;harder&quot; substances without issue. I quit smoking in 2013 after almost 20 years. I vaped afterwards up until a month ago and I switched to nic gum exclusively. Seen too ma"/>
        <s v="@GummiVenusDMilo &quot;Mr Teeny needs a refill on his nicotine gum!&quot;"/>
        <s v="Honestly the nicotine gum helped take the edge off"/>
        <s v="@CedarSupremacy i used to like cigs - quit those - transitioned to vape - very ghey - moved to nic gum - consider getting nic-free but that seems lame - i will try zyn sometime soon.&#10;it's at gas stations and places like that right?"/>
        <s v="idk about banning juul pods but did NO ONE expect ppl to just get hooked on that instead of cigs??? was the nicotine gum not enough"/>
        <s v="@ayyyitsNobes They should make a gum without nicotine"/>
        <s v="@UncivilLaw Hello Kurt, I know you cannot chew nicotine gum on stream but you can get sprays that you could use during a stream."/>
        <s v="@garrrfy I actually only started nicotine to quit weed so gum is the next step"/>
        <s v="@justadoct I had this when I had 3 nicotine gums stat ??"/>
        <s v="@lindsaytheis Nicotine Gum"/>
        <s v="@Cernovich Pros and cons of getting started on nicotine gums/patches?"/>
        <s v="@yburyug @Setharreno @Hordfest The gum is good.. you gotta get the Nicorette one though.. the generic will rip out your teeth... Nicotine isn't necessarily bad for you."/>
        <s v="havent hit my vape in 24 hours chewing nic gum like a maniac and gnashing my fUCKING TEETH IN MY SKULL"/>
        <s v="When Quitting Smoking Leads To Nicotine Gum Addiction https://t.co/JIh1Wb7KDw https://t.co/mZw6pjejIP"/>
        <s v="@chluke1967 @vanz1965 @brother_funky @Feardis11 @JudgeJoeBrownTV @WatsonSpeaking @HadesShawn @DarthUmbris @lawrencemark706 @CynthiaZev2018 @FrankLucas76 @MzNatTurner @LokiDarksong @nattydead @WmWallace1911 @AfricaBestLife @AngieHammonds1 @KaratGold17 @red"/>
        <s v="@patrice_begin @ZelenkoZev Try nicoderm patches or gum for a week....apparently nicotine blocks the receptors in the brain."/>
        <s v="@jspr__x need her to give me nicotine gum when I'm with her so I have withdraws when I'm gone"/>
        <s v="&gt; be me&#10;&gt; pacing chewing nicotine gum as I sip sleepytime tea"/>
        <s v="I asked an IRL who's addicted to vaping why she doesn't just use nicotine patches or gum and her response was &quot;that's not cool, I do it to look cool&quot;"/>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1" firstHeaderRow="0" firstDataRow="1" firstDataCol="1"/>
  <pivotFields>
    <pivotField name="category" axis="axisRow" compact="0" outline="0" multipleItemSelectionAllowed="1" showAll="0" sortType="ascending">
      <items>
        <item x="0"/>
        <item x="1"/>
        <item x="2"/>
        <item x="3"/>
        <item x="4"/>
        <item x="5"/>
        <item x="6"/>
        <item x="7"/>
        <item t="default"/>
      </items>
    </pivotField>
    <pivotField name="is_correct Trista" compact="0" outline="0" multipleItemSelectionAllowed="1" showAll="0">
      <items>
        <item x="0"/>
        <item x="1"/>
        <item t="default"/>
      </items>
    </pivotField>
    <pivotField name="is_correct Manan" axis="axisCol" dataField="1" compact="0" outline="0" multipleItemSelectionAllowed="1" showAll="0" sortType="ascending">
      <items>
        <item x="0"/>
        <item x="1"/>
        <item x="2"/>
        <item t="default"/>
      </items>
    </pivotField>
    <pivotField name="Disagreement" compact="0" outline="0" multipleItemSelectionAllowed="1" showAll="0">
      <items>
        <item x="0"/>
        <item x="1"/>
        <item t="default"/>
      </items>
    </pivotField>
    <pivotField name="Final Code" compact="0" outline="0" multipleItemSelectionAllowed="1" showAll="0">
      <items>
        <item x="0"/>
        <item x="1"/>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tweet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s>
  <rowFields>
    <field x="0"/>
  </rowFields>
  <colFields>
    <field x="2"/>
  </colFields>
  <dataFields>
    <dataField name="COUNTA of is_correct Manan" fld="2" subtotal="count" baseField="0"/>
  </dataFields>
</pivotTableDefinition>
</file>

<file path=xl/pivotTables/pivotTable2.xml><?xml version="1.0" encoding="utf-8"?>
<pivotTableDefinition xmlns="http://schemas.openxmlformats.org/spreadsheetml/2006/main" name="Pivot Table 1 2" cacheId="0" dataCaption="" compact="0" compactData="0">
  <location ref="A14:D24" firstHeaderRow="0" firstDataRow="1" firstDataCol="1"/>
  <pivotFields>
    <pivotField name="category" axis="axisRow" compact="0" outline="0" multipleItemSelectionAllowed="1" showAll="0" sortType="ascending">
      <items>
        <item x="0"/>
        <item x="1"/>
        <item x="2"/>
        <item x="3"/>
        <item x="4"/>
        <item x="5"/>
        <item x="6"/>
        <item x="7"/>
        <item t="default"/>
      </items>
    </pivotField>
    <pivotField name="is_correct Trista" axis="axisCol" dataField="1" compact="0" outline="0" multipleItemSelectionAllowed="1" showAll="0" sortType="ascending">
      <items>
        <item x="0"/>
        <item x="1"/>
        <item t="default"/>
      </items>
    </pivotField>
    <pivotField name="is_correct Manan" compact="0" outline="0" multipleItemSelectionAllowed="1" showAll="0">
      <items>
        <item x="0"/>
        <item x="1"/>
        <item x="2"/>
        <item t="default"/>
      </items>
    </pivotField>
    <pivotField name="Disagreement" compact="0" outline="0" multipleItemSelectionAllowed="1" showAll="0">
      <items>
        <item x="0"/>
        <item x="1"/>
        <item t="default"/>
      </items>
    </pivotField>
    <pivotField name="Final Code" compact="0" outline="0" multipleItemSelectionAllowed="1" showAll="0">
      <items>
        <item x="0"/>
        <item x="1"/>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tweet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s>
  <rowFields>
    <field x="0"/>
  </rowFields>
  <colFields>
    <field x="1"/>
  </colFields>
  <dataFields>
    <dataField name="COUNTA of is_correct Trista" fld="1" subtotal="count" baseField="0"/>
  </dataFields>
</pivotTableDefinition>
</file>

<file path=xl/pivotTables/pivotTable3.xml><?xml version="1.0" encoding="utf-8"?>
<pivotTableDefinition xmlns="http://schemas.openxmlformats.org/spreadsheetml/2006/main" name="Pivot Table 1 3" cacheId="0" dataCaption="" compact="0" compactData="0">
  <location ref="A26:D36" firstHeaderRow="0" firstDataRow="1" firstDataCol="1"/>
  <pivotFields>
    <pivotField name="category" axis="axisRow" compact="0" outline="0" multipleItemSelectionAllowed="1" showAll="0" sortType="ascending">
      <items>
        <item x="0"/>
        <item x="1"/>
        <item x="2"/>
        <item x="3"/>
        <item x="4"/>
        <item x="5"/>
        <item x="6"/>
        <item x="7"/>
        <item t="default"/>
      </items>
    </pivotField>
    <pivotField name="is_correct Trista" compact="0" outline="0" multipleItemSelectionAllowed="1" showAll="0">
      <items>
        <item x="0"/>
        <item x="1"/>
        <item t="default"/>
      </items>
    </pivotField>
    <pivotField name="is_correct Manan" compact="0" outline="0" multipleItemSelectionAllowed="1" showAll="0">
      <items>
        <item x="0"/>
        <item x="1"/>
        <item x="2"/>
        <item t="default"/>
      </items>
    </pivotField>
    <pivotField name="Disagreement" axis="axisCol" dataField="1" compact="0" outline="0" multipleItemSelectionAllowed="1" showAll="0" sortType="ascending">
      <items>
        <item x="0"/>
        <item x="1"/>
        <item t="default"/>
      </items>
    </pivotField>
    <pivotField name="Final Code" compact="0" outline="0" multipleItemSelectionAllowed="1" showAll="0">
      <items>
        <item x="0"/>
        <item x="1"/>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tweet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s>
  <rowFields>
    <field x="0"/>
  </rowFields>
  <colFields>
    <field x="3"/>
  </colFields>
  <dataFields>
    <dataField name="COUNTA of Disagreement" fld="3" subtotal="count" baseField="0"/>
  </dataFields>
</pivotTableDefinition>
</file>

<file path=xl/pivotTables/pivotTable4.xml><?xml version="1.0" encoding="utf-8"?>
<pivotTableDefinition xmlns="http://schemas.openxmlformats.org/spreadsheetml/2006/main" name="Pivot Table 1 4" cacheId="0" dataCaption="" compact="0" compactData="0">
  <location ref="A38:D48" firstHeaderRow="0" firstDataRow="1" firstDataCol="1"/>
  <pivotFields>
    <pivotField name="category" axis="axisRow" compact="0" outline="0" multipleItemSelectionAllowed="1" showAll="0" sortType="ascending">
      <items>
        <item x="0"/>
        <item x="1"/>
        <item x="2"/>
        <item x="3"/>
        <item x="4"/>
        <item x="5"/>
        <item x="6"/>
        <item x="7"/>
        <item t="default"/>
      </items>
    </pivotField>
    <pivotField name="is_correct Trista" compact="0" outline="0" multipleItemSelectionAllowed="1" showAll="0">
      <items>
        <item x="0"/>
        <item x="1"/>
        <item t="default"/>
      </items>
    </pivotField>
    <pivotField name="is_correct Manan" compact="0" outline="0" multipleItemSelectionAllowed="1" showAll="0">
      <items>
        <item x="0"/>
        <item x="1"/>
        <item x="2"/>
        <item t="default"/>
      </items>
    </pivotField>
    <pivotField name="Disagreement" compact="0" outline="0" multipleItemSelectionAllowed="1" showAll="0">
      <items>
        <item x="0"/>
        <item x="1"/>
        <item t="default"/>
      </items>
    </pivotField>
    <pivotField name="Final Code" axis="axisCol" dataField="1" compact="0" outline="0" multipleItemSelectionAllowed="1" showAll="0" sortType="ascending">
      <items>
        <item x="0"/>
        <item x="1"/>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tweet 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t="default"/>
      </items>
    </pivotField>
  </pivotFields>
  <rowFields>
    <field x="0"/>
  </rowFields>
  <colFields>
    <field x="4"/>
  </colFields>
  <dataFields>
    <dataField name="COUNTA of Final Code" fld="4"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mbiyani@usc.edu" TargetMode="External"/><Relationship Id="rId2" Type="http://schemas.openxmlformats.org/officeDocument/2006/relationships/hyperlink" Target="mailto:tbeard@usc.edu"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2" max="2" width="13.0"/>
    <col customWidth="1" min="3" max="3" width="14.25"/>
    <col customWidth="1" min="5" max="5" width="12.75"/>
    <col customWidth="1" min="7" max="7" width="114.0"/>
  </cols>
  <sheetData>
    <row r="1">
      <c r="A1" s="1" t="s">
        <v>0</v>
      </c>
      <c r="B1" s="2" t="s">
        <v>1</v>
      </c>
      <c r="C1" s="2" t="s">
        <v>2</v>
      </c>
      <c r="D1" s="2" t="s">
        <v>3</v>
      </c>
      <c r="E1" s="2" t="s">
        <v>4</v>
      </c>
      <c r="F1" s="3" t="s">
        <v>5</v>
      </c>
      <c r="G1" s="3" t="s">
        <v>6</v>
      </c>
    </row>
    <row r="2">
      <c r="A2" s="4" t="s">
        <v>7</v>
      </c>
      <c r="B2" s="5" t="s">
        <v>8</v>
      </c>
      <c r="C2" s="6" t="str">
        <f>IFERROR(__xludf.DUMMYFUNCTION("IMPORTRANGE(""https://docs.google.com/spreadsheets/d/1spZA65we7GNkCQlnJVDs8RXOyvWQ8-lVaHExZAjOCPk/edit?usp=sharing"",""B2:B251"")"),"Correct")</f>
        <v>Correct</v>
      </c>
      <c r="D2" s="7" t="str">
        <f t="shared" ref="D2:D251" si="1">IF(OR(B2=C2,AND(B2="Incorrect",C2="Unsure"),AND(C2="Incorrect",B2="Unsure")),"No","Yes")</f>
        <v>No</v>
      </c>
      <c r="E2" s="7"/>
      <c r="F2" s="8" t="s">
        <v>9</v>
      </c>
      <c r="G2" s="8" t="s">
        <v>10</v>
      </c>
    </row>
    <row r="3">
      <c r="A3" s="4" t="s">
        <v>7</v>
      </c>
      <c r="B3" s="8" t="s">
        <v>8</v>
      </c>
      <c r="C3" s="7" t="str">
        <f>IFERROR(__xludf.DUMMYFUNCTION("""COMPUTED_VALUE"""),"Correct")</f>
        <v>Correct</v>
      </c>
      <c r="D3" s="7" t="str">
        <f t="shared" si="1"/>
        <v>No</v>
      </c>
      <c r="E3" s="7"/>
      <c r="F3" s="8" t="s">
        <v>11</v>
      </c>
      <c r="G3" s="9" t="s">
        <v>12</v>
      </c>
    </row>
    <row r="4">
      <c r="A4" s="4" t="s">
        <v>7</v>
      </c>
      <c r="B4" s="8" t="s">
        <v>8</v>
      </c>
      <c r="C4" s="7" t="str">
        <f>IFERROR(__xludf.DUMMYFUNCTION("""COMPUTED_VALUE"""),"Correct")</f>
        <v>Correct</v>
      </c>
      <c r="D4" s="7" t="str">
        <f t="shared" si="1"/>
        <v>No</v>
      </c>
      <c r="E4" s="7"/>
      <c r="F4" s="8" t="s">
        <v>13</v>
      </c>
      <c r="G4" s="9" t="s">
        <v>14</v>
      </c>
    </row>
    <row r="5">
      <c r="A5" s="4" t="s">
        <v>7</v>
      </c>
      <c r="B5" s="8" t="s">
        <v>8</v>
      </c>
      <c r="C5" s="7" t="str">
        <f>IFERROR(__xludf.DUMMYFUNCTION("""COMPUTED_VALUE"""),"Correct")</f>
        <v>Correct</v>
      </c>
      <c r="D5" s="7" t="str">
        <f t="shared" si="1"/>
        <v>No</v>
      </c>
      <c r="E5" s="7"/>
      <c r="F5" s="8" t="s">
        <v>15</v>
      </c>
      <c r="G5" s="8" t="s">
        <v>16</v>
      </c>
    </row>
    <row r="6">
      <c r="A6" s="4" t="s">
        <v>7</v>
      </c>
      <c r="B6" s="8" t="s">
        <v>8</v>
      </c>
      <c r="C6" s="7" t="str">
        <f>IFERROR(__xludf.DUMMYFUNCTION("""COMPUTED_VALUE"""),"Correct")</f>
        <v>Correct</v>
      </c>
      <c r="D6" s="7" t="str">
        <f t="shared" si="1"/>
        <v>No</v>
      </c>
      <c r="E6" s="7"/>
      <c r="F6" s="8" t="s">
        <v>17</v>
      </c>
      <c r="G6" s="8" t="s">
        <v>18</v>
      </c>
    </row>
    <row r="7">
      <c r="A7" s="4" t="s">
        <v>7</v>
      </c>
      <c r="B7" s="8" t="s">
        <v>8</v>
      </c>
      <c r="C7" s="7" t="str">
        <f>IFERROR(__xludf.DUMMYFUNCTION("""COMPUTED_VALUE"""),"Incorrect")</f>
        <v>Incorrect</v>
      </c>
      <c r="D7" s="7" t="str">
        <f t="shared" si="1"/>
        <v>Yes</v>
      </c>
      <c r="E7" s="10" t="s">
        <v>19</v>
      </c>
      <c r="F7" s="8" t="s">
        <v>20</v>
      </c>
      <c r="G7" s="8" t="s">
        <v>21</v>
      </c>
    </row>
    <row r="8">
      <c r="A8" s="4" t="s">
        <v>7</v>
      </c>
      <c r="B8" s="8" t="s">
        <v>8</v>
      </c>
      <c r="C8" s="7" t="str">
        <f>IFERROR(__xludf.DUMMYFUNCTION("""COMPUTED_VALUE"""),"Correct")</f>
        <v>Correct</v>
      </c>
      <c r="D8" s="7" t="str">
        <f t="shared" si="1"/>
        <v>No</v>
      </c>
      <c r="E8" s="7"/>
      <c r="F8" s="8" t="s">
        <v>22</v>
      </c>
      <c r="G8" s="9" t="s">
        <v>23</v>
      </c>
    </row>
    <row r="9">
      <c r="A9" s="4" t="s">
        <v>7</v>
      </c>
      <c r="B9" s="8" t="s">
        <v>19</v>
      </c>
      <c r="C9" s="7" t="str">
        <f>IFERROR(__xludf.DUMMYFUNCTION("""COMPUTED_VALUE"""),"Incorrect")</f>
        <v>Incorrect</v>
      </c>
      <c r="D9" s="7" t="str">
        <f t="shared" si="1"/>
        <v>No</v>
      </c>
      <c r="E9" s="10"/>
      <c r="F9" s="8" t="s">
        <v>24</v>
      </c>
      <c r="G9" s="9" t="s">
        <v>25</v>
      </c>
    </row>
    <row r="10">
      <c r="A10" s="4" t="s">
        <v>7</v>
      </c>
      <c r="B10" s="8" t="s">
        <v>19</v>
      </c>
      <c r="C10" s="7" t="str">
        <f>IFERROR(__xludf.DUMMYFUNCTION("""COMPUTED_VALUE"""),"Incorrect")</f>
        <v>Incorrect</v>
      </c>
      <c r="D10" s="7" t="str">
        <f t="shared" si="1"/>
        <v>No</v>
      </c>
      <c r="E10" s="7"/>
      <c r="F10" s="8" t="s">
        <v>26</v>
      </c>
      <c r="G10" s="8" t="s">
        <v>27</v>
      </c>
    </row>
    <row r="11">
      <c r="A11" s="4" t="s">
        <v>7</v>
      </c>
      <c r="B11" s="8" t="s">
        <v>8</v>
      </c>
      <c r="C11" s="7" t="str">
        <f>IFERROR(__xludf.DUMMYFUNCTION("""COMPUTED_VALUE"""),"Correct")</f>
        <v>Correct</v>
      </c>
      <c r="D11" s="7" t="str">
        <f t="shared" si="1"/>
        <v>No</v>
      </c>
      <c r="E11" s="7"/>
      <c r="F11" s="8" t="s">
        <v>28</v>
      </c>
      <c r="G11" s="9" t="s">
        <v>29</v>
      </c>
    </row>
    <row r="12">
      <c r="A12" s="4" t="s">
        <v>7</v>
      </c>
      <c r="B12" s="8" t="s">
        <v>8</v>
      </c>
      <c r="C12" s="7" t="str">
        <f>IFERROR(__xludf.DUMMYFUNCTION("""COMPUTED_VALUE"""),"Correct")</f>
        <v>Correct</v>
      </c>
      <c r="D12" s="7" t="str">
        <f t="shared" si="1"/>
        <v>No</v>
      </c>
      <c r="E12" s="7"/>
      <c r="F12" s="8" t="s">
        <v>30</v>
      </c>
      <c r="G12" s="9" t="s">
        <v>31</v>
      </c>
    </row>
    <row r="13">
      <c r="A13" s="4" t="s">
        <v>7</v>
      </c>
      <c r="B13" s="8" t="s">
        <v>19</v>
      </c>
      <c r="C13" s="7" t="str">
        <f>IFERROR(__xludf.DUMMYFUNCTION("""COMPUTED_VALUE"""),"Correct")</f>
        <v>Correct</v>
      </c>
      <c r="D13" s="7" t="str">
        <f t="shared" si="1"/>
        <v>Yes</v>
      </c>
      <c r="E13" s="10" t="s">
        <v>8</v>
      </c>
      <c r="F13" s="8" t="s">
        <v>32</v>
      </c>
      <c r="G13" s="9" t="s">
        <v>33</v>
      </c>
    </row>
    <row r="14">
      <c r="A14" s="4" t="s">
        <v>7</v>
      </c>
      <c r="B14" s="8" t="s">
        <v>19</v>
      </c>
      <c r="C14" s="7" t="str">
        <f>IFERROR(__xludf.DUMMYFUNCTION("""COMPUTED_VALUE"""),"Correct")</f>
        <v>Correct</v>
      </c>
      <c r="D14" s="7" t="str">
        <f t="shared" si="1"/>
        <v>Yes</v>
      </c>
      <c r="E14" s="10" t="s">
        <v>19</v>
      </c>
      <c r="F14" s="8" t="s">
        <v>34</v>
      </c>
      <c r="G14" s="8" t="s">
        <v>35</v>
      </c>
    </row>
    <row r="15">
      <c r="A15" s="4" t="s">
        <v>7</v>
      </c>
      <c r="B15" s="8" t="s">
        <v>8</v>
      </c>
      <c r="C15" s="7" t="str">
        <f>IFERROR(__xludf.DUMMYFUNCTION("""COMPUTED_VALUE"""),"Unsure")</f>
        <v>Unsure</v>
      </c>
      <c r="D15" s="7" t="str">
        <f t="shared" si="1"/>
        <v>Yes</v>
      </c>
      <c r="E15" s="10" t="s">
        <v>19</v>
      </c>
      <c r="F15" s="8" t="s">
        <v>36</v>
      </c>
      <c r="G15" s="9" t="s">
        <v>37</v>
      </c>
    </row>
    <row r="16">
      <c r="A16" s="4" t="s">
        <v>7</v>
      </c>
      <c r="B16" s="8" t="s">
        <v>8</v>
      </c>
      <c r="C16" s="7" t="str">
        <f>IFERROR(__xludf.DUMMYFUNCTION("""COMPUTED_VALUE"""),"Correct")</f>
        <v>Correct</v>
      </c>
      <c r="D16" s="7" t="str">
        <f t="shared" si="1"/>
        <v>No</v>
      </c>
      <c r="E16" s="7"/>
      <c r="F16" s="8" t="s">
        <v>38</v>
      </c>
      <c r="G16" s="9" t="s">
        <v>39</v>
      </c>
    </row>
    <row r="17">
      <c r="A17" s="4" t="s">
        <v>7</v>
      </c>
      <c r="B17" s="8" t="s">
        <v>19</v>
      </c>
      <c r="C17" s="7" t="str">
        <f>IFERROR(__xludf.DUMMYFUNCTION("""COMPUTED_VALUE"""),"Unsure")</f>
        <v>Unsure</v>
      </c>
      <c r="D17" s="7" t="str">
        <f t="shared" si="1"/>
        <v>No</v>
      </c>
      <c r="E17" s="7"/>
      <c r="F17" s="8" t="s">
        <v>40</v>
      </c>
      <c r="G17" s="9" t="s">
        <v>41</v>
      </c>
    </row>
    <row r="18">
      <c r="A18" s="4" t="s">
        <v>7</v>
      </c>
      <c r="B18" s="8" t="s">
        <v>8</v>
      </c>
      <c r="C18" s="7" t="str">
        <f>IFERROR(__xludf.DUMMYFUNCTION("""COMPUTED_VALUE"""),"Correct")</f>
        <v>Correct</v>
      </c>
      <c r="D18" s="7" t="str">
        <f t="shared" si="1"/>
        <v>No</v>
      </c>
      <c r="E18" s="7"/>
      <c r="F18" s="8" t="s">
        <v>42</v>
      </c>
      <c r="G18" s="8" t="s">
        <v>43</v>
      </c>
    </row>
    <row r="19">
      <c r="A19" s="4" t="s">
        <v>7</v>
      </c>
      <c r="B19" s="8" t="s">
        <v>8</v>
      </c>
      <c r="C19" s="7" t="str">
        <f>IFERROR(__xludf.DUMMYFUNCTION("""COMPUTED_VALUE"""),"Correct")</f>
        <v>Correct</v>
      </c>
      <c r="D19" s="7" t="str">
        <f t="shared" si="1"/>
        <v>No</v>
      </c>
      <c r="E19" s="7"/>
      <c r="F19" s="8" t="s">
        <v>44</v>
      </c>
      <c r="G19" s="8" t="s">
        <v>45</v>
      </c>
    </row>
    <row r="20">
      <c r="A20" s="4" t="s">
        <v>7</v>
      </c>
      <c r="B20" s="8" t="s">
        <v>8</v>
      </c>
      <c r="C20" s="7" t="str">
        <f>IFERROR(__xludf.DUMMYFUNCTION("""COMPUTED_VALUE"""),"Correct")</f>
        <v>Correct</v>
      </c>
      <c r="D20" s="7" t="str">
        <f t="shared" si="1"/>
        <v>No</v>
      </c>
      <c r="E20" s="7"/>
      <c r="F20" s="8" t="s">
        <v>46</v>
      </c>
      <c r="G20" s="9" t="s">
        <v>47</v>
      </c>
    </row>
    <row r="21">
      <c r="A21" s="4" t="s">
        <v>7</v>
      </c>
      <c r="B21" s="8" t="s">
        <v>8</v>
      </c>
      <c r="C21" s="7" t="str">
        <f>IFERROR(__xludf.DUMMYFUNCTION("""COMPUTED_VALUE"""),"Correct")</f>
        <v>Correct</v>
      </c>
      <c r="D21" s="7" t="str">
        <f t="shared" si="1"/>
        <v>No</v>
      </c>
      <c r="E21" s="10"/>
      <c r="F21" s="8" t="s">
        <v>48</v>
      </c>
      <c r="G21" s="9" t="s">
        <v>49</v>
      </c>
    </row>
    <row r="22">
      <c r="A22" s="4" t="s">
        <v>7</v>
      </c>
      <c r="B22" s="8" t="s">
        <v>8</v>
      </c>
      <c r="C22" s="7" t="str">
        <f>IFERROR(__xludf.DUMMYFUNCTION("""COMPUTED_VALUE"""),"Unsure")</f>
        <v>Unsure</v>
      </c>
      <c r="D22" s="7" t="str">
        <f t="shared" si="1"/>
        <v>Yes</v>
      </c>
      <c r="E22" s="10" t="s">
        <v>8</v>
      </c>
      <c r="F22" s="8" t="s">
        <v>50</v>
      </c>
      <c r="G22" s="9" t="s">
        <v>51</v>
      </c>
    </row>
    <row r="23">
      <c r="A23" s="4" t="s">
        <v>7</v>
      </c>
      <c r="B23" s="8" t="s">
        <v>19</v>
      </c>
      <c r="C23" s="7" t="str">
        <f>IFERROR(__xludf.DUMMYFUNCTION("""COMPUTED_VALUE"""),"Unsure")</f>
        <v>Unsure</v>
      </c>
      <c r="D23" s="7" t="str">
        <f t="shared" si="1"/>
        <v>No</v>
      </c>
      <c r="E23" s="7"/>
      <c r="F23" s="8" t="s">
        <v>52</v>
      </c>
      <c r="G23" s="9" t="s">
        <v>53</v>
      </c>
    </row>
    <row r="24">
      <c r="A24" s="4" t="s">
        <v>7</v>
      </c>
      <c r="B24" s="8" t="s">
        <v>19</v>
      </c>
      <c r="C24" s="7" t="str">
        <f>IFERROR(__xludf.DUMMYFUNCTION("""COMPUTED_VALUE"""),"Correct")</f>
        <v>Correct</v>
      </c>
      <c r="D24" s="7" t="str">
        <f t="shared" si="1"/>
        <v>Yes</v>
      </c>
      <c r="E24" s="10" t="s">
        <v>8</v>
      </c>
      <c r="F24" s="8" t="s">
        <v>54</v>
      </c>
      <c r="G24" s="8" t="s">
        <v>55</v>
      </c>
    </row>
    <row r="25">
      <c r="A25" s="4" t="s">
        <v>7</v>
      </c>
      <c r="B25" s="8" t="s">
        <v>8</v>
      </c>
      <c r="C25" s="7" t="str">
        <f>IFERROR(__xludf.DUMMYFUNCTION("""COMPUTED_VALUE"""),"Correct")</f>
        <v>Correct</v>
      </c>
      <c r="D25" s="7" t="str">
        <f t="shared" si="1"/>
        <v>No</v>
      </c>
      <c r="E25" s="10"/>
      <c r="F25" s="8" t="s">
        <v>56</v>
      </c>
      <c r="G25" s="9" t="s">
        <v>57</v>
      </c>
    </row>
    <row r="26">
      <c r="A26" s="4" t="s">
        <v>58</v>
      </c>
      <c r="B26" s="8" t="s">
        <v>8</v>
      </c>
      <c r="C26" s="7" t="str">
        <f>IFERROR(__xludf.DUMMYFUNCTION("""COMPUTED_VALUE"""),"Correct")</f>
        <v>Correct</v>
      </c>
      <c r="D26" s="7" t="str">
        <f t="shared" si="1"/>
        <v>No</v>
      </c>
      <c r="E26" s="7"/>
      <c r="F26" s="8" t="s">
        <v>59</v>
      </c>
      <c r="G26" s="9" t="s">
        <v>60</v>
      </c>
    </row>
    <row r="27">
      <c r="A27" s="4" t="s">
        <v>58</v>
      </c>
      <c r="B27" s="8" t="s">
        <v>8</v>
      </c>
      <c r="C27" s="7" t="str">
        <f>IFERROR(__xludf.DUMMYFUNCTION("""COMPUTED_VALUE"""),"Incorrect")</f>
        <v>Incorrect</v>
      </c>
      <c r="D27" s="7" t="str">
        <f t="shared" si="1"/>
        <v>Yes</v>
      </c>
      <c r="E27" s="10" t="s">
        <v>8</v>
      </c>
      <c r="F27" s="8" t="s">
        <v>61</v>
      </c>
      <c r="G27" s="9" t="s">
        <v>62</v>
      </c>
    </row>
    <row r="28">
      <c r="A28" s="4" t="s">
        <v>58</v>
      </c>
      <c r="B28" s="8" t="s">
        <v>8</v>
      </c>
      <c r="C28" s="7" t="str">
        <f>IFERROR(__xludf.DUMMYFUNCTION("""COMPUTED_VALUE"""),"Correct")</f>
        <v>Correct</v>
      </c>
      <c r="D28" s="7" t="str">
        <f t="shared" si="1"/>
        <v>No</v>
      </c>
      <c r="E28" s="7"/>
      <c r="F28" s="8" t="s">
        <v>63</v>
      </c>
      <c r="G28" s="9" t="s">
        <v>64</v>
      </c>
    </row>
    <row r="29">
      <c r="A29" s="4" t="s">
        <v>65</v>
      </c>
      <c r="B29" s="8" t="s">
        <v>19</v>
      </c>
      <c r="C29" s="7" t="str">
        <f>IFERROR(__xludf.DUMMYFUNCTION("""COMPUTED_VALUE"""),"Correct")</f>
        <v>Correct</v>
      </c>
      <c r="D29" s="7" t="str">
        <f t="shared" si="1"/>
        <v>Yes</v>
      </c>
      <c r="E29" s="10" t="s">
        <v>8</v>
      </c>
      <c r="F29" s="8" t="s">
        <v>66</v>
      </c>
      <c r="G29" s="9" t="s">
        <v>67</v>
      </c>
    </row>
    <row r="30">
      <c r="A30" s="4" t="s">
        <v>65</v>
      </c>
      <c r="B30" s="8" t="s">
        <v>8</v>
      </c>
      <c r="C30" s="7" t="str">
        <f>IFERROR(__xludf.DUMMYFUNCTION("""COMPUTED_VALUE"""),"Correct")</f>
        <v>Correct</v>
      </c>
      <c r="D30" s="7" t="str">
        <f t="shared" si="1"/>
        <v>No</v>
      </c>
      <c r="E30" s="10"/>
      <c r="F30" s="8" t="s">
        <v>68</v>
      </c>
      <c r="G30" s="9" t="s">
        <v>69</v>
      </c>
    </row>
    <row r="31">
      <c r="A31" s="4" t="s">
        <v>65</v>
      </c>
      <c r="B31" s="8" t="s">
        <v>8</v>
      </c>
      <c r="C31" s="7" t="str">
        <f>IFERROR(__xludf.DUMMYFUNCTION("""COMPUTED_VALUE"""),"Correct")</f>
        <v>Correct</v>
      </c>
      <c r="D31" s="7" t="str">
        <f t="shared" si="1"/>
        <v>No</v>
      </c>
      <c r="E31" s="7"/>
      <c r="F31" s="8" t="s">
        <v>70</v>
      </c>
      <c r="G31" s="9" t="s">
        <v>71</v>
      </c>
    </row>
    <row r="32">
      <c r="A32" s="4" t="s">
        <v>65</v>
      </c>
      <c r="B32" s="8" t="s">
        <v>8</v>
      </c>
      <c r="C32" s="7" t="str">
        <f>IFERROR(__xludf.DUMMYFUNCTION("""COMPUTED_VALUE"""),"Correct")</f>
        <v>Correct</v>
      </c>
      <c r="D32" s="7" t="str">
        <f t="shared" si="1"/>
        <v>No</v>
      </c>
      <c r="E32" s="7"/>
      <c r="F32" s="8" t="s">
        <v>72</v>
      </c>
      <c r="G32" s="9" t="s">
        <v>73</v>
      </c>
    </row>
    <row r="33">
      <c r="A33" s="4" t="s">
        <v>65</v>
      </c>
      <c r="B33" s="8" t="s">
        <v>19</v>
      </c>
      <c r="C33" s="7" t="str">
        <f>IFERROR(__xludf.DUMMYFUNCTION("""COMPUTED_VALUE"""),"Incorrect")</f>
        <v>Incorrect</v>
      </c>
      <c r="D33" s="7" t="str">
        <f t="shared" si="1"/>
        <v>No</v>
      </c>
      <c r="E33" s="7"/>
      <c r="F33" s="8" t="s">
        <v>74</v>
      </c>
      <c r="G33" s="8" t="s">
        <v>75</v>
      </c>
    </row>
    <row r="34">
      <c r="A34" s="4" t="s">
        <v>65</v>
      </c>
      <c r="B34" s="8" t="s">
        <v>8</v>
      </c>
      <c r="C34" s="7" t="str">
        <f>IFERROR(__xludf.DUMMYFUNCTION("""COMPUTED_VALUE"""),"Correct")</f>
        <v>Correct</v>
      </c>
      <c r="D34" s="7" t="str">
        <f t="shared" si="1"/>
        <v>No</v>
      </c>
      <c r="E34" s="7"/>
      <c r="F34" s="8" t="s">
        <v>76</v>
      </c>
      <c r="G34" s="9" t="s">
        <v>77</v>
      </c>
    </row>
    <row r="35">
      <c r="A35" s="4" t="s">
        <v>65</v>
      </c>
      <c r="B35" s="8" t="s">
        <v>8</v>
      </c>
      <c r="C35" s="7" t="str">
        <f>IFERROR(__xludf.DUMMYFUNCTION("""COMPUTED_VALUE"""),"Correct")</f>
        <v>Correct</v>
      </c>
      <c r="D35" s="7" t="str">
        <f t="shared" si="1"/>
        <v>No</v>
      </c>
      <c r="E35" s="7"/>
      <c r="F35" s="8" t="s">
        <v>78</v>
      </c>
      <c r="G35" s="9" t="s">
        <v>79</v>
      </c>
    </row>
    <row r="36">
      <c r="A36" s="4" t="s">
        <v>65</v>
      </c>
      <c r="B36" s="8" t="s">
        <v>19</v>
      </c>
      <c r="C36" s="7" t="str">
        <f>IFERROR(__xludf.DUMMYFUNCTION("""COMPUTED_VALUE"""),"Incorrect")</f>
        <v>Incorrect</v>
      </c>
      <c r="D36" s="7" t="str">
        <f t="shared" si="1"/>
        <v>No</v>
      </c>
      <c r="E36" s="7"/>
      <c r="F36" s="8" t="s">
        <v>80</v>
      </c>
      <c r="G36" s="9" t="s">
        <v>81</v>
      </c>
    </row>
    <row r="37">
      <c r="A37" s="4" t="s">
        <v>65</v>
      </c>
      <c r="B37" s="8" t="s">
        <v>8</v>
      </c>
      <c r="C37" s="7" t="str">
        <f>IFERROR(__xludf.DUMMYFUNCTION("""COMPUTED_VALUE"""),"Correct")</f>
        <v>Correct</v>
      </c>
      <c r="D37" s="7" t="str">
        <f t="shared" si="1"/>
        <v>No</v>
      </c>
      <c r="E37" s="7"/>
      <c r="F37" s="8" t="s">
        <v>82</v>
      </c>
      <c r="G37" s="9" t="s">
        <v>83</v>
      </c>
    </row>
    <row r="38">
      <c r="A38" s="4" t="s">
        <v>65</v>
      </c>
      <c r="B38" s="8" t="s">
        <v>8</v>
      </c>
      <c r="C38" s="7" t="str">
        <f>IFERROR(__xludf.DUMMYFUNCTION("""COMPUTED_VALUE"""),"Correct")</f>
        <v>Correct</v>
      </c>
      <c r="D38" s="7" t="str">
        <f t="shared" si="1"/>
        <v>No</v>
      </c>
      <c r="E38" s="7"/>
      <c r="F38" s="8" t="s">
        <v>84</v>
      </c>
      <c r="G38" s="9" t="s">
        <v>85</v>
      </c>
    </row>
    <row r="39">
      <c r="A39" s="4" t="s">
        <v>65</v>
      </c>
      <c r="B39" s="8" t="s">
        <v>19</v>
      </c>
      <c r="C39" s="7" t="str">
        <f>IFERROR(__xludf.DUMMYFUNCTION("""COMPUTED_VALUE"""),"Incorrect")</f>
        <v>Incorrect</v>
      </c>
      <c r="D39" s="7" t="str">
        <f t="shared" si="1"/>
        <v>No</v>
      </c>
      <c r="E39" s="7"/>
      <c r="F39" s="8" t="s">
        <v>86</v>
      </c>
      <c r="G39" s="9" t="s">
        <v>87</v>
      </c>
    </row>
    <row r="40">
      <c r="A40" s="4" t="s">
        <v>88</v>
      </c>
      <c r="B40" s="8" t="s">
        <v>8</v>
      </c>
      <c r="C40" s="7" t="str">
        <f>IFERROR(__xludf.DUMMYFUNCTION("""COMPUTED_VALUE"""),"Correct")</f>
        <v>Correct</v>
      </c>
      <c r="D40" s="7" t="str">
        <f t="shared" si="1"/>
        <v>No</v>
      </c>
      <c r="E40" s="10"/>
      <c r="F40" s="8" t="s">
        <v>89</v>
      </c>
      <c r="G40" s="9" t="s">
        <v>90</v>
      </c>
    </row>
    <row r="41">
      <c r="A41" s="4" t="s">
        <v>88</v>
      </c>
      <c r="B41" s="8" t="s">
        <v>8</v>
      </c>
      <c r="C41" s="7" t="str">
        <f>IFERROR(__xludf.DUMMYFUNCTION("""COMPUTED_VALUE"""),"Correct")</f>
        <v>Correct</v>
      </c>
      <c r="D41" s="7" t="str">
        <f t="shared" si="1"/>
        <v>No</v>
      </c>
      <c r="E41" s="7"/>
      <c r="F41" s="8" t="s">
        <v>91</v>
      </c>
      <c r="G41" s="9" t="s">
        <v>92</v>
      </c>
    </row>
    <row r="42">
      <c r="A42" s="4" t="s">
        <v>88</v>
      </c>
      <c r="B42" s="8" t="s">
        <v>8</v>
      </c>
      <c r="C42" s="7" t="str">
        <f>IFERROR(__xludf.DUMMYFUNCTION("""COMPUTED_VALUE"""),"Incorrect")</f>
        <v>Incorrect</v>
      </c>
      <c r="D42" s="7" t="str">
        <f t="shared" si="1"/>
        <v>Yes</v>
      </c>
      <c r="E42" s="10" t="s">
        <v>8</v>
      </c>
      <c r="F42" s="8" t="s">
        <v>93</v>
      </c>
      <c r="G42" s="9" t="s">
        <v>94</v>
      </c>
    </row>
    <row r="43">
      <c r="A43" s="4" t="s">
        <v>88</v>
      </c>
      <c r="B43" s="8" t="s">
        <v>8</v>
      </c>
      <c r="C43" s="7" t="str">
        <f>IFERROR(__xludf.DUMMYFUNCTION("""COMPUTED_VALUE"""),"Correct")</f>
        <v>Correct</v>
      </c>
      <c r="D43" s="7" t="str">
        <f t="shared" si="1"/>
        <v>No</v>
      </c>
      <c r="E43" s="10"/>
      <c r="F43" s="8" t="s">
        <v>95</v>
      </c>
      <c r="G43" s="9" t="s">
        <v>96</v>
      </c>
    </row>
    <row r="44">
      <c r="A44" s="4" t="s">
        <v>88</v>
      </c>
      <c r="B44" s="8" t="s">
        <v>19</v>
      </c>
      <c r="C44" s="7" t="str">
        <f>IFERROR(__xludf.DUMMYFUNCTION("""COMPUTED_VALUE"""),"Unsure")</f>
        <v>Unsure</v>
      </c>
      <c r="D44" s="7" t="str">
        <f t="shared" si="1"/>
        <v>No</v>
      </c>
      <c r="E44" s="7"/>
      <c r="F44" s="8" t="s">
        <v>97</v>
      </c>
      <c r="G44" s="9" t="s">
        <v>98</v>
      </c>
    </row>
    <row r="45">
      <c r="A45" s="4" t="s">
        <v>88</v>
      </c>
      <c r="B45" s="8" t="s">
        <v>8</v>
      </c>
      <c r="C45" s="7" t="str">
        <f>IFERROR(__xludf.DUMMYFUNCTION("""COMPUTED_VALUE"""),"Correct")</f>
        <v>Correct</v>
      </c>
      <c r="D45" s="7" t="str">
        <f t="shared" si="1"/>
        <v>No</v>
      </c>
      <c r="E45" s="10"/>
      <c r="F45" s="8" t="s">
        <v>99</v>
      </c>
      <c r="G45" s="9" t="s">
        <v>100</v>
      </c>
    </row>
    <row r="46">
      <c r="A46" s="4" t="s">
        <v>88</v>
      </c>
      <c r="B46" s="8" t="s">
        <v>19</v>
      </c>
      <c r="C46" s="7" t="str">
        <f>IFERROR(__xludf.DUMMYFUNCTION("""COMPUTED_VALUE"""),"Incorrect")</f>
        <v>Incorrect</v>
      </c>
      <c r="D46" s="7" t="str">
        <f t="shared" si="1"/>
        <v>No</v>
      </c>
      <c r="E46" s="10"/>
      <c r="F46" s="8" t="s">
        <v>101</v>
      </c>
      <c r="G46" s="8" t="s">
        <v>102</v>
      </c>
    </row>
    <row r="47">
      <c r="A47" s="4" t="s">
        <v>88</v>
      </c>
      <c r="B47" s="8" t="s">
        <v>8</v>
      </c>
      <c r="C47" s="7" t="str">
        <f>IFERROR(__xludf.DUMMYFUNCTION("""COMPUTED_VALUE"""),"Correct")</f>
        <v>Correct</v>
      </c>
      <c r="D47" s="7" t="str">
        <f t="shared" si="1"/>
        <v>No</v>
      </c>
      <c r="E47" s="7"/>
      <c r="F47" s="8" t="s">
        <v>103</v>
      </c>
      <c r="G47" s="9" t="s">
        <v>104</v>
      </c>
    </row>
    <row r="48">
      <c r="A48" s="4" t="s">
        <v>88</v>
      </c>
      <c r="B48" s="8" t="s">
        <v>8</v>
      </c>
      <c r="C48" s="7" t="str">
        <f>IFERROR(__xludf.DUMMYFUNCTION("""COMPUTED_VALUE"""),"Correct")</f>
        <v>Correct</v>
      </c>
      <c r="D48" s="7" t="str">
        <f t="shared" si="1"/>
        <v>No</v>
      </c>
      <c r="E48" s="7"/>
      <c r="F48" s="8" t="s">
        <v>105</v>
      </c>
      <c r="G48" s="9" t="s">
        <v>106</v>
      </c>
    </row>
    <row r="49">
      <c r="A49" s="4" t="s">
        <v>88</v>
      </c>
      <c r="B49" s="8" t="s">
        <v>8</v>
      </c>
      <c r="C49" s="7" t="str">
        <f>IFERROR(__xludf.DUMMYFUNCTION("""COMPUTED_VALUE"""),"Correct")</f>
        <v>Correct</v>
      </c>
      <c r="D49" s="7" t="str">
        <f t="shared" si="1"/>
        <v>No</v>
      </c>
      <c r="E49" s="10"/>
      <c r="F49" s="8" t="s">
        <v>107</v>
      </c>
      <c r="G49" s="9" t="s">
        <v>108</v>
      </c>
    </row>
    <row r="50">
      <c r="A50" s="4" t="s">
        <v>109</v>
      </c>
      <c r="B50" s="8" t="s">
        <v>8</v>
      </c>
      <c r="C50" s="7" t="str">
        <f>IFERROR(__xludf.DUMMYFUNCTION("""COMPUTED_VALUE"""),"Correct")</f>
        <v>Correct</v>
      </c>
      <c r="D50" s="7" t="str">
        <f t="shared" si="1"/>
        <v>No</v>
      </c>
      <c r="E50" s="7"/>
      <c r="F50" s="8" t="s">
        <v>110</v>
      </c>
      <c r="G50" s="9" t="s">
        <v>111</v>
      </c>
    </row>
    <row r="51">
      <c r="A51" s="4" t="s">
        <v>109</v>
      </c>
      <c r="B51" s="8" t="s">
        <v>8</v>
      </c>
      <c r="C51" s="7" t="str">
        <f>IFERROR(__xludf.DUMMYFUNCTION("""COMPUTED_VALUE"""),"Correct")</f>
        <v>Correct</v>
      </c>
      <c r="D51" s="7" t="str">
        <f t="shared" si="1"/>
        <v>No</v>
      </c>
      <c r="E51" s="7"/>
      <c r="F51" s="8" t="s">
        <v>112</v>
      </c>
      <c r="G51" s="9" t="s">
        <v>113</v>
      </c>
    </row>
    <row r="52">
      <c r="A52" s="4" t="s">
        <v>109</v>
      </c>
      <c r="B52" s="8" t="s">
        <v>8</v>
      </c>
      <c r="C52" s="7" t="str">
        <f>IFERROR(__xludf.DUMMYFUNCTION("""COMPUTED_VALUE"""),"Incorrect")</f>
        <v>Incorrect</v>
      </c>
      <c r="D52" s="7" t="str">
        <f t="shared" si="1"/>
        <v>Yes</v>
      </c>
      <c r="E52" s="10" t="s">
        <v>8</v>
      </c>
      <c r="F52" s="8" t="s">
        <v>114</v>
      </c>
      <c r="G52" s="9" t="s">
        <v>115</v>
      </c>
    </row>
    <row r="53">
      <c r="A53" s="4" t="s">
        <v>109</v>
      </c>
      <c r="B53" s="8" t="s">
        <v>8</v>
      </c>
      <c r="C53" s="7" t="str">
        <f>IFERROR(__xludf.DUMMYFUNCTION("""COMPUTED_VALUE"""),"Correct")</f>
        <v>Correct</v>
      </c>
      <c r="D53" s="7" t="str">
        <f t="shared" si="1"/>
        <v>No</v>
      </c>
      <c r="E53" s="7"/>
      <c r="F53" s="8" t="s">
        <v>116</v>
      </c>
      <c r="G53" s="9" t="s">
        <v>117</v>
      </c>
    </row>
    <row r="54">
      <c r="A54" s="4" t="s">
        <v>109</v>
      </c>
      <c r="B54" s="8" t="s">
        <v>8</v>
      </c>
      <c r="C54" s="7" t="str">
        <f>IFERROR(__xludf.DUMMYFUNCTION("""COMPUTED_VALUE"""),"Correct")</f>
        <v>Correct</v>
      </c>
      <c r="D54" s="7" t="str">
        <f t="shared" si="1"/>
        <v>No</v>
      </c>
      <c r="E54" s="7"/>
      <c r="F54" s="8" t="s">
        <v>118</v>
      </c>
      <c r="G54" s="9" t="s">
        <v>119</v>
      </c>
    </row>
    <row r="55">
      <c r="A55" s="4" t="s">
        <v>109</v>
      </c>
      <c r="B55" s="8" t="s">
        <v>8</v>
      </c>
      <c r="C55" s="7" t="str">
        <f>IFERROR(__xludf.DUMMYFUNCTION("""COMPUTED_VALUE"""),"Correct")</f>
        <v>Correct</v>
      </c>
      <c r="D55" s="7" t="str">
        <f t="shared" si="1"/>
        <v>No</v>
      </c>
      <c r="E55" s="7"/>
      <c r="F55" s="8" t="s">
        <v>120</v>
      </c>
      <c r="G55" s="9" t="s">
        <v>121</v>
      </c>
    </row>
    <row r="56">
      <c r="A56" s="4" t="s">
        <v>109</v>
      </c>
      <c r="B56" s="8" t="s">
        <v>8</v>
      </c>
      <c r="C56" s="7" t="str">
        <f>IFERROR(__xludf.DUMMYFUNCTION("""COMPUTED_VALUE"""),"Incorrect")</f>
        <v>Incorrect</v>
      </c>
      <c r="D56" s="7" t="str">
        <f t="shared" si="1"/>
        <v>Yes</v>
      </c>
      <c r="E56" s="10" t="s">
        <v>8</v>
      </c>
      <c r="F56" s="8" t="s">
        <v>122</v>
      </c>
      <c r="G56" s="8" t="s">
        <v>123</v>
      </c>
    </row>
    <row r="57">
      <c r="A57" s="4" t="s">
        <v>109</v>
      </c>
      <c r="B57" s="8" t="s">
        <v>8</v>
      </c>
      <c r="C57" s="7" t="str">
        <f>IFERROR(__xludf.DUMMYFUNCTION("""COMPUTED_VALUE"""),"Incorrect")</f>
        <v>Incorrect</v>
      </c>
      <c r="D57" s="7" t="str">
        <f t="shared" si="1"/>
        <v>Yes</v>
      </c>
      <c r="E57" s="10" t="s">
        <v>8</v>
      </c>
      <c r="F57" s="8" t="s">
        <v>124</v>
      </c>
      <c r="G57" s="9" t="s">
        <v>125</v>
      </c>
    </row>
    <row r="58">
      <c r="A58" s="4" t="s">
        <v>109</v>
      </c>
      <c r="B58" s="8" t="s">
        <v>19</v>
      </c>
      <c r="C58" s="7" t="str">
        <f>IFERROR(__xludf.DUMMYFUNCTION("""COMPUTED_VALUE"""),"Incorrect")</f>
        <v>Incorrect</v>
      </c>
      <c r="D58" s="7" t="str">
        <f t="shared" si="1"/>
        <v>No</v>
      </c>
      <c r="E58" s="7"/>
      <c r="F58" s="8" t="s">
        <v>126</v>
      </c>
      <c r="G58" s="9" t="s">
        <v>127</v>
      </c>
    </row>
    <row r="59">
      <c r="A59" s="4" t="s">
        <v>109</v>
      </c>
      <c r="B59" s="8" t="s">
        <v>8</v>
      </c>
      <c r="C59" s="7" t="str">
        <f>IFERROR(__xludf.DUMMYFUNCTION("""COMPUTED_VALUE"""),"Correct")</f>
        <v>Correct</v>
      </c>
      <c r="D59" s="7" t="str">
        <f t="shared" si="1"/>
        <v>No</v>
      </c>
      <c r="E59" s="7"/>
      <c r="F59" s="8" t="s">
        <v>128</v>
      </c>
      <c r="G59" s="9" t="s">
        <v>129</v>
      </c>
    </row>
    <row r="60">
      <c r="A60" s="4" t="s">
        <v>109</v>
      </c>
      <c r="B60" s="8" t="s">
        <v>8</v>
      </c>
      <c r="C60" s="7" t="str">
        <f>IFERROR(__xludf.DUMMYFUNCTION("""COMPUTED_VALUE"""),"Correct")</f>
        <v>Correct</v>
      </c>
      <c r="D60" s="7" t="str">
        <f t="shared" si="1"/>
        <v>No</v>
      </c>
      <c r="E60" s="7"/>
      <c r="F60" s="8" t="s">
        <v>130</v>
      </c>
      <c r="G60" s="9" t="s">
        <v>131</v>
      </c>
    </row>
    <row r="61">
      <c r="A61" s="4" t="s">
        <v>132</v>
      </c>
      <c r="B61" s="8" t="s">
        <v>8</v>
      </c>
      <c r="C61" s="7" t="str">
        <f>IFERROR(__xludf.DUMMYFUNCTION("""COMPUTED_VALUE"""),"Unsure")</f>
        <v>Unsure</v>
      </c>
      <c r="D61" s="7" t="str">
        <f t="shared" si="1"/>
        <v>Yes</v>
      </c>
      <c r="E61" s="10" t="s">
        <v>8</v>
      </c>
      <c r="F61" s="8" t="s">
        <v>133</v>
      </c>
      <c r="G61" s="9" t="s">
        <v>134</v>
      </c>
    </row>
    <row r="62">
      <c r="A62" s="4" t="s">
        <v>132</v>
      </c>
      <c r="B62" s="8" t="s">
        <v>8</v>
      </c>
      <c r="C62" s="7" t="str">
        <f>IFERROR(__xludf.DUMMYFUNCTION("""COMPUTED_VALUE"""),"Correct")</f>
        <v>Correct</v>
      </c>
      <c r="D62" s="7" t="str">
        <f t="shared" si="1"/>
        <v>No</v>
      </c>
      <c r="E62" s="7"/>
      <c r="F62" s="8" t="s">
        <v>135</v>
      </c>
      <c r="G62" s="8" t="s">
        <v>136</v>
      </c>
    </row>
    <row r="63">
      <c r="A63" s="4" t="s">
        <v>132</v>
      </c>
      <c r="B63" s="8" t="s">
        <v>19</v>
      </c>
      <c r="C63" s="7" t="str">
        <f>IFERROR(__xludf.DUMMYFUNCTION("""COMPUTED_VALUE"""),"Incorrect")</f>
        <v>Incorrect</v>
      </c>
      <c r="D63" s="7" t="str">
        <f t="shared" si="1"/>
        <v>No</v>
      </c>
      <c r="E63" s="7"/>
      <c r="F63" s="8" t="s">
        <v>137</v>
      </c>
      <c r="G63" s="9" t="s">
        <v>138</v>
      </c>
    </row>
    <row r="64">
      <c r="A64" s="4" t="s">
        <v>132</v>
      </c>
      <c r="B64" s="8" t="s">
        <v>8</v>
      </c>
      <c r="C64" s="7" t="str">
        <f>IFERROR(__xludf.DUMMYFUNCTION("""COMPUTED_VALUE"""),"Correct")</f>
        <v>Correct</v>
      </c>
      <c r="D64" s="7" t="str">
        <f t="shared" si="1"/>
        <v>No</v>
      </c>
      <c r="E64" s="7"/>
      <c r="F64" s="8" t="s">
        <v>139</v>
      </c>
      <c r="G64" s="9" t="s">
        <v>140</v>
      </c>
    </row>
    <row r="65">
      <c r="A65" s="4" t="s">
        <v>132</v>
      </c>
      <c r="B65" s="8" t="s">
        <v>8</v>
      </c>
      <c r="C65" s="7" t="str">
        <f>IFERROR(__xludf.DUMMYFUNCTION("""COMPUTED_VALUE"""),"Correct")</f>
        <v>Correct</v>
      </c>
      <c r="D65" s="7" t="str">
        <f t="shared" si="1"/>
        <v>No</v>
      </c>
      <c r="E65" s="7"/>
      <c r="F65" s="8" t="s">
        <v>141</v>
      </c>
      <c r="G65" s="9" t="s">
        <v>142</v>
      </c>
    </row>
    <row r="66">
      <c r="A66" s="4" t="s">
        <v>132</v>
      </c>
      <c r="B66" s="8" t="s">
        <v>8</v>
      </c>
      <c r="C66" s="7" t="str">
        <f>IFERROR(__xludf.DUMMYFUNCTION("""COMPUTED_VALUE"""),"Correct")</f>
        <v>Correct</v>
      </c>
      <c r="D66" s="7" t="str">
        <f t="shared" si="1"/>
        <v>No</v>
      </c>
      <c r="E66" s="7"/>
      <c r="F66" s="8" t="s">
        <v>143</v>
      </c>
      <c r="G66" s="8" t="s">
        <v>144</v>
      </c>
    </row>
    <row r="67">
      <c r="A67" s="4" t="s">
        <v>132</v>
      </c>
      <c r="B67" s="8" t="s">
        <v>8</v>
      </c>
      <c r="C67" s="7" t="str">
        <f>IFERROR(__xludf.DUMMYFUNCTION("""COMPUTED_VALUE"""),"Correct")</f>
        <v>Correct</v>
      </c>
      <c r="D67" s="7" t="str">
        <f t="shared" si="1"/>
        <v>No</v>
      </c>
      <c r="E67" s="7"/>
      <c r="F67" s="8" t="s">
        <v>145</v>
      </c>
      <c r="G67" s="9" t="s">
        <v>146</v>
      </c>
    </row>
    <row r="68">
      <c r="A68" s="4" t="s">
        <v>132</v>
      </c>
      <c r="B68" s="8" t="s">
        <v>19</v>
      </c>
      <c r="C68" s="7" t="str">
        <f>IFERROR(__xludf.DUMMYFUNCTION("""COMPUTED_VALUE"""),"Correct")</f>
        <v>Correct</v>
      </c>
      <c r="D68" s="7" t="str">
        <f t="shared" si="1"/>
        <v>Yes</v>
      </c>
      <c r="E68" s="10" t="s">
        <v>19</v>
      </c>
      <c r="F68" s="8" t="s">
        <v>147</v>
      </c>
      <c r="G68" s="9" t="s">
        <v>148</v>
      </c>
    </row>
    <row r="69">
      <c r="A69" s="4" t="s">
        <v>132</v>
      </c>
      <c r="B69" s="8" t="s">
        <v>8</v>
      </c>
      <c r="C69" s="7" t="str">
        <f>IFERROR(__xludf.DUMMYFUNCTION("""COMPUTED_VALUE"""),"Correct")</f>
        <v>Correct</v>
      </c>
      <c r="D69" s="7" t="str">
        <f t="shared" si="1"/>
        <v>No</v>
      </c>
      <c r="E69" s="7"/>
      <c r="F69" s="8" t="s">
        <v>149</v>
      </c>
      <c r="G69" s="9" t="s">
        <v>150</v>
      </c>
    </row>
    <row r="70">
      <c r="A70" s="4" t="s">
        <v>132</v>
      </c>
      <c r="B70" s="8" t="s">
        <v>8</v>
      </c>
      <c r="C70" s="7" t="str">
        <f>IFERROR(__xludf.DUMMYFUNCTION("""COMPUTED_VALUE"""),"Correct")</f>
        <v>Correct</v>
      </c>
      <c r="D70" s="7" t="str">
        <f t="shared" si="1"/>
        <v>No</v>
      </c>
      <c r="E70" s="10"/>
      <c r="F70" s="8" t="s">
        <v>151</v>
      </c>
      <c r="G70" s="9" t="s">
        <v>152</v>
      </c>
    </row>
    <row r="71">
      <c r="A71" s="4" t="s">
        <v>132</v>
      </c>
      <c r="B71" s="8" t="s">
        <v>8</v>
      </c>
      <c r="C71" s="7" t="str">
        <f>IFERROR(__xludf.DUMMYFUNCTION("""COMPUTED_VALUE"""),"Correct")</f>
        <v>Correct</v>
      </c>
      <c r="D71" s="7" t="str">
        <f t="shared" si="1"/>
        <v>No</v>
      </c>
      <c r="E71" s="7"/>
      <c r="F71" s="8" t="s">
        <v>153</v>
      </c>
      <c r="G71" s="9" t="s">
        <v>154</v>
      </c>
    </row>
    <row r="72">
      <c r="A72" s="4" t="s">
        <v>132</v>
      </c>
      <c r="B72" s="8" t="s">
        <v>8</v>
      </c>
      <c r="C72" s="7" t="str">
        <f>IFERROR(__xludf.DUMMYFUNCTION("""COMPUTED_VALUE"""),"Correct")</f>
        <v>Correct</v>
      </c>
      <c r="D72" s="7" t="str">
        <f t="shared" si="1"/>
        <v>No</v>
      </c>
      <c r="E72" s="7"/>
      <c r="F72" s="8" t="s">
        <v>155</v>
      </c>
      <c r="G72" s="9" t="s">
        <v>156</v>
      </c>
    </row>
    <row r="73">
      <c r="A73" s="4" t="s">
        <v>157</v>
      </c>
      <c r="B73" s="8" t="s">
        <v>8</v>
      </c>
      <c r="C73" s="7" t="str">
        <f>IFERROR(__xludf.DUMMYFUNCTION("""COMPUTED_VALUE"""),"Correct")</f>
        <v>Correct</v>
      </c>
      <c r="D73" s="7" t="str">
        <f t="shared" si="1"/>
        <v>No</v>
      </c>
      <c r="E73" s="7"/>
      <c r="F73" s="8" t="s">
        <v>158</v>
      </c>
      <c r="G73" s="9" t="s">
        <v>159</v>
      </c>
    </row>
    <row r="74">
      <c r="A74" s="4" t="s">
        <v>157</v>
      </c>
      <c r="B74" s="8" t="s">
        <v>8</v>
      </c>
      <c r="C74" s="7" t="str">
        <f>IFERROR(__xludf.DUMMYFUNCTION("""COMPUTED_VALUE"""),"Correct")</f>
        <v>Correct</v>
      </c>
      <c r="D74" s="7" t="str">
        <f t="shared" si="1"/>
        <v>No</v>
      </c>
      <c r="E74" s="7"/>
      <c r="F74" s="8" t="s">
        <v>160</v>
      </c>
      <c r="G74" s="9" t="s">
        <v>161</v>
      </c>
    </row>
    <row r="75">
      <c r="A75" s="4" t="s">
        <v>157</v>
      </c>
      <c r="B75" s="8" t="s">
        <v>8</v>
      </c>
      <c r="C75" s="7" t="str">
        <f>IFERROR(__xludf.DUMMYFUNCTION("""COMPUTED_VALUE"""),"Correct")</f>
        <v>Correct</v>
      </c>
      <c r="D75" s="7" t="str">
        <f t="shared" si="1"/>
        <v>No</v>
      </c>
      <c r="E75" s="7"/>
      <c r="F75" s="8" t="s">
        <v>162</v>
      </c>
      <c r="G75" s="9" t="s">
        <v>163</v>
      </c>
    </row>
    <row r="76">
      <c r="A76" s="4" t="s">
        <v>157</v>
      </c>
      <c r="B76" s="8" t="s">
        <v>8</v>
      </c>
      <c r="C76" s="7" t="str">
        <f>IFERROR(__xludf.DUMMYFUNCTION("""COMPUTED_VALUE"""),"Correct")</f>
        <v>Correct</v>
      </c>
      <c r="D76" s="7" t="str">
        <f t="shared" si="1"/>
        <v>No</v>
      </c>
      <c r="E76" s="7"/>
      <c r="F76" s="8" t="s">
        <v>164</v>
      </c>
      <c r="G76" s="9" t="s">
        <v>165</v>
      </c>
    </row>
    <row r="77">
      <c r="A77" s="4" t="s">
        <v>157</v>
      </c>
      <c r="B77" s="8" t="s">
        <v>8</v>
      </c>
      <c r="C77" s="7" t="str">
        <f>IFERROR(__xludf.DUMMYFUNCTION("""COMPUTED_VALUE"""),"Correct")</f>
        <v>Correct</v>
      </c>
      <c r="D77" s="7" t="str">
        <f t="shared" si="1"/>
        <v>No</v>
      </c>
      <c r="E77" s="7"/>
      <c r="F77" s="8" t="s">
        <v>166</v>
      </c>
      <c r="G77" s="9" t="s">
        <v>167</v>
      </c>
    </row>
    <row r="78">
      <c r="A78" s="4" t="s">
        <v>157</v>
      </c>
      <c r="B78" s="8" t="s">
        <v>8</v>
      </c>
      <c r="C78" s="7" t="str">
        <f>IFERROR(__xludf.DUMMYFUNCTION("""COMPUTED_VALUE"""),"Correct")</f>
        <v>Correct</v>
      </c>
      <c r="D78" s="7" t="str">
        <f t="shared" si="1"/>
        <v>No</v>
      </c>
      <c r="E78" s="7"/>
      <c r="F78" s="8" t="s">
        <v>168</v>
      </c>
      <c r="G78" s="9" t="s">
        <v>169</v>
      </c>
    </row>
    <row r="79">
      <c r="A79" s="4" t="s">
        <v>157</v>
      </c>
      <c r="B79" s="8" t="s">
        <v>8</v>
      </c>
      <c r="C79" s="7" t="str">
        <f>IFERROR(__xludf.DUMMYFUNCTION("""COMPUTED_VALUE"""),"Correct")</f>
        <v>Correct</v>
      </c>
      <c r="D79" s="7" t="str">
        <f t="shared" si="1"/>
        <v>No</v>
      </c>
      <c r="E79" s="7"/>
      <c r="F79" s="8" t="s">
        <v>170</v>
      </c>
      <c r="G79" s="9" t="s">
        <v>171</v>
      </c>
    </row>
    <row r="80">
      <c r="A80" s="4" t="s">
        <v>157</v>
      </c>
      <c r="B80" s="8" t="s">
        <v>8</v>
      </c>
      <c r="C80" s="7" t="str">
        <f>IFERROR(__xludf.DUMMYFUNCTION("""COMPUTED_VALUE"""),"Correct")</f>
        <v>Correct</v>
      </c>
      <c r="D80" s="7" t="str">
        <f t="shared" si="1"/>
        <v>No</v>
      </c>
      <c r="E80" s="7"/>
      <c r="F80" s="8" t="s">
        <v>172</v>
      </c>
      <c r="G80" s="9" t="s">
        <v>173</v>
      </c>
    </row>
    <row r="81">
      <c r="A81" s="4" t="s">
        <v>157</v>
      </c>
      <c r="B81" s="8" t="s">
        <v>8</v>
      </c>
      <c r="C81" s="7" t="str">
        <f>IFERROR(__xludf.DUMMYFUNCTION("""COMPUTED_VALUE"""),"Correct")</f>
        <v>Correct</v>
      </c>
      <c r="D81" s="7" t="str">
        <f t="shared" si="1"/>
        <v>No</v>
      </c>
      <c r="E81" s="7"/>
      <c r="F81" s="8" t="s">
        <v>174</v>
      </c>
      <c r="G81" s="9" t="s">
        <v>175</v>
      </c>
    </row>
    <row r="82">
      <c r="A82" s="4" t="s">
        <v>157</v>
      </c>
      <c r="B82" s="8" t="s">
        <v>8</v>
      </c>
      <c r="C82" s="7" t="str">
        <f>IFERROR(__xludf.DUMMYFUNCTION("""COMPUTED_VALUE"""),"Correct")</f>
        <v>Correct</v>
      </c>
      <c r="D82" s="7" t="str">
        <f t="shared" si="1"/>
        <v>No</v>
      </c>
      <c r="E82" s="7"/>
      <c r="F82" s="8" t="s">
        <v>176</v>
      </c>
      <c r="G82" s="9" t="s">
        <v>177</v>
      </c>
    </row>
    <row r="83">
      <c r="A83" s="4" t="s">
        <v>157</v>
      </c>
      <c r="B83" s="8" t="s">
        <v>8</v>
      </c>
      <c r="C83" s="7" t="str">
        <f>IFERROR(__xludf.DUMMYFUNCTION("""COMPUTED_VALUE"""),"Correct")</f>
        <v>Correct</v>
      </c>
      <c r="D83" s="7" t="str">
        <f t="shared" si="1"/>
        <v>No</v>
      </c>
      <c r="E83" s="7"/>
      <c r="F83" s="8" t="s">
        <v>178</v>
      </c>
      <c r="G83" s="8" t="s">
        <v>179</v>
      </c>
    </row>
    <row r="84">
      <c r="A84" s="4" t="s">
        <v>157</v>
      </c>
      <c r="B84" s="8" t="s">
        <v>8</v>
      </c>
      <c r="C84" s="7" t="str">
        <f>IFERROR(__xludf.DUMMYFUNCTION("""COMPUTED_VALUE"""),"Correct")</f>
        <v>Correct</v>
      </c>
      <c r="D84" s="7" t="str">
        <f t="shared" si="1"/>
        <v>No</v>
      </c>
      <c r="E84" s="7"/>
      <c r="F84" s="8" t="s">
        <v>180</v>
      </c>
      <c r="G84" s="8" t="s">
        <v>181</v>
      </c>
    </row>
    <row r="85">
      <c r="A85" s="4" t="s">
        <v>157</v>
      </c>
      <c r="B85" s="8" t="s">
        <v>8</v>
      </c>
      <c r="C85" s="7" t="str">
        <f>IFERROR(__xludf.DUMMYFUNCTION("""COMPUTED_VALUE"""),"Correct")</f>
        <v>Correct</v>
      </c>
      <c r="D85" s="7" t="str">
        <f t="shared" si="1"/>
        <v>No</v>
      </c>
      <c r="E85" s="7"/>
      <c r="F85" s="8" t="s">
        <v>182</v>
      </c>
      <c r="G85" s="9" t="s">
        <v>183</v>
      </c>
    </row>
    <row r="86">
      <c r="A86" s="4" t="s">
        <v>157</v>
      </c>
      <c r="B86" s="8" t="s">
        <v>8</v>
      </c>
      <c r="C86" s="7" t="str">
        <f>IFERROR(__xludf.DUMMYFUNCTION("""COMPUTED_VALUE"""),"Correct")</f>
        <v>Correct</v>
      </c>
      <c r="D86" s="7" t="str">
        <f t="shared" si="1"/>
        <v>No</v>
      </c>
      <c r="E86" s="7"/>
      <c r="F86" s="8" t="s">
        <v>184</v>
      </c>
      <c r="G86" s="9" t="s">
        <v>185</v>
      </c>
    </row>
    <row r="87">
      <c r="A87" s="4" t="s">
        <v>157</v>
      </c>
      <c r="B87" s="8" t="s">
        <v>8</v>
      </c>
      <c r="C87" s="7" t="str">
        <f>IFERROR(__xludf.DUMMYFUNCTION("""COMPUTED_VALUE"""),"Correct")</f>
        <v>Correct</v>
      </c>
      <c r="D87" s="7" t="str">
        <f t="shared" si="1"/>
        <v>No</v>
      </c>
      <c r="E87" s="7"/>
      <c r="F87" s="8" t="s">
        <v>186</v>
      </c>
      <c r="G87" s="8" t="s">
        <v>187</v>
      </c>
    </row>
    <row r="88">
      <c r="A88" s="4" t="s">
        <v>157</v>
      </c>
      <c r="B88" s="8" t="s">
        <v>8</v>
      </c>
      <c r="C88" s="7" t="str">
        <f>IFERROR(__xludf.DUMMYFUNCTION("""COMPUTED_VALUE"""),"Correct")</f>
        <v>Correct</v>
      </c>
      <c r="D88" s="7" t="str">
        <f t="shared" si="1"/>
        <v>No</v>
      </c>
      <c r="E88" s="7"/>
      <c r="F88" s="8" t="s">
        <v>188</v>
      </c>
      <c r="G88" s="9" t="s">
        <v>189</v>
      </c>
    </row>
    <row r="89">
      <c r="A89" s="4" t="s">
        <v>157</v>
      </c>
      <c r="B89" s="8" t="s">
        <v>8</v>
      </c>
      <c r="C89" s="7" t="str">
        <f>IFERROR(__xludf.DUMMYFUNCTION("""COMPUTED_VALUE"""),"Correct")</f>
        <v>Correct</v>
      </c>
      <c r="D89" s="7" t="str">
        <f t="shared" si="1"/>
        <v>No</v>
      </c>
      <c r="E89" s="7"/>
      <c r="F89" s="8" t="s">
        <v>190</v>
      </c>
      <c r="G89" s="9" t="s">
        <v>191</v>
      </c>
    </row>
    <row r="90">
      <c r="A90" s="4" t="s">
        <v>157</v>
      </c>
      <c r="B90" s="8" t="s">
        <v>8</v>
      </c>
      <c r="C90" s="7" t="str">
        <f>IFERROR(__xludf.DUMMYFUNCTION("""COMPUTED_VALUE"""),"Correct")</f>
        <v>Correct</v>
      </c>
      <c r="D90" s="7" t="str">
        <f t="shared" si="1"/>
        <v>No</v>
      </c>
      <c r="E90" s="7"/>
      <c r="F90" s="8" t="s">
        <v>192</v>
      </c>
      <c r="G90" s="9" t="s">
        <v>193</v>
      </c>
    </row>
    <row r="91">
      <c r="A91" s="4" t="s">
        <v>157</v>
      </c>
      <c r="B91" s="8" t="s">
        <v>8</v>
      </c>
      <c r="C91" s="7" t="str">
        <f>IFERROR(__xludf.DUMMYFUNCTION("""COMPUTED_VALUE"""),"Correct")</f>
        <v>Correct</v>
      </c>
      <c r="D91" s="7" t="str">
        <f t="shared" si="1"/>
        <v>No</v>
      </c>
      <c r="E91" s="7"/>
      <c r="F91" s="8" t="s">
        <v>194</v>
      </c>
      <c r="G91" s="9" t="s">
        <v>195</v>
      </c>
    </row>
    <row r="92">
      <c r="A92" s="4" t="s">
        <v>157</v>
      </c>
      <c r="B92" s="8" t="s">
        <v>8</v>
      </c>
      <c r="C92" s="7" t="str">
        <f>IFERROR(__xludf.DUMMYFUNCTION("""COMPUTED_VALUE"""),"Correct")</f>
        <v>Correct</v>
      </c>
      <c r="D92" s="7" t="str">
        <f t="shared" si="1"/>
        <v>No</v>
      </c>
      <c r="E92" s="7"/>
      <c r="F92" s="8" t="s">
        <v>196</v>
      </c>
      <c r="G92" s="9" t="s">
        <v>197</v>
      </c>
    </row>
    <row r="93">
      <c r="A93" s="4" t="s">
        <v>157</v>
      </c>
      <c r="B93" s="8" t="s">
        <v>8</v>
      </c>
      <c r="C93" s="7" t="str">
        <f>IFERROR(__xludf.DUMMYFUNCTION("""COMPUTED_VALUE"""),"Correct")</f>
        <v>Correct</v>
      </c>
      <c r="D93" s="7" t="str">
        <f t="shared" si="1"/>
        <v>No</v>
      </c>
      <c r="E93" s="7"/>
      <c r="F93" s="8" t="s">
        <v>198</v>
      </c>
      <c r="G93" s="9" t="s">
        <v>199</v>
      </c>
    </row>
    <row r="94">
      <c r="A94" s="4" t="s">
        <v>157</v>
      </c>
      <c r="B94" s="8" t="s">
        <v>8</v>
      </c>
      <c r="C94" s="7" t="str">
        <f>IFERROR(__xludf.DUMMYFUNCTION("""COMPUTED_VALUE"""),"Correct")</f>
        <v>Correct</v>
      </c>
      <c r="D94" s="7" t="str">
        <f t="shared" si="1"/>
        <v>No</v>
      </c>
      <c r="E94" s="7"/>
      <c r="F94" s="8" t="s">
        <v>200</v>
      </c>
      <c r="G94" s="8" t="s">
        <v>201</v>
      </c>
    </row>
    <row r="95">
      <c r="A95" s="4" t="s">
        <v>157</v>
      </c>
      <c r="B95" s="8" t="s">
        <v>8</v>
      </c>
      <c r="C95" s="7" t="str">
        <f>IFERROR(__xludf.DUMMYFUNCTION("""COMPUTED_VALUE"""),"Correct")</f>
        <v>Correct</v>
      </c>
      <c r="D95" s="7" t="str">
        <f t="shared" si="1"/>
        <v>No</v>
      </c>
      <c r="E95" s="7"/>
      <c r="F95" s="8" t="s">
        <v>202</v>
      </c>
      <c r="G95" s="9" t="s">
        <v>203</v>
      </c>
    </row>
    <row r="96">
      <c r="A96" s="4" t="s">
        <v>157</v>
      </c>
      <c r="B96" s="8" t="s">
        <v>8</v>
      </c>
      <c r="C96" s="7" t="str">
        <f>IFERROR(__xludf.DUMMYFUNCTION("""COMPUTED_VALUE"""),"Correct")</f>
        <v>Correct</v>
      </c>
      <c r="D96" s="7" t="str">
        <f t="shared" si="1"/>
        <v>No</v>
      </c>
      <c r="E96" s="7"/>
      <c r="F96" s="8" t="s">
        <v>204</v>
      </c>
      <c r="G96" s="9" t="s">
        <v>205</v>
      </c>
    </row>
    <row r="97">
      <c r="A97" s="4" t="s">
        <v>206</v>
      </c>
      <c r="B97" s="8" t="s">
        <v>8</v>
      </c>
      <c r="C97" s="7" t="str">
        <f>IFERROR(__xludf.DUMMYFUNCTION("""COMPUTED_VALUE"""),"Correct")</f>
        <v>Correct</v>
      </c>
      <c r="D97" s="7" t="str">
        <f t="shared" si="1"/>
        <v>No</v>
      </c>
      <c r="E97" s="7"/>
      <c r="F97" s="8" t="s">
        <v>207</v>
      </c>
      <c r="G97" s="9" t="s">
        <v>208</v>
      </c>
    </row>
    <row r="98">
      <c r="A98" s="4" t="s">
        <v>206</v>
      </c>
      <c r="B98" s="8" t="s">
        <v>8</v>
      </c>
      <c r="C98" s="7" t="str">
        <f>IFERROR(__xludf.DUMMYFUNCTION("""COMPUTED_VALUE"""),"Correct")</f>
        <v>Correct</v>
      </c>
      <c r="D98" s="7" t="str">
        <f t="shared" si="1"/>
        <v>No</v>
      </c>
      <c r="E98" s="7"/>
      <c r="F98" s="8" t="s">
        <v>209</v>
      </c>
      <c r="G98" s="9" t="s">
        <v>210</v>
      </c>
    </row>
    <row r="99">
      <c r="A99" s="4" t="s">
        <v>206</v>
      </c>
      <c r="B99" s="8" t="s">
        <v>8</v>
      </c>
      <c r="C99" s="7" t="str">
        <f>IFERROR(__xludf.DUMMYFUNCTION("""COMPUTED_VALUE"""),"Correct")</f>
        <v>Correct</v>
      </c>
      <c r="D99" s="7" t="str">
        <f t="shared" si="1"/>
        <v>No</v>
      </c>
      <c r="E99" s="7"/>
      <c r="F99" s="8" t="s">
        <v>211</v>
      </c>
      <c r="G99" s="8" t="s">
        <v>212</v>
      </c>
    </row>
    <row r="100">
      <c r="A100" s="4" t="s">
        <v>206</v>
      </c>
      <c r="B100" s="8" t="s">
        <v>8</v>
      </c>
      <c r="C100" s="7" t="str">
        <f>IFERROR(__xludf.DUMMYFUNCTION("""COMPUTED_VALUE"""),"Correct")</f>
        <v>Correct</v>
      </c>
      <c r="D100" s="7" t="str">
        <f t="shared" si="1"/>
        <v>No</v>
      </c>
      <c r="E100" s="10"/>
      <c r="F100" s="8" t="s">
        <v>213</v>
      </c>
      <c r="G100" s="9" t="s">
        <v>214</v>
      </c>
    </row>
    <row r="101">
      <c r="A101" s="4" t="s">
        <v>206</v>
      </c>
      <c r="B101" s="8" t="s">
        <v>19</v>
      </c>
      <c r="C101" s="7" t="str">
        <f>IFERROR(__xludf.DUMMYFUNCTION("""COMPUTED_VALUE"""),"Incorrect")</f>
        <v>Incorrect</v>
      </c>
      <c r="D101" s="7" t="str">
        <f t="shared" si="1"/>
        <v>No</v>
      </c>
      <c r="E101" s="7"/>
      <c r="F101" s="8" t="s">
        <v>215</v>
      </c>
      <c r="G101" s="8" t="s">
        <v>216</v>
      </c>
    </row>
    <row r="102">
      <c r="A102" s="4" t="s">
        <v>206</v>
      </c>
      <c r="B102" s="8" t="s">
        <v>8</v>
      </c>
      <c r="C102" s="7" t="str">
        <f>IFERROR(__xludf.DUMMYFUNCTION("""COMPUTED_VALUE"""),"Correct")</f>
        <v>Correct</v>
      </c>
      <c r="D102" s="7" t="str">
        <f t="shared" si="1"/>
        <v>No</v>
      </c>
      <c r="E102" s="7"/>
      <c r="F102" s="8" t="s">
        <v>217</v>
      </c>
      <c r="G102" s="9" t="s">
        <v>218</v>
      </c>
    </row>
    <row r="103">
      <c r="A103" s="4" t="s">
        <v>206</v>
      </c>
      <c r="B103" s="8" t="s">
        <v>8</v>
      </c>
      <c r="C103" s="7" t="str">
        <f>IFERROR(__xludf.DUMMYFUNCTION("""COMPUTED_VALUE"""),"Correct")</f>
        <v>Correct</v>
      </c>
      <c r="D103" s="7" t="str">
        <f t="shared" si="1"/>
        <v>No</v>
      </c>
      <c r="E103" s="10"/>
      <c r="F103" s="8" t="s">
        <v>219</v>
      </c>
      <c r="G103" s="8" t="s">
        <v>220</v>
      </c>
    </row>
    <row r="104">
      <c r="A104" s="4" t="s">
        <v>206</v>
      </c>
      <c r="B104" s="8" t="s">
        <v>8</v>
      </c>
      <c r="C104" s="7" t="str">
        <f>IFERROR(__xludf.DUMMYFUNCTION("""COMPUTED_VALUE"""),"Correct")</f>
        <v>Correct</v>
      </c>
      <c r="D104" s="7" t="str">
        <f t="shared" si="1"/>
        <v>No</v>
      </c>
      <c r="E104" s="7"/>
      <c r="F104" s="8" t="s">
        <v>221</v>
      </c>
      <c r="G104" s="9" t="s">
        <v>222</v>
      </c>
    </row>
    <row r="105">
      <c r="A105" s="4" t="s">
        <v>206</v>
      </c>
      <c r="B105" s="8" t="s">
        <v>19</v>
      </c>
      <c r="C105" s="7" t="str">
        <f>IFERROR(__xludf.DUMMYFUNCTION("""COMPUTED_VALUE"""),"Unsure")</f>
        <v>Unsure</v>
      </c>
      <c r="D105" s="7" t="str">
        <f t="shared" si="1"/>
        <v>No</v>
      </c>
      <c r="E105" s="7"/>
      <c r="F105" s="8" t="s">
        <v>223</v>
      </c>
      <c r="G105" s="9" t="s">
        <v>224</v>
      </c>
    </row>
    <row r="106">
      <c r="A106" s="4" t="s">
        <v>206</v>
      </c>
      <c r="B106" s="8" t="s">
        <v>8</v>
      </c>
      <c r="C106" s="7" t="str">
        <f>IFERROR(__xludf.DUMMYFUNCTION("""COMPUTED_VALUE"""),"Correct")</f>
        <v>Correct</v>
      </c>
      <c r="D106" s="7" t="str">
        <f t="shared" si="1"/>
        <v>No</v>
      </c>
      <c r="E106" s="7"/>
      <c r="F106" s="8" t="s">
        <v>225</v>
      </c>
      <c r="G106" s="8" t="s">
        <v>226</v>
      </c>
    </row>
    <row r="107">
      <c r="A107" s="4" t="s">
        <v>206</v>
      </c>
      <c r="B107" s="8" t="s">
        <v>8</v>
      </c>
      <c r="C107" s="7" t="str">
        <f>IFERROR(__xludf.DUMMYFUNCTION("""COMPUTED_VALUE"""),"Correct")</f>
        <v>Correct</v>
      </c>
      <c r="D107" s="7" t="str">
        <f t="shared" si="1"/>
        <v>No</v>
      </c>
      <c r="E107" s="7"/>
      <c r="F107" s="8" t="s">
        <v>227</v>
      </c>
      <c r="G107" s="9" t="s">
        <v>228</v>
      </c>
    </row>
    <row r="108">
      <c r="A108" s="4" t="s">
        <v>206</v>
      </c>
      <c r="B108" s="8" t="s">
        <v>8</v>
      </c>
      <c r="C108" s="7" t="str">
        <f>IFERROR(__xludf.DUMMYFUNCTION("""COMPUTED_VALUE"""),"Correct")</f>
        <v>Correct</v>
      </c>
      <c r="D108" s="7" t="str">
        <f t="shared" si="1"/>
        <v>No</v>
      </c>
      <c r="E108" s="10"/>
      <c r="F108" s="8" t="s">
        <v>229</v>
      </c>
      <c r="G108" s="8" t="s">
        <v>230</v>
      </c>
    </row>
    <row r="109">
      <c r="A109" s="4" t="s">
        <v>206</v>
      </c>
      <c r="B109" s="8" t="s">
        <v>8</v>
      </c>
      <c r="C109" s="7" t="str">
        <f>IFERROR(__xludf.DUMMYFUNCTION("""COMPUTED_VALUE"""),"Correct")</f>
        <v>Correct</v>
      </c>
      <c r="D109" s="7" t="str">
        <f t="shared" si="1"/>
        <v>No</v>
      </c>
      <c r="E109" s="7"/>
      <c r="F109" s="8" t="s">
        <v>231</v>
      </c>
      <c r="G109" s="8" t="s">
        <v>232</v>
      </c>
    </row>
    <row r="110">
      <c r="A110" s="4" t="s">
        <v>206</v>
      </c>
      <c r="B110" s="8" t="s">
        <v>8</v>
      </c>
      <c r="C110" s="7" t="str">
        <f>IFERROR(__xludf.DUMMYFUNCTION("""COMPUTED_VALUE"""),"Correct")</f>
        <v>Correct</v>
      </c>
      <c r="D110" s="7" t="str">
        <f t="shared" si="1"/>
        <v>No</v>
      </c>
      <c r="E110" s="10"/>
      <c r="F110" s="8" t="s">
        <v>233</v>
      </c>
      <c r="G110" s="9" t="s">
        <v>234</v>
      </c>
    </row>
    <row r="111">
      <c r="A111" s="4" t="s">
        <v>206</v>
      </c>
      <c r="B111" s="8" t="s">
        <v>8</v>
      </c>
      <c r="C111" s="7" t="str">
        <f>IFERROR(__xludf.DUMMYFUNCTION("""COMPUTED_VALUE"""),"Correct")</f>
        <v>Correct</v>
      </c>
      <c r="D111" s="7" t="str">
        <f t="shared" si="1"/>
        <v>No</v>
      </c>
      <c r="E111" s="7"/>
      <c r="F111" s="8" t="s">
        <v>235</v>
      </c>
      <c r="G111" s="9" t="s">
        <v>236</v>
      </c>
    </row>
    <row r="112">
      <c r="A112" s="4" t="s">
        <v>206</v>
      </c>
      <c r="B112" s="8" t="s">
        <v>8</v>
      </c>
      <c r="C112" s="7" t="str">
        <f>IFERROR(__xludf.DUMMYFUNCTION("""COMPUTED_VALUE"""),"Correct")</f>
        <v>Correct</v>
      </c>
      <c r="D112" s="7" t="str">
        <f t="shared" si="1"/>
        <v>No</v>
      </c>
      <c r="E112" s="7"/>
      <c r="F112" s="8" t="s">
        <v>237</v>
      </c>
      <c r="G112" s="9" t="s">
        <v>238</v>
      </c>
    </row>
    <row r="113">
      <c r="A113" s="4" t="s">
        <v>206</v>
      </c>
      <c r="B113" s="8" t="s">
        <v>8</v>
      </c>
      <c r="C113" s="7" t="str">
        <f>IFERROR(__xludf.DUMMYFUNCTION("""COMPUTED_VALUE"""),"Correct")</f>
        <v>Correct</v>
      </c>
      <c r="D113" s="7" t="str">
        <f t="shared" si="1"/>
        <v>No</v>
      </c>
      <c r="E113" s="7"/>
      <c r="F113" s="8" t="s">
        <v>239</v>
      </c>
      <c r="G113" s="9" t="s">
        <v>240</v>
      </c>
    </row>
    <row r="114">
      <c r="A114" s="4" t="s">
        <v>206</v>
      </c>
      <c r="B114" s="8" t="s">
        <v>8</v>
      </c>
      <c r="C114" s="7" t="str">
        <f>IFERROR(__xludf.DUMMYFUNCTION("""COMPUTED_VALUE"""),"Incorrect")</f>
        <v>Incorrect</v>
      </c>
      <c r="D114" s="7" t="str">
        <f t="shared" si="1"/>
        <v>Yes</v>
      </c>
      <c r="E114" s="10" t="s">
        <v>8</v>
      </c>
      <c r="F114" s="8" t="s">
        <v>241</v>
      </c>
      <c r="G114" s="9" t="s">
        <v>242</v>
      </c>
    </row>
    <row r="115">
      <c r="A115" s="4" t="s">
        <v>206</v>
      </c>
      <c r="B115" s="8" t="s">
        <v>8</v>
      </c>
      <c r="C115" s="7" t="str">
        <f>IFERROR(__xludf.DUMMYFUNCTION("""COMPUTED_VALUE"""),"Correct")</f>
        <v>Correct</v>
      </c>
      <c r="D115" s="7" t="str">
        <f t="shared" si="1"/>
        <v>No</v>
      </c>
      <c r="E115" s="7"/>
      <c r="F115" s="8" t="s">
        <v>243</v>
      </c>
      <c r="G115" s="8" t="s">
        <v>244</v>
      </c>
    </row>
    <row r="116">
      <c r="A116" s="4" t="s">
        <v>206</v>
      </c>
      <c r="B116" s="8" t="s">
        <v>8</v>
      </c>
      <c r="C116" s="7" t="str">
        <f>IFERROR(__xludf.DUMMYFUNCTION("""COMPUTED_VALUE"""),"Correct")</f>
        <v>Correct</v>
      </c>
      <c r="D116" s="7" t="str">
        <f t="shared" si="1"/>
        <v>No</v>
      </c>
      <c r="E116" s="7"/>
      <c r="F116" s="8" t="s">
        <v>245</v>
      </c>
      <c r="G116" s="9" t="s">
        <v>246</v>
      </c>
    </row>
    <row r="117">
      <c r="A117" s="4" t="s">
        <v>206</v>
      </c>
      <c r="B117" s="8" t="s">
        <v>8</v>
      </c>
      <c r="C117" s="7" t="str">
        <f>IFERROR(__xludf.DUMMYFUNCTION("""COMPUTED_VALUE"""),"Correct")</f>
        <v>Correct</v>
      </c>
      <c r="D117" s="7" t="str">
        <f t="shared" si="1"/>
        <v>No</v>
      </c>
      <c r="E117" s="7"/>
      <c r="F117" s="8" t="s">
        <v>247</v>
      </c>
      <c r="G117" s="9" t="s">
        <v>248</v>
      </c>
    </row>
    <row r="118">
      <c r="A118" s="4" t="s">
        <v>206</v>
      </c>
      <c r="B118" s="8" t="s">
        <v>8</v>
      </c>
      <c r="C118" s="7" t="str">
        <f>IFERROR(__xludf.DUMMYFUNCTION("""COMPUTED_VALUE"""),"Correct")</f>
        <v>Correct</v>
      </c>
      <c r="D118" s="7" t="str">
        <f t="shared" si="1"/>
        <v>No</v>
      </c>
      <c r="E118" s="7"/>
      <c r="F118" s="8" t="s">
        <v>249</v>
      </c>
      <c r="G118" s="9" t="s">
        <v>250</v>
      </c>
    </row>
    <row r="119">
      <c r="A119" s="4" t="s">
        <v>206</v>
      </c>
      <c r="B119" s="8" t="s">
        <v>8</v>
      </c>
      <c r="C119" s="7" t="str">
        <f>IFERROR(__xludf.DUMMYFUNCTION("""COMPUTED_VALUE"""),"Correct")</f>
        <v>Correct</v>
      </c>
      <c r="D119" s="7" t="str">
        <f t="shared" si="1"/>
        <v>No</v>
      </c>
      <c r="E119" s="7"/>
      <c r="F119" s="8" t="s">
        <v>251</v>
      </c>
      <c r="G119" s="8" t="s">
        <v>252</v>
      </c>
    </row>
    <row r="120">
      <c r="A120" s="4" t="s">
        <v>206</v>
      </c>
      <c r="B120" s="8" t="s">
        <v>8</v>
      </c>
      <c r="C120" s="7" t="str">
        <f>IFERROR(__xludf.DUMMYFUNCTION("""COMPUTED_VALUE"""),"Correct")</f>
        <v>Correct</v>
      </c>
      <c r="D120" s="7" t="str">
        <f t="shared" si="1"/>
        <v>No</v>
      </c>
      <c r="E120" s="10"/>
      <c r="F120" s="8" t="s">
        <v>253</v>
      </c>
      <c r="G120" s="9" t="s">
        <v>254</v>
      </c>
    </row>
    <row r="121">
      <c r="A121" s="4" t="s">
        <v>206</v>
      </c>
      <c r="B121" s="8" t="s">
        <v>8</v>
      </c>
      <c r="C121" s="7" t="str">
        <f>IFERROR(__xludf.DUMMYFUNCTION("""COMPUTED_VALUE"""),"Correct")</f>
        <v>Correct</v>
      </c>
      <c r="D121" s="7" t="str">
        <f t="shared" si="1"/>
        <v>No</v>
      </c>
      <c r="E121" s="10"/>
      <c r="F121" s="8" t="s">
        <v>255</v>
      </c>
      <c r="G121" s="8" t="s">
        <v>256</v>
      </c>
    </row>
    <row r="122">
      <c r="A122" s="4" t="s">
        <v>206</v>
      </c>
      <c r="B122" s="8" t="s">
        <v>8</v>
      </c>
      <c r="C122" s="7" t="str">
        <f>IFERROR(__xludf.DUMMYFUNCTION("""COMPUTED_VALUE"""),"Unsure")</f>
        <v>Unsure</v>
      </c>
      <c r="D122" s="7" t="str">
        <f t="shared" si="1"/>
        <v>Yes</v>
      </c>
      <c r="E122" s="10" t="s">
        <v>8</v>
      </c>
      <c r="F122" s="8" t="s">
        <v>257</v>
      </c>
      <c r="G122" s="9" t="s">
        <v>258</v>
      </c>
    </row>
    <row r="123">
      <c r="A123" s="4" t="s">
        <v>206</v>
      </c>
      <c r="B123" s="8" t="s">
        <v>8</v>
      </c>
      <c r="C123" s="7" t="str">
        <f>IFERROR(__xludf.DUMMYFUNCTION("""COMPUTED_VALUE"""),"Correct")</f>
        <v>Correct</v>
      </c>
      <c r="D123" s="7" t="str">
        <f t="shared" si="1"/>
        <v>No</v>
      </c>
      <c r="E123" s="7"/>
      <c r="F123" s="8" t="s">
        <v>259</v>
      </c>
      <c r="G123" s="8" t="s">
        <v>260</v>
      </c>
    </row>
    <row r="124">
      <c r="A124" s="4" t="s">
        <v>206</v>
      </c>
      <c r="B124" s="8" t="s">
        <v>8</v>
      </c>
      <c r="C124" s="7" t="str">
        <f>IFERROR(__xludf.DUMMYFUNCTION("""COMPUTED_VALUE"""),"Correct")</f>
        <v>Correct</v>
      </c>
      <c r="D124" s="7" t="str">
        <f t="shared" si="1"/>
        <v>No</v>
      </c>
      <c r="E124" s="10"/>
      <c r="F124" s="8" t="s">
        <v>261</v>
      </c>
      <c r="G124" s="9" t="s">
        <v>262</v>
      </c>
    </row>
    <row r="125">
      <c r="A125" s="4" t="s">
        <v>206</v>
      </c>
      <c r="B125" s="8" t="s">
        <v>19</v>
      </c>
      <c r="C125" s="7" t="str">
        <f>IFERROR(__xludf.DUMMYFUNCTION("""COMPUTED_VALUE"""),"Incorrect")</f>
        <v>Incorrect</v>
      </c>
      <c r="D125" s="7" t="str">
        <f t="shared" si="1"/>
        <v>No</v>
      </c>
      <c r="E125" s="10"/>
      <c r="F125" s="8" t="s">
        <v>263</v>
      </c>
      <c r="G125" s="8" t="s">
        <v>264</v>
      </c>
    </row>
    <row r="126">
      <c r="A126" s="4" t="s">
        <v>206</v>
      </c>
      <c r="B126" s="8" t="s">
        <v>8</v>
      </c>
      <c r="C126" s="7" t="str">
        <f>IFERROR(__xludf.DUMMYFUNCTION("""COMPUTED_VALUE"""),"Correct")</f>
        <v>Correct</v>
      </c>
      <c r="D126" s="7" t="str">
        <f t="shared" si="1"/>
        <v>No</v>
      </c>
      <c r="E126" s="7"/>
      <c r="F126" s="8" t="s">
        <v>265</v>
      </c>
      <c r="G126" s="9" t="s">
        <v>266</v>
      </c>
    </row>
    <row r="127">
      <c r="A127" s="4" t="s">
        <v>206</v>
      </c>
      <c r="B127" s="8" t="s">
        <v>8</v>
      </c>
      <c r="C127" s="7" t="str">
        <f>IFERROR(__xludf.DUMMYFUNCTION("""COMPUTED_VALUE"""),"Correct")</f>
        <v>Correct</v>
      </c>
      <c r="D127" s="7" t="str">
        <f t="shared" si="1"/>
        <v>No</v>
      </c>
      <c r="E127" s="7"/>
      <c r="F127" s="8" t="s">
        <v>267</v>
      </c>
      <c r="G127" s="9" t="s">
        <v>268</v>
      </c>
    </row>
    <row r="128">
      <c r="A128" s="4" t="s">
        <v>206</v>
      </c>
      <c r="B128" s="8" t="s">
        <v>8</v>
      </c>
      <c r="C128" s="7" t="str">
        <f>IFERROR(__xludf.DUMMYFUNCTION("""COMPUTED_VALUE"""),"Correct")</f>
        <v>Correct</v>
      </c>
      <c r="D128" s="7" t="str">
        <f t="shared" si="1"/>
        <v>No</v>
      </c>
      <c r="E128" s="7"/>
      <c r="F128" s="8" t="s">
        <v>269</v>
      </c>
      <c r="G128" s="8" t="s">
        <v>270</v>
      </c>
    </row>
    <row r="129">
      <c r="A129" s="4" t="s">
        <v>206</v>
      </c>
      <c r="B129" s="8" t="s">
        <v>8</v>
      </c>
      <c r="C129" s="7" t="str">
        <f>IFERROR(__xludf.DUMMYFUNCTION("""COMPUTED_VALUE"""),"Correct")</f>
        <v>Correct</v>
      </c>
      <c r="D129" s="7" t="str">
        <f t="shared" si="1"/>
        <v>No</v>
      </c>
      <c r="E129" s="7"/>
      <c r="F129" s="8" t="s">
        <v>271</v>
      </c>
      <c r="G129" s="9" t="s">
        <v>272</v>
      </c>
    </row>
    <row r="130">
      <c r="A130" s="4" t="s">
        <v>206</v>
      </c>
      <c r="B130" s="8" t="s">
        <v>19</v>
      </c>
      <c r="C130" s="7" t="str">
        <f>IFERROR(__xludf.DUMMYFUNCTION("""COMPUTED_VALUE"""),"Incorrect")</f>
        <v>Incorrect</v>
      </c>
      <c r="D130" s="7" t="str">
        <f t="shared" si="1"/>
        <v>No</v>
      </c>
      <c r="E130" s="7"/>
      <c r="F130" s="8" t="s">
        <v>273</v>
      </c>
      <c r="G130" s="9" t="s">
        <v>274</v>
      </c>
    </row>
    <row r="131">
      <c r="A131" s="4" t="s">
        <v>206</v>
      </c>
      <c r="B131" s="8" t="s">
        <v>8</v>
      </c>
      <c r="C131" s="7" t="str">
        <f>IFERROR(__xludf.DUMMYFUNCTION("""COMPUTED_VALUE"""),"Unsure")</f>
        <v>Unsure</v>
      </c>
      <c r="D131" s="7" t="str">
        <f t="shared" si="1"/>
        <v>Yes</v>
      </c>
      <c r="E131" s="10" t="s">
        <v>8</v>
      </c>
      <c r="F131" s="8" t="s">
        <v>275</v>
      </c>
      <c r="G131" s="9" t="s">
        <v>276</v>
      </c>
    </row>
    <row r="132">
      <c r="A132" s="4" t="s">
        <v>206</v>
      </c>
      <c r="B132" s="8" t="s">
        <v>8</v>
      </c>
      <c r="C132" s="7" t="str">
        <f>IFERROR(__xludf.DUMMYFUNCTION("""COMPUTED_VALUE"""),"Correct")</f>
        <v>Correct</v>
      </c>
      <c r="D132" s="7" t="str">
        <f t="shared" si="1"/>
        <v>No</v>
      </c>
      <c r="E132" s="7"/>
      <c r="F132" s="8" t="s">
        <v>277</v>
      </c>
      <c r="G132" s="8" t="s">
        <v>278</v>
      </c>
    </row>
    <row r="133">
      <c r="A133" s="4" t="s">
        <v>206</v>
      </c>
      <c r="B133" s="8" t="s">
        <v>19</v>
      </c>
      <c r="C133" s="7" t="str">
        <f>IFERROR(__xludf.DUMMYFUNCTION("""COMPUTED_VALUE"""),"Incorrect")</f>
        <v>Incorrect</v>
      </c>
      <c r="D133" s="7" t="str">
        <f t="shared" si="1"/>
        <v>No</v>
      </c>
      <c r="E133" s="7"/>
      <c r="F133" s="8" t="s">
        <v>279</v>
      </c>
      <c r="G133" s="9" t="s">
        <v>280</v>
      </c>
    </row>
    <row r="134">
      <c r="A134" s="4" t="s">
        <v>206</v>
      </c>
      <c r="B134" s="8" t="s">
        <v>8</v>
      </c>
      <c r="C134" s="7" t="str">
        <f>IFERROR(__xludf.DUMMYFUNCTION("""COMPUTED_VALUE"""),"Incorrect")</f>
        <v>Incorrect</v>
      </c>
      <c r="D134" s="7" t="str">
        <f t="shared" si="1"/>
        <v>Yes</v>
      </c>
      <c r="E134" s="10" t="s">
        <v>19</v>
      </c>
      <c r="F134" s="8" t="s">
        <v>281</v>
      </c>
      <c r="G134" s="8" t="s">
        <v>282</v>
      </c>
    </row>
    <row r="135">
      <c r="A135" s="4" t="s">
        <v>206</v>
      </c>
      <c r="B135" s="8" t="s">
        <v>8</v>
      </c>
      <c r="C135" s="7" t="str">
        <f>IFERROR(__xludf.DUMMYFUNCTION("""COMPUTED_VALUE"""),"Correct")</f>
        <v>Correct</v>
      </c>
      <c r="D135" s="7" t="str">
        <f t="shared" si="1"/>
        <v>No</v>
      </c>
      <c r="E135" s="7"/>
      <c r="F135" s="8" t="s">
        <v>283</v>
      </c>
      <c r="G135" s="9" t="s">
        <v>284</v>
      </c>
    </row>
    <row r="136">
      <c r="A136" s="4" t="s">
        <v>206</v>
      </c>
      <c r="B136" s="8" t="s">
        <v>8</v>
      </c>
      <c r="C136" s="7" t="str">
        <f>IFERROR(__xludf.DUMMYFUNCTION("""COMPUTED_VALUE"""),"Correct")</f>
        <v>Correct</v>
      </c>
      <c r="D136" s="7" t="str">
        <f t="shared" si="1"/>
        <v>No</v>
      </c>
      <c r="E136" s="7"/>
      <c r="F136" s="8" t="s">
        <v>285</v>
      </c>
      <c r="G136" s="9" t="s">
        <v>286</v>
      </c>
    </row>
    <row r="137">
      <c r="A137" s="4" t="s">
        <v>206</v>
      </c>
      <c r="B137" s="8" t="s">
        <v>8</v>
      </c>
      <c r="C137" s="7" t="str">
        <f>IFERROR(__xludf.DUMMYFUNCTION("""COMPUTED_VALUE"""),"Correct")</f>
        <v>Correct</v>
      </c>
      <c r="D137" s="7" t="str">
        <f t="shared" si="1"/>
        <v>No</v>
      </c>
      <c r="E137" s="7"/>
      <c r="F137" s="8" t="s">
        <v>287</v>
      </c>
      <c r="G137" s="8" t="s">
        <v>288</v>
      </c>
    </row>
    <row r="138">
      <c r="A138" s="4" t="s">
        <v>206</v>
      </c>
      <c r="B138" s="8" t="s">
        <v>8</v>
      </c>
      <c r="C138" s="7" t="str">
        <f>IFERROR(__xludf.DUMMYFUNCTION("""COMPUTED_VALUE"""),"Incorrect")</f>
        <v>Incorrect</v>
      </c>
      <c r="D138" s="7" t="str">
        <f t="shared" si="1"/>
        <v>Yes</v>
      </c>
      <c r="E138" s="10" t="s">
        <v>8</v>
      </c>
      <c r="F138" s="8" t="s">
        <v>289</v>
      </c>
      <c r="G138" s="9" t="s">
        <v>290</v>
      </c>
    </row>
    <row r="139">
      <c r="A139" s="4" t="s">
        <v>206</v>
      </c>
      <c r="B139" s="8" t="s">
        <v>8</v>
      </c>
      <c r="C139" s="7" t="str">
        <f>IFERROR(__xludf.DUMMYFUNCTION("""COMPUTED_VALUE"""),"Correct")</f>
        <v>Correct</v>
      </c>
      <c r="D139" s="7" t="str">
        <f t="shared" si="1"/>
        <v>No</v>
      </c>
      <c r="E139" s="7"/>
      <c r="F139" s="8" t="s">
        <v>291</v>
      </c>
      <c r="G139" s="9" t="s">
        <v>292</v>
      </c>
    </row>
    <row r="140">
      <c r="A140" s="4" t="s">
        <v>206</v>
      </c>
      <c r="B140" s="8" t="s">
        <v>8</v>
      </c>
      <c r="C140" s="7" t="str">
        <f>IFERROR(__xludf.DUMMYFUNCTION("""COMPUTED_VALUE"""),"Correct")</f>
        <v>Correct</v>
      </c>
      <c r="D140" s="7" t="str">
        <f t="shared" si="1"/>
        <v>No</v>
      </c>
      <c r="E140" s="10"/>
      <c r="F140" s="8" t="s">
        <v>293</v>
      </c>
      <c r="G140" s="8" t="s">
        <v>294</v>
      </c>
    </row>
    <row r="141">
      <c r="A141" s="4" t="s">
        <v>206</v>
      </c>
      <c r="B141" s="8" t="s">
        <v>8</v>
      </c>
      <c r="C141" s="7" t="str">
        <f>IFERROR(__xludf.DUMMYFUNCTION("""COMPUTED_VALUE"""),"Unsure")</f>
        <v>Unsure</v>
      </c>
      <c r="D141" s="7" t="str">
        <f t="shared" si="1"/>
        <v>Yes</v>
      </c>
      <c r="E141" s="10" t="s">
        <v>19</v>
      </c>
      <c r="F141" s="8" t="s">
        <v>295</v>
      </c>
      <c r="G141" s="8" t="s">
        <v>296</v>
      </c>
    </row>
    <row r="142">
      <c r="A142" s="4" t="s">
        <v>206</v>
      </c>
      <c r="B142" s="8" t="s">
        <v>8</v>
      </c>
      <c r="C142" s="7" t="str">
        <f>IFERROR(__xludf.DUMMYFUNCTION("""COMPUTED_VALUE"""),"Unsure")</f>
        <v>Unsure</v>
      </c>
      <c r="D142" s="7" t="str">
        <f t="shared" si="1"/>
        <v>Yes</v>
      </c>
      <c r="E142" s="10" t="s">
        <v>8</v>
      </c>
      <c r="F142" s="8" t="s">
        <v>297</v>
      </c>
      <c r="G142" s="9" t="s">
        <v>298</v>
      </c>
    </row>
    <row r="143">
      <c r="A143" s="4" t="s">
        <v>206</v>
      </c>
      <c r="B143" s="8" t="s">
        <v>8</v>
      </c>
      <c r="C143" s="7" t="str">
        <f>IFERROR(__xludf.DUMMYFUNCTION("""COMPUTED_VALUE"""),"Correct")</f>
        <v>Correct</v>
      </c>
      <c r="D143" s="7" t="str">
        <f t="shared" si="1"/>
        <v>No</v>
      </c>
      <c r="E143" s="10"/>
      <c r="F143" s="8" t="s">
        <v>299</v>
      </c>
      <c r="G143" s="8" t="s">
        <v>300</v>
      </c>
    </row>
    <row r="144">
      <c r="A144" s="4" t="s">
        <v>206</v>
      </c>
      <c r="B144" s="8" t="s">
        <v>19</v>
      </c>
      <c r="C144" s="7" t="str">
        <f>IFERROR(__xludf.DUMMYFUNCTION("""COMPUTED_VALUE"""),"Incorrect")</f>
        <v>Incorrect</v>
      </c>
      <c r="D144" s="7" t="str">
        <f t="shared" si="1"/>
        <v>No</v>
      </c>
      <c r="E144" s="7"/>
      <c r="F144" s="8" t="s">
        <v>301</v>
      </c>
      <c r="G144" s="9" t="s">
        <v>302</v>
      </c>
    </row>
    <row r="145">
      <c r="A145" s="4" t="s">
        <v>206</v>
      </c>
      <c r="B145" s="8" t="s">
        <v>8</v>
      </c>
      <c r="C145" s="7" t="str">
        <f>IFERROR(__xludf.DUMMYFUNCTION("""COMPUTED_VALUE"""),"Correct")</f>
        <v>Correct</v>
      </c>
      <c r="D145" s="7" t="str">
        <f t="shared" si="1"/>
        <v>No</v>
      </c>
      <c r="E145" s="7"/>
      <c r="F145" s="8" t="s">
        <v>303</v>
      </c>
      <c r="G145" s="9" t="s">
        <v>304</v>
      </c>
    </row>
    <row r="146">
      <c r="A146" s="4" t="s">
        <v>206</v>
      </c>
      <c r="B146" s="8" t="s">
        <v>8</v>
      </c>
      <c r="C146" s="7" t="str">
        <f>IFERROR(__xludf.DUMMYFUNCTION("""COMPUTED_VALUE"""),"Correct")</f>
        <v>Correct</v>
      </c>
      <c r="D146" s="7" t="str">
        <f t="shared" si="1"/>
        <v>No</v>
      </c>
      <c r="E146" s="10"/>
      <c r="F146" s="8" t="s">
        <v>305</v>
      </c>
      <c r="G146" s="9" t="s">
        <v>306</v>
      </c>
    </row>
    <row r="147">
      <c r="A147" s="4" t="s">
        <v>206</v>
      </c>
      <c r="B147" s="8" t="s">
        <v>8</v>
      </c>
      <c r="C147" s="7" t="str">
        <f>IFERROR(__xludf.DUMMYFUNCTION("""COMPUTED_VALUE"""),"Correct")</f>
        <v>Correct</v>
      </c>
      <c r="D147" s="7" t="str">
        <f t="shared" si="1"/>
        <v>No</v>
      </c>
      <c r="E147" s="7"/>
      <c r="F147" s="8" t="s">
        <v>307</v>
      </c>
      <c r="G147" s="9" t="s">
        <v>308</v>
      </c>
    </row>
    <row r="148">
      <c r="A148" s="4" t="s">
        <v>206</v>
      </c>
      <c r="B148" s="8" t="s">
        <v>8</v>
      </c>
      <c r="C148" s="7" t="str">
        <f>IFERROR(__xludf.DUMMYFUNCTION("""COMPUTED_VALUE"""),"Correct")</f>
        <v>Correct</v>
      </c>
      <c r="D148" s="7" t="str">
        <f t="shared" si="1"/>
        <v>No</v>
      </c>
      <c r="E148" s="7"/>
      <c r="F148" s="8" t="s">
        <v>309</v>
      </c>
      <c r="G148" s="8" t="s">
        <v>310</v>
      </c>
    </row>
    <row r="149">
      <c r="A149" s="4" t="s">
        <v>206</v>
      </c>
      <c r="B149" s="8" t="s">
        <v>8</v>
      </c>
      <c r="C149" s="7" t="str">
        <f>IFERROR(__xludf.DUMMYFUNCTION("""COMPUTED_VALUE"""),"Correct")</f>
        <v>Correct</v>
      </c>
      <c r="D149" s="7" t="str">
        <f t="shared" si="1"/>
        <v>No</v>
      </c>
      <c r="E149" s="7"/>
      <c r="F149" s="8" t="s">
        <v>311</v>
      </c>
      <c r="G149" s="9" t="s">
        <v>312</v>
      </c>
    </row>
    <row r="150">
      <c r="A150" s="4" t="s">
        <v>206</v>
      </c>
      <c r="B150" s="8" t="s">
        <v>8</v>
      </c>
      <c r="C150" s="7" t="str">
        <f>IFERROR(__xludf.DUMMYFUNCTION("""COMPUTED_VALUE"""),"Correct")</f>
        <v>Correct</v>
      </c>
      <c r="D150" s="7" t="str">
        <f t="shared" si="1"/>
        <v>No</v>
      </c>
      <c r="E150" s="7"/>
      <c r="F150" s="8" t="s">
        <v>313</v>
      </c>
      <c r="G150" s="9" t="s">
        <v>314</v>
      </c>
    </row>
    <row r="151">
      <c r="A151" s="4" t="s">
        <v>206</v>
      </c>
      <c r="B151" s="8" t="s">
        <v>8</v>
      </c>
      <c r="C151" s="7" t="str">
        <f>IFERROR(__xludf.DUMMYFUNCTION("""COMPUTED_VALUE"""),"Correct")</f>
        <v>Correct</v>
      </c>
      <c r="D151" s="7" t="str">
        <f t="shared" si="1"/>
        <v>No</v>
      </c>
      <c r="E151" s="7"/>
      <c r="F151" s="8" t="s">
        <v>315</v>
      </c>
      <c r="G151" s="8" t="s">
        <v>316</v>
      </c>
    </row>
    <row r="152">
      <c r="A152" s="4" t="s">
        <v>206</v>
      </c>
      <c r="B152" s="8" t="s">
        <v>8</v>
      </c>
      <c r="C152" s="7" t="str">
        <f>IFERROR(__xludf.DUMMYFUNCTION("""COMPUTED_VALUE"""),"Correct")</f>
        <v>Correct</v>
      </c>
      <c r="D152" s="7" t="str">
        <f t="shared" si="1"/>
        <v>No</v>
      </c>
      <c r="E152" s="7"/>
      <c r="F152" s="8" t="s">
        <v>317</v>
      </c>
      <c r="G152" s="9" t="s">
        <v>318</v>
      </c>
    </row>
    <row r="153">
      <c r="A153" s="4" t="s">
        <v>206</v>
      </c>
      <c r="B153" s="8" t="s">
        <v>19</v>
      </c>
      <c r="C153" s="7" t="str">
        <f>IFERROR(__xludf.DUMMYFUNCTION("""COMPUTED_VALUE"""),"Correct")</f>
        <v>Correct</v>
      </c>
      <c r="D153" s="7" t="str">
        <f t="shared" si="1"/>
        <v>Yes</v>
      </c>
      <c r="E153" s="10" t="s">
        <v>8</v>
      </c>
      <c r="F153" s="8" t="s">
        <v>319</v>
      </c>
      <c r="G153" s="9" t="s">
        <v>320</v>
      </c>
    </row>
    <row r="154">
      <c r="A154" s="4" t="s">
        <v>206</v>
      </c>
      <c r="B154" s="8" t="s">
        <v>8</v>
      </c>
      <c r="C154" s="7" t="str">
        <f>IFERROR(__xludf.DUMMYFUNCTION("""COMPUTED_VALUE"""),"Correct")</f>
        <v>Correct</v>
      </c>
      <c r="D154" s="7" t="str">
        <f t="shared" si="1"/>
        <v>No</v>
      </c>
      <c r="E154" s="7"/>
      <c r="F154" s="8" t="s">
        <v>321</v>
      </c>
      <c r="G154" s="9" t="s">
        <v>322</v>
      </c>
    </row>
    <row r="155">
      <c r="A155" s="4" t="s">
        <v>206</v>
      </c>
      <c r="B155" s="8" t="s">
        <v>8</v>
      </c>
      <c r="C155" s="7" t="str">
        <f>IFERROR(__xludf.DUMMYFUNCTION("""COMPUTED_VALUE"""),"Correct")</f>
        <v>Correct</v>
      </c>
      <c r="D155" s="7" t="str">
        <f t="shared" si="1"/>
        <v>No</v>
      </c>
      <c r="E155" s="10"/>
      <c r="F155" s="8" t="s">
        <v>323</v>
      </c>
      <c r="G155" s="9" t="s">
        <v>324</v>
      </c>
    </row>
    <row r="156">
      <c r="A156" s="4" t="s">
        <v>206</v>
      </c>
      <c r="B156" s="8" t="s">
        <v>19</v>
      </c>
      <c r="C156" s="7" t="str">
        <f>IFERROR(__xludf.DUMMYFUNCTION("""COMPUTED_VALUE"""),"Correct")</f>
        <v>Correct</v>
      </c>
      <c r="D156" s="7" t="str">
        <f t="shared" si="1"/>
        <v>Yes</v>
      </c>
      <c r="E156" s="10" t="s">
        <v>19</v>
      </c>
      <c r="F156" s="8" t="s">
        <v>325</v>
      </c>
      <c r="G156" s="8" t="s">
        <v>326</v>
      </c>
    </row>
    <row r="157">
      <c r="A157" s="4" t="s">
        <v>206</v>
      </c>
      <c r="B157" s="8" t="s">
        <v>8</v>
      </c>
      <c r="C157" s="7" t="str">
        <f>IFERROR(__xludf.DUMMYFUNCTION("""COMPUTED_VALUE"""),"Correct")</f>
        <v>Correct</v>
      </c>
      <c r="D157" s="7" t="str">
        <f t="shared" si="1"/>
        <v>No</v>
      </c>
      <c r="E157" s="7"/>
      <c r="F157" s="8" t="s">
        <v>327</v>
      </c>
      <c r="G157" s="9" t="s">
        <v>328</v>
      </c>
    </row>
    <row r="158">
      <c r="A158" s="4" t="s">
        <v>206</v>
      </c>
      <c r="B158" s="8" t="s">
        <v>8</v>
      </c>
      <c r="C158" s="7" t="str">
        <f>IFERROR(__xludf.DUMMYFUNCTION("""COMPUTED_VALUE"""),"Unsure")</f>
        <v>Unsure</v>
      </c>
      <c r="D158" s="7" t="str">
        <f t="shared" si="1"/>
        <v>Yes</v>
      </c>
      <c r="E158" s="10" t="s">
        <v>19</v>
      </c>
      <c r="F158" s="8" t="s">
        <v>329</v>
      </c>
      <c r="G158" s="8" t="s">
        <v>330</v>
      </c>
    </row>
    <row r="159">
      <c r="A159" s="4" t="s">
        <v>206</v>
      </c>
      <c r="B159" s="8" t="s">
        <v>8</v>
      </c>
      <c r="C159" s="7" t="str">
        <f>IFERROR(__xludf.DUMMYFUNCTION("""COMPUTED_VALUE"""),"Correct")</f>
        <v>Correct</v>
      </c>
      <c r="D159" s="7" t="str">
        <f t="shared" si="1"/>
        <v>No</v>
      </c>
      <c r="E159" s="7"/>
      <c r="F159" s="8" t="s">
        <v>331</v>
      </c>
      <c r="G159" s="8" t="s">
        <v>332</v>
      </c>
    </row>
    <row r="160">
      <c r="A160" s="4" t="s">
        <v>206</v>
      </c>
      <c r="B160" s="8" t="s">
        <v>19</v>
      </c>
      <c r="C160" s="7" t="str">
        <f>IFERROR(__xludf.DUMMYFUNCTION("""COMPUTED_VALUE"""),"Incorrect")</f>
        <v>Incorrect</v>
      </c>
      <c r="D160" s="7" t="str">
        <f t="shared" si="1"/>
        <v>No</v>
      </c>
      <c r="E160" s="7"/>
      <c r="F160" s="8" t="s">
        <v>333</v>
      </c>
      <c r="G160" s="9" t="s">
        <v>334</v>
      </c>
    </row>
    <row r="161">
      <c r="A161" s="4" t="s">
        <v>206</v>
      </c>
      <c r="B161" s="8" t="s">
        <v>8</v>
      </c>
      <c r="C161" s="7" t="str">
        <f>IFERROR(__xludf.DUMMYFUNCTION("""COMPUTED_VALUE"""),"Correct")</f>
        <v>Correct</v>
      </c>
      <c r="D161" s="7" t="str">
        <f t="shared" si="1"/>
        <v>No</v>
      </c>
      <c r="E161" s="7"/>
      <c r="F161" s="8" t="s">
        <v>335</v>
      </c>
      <c r="G161" s="9" t="s">
        <v>336</v>
      </c>
    </row>
    <row r="162">
      <c r="A162" s="4" t="s">
        <v>206</v>
      </c>
      <c r="B162" s="8" t="s">
        <v>8</v>
      </c>
      <c r="C162" s="7" t="str">
        <f>IFERROR(__xludf.DUMMYFUNCTION("""COMPUTED_VALUE"""),"Correct")</f>
        <v>Correct</v>
      </c>
      <c r="D162" s="7" t="str">
        <f t="shared" si="1"/>
        <v>No</v>
      </c>
      <c r="E162" s="7"/>
      <c r="F162" s="8" t="s">
        <v>337</v>
      </c>
      <c r="G162" s="8" t="s">
        <v>338</v>
      </c>
    </row>
    <row r="163">
      <c r="A163" s="4" t="s">
        <v>206</v>
      </c>
      <c r="B163" s="8" t="s">
        <v>8</v>
      </c>
      <c r="C163" s="7" t="str">
        <f>IFERROR(__xludf.DUMMYFUNCTION("""COMPUTED_VALUE"""),"Correct")</f>
        <v>Correct</v>
      </c>
      <c r="D163" s="7" t="str">
        <f t="shared" si="1"/>
        <v>No</v>
      </c>
      <c r="E163" s="7"/>
      <c r="F163" s="8" t="s">
        <v>339</v>
      </c>
      <c r="G163" s="8" t="s">
        <v>340</v>
      </c>
    </row>
    <row r="164">
      <c r="A164" s="4" t="s">
        <v>206</v>
      </c>
      <c r="B164" s="8" t="s">
        <v>8</v>
      </c>
      <c r="C164" s="7" t="str">
        <f>IFERROR(__xludf.DUMMYFUNCTION("""COMPUTED_VALUE"""),"Correct")</f>
        <v>Correct</v>
      </c>
      <c r="D164" s="7" t="str">
        <f t="shared" si="1"/>
        <v>No</v>
      </c>
      <c r="E164" s="10"/>
      <c r="F164" s="8" t="s">
        <v>341</v>
      </c>
      <c r="G164" s="8" t="s">
        <v>342</v>
      </c>
    </row>
    <row r="165">
      <c r="A165" s="4" t="s">
        <v>206</v>
      </c>
      <c r="B165" s="8" t="s">
        <v>8</v>
      </c>
      <c r="C165" s="7" t="str">
        <f>IFERROR(__xludf.DUMMYFUNCTION("""COMPUTED_VALUE"""),"Correct")</f>
        <v>Correct</v>
      </c>
      <c r="D165" s="7" t="str">
        <f t="shared" si="1"/>
        <v>No</v>
      </c>
      <c r="E165" s="7"/>
      <c r="F165" s="8" t="s">
        <v>343</v>
      </c>
      <c r="G165" s="8" t="s">
        <v>344</v>
      </c>
    </row>
    <row r="166">
      <c r="A166" s="4" t="s">
        <v>206</v>
      </c>
      <c r="B166" s="8" t="s">
        <v>8</v>
      </c>
      <c r="C166" s="7" t="str">
        <f>IFERROR(__xludf.DUMMYFUNCTION("""COMPUTED_VALUE"""),"Correct")</f>
        <v>Correct</v>
      </c>
      <c r="D166" s="7" t="str">
        <f t="shared" si="1"/>
        <v>No</v>
      </c>
      <c r="E166" s="7"/>
      <c r="F166" s="8" t="s">
        <v>345</v>
      </c>
      <c r="G166" s="9" t="s">
        <v>346</v>
      </c>
    </row>
    <row r="167">
      <c r="A167" s="4" t="s">
        <v>206</v>
      </c>
      <c r="B167" s="8" t="s">
        <v>8</v>
      </c>
      <c r="C167" s="7" t="str">
        <f>IFERROR(__xludf.DUMMYFUNCTION("""COMPUTED_VALUE"""),"Correct")</f>
        <v>Correct</v>
      </c>
      <c r="D167" s="7" t="str">
        <f t="shared" si="1"/>
        <v>No</v>
      </c>
      <c r="E167" s="7"/>
      <c r="F167" s="8" t="s">
        <v>347</v>
      </c>
      <c r="G167" s="9" t="s">
        <v>348</v>
      </c>
    </row>
    <row r="168">
      <c r="A168" s="4" t="s">
        <v>206</v>
      </c>
      <c r="B168" s="8" t="s">
        <v>8</v>
      </c>
      <c r="C168" s="7" t="str">
        <f>IFERROR(__xludf.DUMMYFUNCTION("""COMPUTED_VALUE"""),"Correct")</f>
        <v>Correct</v>
      </c>
      <c r="D168" s="7" t="str">
        <f t="shared" si="1"/>
        <v>No</v>
      </c>
      <c r="E168" s="10"/>
      <c r="F168" s="8" t="s">
        <v>349</v>
      </c>
      <c r="G168" s="9" t="s">
        <v>350</v>
      </c>
    </row>
    <row r="169">
      <c r="A169" s="4" t="s">
        <v>206</v>
      </c>
      <c r="B169" s="8" t="s">
        <v>8</v>
      </c>
      <c r="C169" s="7" t="str">
        <f>IFERROR(__xludf.DUMMYFUNCTION("""COMPUTED_VALUE"""),"Correct")</f>
        <v>Correct</v>
      </c>
      <c r="D169" s="7" t="str">
        <f t="shared" si="1"/>
        <v>No</v>
      </c>
      <c r="E169" s="7"/>
      <c r="F169" s="8" t="s">
        <v>351</v>
      </c>
      <c r="G169" s="9" t="s">
        <v>352</v>
      </c>
    </row>
    <row r="170">
      <c r="A170" s="4" t="s">
        <v>206</v>
      </c>
      <c r="B170" s="8" t="s">
        <v>8</v>
      </c>
      <c r="C170" s="7" t="str">
        <f>IFERROR(__xludf.DUMMYFUNCTION("""COMPUTED_VALUE"""),"Correct")</f>
        <v>Correct</v>
      </c>
      <c r="D170" s="7" t="str">
        <f t="shared" si="1"/>
        <v>No</v>
      </c>
      <c r="E170" s="10"/>
      <c r="F170" s="8" t="s">
        <v>353</v>
      </c>
      <c r="G170" s="9" t="s">
        <v>354</v>
      </c>
    </row>
    <row r="171">
      <c r="A171" s="4" t="s">
        <v>206</v>
      </c>
      <c r="B171" s="8" t="s">
        <v>8</v>
      </c>
      <c r="C171" s="7" t="str">
        <f>IFERROR(__xludf.DUMMYFUNCTION("""COMPUTED_VALUE"""),"Correct")</f>
        <v>Correct</v>
      </c>
      <c r="D171" s="7" t="str">
        <f t="shared" si="1"/>
        <v>No</v>
      </c>
      <c r="E171" s="10"/>
      <c r="F171" s="8" t="s">
        <v>355</v>
      </c>
      <c r="G171" s="9" t="s">
        <v>356</v>
      </c>
    </row>
    <row r="172">
      <c r="A172" s="4" t="s">
        <v>206</v>
      </c>
      <c r="B172" s="8" t="s">
        <v>8</v>
      </c>
      <c r="C172" s="7" t="str">
        <f>IFERROR(__xludf.DUMMYFUNCTION("""COMPUTED_VALUE"""),"Correct")</f>
        <v>Correct</v>
      </c>
      <c r="D172" s="7" t="str">
        <f t="shared" si="1"/>
        <v>No</v>
      </c>
      <c r="E172" s="7"/>
      <c r="F172" s="8" t="s">
        <v>357</v>
      </c>
      <c r="G172" s="9" t="s">
        <v>358</v>
      </c>
    </row>
    <row r="173">
      <c r="A173" s="4" t="s">
        <v>206</v>
      </c>
      <c r="B173" s="8" t="s">
        <v>8</v>
      </c>
      <c r="C173" s="7" t="str">
        <f>IFERROR(__xludf.DUMMYFUNCTION("""COMPUTED_VALUE"""),"Unsure")</f>
        <v>Unsure</v>
      </c>
      <c r="D173" s="7" t="str">
        <f t="shared" si="1"/>
        <v>Yes</v>
      </c>
      <c r="E173" s="10" t="s">
        <v>8</v>
      </c>
      <c r="F173" s="8" t="s">
        <v>359</v>
      </c>
      <c r="G173" s="9" t="s">
        <v>360</v>
      </c>
    </row>
    <row r="174">
      <c r="A174" s="4" t="s">
        <v>206</v>
      </c>
      <c r="B174" s="8" t="s">
        <v>8</v>
      </c>
      <c r="C174" s="7" t="str">
        <f>IFERROR(__xludf.DUMMYFUNCTION("""COMPUTED_VALUE"""),"Correct")</f>
        <v>Correct</v>
      </c>
      <c r="D174" s="7" t="str">
        <f t="shared" si="1"/>
        <v>No</v>
      </c>
      <c r="E174" s="7"/>
      <c r="F174" s="8" t="s">
        <v>361</v>
      </c>
      <c r="G174" s="8" t="s">
        <v>362</v>
      </c>
    </row>
    <row r="175">
      <c r="A175" s="4" t="s">
        <v>206</v>
      </c>
      <c r="B175" s="8" t="s">
        <v>19</v>
      </c>
      <c r="C175" s="7" t="str">
        <f>IFERROR(__xludf.DUMMYFUNCTION("""COMPUTED_VALUE"""),"Correct")</f>
        <v>Correct</v>
      </c>
      <c r="D175" s="7" t="str">
        <f t="shared" si="1"/>
        <v>Yes</v>
      </c>
      <c r="E175" s="10" t="s">
        <v>8</v>
      </c>
      <c r="F175" s="8" t="s">
        <v>363</v>
      </c>
      <c r="G175" s="8" t="s">
        <v>364</v>
      </c>
    </row>
    <row r="176">
      <c r="A176" s="4" t="s">
        <v>206</v>
      </c>
      <c r="B176" s="8" t="s">
        <v>19</v>
      </c>
      <c r="C176" s="7" t="str">
        <f>IFERROR(__xludf.DUMMYFUNCTION("""COMPUTED_VALUE"""),"Unsure")</f>
        <v>Unsure</v>
      </c>
      <c r="D176" s="7" t="str">
        <f t="shared" si="1"/>
        <v>No</v>
      </c>
      <c r="E176" s="7"/>
      <c r="F176" s="8" t="s">
        <v>365</v>
      </c>
      <c r="G176" s="9" t="s">
        <v>366</v>
      </c>
    </row>
    <row r="177">
      <c r="A177" s="4" t="s">
        <v>206</v>
      </c>
      <c r="B177" s="8" t="s">
        <v>8</v>
      </c>
      <c r="C177" s="7" t="str">
        <f>IFERROR(__xludf.DUMMYFUNCTION("""COMPUTED_VALUE"""),"Correct")</f>
        <v>Correct</v>
      </c>
      <c r="D177" s="7" t="str">
        <f t="shared" si="1"/>
        <v>No</v>
      </c>
      <c r="E177" s="7"/>
      <c r="F177" s="8" t="s">
        <v>367</v>
      </c>
      <c r="G177" s="9" t="s">
        <v>368</v>
      </c>
    </row>
    <row r="178">
      <c r="A178" s="4" t="s">
        <v>206</v>
      </c>
      <c r="B178" s="8" t="s">
        <v>8</v>
      </c>
      <c r="C178" s="7" t="str">
        <f>IFERROR(__xludf.DUMMYFUNCTION("""COMPUTED_VALUE"""),"Correct")</f>
        <v>Correct</v>
      </c>
      <c r="D178" s="7" t="str">
        <f t="shared" si="1"/>
        <v>No</v>
      </c>
      <c r="E178" s="7"/>
      <c r="F178" s="8" t="s">
        <v>369</v>
      </c>
      <c r="G178" s="8" t="s">
        <v>370</v>
      </c>
    </row>
    <row r="179">
      <c r="A179" s="4" t="s">
        <v>206</v>
      </c>
      <c r="B179" s="8" t="s">
        <v>8</v>
      </c>
      <c r="C179" s="7" t="str">
        <f>IFERROR(__xludf.DUMMYFUNCTION("""COMPUTED_VALUE"""),"Correct")</f>
        <v>Correct</v>
      </c>
      <c r="D179" s="7" t="str">
        <f t="shared" si="1"/>
        <v>No</v>
      </c>
      <c r="E179" s="10"/>
      <c r="F179" s="8" t="s">
        <v>371</v>
      </c>
      <c r="G179" s="9" t="s">
        <v>372</v>
      </c>
    </row>
    <row r="180">
      <c r="A180" s="4" t="s">
        <v>206</v>
      </c>
      <c r="B180" s="8" t="s">
        <v>8</v>
      </c>
      <c r="C180" s="7" t="str">
        <f>IFERROR(__xludf.DUMMYFUNCTION("""COMPUTED_VALUE"""),"Correct")</f>
        <v>Correct</v>
      </c>
      <c r="D180" s="7" t="str">
        <f t="shared" si="1"/>
        <v>No</v>
      </c>
      <c r="E180" s="7"/>
      <c r="F180" s="8" t="s">
        <v>373</v>
      </c>
      <c r="G180" s="8" t="s">
        <v>374</v>
      </c>
    </row>
    <row r="181">
      <c r="A181" s="4" t="s">
        <v>206</v>
      </c>
      <c r="B181" s="8" t="s">
        <v>8</v>
      </c>
      <c r="C181" s="7" t="str">
        <f>IFERROR(__xludf.DUMMYFUNCTION("""COMPUTED_VALUE"""),"Correct")</f>
        <v>Correct</v>
      </c>
      <c r="D181" s="7" t="str">
        <f t="shared" si="1"/>
        <v>No</v>
      </c>
      <c r="E181" s="10"/>
      <c r="F181" s="8" t="s">
        <v>375</v>
      </c>
      <c r="G181" s="8" t="s">
        <v>376</v>
      </c>
    </row>
    <row r="182">
      <c r="A182" s="4" t="s">
        <v>206</v>
      </c>
      <c r="B182" s="8" t="s">
        <v>19</v>
      </c>
      <c r="C182" s="7" t="str">
        <f>IFERROR(__xludf.DUMMYFUNCTION("""COMPUTED_VALUE"""),"Incorrect")</f>
        <v>Incorrect</v>
      </c>
      <c r="D182" s="7" t="str">
        <f t="shared" si="1"/>
        <v>No</v>
      </c>
      <c r="E182" s="7"/>
      <c r="F182" s="8" t="s">
        <v>377</v>
      </c>
      <c r="G182" s="8" t="s">
        <v>378</v>
      </c>
    </row>
    <row r="183">
      <c r="A183" s="4" t="s">
        <v>206</v>
      </c>
      <c r="B183" s="8" t="s">
        <v>8</v>
      </c>
      <c r="C183" s="7" t="str">
        <f>IFERROR(__xludf.DUMMYFUNCTION("""COMPUTED_VALUE"""),"Incorrect")</f>
        <v>Incorrect</v>
      </c>
      <c r="D183" s="7" t="str">
        <f t="shared" si="1"/>
        <v>Yes</v>
      </c>
      <c r="E183" s="10" t="s">
        <v>19</v>
      </c>
      <c r="F183" s="8" t="s">
        <v>379</v>
      </c>
      <c r="G183" s="9" t="s">
        <v>380</v>
      </c>
    </row>
    <row r="184">
      <c r="A184" s="4" t="s">
        <v>206</v>
      </c>
      <c r="B184" s="8" t="s">
        <v>8</v>
      </c>
      <c r="C184" s="7" t="str">
        <f>IFERROR(__xludf.DUMMYFUNCTION("""COMPUTED_VALUE"""),"Correct")</f>
        <v>Correct</v>
      </c>
      <c r="D184" s="7" t="str">
        <f t="shared" si="1"/>
        <v>No</v>
      </c>
      <c r="E184" s="10"/>
      <c r="F184" s="8" t="s">
        <v>381</v>
      </c>
      <c r="G184" s="8" t="s">
        <v>382</v>
      </c>
    </row>
    <row r="185">
      <c r="A185" s="4" t="s">
        <v>206</v>
      </c>
      <c r="B185" s="8" t="s">
        <v>8</v>
      </c>
      <c r="C185" s="7" t="str">
        <f>IFERROR(__xludf.DUMMYFUNCTION("""COMPUTED_VALUE"""),"Correct")</f>
        <v>Correct</v>
      </c>
      <c r="D185" s="7" t="str">
        <f t="shared" si="1"/>
        <v>No</v>
      </c>
      <c r="E185" s="7"/>
      <c r="F185" s="8" t="s">
        <v>383</v>
      </c>
      <c r="G185" s="9" t="s">
        <v>384</v>
      </c>
    </row>
    <row r="186">
      <c r="A186" s="4" t="s">
        <v>206</v>
      </c>
      <c r="B186" s="8" t="s">
        <v>8</v>
      </c>
      <c r="C186" s="7" t="str">
        <f>IFERROR(__xludf.DUMMYFUNCTION("""COMPUTED_VALUE"""),"Correct")</f>
        <v>Correct</v>
      </c>
      <c r="D186" s="7" t="str">
        <f t="shared" si="1"/>
        <v>No</v>
      </c>
      <c r="E186" s="7"/>
      <c r="F186" s="8" t="s">
        <v>385</v>
      </c>
      <c r="G186" s="9" t="s">
        <v>386</v>
      </c>
    </row>
    <row r="187">
      <c r="A187" s="4" t="s">
        <v>206</v>
      </c>
      <c r="B187" s="8" t="s">
        <v>8</v>
      </c>
      <c r="C187" s="7" t="str">
        <f>IFERROR(__xludf.DUMMYFUNCTION("""COMPUTED_VALUE"""),"Correct")</f>
        <v>Correct</v>
      </c>
      <c r="D187" s="7" t="str">
        <f t="shared" si="1"/>
        <v>No</v>
      </c>
      <c r="E187" s="7"/>
      <c r="F187" s="8" t="s">
        <v>387</v>
      </c>
      <c r="G187" s="9" t="s">
        <v>388</v>
      </c>
    </row>
    <row r="188">
      <c r="A188" s="4" t="s">
        <v>206</v>
      </c>
      <c r="B188" s="8" t="s">
        <v>8</v>
      </c>
      <c r="C188" s="7" t="str">
        <f>IFERROR(__xludf.DUMMYFUNCTION("""COMPUTED_VALUE"""),"Correct")</f>
        <v>Correct</v>
      </c>
      <c r="D188" s="7" t="str">
        <f t="shared" si="1"/>
        <v>No</v>
      </c>
      <c r="E188" s="7"/>
      <c r="F188" s="8" t="s">
        <v>389</v>
      </c>
      <c r="G188" s="9" t="s">
        <v>390</v>
      </c>
    </row>
    <row r="189">
      <c r="A189" s="4" t="s">
        <v>206</v>
      </c>
      <c r="B189" s="8" t="s">
        <v>19</v>
      </c>
      <c r="C189" s="7" t="str">
        <f>IFERROR(__xludf.DUMMYFUNCTION("""COMPUTED_VALUE"""),"Incorrect")</f>
        <v>Incorrect</v>
      </c>
      <c r="D189" s="7" t="str">
        <f t="shared" si="1"/>
        <v>No</v>
      </c>
      <c r="E189" s="7"/>
      <c r="F189" s="8" t="s">
        <v>391</v>
      </c>
      <c r="G189" s="9" t="s">
        <v>392</v>
      </c>
    </row>
    <row r="190">
      <c r="A190" s="4" t="s">
        <v>206</v>
      </c>
      <c r="B190" s="8" t="s">
        <v>8</v>
      </c>
      <c r="C190" s="7" t="str">
        <f>IFERROR(__xludf.DUMMYFUNCTION("""COMPUTED_VALUE"""),"Correct")</f>
        <v>Correct</v>
      </c>
      <c r="D190" s="7" t="str">
        <f t="shared" si="1"/>
        <v>No</v>
      </c>
      <c r="E190" s="7"/>
      <c r="F190" s="8" t="s">
        <v>393</v>
      </c>
      <c r="G190" s="9" t="s">
        <v>394</v>
      </c>
    </row>
    <row r="191">
      <c r="A191" s="4" t="s">
        <v>206</v>
      </c>
      <c r="B191" s="8" t="s">
        <v>8</v>
      </c>
      <c r="C191" s="7" t="str">
        <f>IFERROR(__xludf.DUMMYFUNCTION("""COMPUTED_VALUE"""),"Correct")</f>
        <v>Correct</v>
      </c>
      <c r="D191" s="7" t="str">
        <f t="shared" si="1"/>
        <v>No</v>
      </c>
      <c r="E191" s="7"/>
      <c r="F191" s="8" t="s">
        <v>395</v>
      </c>
      <c r="G191" s="9" t="s">
        <v>396</v>
      </c>
    </row>
    <row r="192">
      <c r="A192" s="4" t="s">
        <v>206</v>
      </c>
      <c r="B192" s="8" t="s">
        <v>19</v>
      </c>
      <c r="C192" s="7" t="str">
        <f>IFERROR(__xludf.DUMMYFUNCTION("""COMPUTED_VALUE"""),"Incorrect")</f>
        <v>Incorrect</v>
      </c>
      <c r="D192" s="7" t="str">
        <f t="shared" si="1"/>
        <v>No</v>
      </c>
      <c r="E192" s="7"/>
      <c r="F192" s="8" t="s">
        <v>397</v>
      </c>
      <c r="G192" s="9" t="s">
        <v>398</v>
      </c>
    </row>
    <row r="193">
      <c r="A193" s="4" t="s">
        <v>206</v>
      </c>
      <c r="B193" s="8" t="s">
        <v>8</v>
      </c>
      <c r="C193" s="7" t="str">
        <f>IFERROR(__xludf.DUMMYFUNCTION("""COMPUTED_VALUE"""),"Correct")</f>
        <v>Correct</v>
      </c>
      <c r="D193" s="7" t="str">
        <f t="shared" si="1"/>
        <v>No</v>
      </c>
      <c r="E193" s="10"/>
      <c r="F193" s="8" t="s">
        <v>399</v>
      </c>
      <c r="G193" s="9" t="s">
        <v>400</v>
      </c>
    </row>
    <row r="194">
      <c r="A194" s="4" t="s">
        <v>206</v>
      </c>
      <c r="B194" s="8" t="s">
        <v>8</v>
      </c>
      <c r="C194" s="7" t="str">
        <f>IFERROR(__xludf.DUMMYFUNCTION("""COMPUTED_VALUE"""),"Correct")</f>
        <v>Correct</v>
      </c>
      <c r="D194" s="7" t="str">
        <f t="shared" si="1"/>
        <v>No</v>
      </c>
      <c r="E194" s="7"/>
      <c r="F194" s="8" t="s">
        <v>401</v>
      </c>
      <c r="G194" s="9" t="s">
        <v>402</v>
      </c>
    </row>
    <row r="195">
      <c r="A195" s="4" t="s">
        <v>206</v>
      </c>
      <c r="B195" s="8" t="s">
        <v>8</v>
      </c>
      <c r="C195" s="7" t="str">
        <f>IFERROR(__xludf.DUMMYFUNCTION("""COMPUTED_VALUE"""),"Correct")</f>
        <v>Correct</v>
      </c>
      <c r="D195" s="7" t="str">
        <f t="shared" si="1"/>
        <v>No</v>
      </c>
      <c r="E195" s="7"/>
      <c r="F195" s="8" t="s">
        <v>403</v>
      </c>
      <c r="G195" s="9" t="s">
        <v>404</v>
      </c>
    </row>
    <row r="196">
      <c r="A196" s="4" t="s">
        <v>206</v>
      </c>
      <c r="B196" s="8" t="s">
        <v>8</v>
      </c>
      <c r="C196" s="7" t="str">
        <f>IFERROR(__xludf.DUMMYFUNCTION("""COMPUTED_VALUE"""),"Correct")</f>
        <v>Correct</v>
      </c>
      <c r="D196" s="7" t="str">
        <f t="shared" si="1"/>
        <v>No</v>
      </c>
      <c r="E196" s="10"/>
      <c r="F196" s="8" t="s">
        <v>405</v>
      </c>
      <c r="G196" s="9" t="s">
        <v>406</v>
      </c>
    </row>
    <row r="197">
      <c r="A197" s="4" t="s">
        <v>206</v>
      </c>
      <c r="B197" s="8" t="s">
        <v>8</v>
      </c>
      <c r="C197" s="7" t="str">
        <f>IFERROR(__xludf.DUMMYFUNCTION("""COMPUTED_VALUE"""),"Unsure")</f>
        <v>Unsure</v>
      </c>
      <c r="D197" s="7" t="str">
        <f t="shared" si="1"/>
        <v>Yes</v>
      </c>
      <c r="E197" s="10" t="s">
        <v>8</v>
      </c>
      <c r="F197" s="8" t="s">
        <v>407</v>
      </c>
      <c r="G197" s="8" t="s">
        <v>408</v>
      </c>
    </row>
    <row r="198">
      <c r="A198" s="4" t="s">
        <v>206</v>
      </c>
      <c r="B198" s="8" t="s">
        <v>8</v>
      </c>
      <c r="C198" s="7" t="str">
        <f>IFERROR(__xludf.DUMMYFUNCTION("""COMPUTED_VALUE"""),"Correct")</f>
        <v>Correct</v>
      </c>
      <c r="D198" s="7" t="str">
        <f t="shared" si="1"/>
        <v>No</v>
      </c>
      <c r="E198" s="10"/>
      <c r="F198" s="8" t="s">
        <v>409</v>
      </c>
      <c r="G198" s="9" t="s">
        <v>410</v>
      </c>
    </row>
    <row r="199">
      <c r="A199" s="4" t="s">
        <v>206</v>
      </c>
      <c r="B199" s="8" t="s">
        <v>19</v>
      </c>
      <c r="C199" s="7" t="str">
        <f>IFERROR(__xludf.DUMMYFUNCTION("""COMPUTED_VALUE"""),"Incorrect")</f>
        <v>Incorrect</v>
      </c>
      <c r="D199" s="7" t="str">
        <f t="shared" si="1"/>
        <v>No</v>
      </c>
      <c r="E199" s="7"/>
      <c r="F199" s="8" t="s">
        <v>411</v>
      </c>
      <c r="G199" s="8" t="s">
        <v>412</v>
      </c>
    </row>
    <row r="200">
      <c r="A200" s="4" t="s">
        <v>206</v>
      </c>
      <c r="B200" s="8" t="s">
        <v>8</v>
      </c>
      <c r="C200" s="7" t="str">
        <f>IFERROR(__xludf.DUMMYFUNCTION("""COMPUTED_VALUE"""),"Incorrect")</f>
        <v>Incorrect</v>
      </c>
      <c r="D200" s="7" t="str">
        <f t="shared" si="1"/>
        <v>Yes</v>
      </c>
      <c r="E200" s="10" t="s">
        <v>8</v>
      </c>
      <c r="F200" s="8" t="s">
        <v>413</v>
      </c>
      <c r="G200" s="9" t="s">
        <v>414</v>
      </c>
    </row>
    <row r="201">
      <c r="A201" s="4" t="s">
        <v>206</v>
      </c>
      <c r="B201" s="8" t="s">
        <v>8</v>
      </c>
      <c r="C201" s="7" t="str">
        <f>IFERROR(__xludf.DUMMYFUNCTION("""COMPUTED_VALUE"""),"Incorrect")</f>
        <v>Incorrect</v>
      </c>
      <c r="D201" s="7" t="str">
        <f t="shared" si="1"/>
        <v>Yes</v>
      </c>
      <c r="E201" s="10" t="s">
        <v>8</v>
      </c>
      <c r="F201" s="8" t="s">
        <v>415</v>
      </c>
      <c r="G201" s="9" t="s">
        <v>416</v>
      </c>
    </row>
    <row r="202">
      <c r="A202" s="4" t="s">
        <v>206</v>
      </c>
      <c r="B202" s="8" t="s">
        <v>8</v>
      </c>
      <c r="C202" s="7" t="str">
        <f>IFERROR(__xludf.DUMMYFUNCTION("""COMPUTED_VALUE"""),"Correct")</f>
        <v>Correct</v>
      </c>
      <c r="D202" s="7" t="str">
        <f t="shared" si="1"/>
        <v>No</v>
      </c>
      <c r="E202" s="7"/>
      <c r="F202" s="8" t="s">
        <v>417</v>
      </c>
      <c r="G202" s="9" t="s">
        <v>418</v>
      </c>
    </row>
    <row r="203">
      <c r="A203" s="4" t="s">
        <v>206</v>
      </c>
      <c r="B203" s="8" t="s">
        <v>8</v>
      </c>
      <c r="C203" s="7" t="str">
        <f>IFERROR(__xludf.DUMMYFUNCTION("""COMPUTED_VALUE"""),"Correct")</f>
        <v>Correct</v>
      </c>
      <c r="D203" s="7" t="str">
        <f t="shared" si="1"/>
        <v>No</v>
      </c>
      <c r="E203" s="7"/>
      <c r="F203" s="8" t="s">
        <v>419</v>
      </c>
      <c r="G203" s="9" t="s">
        <v>420</v>
      </c>
    </row>
    <row r="204">
      <c r="A204" s="4" t="s">
        <v>206</v>
      </c>
      <c r="B204" s="8" t="s">
        <v>8</v>
      </c>
      <c r="C204" s="7" t="str">
        <f>IFERROR(__xludf.DUMMYFUNCTION("""COMPUTED_VALUE"""),"Incorrect")</f>
        <v>Incorrect</v>
      </c>
      <c r="D204" s="7" t="str">
        <f t="shared" si="1"/>
        <v>Yes</v>
      </c>
      <c r="E204" s="10" t="s">
        <v>8</v>
      </c>
      <c r="F204" s="8" t="s">
        <v>421</v>
      </c>
      <c r="G204" s="9" t="s">
        <v>422</v>
      </c>
    </row>
    <row r="205">
      <c r="A205" s="4" t="s">
        <v>206</v>
      </c>
      <c r="B205" s="8" t="s">
        <v>8</v>
      </c>
      <c r="C205" s="7" t="str">
        <f>IFERROR(__xludf.DUMMYFUNCTION("""COMPUTED_VALUE"""),"Correct")</f>
        <v>Correct</v>
      </c>
      <c r="D205" s="7" t="str">
        <f t="shared" si="1"/>
        <v>No</v>
      </c>
      <c r="E205" s="7"/>
      <c r="F205" s="8" t="s">
        <v>423</v>
      </c>
      <c r="G205" s="9" t="s">
        <v>424</v>
      </c>
    </row>
    <row r="206">
      <c r="A206" s="4" t="s">
        <v>206</v>
      </c>
      <c r="B206" s="8" t="s">
        <v>8</v>
      </c>
      <c r="C206" s="7" t="str">
        <f>IFERROR(__xludf.DUMMYFUNCTION("""COMPUTED_VALUE"""),"Correct")</f>
        <v>Correct</v>
      </c>
      <c r="D206" s="7" t="str">
        <f t="shared" si="1"/>
        <v>No</v>
      </c>
      <c r="E206" s="7"/>
      <c r="F206" s="8" t="s">
        <v>425</v>
      </c>
      <c r="G206" s="9" t="s">
        <v>426</v>
      </c>
    </row>
    <row r="207">
      <c r="A207" s="4" t="s">
        <v>206</v>
      </c>
      <c r="B207" s="8" t="s">
        <v>8</v>
      </c>
      <c r="C207" s="7" t="str">
        <f>IFERROR(__xludf.DUMMYFUNCTION("""COMPUTED_VALUE"""),"Correct")</f>
        <v>Correct</v>
      </c>
      <c r="D207" s="7" t="str">
        <f t="shared" si="1"/>
        <v>No</v>
      </c>
      <c r="E207" s="7"/>
      <c r="F207" s="8" t="s">
        <v>427</v>
      </c>
      <c r="G207" s="9" t="s">
        <v>428</v>
      </c>
    </row>
    <row r="208">
      <c r="A208" s="4" t="s">
        <v>206</v>
      </c>
      <c r="B208" s="8" t="s">
        <v>8</v>
      </c>
      <c r="C208" s="7" t="str">
        <f>IFERROR(__xludf.DUMMYFUNCTION("""COMPUTED_VALUE"""),"Correct")</f>
        <v>Correct</v>
      </c>
      <c r="D208" s="7" t="str">
        <f t="shared" si="1"/>
        <v>No</v>
      </c>
      <c r="E208" s="7"/>
      <c r="F208" s="8" t="s">
        <v>429</v>
      </c>
      <c r="G208" s="9" t="s">
        <v>430</v>
      </c>
    </row>
    <row r="209">
      <c r="A209" s="4" t="s">
        <v>206</v>
      </c>
      <c r="B209" s="8" t="s">
        <v>8</v>
      </c>
      <c r="C209" s="7" t="str">
        <f>IFERROR(__xludf.DUMMYFUNCTION("""COMPUTED_VALUE"""),"Correct")</f>
        <v>Correct</v>
      </c>
      <c r="D209" s="7" t="str">
        <f t="shared" si="1"/>
        <v>No</v>
      </c>
      <c r="E209" s="10"/>
      <c r="F209" s="8" t="s">
        <v>431</v>
      </c>
      <c r="G209" s="9" t="s">
        <v>432</v>
      </c>
    </row>
    <row r="210">
      <c r="A210" s="4" t="s">
        <v>206</v>
      </c>
      <c r="B210" s="8" t="s">
        <v>8</v>
      </c>
      <c r="C210" s="7" t="str">
        <f>IFERROR(__xludf.DUMMYFUNCTION("""COMPUTED_VALUE"""),"Correct")</f>
        <v>Correct</v>
      </c>
      <c r="D210" s="7" t="str">
        <f t="shared" si="1"/>
        <v>No</v>
      </c>
      <c r="E210" s="7"/>
      <c r="F210" s="8" t="s">
        <v>433</v>
      </c>
      <c r="G210" s="9" t="s">
        <v>434</v>
      </c>
    </row>
    <row r="211">
      <c r="A211" s="4" t="s">
        <v>206</v>
      </c>
      <c r="B211" s="8" t="s">
        <v>8</v>
      </c>
      <c r="C211" s="7" t="str">
        <f>IFERROR(__xludf.DUMMYFUNCTION("""COMPUTED_VALUE"""),"Correct")</f>
        <v>Correct</v>
      </c>
      <c r="D211" s="7" t="str">
        <f t="shared" si="1"/>
        <v>No</v>
      </c>
      <c r="E211" s="7"/>
      <c r="F211" s="8" t="s">
        <v>435</v>
      </c>
      <c r="G211" s="9" t="s">
        <v>436</v>
      </c>
    </row>
    <row r="212">
      <c r="A212" s="4" t="s">
        <v>206</v>
      </c>
      <c r="B212" s="8" t="s">
        <v>8</v>
      </c>
      <c r="C212" s="7" t="str">
        <f>IFERROR(__xludf.DUMMYFUNCTION("""COMPUTED_VALUE"""),"Correct")</f>
        <v>Correct</v>
      </c>
      <c r="D212" s="7" t="str">
        <f t="shared" si="1"/>
        <v>No</v>
      </c>
      <c r="E212" s="7"/>
      <c r="F212" s="8" t="s">
        <v>437</v>
      </c>
      <c r="G212" s="8" t="s">
        <v>438</v>
      </c>
    </row>
    <row r="213">
      <c r="A213" s="4" t="s">
        <v>206</v>
      </c>
      <c r="B213" s="8" t="s">
        <v>19</v>
      </c>
      <c r="C213" s="7" t="str">
        <f>IFERROR(__xludf.DUMMYFUNCTION("""COMPUTED_VALUE"""),"Incorrect")</f>
        <v>Incorrect</v>
      </c>
      <c r="D213" s="7" t="str">
        <f t="shared" si="1"/>
        <v>No</v>
      </c>
      <c r="E213" s="7"/>
      <c r="F213" s="8" t="s">
        <v>439</v>
      </c>
      <c r="G213" s="9" t="s">
        <v>440</v>
      </c>
    </row>
    <row r="214">
      <c r="A214" s="4" t="s">
        <v>206</v>
      </c>
      <c r="B214" s="8" t="s">
        <v>19</v>
      </c>
      <c r="C214" s="7" t="str">
        <f>IFERROR(__xludf.DUMMYFUNCTION("""COMPUTED_VALUE"""),"Incorrect")</f>
        <v>Incorrect</v>
      </c>
      <c r="D214" s="7" t="str">
        <f t="shared" si="1"/>
        <v>No</v>
      </c>
      <c r="E214" s="7"/>
      <c r="F214" s="8" t="s">
        <v>441</v>
      </c>
      <c r="G214" s="8" t="s">
        <v>442</v>
      </c>
    </row>
    <row r="215">
      <c r="A215" s="4" t="s">
        <v>206</v>
      </c>
      <c r="B215" s="8" t="s">
        <v>8</v>
      </c>
      <c r="C215" s="7" t="str">
        <f>IFERROR(__xludf.DUMMYFUNCTION("""COMPUTED_VALUE"""),"Correct")</f>
        <v>Correct</v>
      </c>
      <c r="D215" s="7" t="str">
        <f t="shared" si="1"/>
        <v>No</v>
      </c>
      <c r="E215" s="7"/>
      <c r="F215" s="8" t="s">
        <v>443</v>
      </c>
      <c r="G215" s="9" t="s">
        <v>444</v>
      </c>
    </row>
    <row r="216">
      <c r="A216" s="4" t="s">
        <v>206</v>
      </c>
      <c r="B216" s="8" t="s">
        <v>8</v>
      </c>
      <c r="C216" s="7" t="str">
        <f>IFERROR(__xludf.DUMMYFUNCTION("""COMPUTED_VALUE"""),"Correct")</f>
        <v>Correct</v>
      </c>
      <c r="D216" s="7" t="str">
        <f t="shared" si="1"/>
        <v>No</v>
      </c>
      <c r="E216" s="7"/>
      <c r="F216" s="8" t="s">
        <v>445</v>
      </c>
      <c r="G216" s="8" t="s">
        <v>446</v>
      </c>
    </row>
    <row r="217">
      <c r="A217" s="4" t="s">
        <v>206</v>
      </c>
      <c r="B217" s="8" t="s">
        <v>8</v>
      </c>
      <c r="C217" s="7" t="str">
        <f>IFERROR(__xludf.DUMMYFUNCTION("""COMPUTED_VALUE"""),"Incorrect")</f>
        <v>Incorrect</v>
      </c>
      <c r="D217" s="7" t="str">
        <f t="shared" si="1"/>
        <v>Yes</v>
      </c>
      <c r="E217" s="10" t="s">
        <v>19</v>
      </c>
      <c r="F217" s="8" t="s">
        <v>447</v>
      </c>
      <c r="G217" s="8" t="s">
        <v>448</v>
      </c>
    </row>
    <row r="218">
      <c r="A218" s="4" t="s">
        <v>206</v>
      </c>
      <c r="B218" s="8" t="s">
        <v>8</v>
      </c>
      <c r="C218" s="7" t="str">
        <f>IFERROR(__xludf.DUMMYFUNCTION("""COMPUTED_VALUE"""),"Correct")</f>
        <v>Correct</v>
      </c>
      <c r="D218" s="7" t="str">
        <f t="shared" si="1"/>
        <v>No</v>
      </c>
      <c r="E218" s="7"/>
      <c r="F218" s="8" t="s">
        <v>449</v>
      </c>
      <c r="G218" s="9" t="s">
        <v>450</v>
      </c>
    </row>
    <row r="219">
      <c r="A219" s="4" t="s">
        <v>206</v>
      </c>
      <c r="B219" s="8" t="s">
        <v>8</v>
      </c>
      <c r="C219" s="7" t="str">
        <f>IFERROR(__xludf.DUMMYFUNCTION("""COMPUTED_VALUE"""),"Correct")</f>
        <v>Correct</v>
      </c>
      <c r="D219" s="7" t="str">
        <f t="shared" si="1"/>
        <v>No</v>
      </c>
      <c r="E219" s="7"/>
      <c r="F219" s="8" t="s">
        <v>451</v>
      </c>
      <c r="G219" s="8" t="s">
        <v>452</v>
      </c>
    </row>
    <row r="220">
      <c r="A220" s="4" t="s">
        <v>206</v>
      </c>
      <c r="B220" s="8" t="s">
        <v>8</v>
      </c>
      <c r="C220" s="7" t="str">
        <f>IFERROR(__xludf.DUMMYFUNCTION("""COMPUTED_VALUE"""),"Unsure")</f>
        <v>Unsure</v>
      </c>
      <c r="D220" s="7" t="str">
        <f t="shared" si="1"/>
        <v>Yes</v>
      </c>
      <c r="E220" s="10" t="s">
        <v>8</v>
      </c>
      <c r="F220" s="8" t="s">
        <v>453</v>
      </c>
      <c r="G220" s="9" t="s">
        <v>454</v>
      </c>
    </row>
    <row r="221">
      <c r="A221" s="4" t="s">
        <v>206</v>
      </c>
      <c r="B221" s="8" t="s">
        <v>8</v>
      </c>
      <c r="C221" s="7" t="str">
        <f>IFERROR(__xludf.DUMMYFUNCTION("""COMPUTED_VALUE"""),"Correct")</f>
        <v>Correct</v>
      </c>
      <c r="D221" s="7" t="str">
        <f t="shared" si="1"/>
        <v>No</v>
      </c>
      <c r="E221" s="7"/>
      <c r="F221" s="8" t="s">
        <v>455</v>
      </c>
      <c r="G221" s="8" t="s">
        <v>456</v>
      </c>
    </row>
    <row r="222">
      <c r="A222" s="4" t="s">
        <v>206</v>
      </c>
      <c r="B222" s="8" t="s">
        <v>8</v>
      </c>
      <c r="C222" s="7" t="str">
        <f>IFERROR(__xludf.DUMMYFUNCTION("""COMPUTED_VALUE"""),"Incorrect")</f>
        <v>Incorrect</v>
      </c>
      <c r="D222" s="7" t="str">
        <f t="shared" si="1"/>
        <v>Yes</v>
      </c>
      <c r="E222" s="10" t="s">
        <v>8</v>
      </c>
      <c r="F222" s="8" t="s">
        <v>457</v>
      </c>
      <c r="G222" s="8" t="s">
        <v>458</v>
      </c>
    </row>
    <row r="223">
      <c r="A223" s="4" t="s">
        <v>206</v>
      </c>
      <c r="B223" s="8" t="s">
        <v>8</v>
      </c>
      <c r="C223" s="7" t="str">
        <f>IFERROR(__xludf.DUMMYFUNCTION("""COMPUTED_VALUE"""),"Correct")</f>
        <v>Correct</v>
      </c>
      <c r="D223" s="7" t="str">
        <f t="shared" si="1"/>
        <v>No</v>
      </c>
      <c r="E223" s="7"/>
      <c r="F223" s="8" t="s">
        <v>459</v>
      </c>
      <c r="G223" s="8" t="s">
        <v>460</v>
      </c>
    </row>
    <row r="224">
      <c r="A224" s="4" t="s">
        <v>206</v>
      </c>
      <c r="B224" s="8" t="s">
        <v>8</v>
      </c>
      <c r="C224" s="7" t="str">
        <f>IFERROR(__xludf.DUMMYFUNCTION("""COMPUTED_VALUE"""),"Correct")</f>
        <v>Correct</v>
      </c>
      <c r="D224" s="7" t="str">
        <f t="shared" si="1"/>
        <v>No</v>
      </c>
      <c r="E224" s="7"/>
      <c r="F224" s="8" t="s">
        <v>461</v>
      </c>
      <c r="G224" s="9" t="s">
        <v>462</v>
      </c>
    </row>
    <row r="225">
      <c r="A225" s="4" t="s">
        <v>206</v>
      </c>
      <c r="B225" s="8" t="s">
        <v>19</v>
      </c>
      <c r="C225" s="7" t="str">
        <f>IFERROR(__xludf.DUMMYFUNCTION("""COMPUTED_VALUE"""),"Incorrect")</f>
        <v>Incorrect</v>
      </c>
      <c r="D225" s="7" t="str">
        <f t="shared" si="1"/>
        <v>No</v>
      </c>
      <c r="E225" s="7"/>
      <c r="F225" s="8" t="s">
        <v>463</v>
      </c>
      <c r="G225" s="9" t="s">
        <v>464</v>
      </c>
    </row>
    <row r="226">
      <c r="A226" s="4" t="s">
        <v>206</v>
      </c>
      <c r="B226" s="8" t="s">
        <v>8</v>
      </c>
      <c r="C226" s="7" t="str">
        <f>IFERROR(__xludf.DUMMYFUNCTION("""COMPUTED_VALUE"""),"Incorrect")</f>
        <v>Incorrect</v>
      </c>
      <c r="D226" s="7" t="str">
        <f t="shared" si="1"/>
        <v>Yes</v>
      </c>
      <c r="E226" s="10" t="s">
        <v>8</v>
      </c>
      <c r="F226" s="8" t="s">
        <v>465</v>
      </c>
      <c r="G226" s="9" t="s">
        <v>466</v>
      </c>
    </row>
    <row r="227">
      <c r="A227" s="4" t="s">
        <v>206</v>
      </c>
      <c r="B227" s="8" t="s">
        <v>8</v>
      </c>
      <c r="C227" s="7" t="str">
        <f>IFERROR(__xludf.DUMMYFUNCTION("""COMPUTED_VALUE"""),"Correct")</f>
        <v>Correct</v>
      </c>
      <c r="D227" s="7" t="str">
        <f t="shared" si="1"/>
        <v>No</v>
      </c>
      <c r="E227" s="7"/>
      <c r="F227" s="8" t="s">
        <v>467</v>
      </c>
      <c r="G227" s="9" t="s">
        <v>468</v>
      </c>
    </row>
    <row r="228">
      <c r="A228" s="4" t="s">
        <v>206</v>
      </c>
      <c r="B228" s="8" t="s">
        <v>19</v>
      </c>
      <c r="C228" s="7" t="str">
        <f>IFERROR(__xludf.DUMMYFUNCTION("""COMPUTED_VALUE"""),"Correct")</f>
        <v>Correct</v>
      </c>
      <c r="D228" s="7" t="str">
        <f t="shared" si="1"/>
        <v>Yes</v>
      </c>
      <c r="E228" s="10" t="s">
        <v>19</v>
      </c>
      <c r="F228" s="8" t="s">
        <v>469</v>
      </c>
      <c r="G228" s="8" t="s">
        <v>470</v>
      </c>
    </row>
    <row r="229">
      <c r="A229" s="4" t="s">
        <v>206</v>
      </c>
      <c r="B229" s="8" t="s">
        <v>8</v>
      </c>
      <c r="C229" s="7" t="str">
        <f>IFERROR(__xludf.DUMMYFUNCTION("""COMPUTED_VALUE"""),"Correct")</f>
        <v>Correct</v>
      </c>
      <c r="D229" s="7" t="str">
        <f t="shared" si="1"/>
        <v>No</v>
      </c>
      <c r="E229" s="7"/>
      <c r="F229" s="8" t="s">
        <v>471</v>
      </c>
      <c r="G229" s="9" t="s">
        <v>472</v>
      </c>
    </row>
    <row r="230">
      <c r="A230" s="4" t="s">
        <v>206</v>
      </c>
      <c r="B230" s="8" t="s">
        <v>8</v>
      </c>
      <c r="C230" s="7" t="str">
        <f>IFERROR(__xludf.DUMMYFUNCTION("""COMPUTED_VALUE"""),"Correct")</f>
        <v>Correct</v>
      </c>
      <c r="D230" s="7" t="str">
        <f t="shared" si="1"/>
        <v>No</v>
      </c>
      <c r="E230" s="7"/>
      <c r="F230" s="8" t="s">
        <v>473</v>
      </c>
      <c r="G230" s="9" t="s">
        <v>474</v>
      </c>
    </row>
    <row r="231">
      <c r="A231" s="4" t="s">
        <v>206</v>
      </c>
      <c r="B231" s="8" t="s">
        <v>8</v>
      </c>
      <c r="C231" s="7" t="str">
        <f>IFERROR(__xludf.DUMMYFUNCTION("""COMPUTED_VALUE"""),"Correct")</f>
        <v>Correct</v>
      </c>
      <c r="D231" s="7" t="str">
        <f t="shared" si="1"/>
        <v>No</v>
      </c>
      <c r="E231" s="10"/>
      <c r="F231" s="8" t="s">
        <v>475</v>
      </c>
      <c r="G231" s="9" t="s">
        <v>476</v>
      </c>
    </row>
    <row r="232">
      <c r="A232" s="4" t="s">
        <v>206</v>
      </c>
      <c r="B232" s="8" t="s">
        <v>8</v>
      </c>
      <c r="C232" s="7" t="str">
        <f>IFERROR(__xludf.DUMMYFUNCTION("""COMPUTED_VALUE"""),"Correct")</f>
        <v>Correct</v>
      </c>
      <c r="D232" s="7" t="str">
        <f t="shared" si="1"/>
        <v>No</v>
      </c>
      <c r="E232" s="7"/>
      <c r="F232" s="8" t="s">
        <v>477</v>
      </c>
      <c r="G232" s="9" t="s">
        <v>478</v>
      </c>
    </row>
    <row r="233">
      <c r="A233" s="4" t="s">
        <v>206</v>
      </c>
      <c r="B233" s="8" t="s">
        <v>8</v>
      </c>
      <c r="C233" s="7" t="str">
        <f>IFERROR(__xludf.DUMMYFUNCTION("""COMPUTED_VALUE"""),"Correct")</f>
        <v>Correct</v>
      </c>
      <c r="D233" s="7" t="str">
        <f t="shared" si="1"/>
        <v>No</v>
      </c>
      <c r="E233" s="7"/>
      <c r="F233" s="8" t="s">
        <v>479</v>
      </c>
      <c r="G233" s="8" t="s">
        <v>480</v>
      </c>
    </row>
    <row r="234">
      <c r="A234" s="4" t="s">
        <v>206</v>
      </c>
      <c r="B234" s="8" t="s">
        <v>8</v>
      </c>
      <c r="C234" s="7" t="str">
        <f>IFERROR(__xludf.DUMMYFUNCTION("""COMPUTED_VALUE"""),"Incorrect")</f>
        <v>Incorrect</v>
      </c>
      <c r="D234" s="7" t="str">
        <f t="shared" si="1"/>
        <v>Yes</v>
      </c>
      <c r="E234" s="10" t="s">
        <v>19</v>
      </c>
      <c r="F234" s="8" t="s">
        <v>481</v>
      </c>
      <c r="G234" s="8" t="s">
        <v>482</v>
      </c>
    </row>
    <row r="235">
      <c r="A235" s="4" t="s">
        <v>206</v>
      </c>
      <c r="B235" s="8" t="s">
        <v>8</v>
      </c>
      <c r="C235" s="7" t="str">
        <f>IFERROR(__xludf.DUMMYFUNCTION("""COMPUTED_VALUE"""),"Unsure")</f>
        <v>Unsure</v>
      </c>
      <c r="D235" s="7" t="str">
        <f t="shared" si="1"/>
        <v>Yes</v>
      </c>
      <c r="E235" s="10" t="s">
        <v>8</v>
      </c>
      <c r="F235" s="8" t="s">
        <v>483</v>
      </c>
      <c r="G235" s="9" t="s">
        <v>484</v>
      </c>
    </row>
    <row r="236">
      <c r="A236" s="4" t="s">
        <v>206</v>
      </c>
      <c r="B236" s="8" t="s">
        <v>8</v>
      </c>
      <c r="C236" s="7" t="str">
        <f>IFERROR(__xludf.DUMMYFUNCTION("""COMPUTED_VALUE"""),"Correct")</f>
        <v>Correct</v>
      </c>
      <c r="D236" s="7" t="str">
        <f t="shared" si="1"/>
        <v>No</v>
      </c>
      <c r="E236" s="7"/>
      <c r="F236" s="8" t="s">
        <v>485</v>
      </c>
      <c r="G236" s="9" t="s">
        <v>486</v>
      </c>
    </row>
    <row r="237">
      <c r="A237" s="4" t="s">
        <v>206</v>
      </c>
      <c r="B237" s="8" t="s">
        <v>8</v>
      </c>
      <c r="C237" s="7" t="str">
        <f>IFERROR(__xludf.DUMMYFUNCTION("""COMPUTED_VALUE"""),"Correct")</f>
        <v>Correct</v>
      </c>
      <c r="D237" s="7" t="str">
        <f t="shared" si="1"/>
        <v>No</v>
      </c>
      <c r="E237" s="7"/>
      <c r="F237" s="8" t="s">
        <v>487</v>
      </c>
      <c r="G237" s="9" t="s">
        <v>488</v>
      </c>
    </row>
    <row r="238">
      <c r="A238" s="4" t="s">
        <v>206</v>
      </c>
      <c r="B238" s="8" t="s">
        <v>8</v>
      </c>
      <c r="C238" s="7" t="str">
        <f>IFERROR(__xludf.DUMMYFUNCTION("""COMPUTED_VALUE"""),"Incorrect")</f>
        <v>Incorrect</v>
      </c>
      <c r="D238" s="7" t="str">
        <f t="shared" si="1"/>
        <v>Yes</v>
      </c>
      <c r="E238" s="10" t="s">
        <v>19</v>
      </c>
      <c r="F238" s="8" t="s">
        <v>489</v>
      </c>
      <c r="G238" s="8" t="s">
        <v>490</v>
      </c>
    </row>
    <row r="239">
      <c r="A239" s="4" t="s">
        <v>206</v>
      </c>
      <c r="B239" s="8" t="s">
        <v>8</v>
      </c>
      <c r="C239" s="7" t="str">
        <f>IFERROR(__xludf.DUMMYFUNCTION("""COMPUTED_VALUE"""),"Incorrect")</f>
        <v>Incorrect</v>
      </c>
      <c r="D239" s="7" t="str">
        <f t="shared" si="1"/>
        <v>Yes</v>
      </c>
      <c r="E239" s="10" t="s">
        <v>19</v>
      </c>
      <c r="F239" s="8" t="s">
        <v>491</v>
      </c>
      <c r="G239" s="9" t="s">
        <v>492</v>
      </c>
    </row>
    <row r="240">
      <c r="A240" s="4" t="s">
        <v>206</v>
      </c>
      <c r="B240" s="8" t="s">
        <v>8</v>
      </c>
      <c r="C240" s="7" t="str">
        <f>IFERROR(__xludf.DUMMYFUNCTION("""COMPUTED_VALUE"""),"Correct")</f>
        <v>Correct</v>
      </c>
      <c r="D240" s="7" t="str">
        <f t="shared" si="1"/>
        <v>No</v>
      </c>
      <c r="E240" s="7"/>
      <c r="F240" s="8" t="s">
        <v>493</v>
      </c>
      <c r="G240" s="8" t="s">
        <v>494</v>
      </c>
    </row>
    <row r="241">
      <c r="A241" s="4" t="s">
        <v>206</v>
      </c>
      <c r="B241" s="8" t="s">
        <v>8</v>
      </c>
      <c r="C241" s="7" t="str">
        <f>IFERROR(__xludf.DUMMYFUNCTION("""COMPUTED_VALUE"""),"Incorrect")</f>
        <v>Incorrect</v>
      </c>
      <c r="D241" s="7" t="str">
        <f t="shared" si="1"/>
        <v>Yes</v>
      </c>
      <c r="E241" s="10" t="s">
        <v>8</v>
      </c>
      <c r="F241" s="8" t="s">
        <v>495</v>
      </c>
      <c r="G241" s="8" t="s">
        <v>496</v>
      </c>
    </row>
    <row r="242">
      <c r="A242" s="4" t="s">
        <v>206</v>
      </c>
      <c r="B242" s="8" t="s">
        <v>19</v>
      </c>
      <c r="C242" s="7" t="str">
        <f>IFERROR(__xludf.DUMMYFUNCTION("""COMPUTED_VALUE"""),"Incorrect")</f>
        <v>Incorrect</v>
      </c>
      <c r="D242" s="7" t="str">
        <f t="shared" si="1"/>
        <v>No</v>
      </c>
      <c r="E242" s="7"/>
      <c r="F242" s="8" t="s">
        <v>497</v>
      </c>
      <c r="G242" s="8" t="s">
        <v>498</v>
      </c>
    </row>
    <row r="243">
      <c r="A243" s="4" t="s">
        <v>206</v>
      </c>
      <c r="B243" s="8" t="s">
        <v>8</v>
      </c>
      <c r="C243" s="7" t="str">
        <f>IFERROR(__xludf.DUMMYFUNCTION("""COMPUTED_VALUE"""),"Correct")</f>
        <v>Correct</v>
      </c>
      <c r="D243" s="7" t="str">
        <f t="shared" si="1"/>
        <v>No</v>
      </c>
      <c r="E243" s="7"/>
      <c r="F243" s="8" t="s">
        <v>499</v>
      </c>
      <c r="G243" s="8" t="s">
        <v>500</v>
      </c>
    </row>
    <row r="244">
      <c r="A244" s="4" t="s">
        <v>206</v>
      </c>
      <c r="B244" s="8" t="s">
        <v>8</v>
      </c>
      <c r="C244" s="7" t="str">
        <f>IFERROR(__xludf.DUMMYFUNCTION("""COMPUTED_VALUE"""),"Correct")</f>
        <v>Correct</v>
      </c>
      <c r="D244" s="7" t="str">
        <f t="shared" si="1"/>
        <v>No</v>
      </c>
      <c r="E244" s="7"/>
      <c r="F244" s="8" t="s">
        <v>501</v>
      </c>
      <c r="G244" s="8" t="s">
        <v>502</v>
      </c>
    </row>
    <row r="245">
      <c r="A245" s="4" t="s">
        <v>206</v>
      </c>
      <c r="B245" s="8" t="s">
        <v>8</v>
      </c>
      <c r="C245" s="7" t="str">
        <f>IFERROR(__xludf.DUMMYFUNCTION("""COMPUTED_VALUE"""),"Correct")</f>
        <v>Correct</v>
      </c>
      <c r="D245" s="7" t="str">
        <f t="shared" si="1"/>
        <v>No</v>
      </c>
      <c r="E245" s="7"/>
      <c r="F245" s="8" t="s">
        <v>503</v>
      </c>
      <c r="G245" s="9" t="s">
        <v>504</v>
      </c>
    </row>
    <row r="246">
      <c r="A246" s="4" t="s">
        <v>206</v>
      </c>
      <c r="B246" s="8" t="s">
        <v>8</v>
      </c>
      <c r="C246" s="7" t="str">
        <f>IFERROR(__xludf.DUMMYFUNCTION("""COMPUTED_VALUE"""),"Correct")</f>
        <v>Correct</v>
      </c>
      <c r="D246" s="7" t="str">
        <f t="shared" si="1"/>
        <v>No</v>
      </c>
      <c r="E246" s="10"/>
      <c r="F246" s="8" t="s">
        <v>505</v>
      </c>
      <c r="G246" s="8" t="s">
        <v>506</v>
      </c>
    </row>
    <row r="247">
      <c r="A247" s="4" t="s">
        <v>206</v>
      </c>
      <c r="B247" s="8" t="s">
        <v>8</v>
      </c>
      <c r="C247" s="7" t="str">
        <f>IFERROR(__xludf.DUMMYFUNCTION("""COMPUTED_VALUE"""),"Correct")</f>
        <v>Correct</v>
      </c>
      <c r="D247" s="7" t="str">
        <f t="shared" si="1"/>
        <v>No</v>
      </c>
      <c r="E247" s="10"/>
      <c r="F247" s="8" t="s">
        <v>507</v>
      </c>
      <c r="G247" s="8" t="s">
        <v>508</v>
      </c>
    </row>
    <row r="248">
      <c r="A248" s="4" t="s">
        <v>206</v>
      </c>
      <c r="B248" s="8" t="s">
        <v>8</v>
      </c>
      <c r="C248" s="7" t="str">
        <f>IFERROR(__xludf.DUMMYFUNCTION("""COMPUTED_VALUE"""),"Correct")</f>
        <v>Correct</v>
      </c>
      <c r="D248" s="7" t="str">
        <f t="shared" si="1"/>
        <v>No</v>
      </c>
      <c r="E248" s="7"/>
      <c r="F248" s="8" t="s">
        <v>509</v>
      </c>
      <c r="G248" s="8" t="s">
        <v>510</v>
      </c>
    </row>
    <row r="249">
      <c r="A249" s="4" t="s">
        <v>206</v>
      </c>
      <c r="B249" s="8" t="s">
        <v>8</v>
      </c>
      <c r="C249" s="7" t="str">
        <f>IFERROR(__xludf.DUMMYFUNCTION("""COMPUTED_VALUE"""),"Correct")</f>
        <v>Correct</v>
      </c>
      <c r="D249" s="7" t="str">
        <f t="shared" si="1"/>
        <v>No</v>
      </c>
      <c r="E249" s="10"/>
      <c r="F249" s="8" t="s">
        <v>511</v>
      </c>
      <c r="G249" s="8" t="s">
        <v>512</v>
      </c>
    </row>
    <row r="250">
      <c r="A250" s="4" t="s">
        <v>206</v>
      </c>
      <c r="B250" s="8" t="s">
        <v>8</v>
      </c>
      <c r="C250" s="7" t="str">
        <f>IFERROR(__xludf.DUMMYFUNCTION("""COMPUTED_VALUE"""),"Incorrect")</f>
        <v>Incorrect</v>
      </c>
      <c r="D250" s="7" t="str">
        <f t="shared" si="1"/>
        <v>Yes</v>
      </c>
      <c r="E250" s="10" t="s">
        <v>8</v>
      </c>
      <c r="F250" s="8" t="s">
        <v>513</v>
      </c>
      <c r="G250" s="9" t="s">
        <v>514</v>
      </c>
    </row>
    <row r="251">
      <c r="A251" s="4" t="s">
        <v>206</v>
      </c>
      <c r="B251" s="8" t="s">
        <v>8</v>
      </c>
      <c r="C251" s="7" t="str">
        <f>IFERROR(__xludf.DUMMYFUNCTION("""COMPUTED_VALUE"""),"Correct")</f>
        <v>Correct</v>
      </c>
      <c r="D251" s="7" t="str">
        <f t="shared" si="1"/>
        <v>No</v>
      </c>
      <c r="E251" s="7"/>
      <c r="F251" s="8" t="s">
        <v>515</v>
      </c>
      <c r="G251" s="9" t="s">
        <v>516</v>
      </c>
    </row>
  </sheetData>
  <autoFilter ref="$A$1:$G$251"/>
  <dataValidations>
    <dataValidation type="list" allowBlank="1" showErrorMessage="1" sqref="E2:E251">
      <formula1>"Correct,Incorrect,Pending"</formula1>
    </dataValidation>
    <dataValidation type="list" allowBlank="1" showErrorMessage="1" sqref="B2:B251">
      <formula1>"Correct,Incorrect,Unsure,Blank"</formula1>
    </dataValidation>
    <dataValidation type="list" allowBlank="1" showInputMessage="1" showErrorMessage="1" prompt="Click and enter a value from the list of items" sqref="C2:C251">
      <formula1>"Correct,Incorrect,Unsure,Blank"</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2" max="2" width="13.0"/>
    <col customWidth="1" min="3" max="3" width="14.25"/>
    <col customWidth="1" min="5" max="5" width="12.75"/>
    <col customWidth="1" min="7" max="7" width="114.0"/>
  </cols>
  <sheetData>
    <row r="1">
      <c r="A1" s="1" t="s">
        <v>0</v>
      </c>
      <c r="B1" s="2" t="s">
        <v>1</v>
      </c>
      <c r="C1" s="2" t="s">
        <v>2</v>
      </c>
      <c r="D1" s="2" t="s">
        <v>3</v>
      </c>
      <c r="E1" s="2" t="s">
        <v>4</v>
      </c>
      <c r="F1" s="3" t="s">
        <v>5</v>
      </c>
      <c r="G1" s="3" t="s">
        <v>6</v>
      </c>
    </row>
    <row r="2">
      <c r="A2" s="4" t="s">
        <v>7</v>
      </c>
      <c r="B2" s="5" t="s">
        <v>8</v>
      </c>
      <c r="C2" s="6" t="str">
        <f>IFERROR(__xludf.DUMMYFUNCTION("IMPORTRANGE(""https://docs.google.com/spreadsheets/d/1spZA65we7GNkCQlnJVDs8RXOyvWQ8-lVaHExZAjOCPk/edit?usp=sharing"",""B2:B251"")"),"Correct")</f>
        <v>Correct</v>
      </c>
      <c r="D2" s="7" t="str">
        <f t="shared" ref="D2:D251" si="1">IF(OR(B2=C2,AND(B2="Incorrect",C2="Unsure"),AND(C2="Incorrect",B2="Unsure")),"No","Yes")</f>
        <v>No</v>
      </c>
      <c r="E2" s="7" t="str">
        <f t="shared" ref="E2:E6" si="2">IF(D2="No",B2,"Pending")</f>
        <v>Correct</v>
      </c>
      <c r="F2" s="8" t="s">
        <v>9</v>
      </c>
      <c r="G2" s="11" t="s">
        <v>517</v>
      </c>
    </row>
    <row r="3">
      <c r="A3" s="4" t="s">
        <v>7</v>
      </c>
      <c r="B3" s="8" t="s">
        <v>8</v>
      </c>
      <c r="C3" s="7" t="str">
        <f>IFERROR(__xludf.DUMMYFUNCTION("""COMPUTED_VALUE"""),"Correct")</f>
        <v>Correct</v>
      </c>
      <c r="D3" s="7" t="str">
        <f t="shared" si="1"/>
        <v>No</v>
      </c>
      <c r="E3" s="7" t="str">
        <f t="shared" si="2"/>
        <v>Correct</v>
      </c>
      <c r="F3" s="8" t="s">
        <v>11</v>
      </c>
      <c r="G3" s="9" t="s">
        <v>518</v>
      </c>
    </row>
    <row r="4">
      <c r="A4" s="4" t="s">
        <v>7</v>
      </c>
      <c r="B4" s="8" t="s">
        <v>8</v>
      </c>
      <c r="C4" s="7" t="str">
        <f>IFERROR(__xludf.DUMMYFUNCTION("""COMPUTED_VALUE"""),"Correct")</f>
        <v>Correct</v>
      </c>
      <c r="D4" s="7" t="str">
        <f t="shared" si="1"/>
        <v>No</v>
      </c>
      <c r="E4" s="7" t="str">
        <f t="shared" si="2"/>
        <v>Correct</v>
      </c>
      <c r="F4" s="8" t="s">
        <v>13</v>
      </c>
      <c r="G4" s="9" t="s">
        <v>519</v>
      </c>
    </row>
    <row r="5">
      <c r="A5" s="4" t="s">
        <v>7</v>
      </c>
      <c r="B5" s="8" t="s">
        <v>8</v>
      </c>
      <c r="C5" s="7" t="str">
        <f>IFERROR(__xludf.DUMMYFUNCTION("""COMPUTED_VALUE"""),"Correct")</f>
        <v>Correct</v>
      </c>
      <c r="D5" s="7" t="str">
        <f t="shared" si="1"/>
        <v>No</v>
      </c>
      <c r="E5" s="7" t="str">
        <f t="shared" si="2"/>
        <v>Correct</v>
      </c>
      <c r="F5" s="8" t="s">
        <v>15</v>
      </c>
      <c r="G5" s="9" t="s">
        <v>520</v>
      </c>
    </row>
    <row r="6">
      <c r="A6" s="4" t="s">
        <v>7</v>
      </c>
      <c r="B6" s="8" t="s">
        <v>8</v>
      </c>
      <c r="C6" s="7" t="str">
        <f>IFERROR(__xludf.DUMMYFUNCTION("""COMPUTED_VALUE"""),"Correct")</f>
        <v>Correct</v>
      </c>
      <c r="D6" s="7" t="str">
        <f t="shared" si="1"/>
        <v>No</v>
      </c>
      <c r="E6" s="7" t="str">
        <f t="shared" si="2"/>
        <v>Correct</v>
      </c>
      <c r="F6" s="8" t="s">
        <v>17</v>
      </c>
      <c r="G6" s="9" t="s">
        <v>521</v>
      </c>
    </row>
    <row r="7">
      <c r="A7" s="4" t="s">
        <v>7</v>
      </c>
      <c r="B7" s="8" t="s">
        <v>8</v>
      </c>
      <c r="C7" s="7" t="str">
        <f>IFERROR(__xludf.DUMMYFUNCTION("""COMPUTED_VALUE"""),"Incorrect")</f>
        <v>Incorrect</v>
      </c>
      <c r="D7" s="7" t="str">
        <f t="shared" si="1"/>
        <v>Yes</v>
      </c>
      <c r="E7" s="10" t="s">
        <v>8</v>
      </c>
      <c r="F7" s="8" t="s">
        <v>20</v>
      </c>
      <c r="G7" s="9" t="s">
        <v>522</v>
      </c>
    </row>
    <row r="8">
      <c r="A8" s="4" t="s">
        <v>7</v>
      </c>
      <c r="B8" s="8" t="s">
        <v>8</v>
      </c>
      <c r="C8" s="7" t="str">
        <f>IFERROR(__xludf.DUMMYFUNCTION("""COMPUTED_VALUE"""),"Correct")</f>
        <v>Correct</v>
      </c>
      <c r="D8" s="7" t="str">
        <f t="shared" si="1"/>
        <v>No</v>
      </c>
      <c r="E8" s="7" t="str">
        <f t="shared" ref="E8:E12" si="3">IF(D8="No",B8,"Pending")</f>
        <v>Correct</v>
      </c>
      <c r="F8" s="8" t="s">
        <v>22</v>
      </c>
      <c r="G8" s="9" t="s">
        <v>523</v>
      </c>
    </row>
    <row r="9">
      <c r="A9" s="4" t="s">
        <v>7</v>
      </c>
      <c r="B9" s="8" t="s">
        <v>19</v>
      </c>
      <c r="C9" s="7" t="str">
        <f>IFERROR(__xludf.DUMMYFUNCTION("""COMPUTED_VALUE"""),"Incorrect")</f>
        <v>Incorrect</v>
      </c>
      <c r="D9" s="7" t="str">
        <f t="shared" si="1"/>
        <v>No</v>
      </c>
      <c r="E9" s="7" t="str">
        <f t="shared" si="3"/>
        <v>Incorrect</v>
      </c>
      <c r="F9" s="8" t="s">
        <v>24</v>
      </c>
      <c r="G9" s="9" t="s">
        <v>524</v>
      </c>
    </row>
    <row r="10">
      <c r="A10" s="4" t="s">
        <v>7</v>
      </c>
      <c r="B10" s="8" t="s">
        <v>19</v>
      </c>
      <c r="C10" s="7" t="str">
        <f>IFERROR(__xludf.DUMMYFUNCTION("""COMPUTED_VALUE"""),"Incorrect")</f>
        <v>Incorrect</v>
      </c>
      <c r="D10" s="7" t="str">
        <f t="shared" si="1"/>
        <v>No</v>
      </c>
      <c r="E10" s="7" t="str">
        <f t="shared" si="3"/>
        <v>Incorrect</v>
      </c>
      <c r="F10" s="8" t="s">
        <v>26</v>
      </c>
      <c r="G10" s="9" t="s">
        <v>525</v>
      </c>
    </row>
    <row r="11">
      <c r="A11" s="4" t="s">
        <v>7</v>
      </c>
      <c r="B11" s="8" t="s">
        <v>8</v>
      </c>
      <c r="C11" s="7" t="str">
        <f>IFERROR(__xludf.DUMMYFUNCTION("""COMPUTED_VALUE"""),"Correct")</f>
        <v>Correct</v>
      </c>
      <c r="D11" s="7" t="str">
        <f t="shared" si="1"/>
        <v>No</v>
      </c>
      <c r="E11" s="7" t="str">
        <f t="shared" si="3"/>
        <v>Correct</v>
      </c>
      <c r="F11" s="8" t="s">
        <v>28</v>
      </c>
      <c r="G11" s="9" t="s">
        <v>526</v>
      </c>
    </row>
    <row r="12">
      <c r="A12" s="4" t="s">
        <v>7</v>
      </c>
      <c r="B12" s="8" t="s">
        <v>8</v>
      </c>
      <c r="C12" s="7" t="str">
        <f>IFERROR(__xludf.DUMMYFUNCTION("""COMPUTED_VALUE"""),"Correct")</f>
        <v>Correct</v>
      </c>
      <c r="D12" s="7" t="str">
        <f t="shared" si="1"/>
        <v>No</v>
      </c>
      <c r="E12" s="7" t="str">
        <f t="shared" si="3"/>
        <v>Correct</v>
      </c>
      <c r="F12" s="8" t="s">
        <v>30</v>
      </c>
      <c r="G12" s="9" t="s">
        <v>527</v>
      </c>
    </row>
    <row r="13">
      <c r="A13" s="4" t="s">
        <v>7</v>
      </c>
      <c r="B13" s="8" t="s">
        <v>19</v>
      </c>
      <c r="C13" s="7" t="str">
        <f>IFERROR(__xludf.DUMMYFUNCTION("""COMPUTED_VALUE"""),"Correct")</f>
        <v>Correct</v>
      </c>
      <c r="D13" s="7" t="str">
        <f t="shared" si="1"/>
        <v>Yes</v>
      </c>
      <c r="E13" s="10" t="s">
        <v>19</v>
      </c>
      <c r="F13" s="8" t="s">
        <v>32</v>
      </c>
      <c r="G13" s="9" t="s">
        <v>528</v>
      </c>
    </row>
    <row r="14">
      <c r="A14" s="4" t="s">
        <v>7</v>
      </c>
      <c r="B14" s="8" t="s">
        <v>19</v>
      </c>
      <c r="C14" s="7" t="str">
        <f>IFERROR(__xludf.DUMMYFUNCTION("""COMPUTED_VALUE"""),"Correct")</f>
        <v>Correct</v>
      </c>
      <c r="D14" s="7" t="str">
        <f t="shared" si="1"/>
        <v>Yes</v>
      </c>
      <c r="E14" s="10" t="s">
        <v>19</v>
      </c>
      <c r="F14" s="8" t="s">
        <v>34</v>
      </c>
      <c r="G14" s="9" t="s">
        <v>529</v>
      </c>
    </row>
    <row r="15">
      <c r="A15" s="4" t="s">
        <v>7</v>
      </c>
      <c r="B15" s="8" t="s">
        <v>8</v>
      </c>
      <c r="C15" s="7" t="str">
        <f>IFERROR(__xludf.DUMMYFUNCTION("""COMPUTED_VALUE"""),"Unsure")</f>
        <v>Unsure</v>
      </c>
      <c r="D15" s="7" t="str">
        <f t="shared" si="1"/>
        <v>Yes</v>
      </c>
      <c r="E15" s="10" t="s">
        <v>19</v>
      </c>
      <c r="F15" s="8" t="s">
        <v>36</v>
      </c>
      <c r="G15" s="9" t="s">
        <v>530</v>
      </c>
    </row>
    <row r="16">
      <c r="A16" s="4" t="s">
        <v>7</v>
      </c>
      <c r="B16" s="8" t="s">
        <v>8</v>
      </c>
      <c r="C16" s="7" t="str">
        <f>IFERROR(__xludf.DUMMYFUNCTION("""COMPUTED_VALUE"""),"Correct")</f>
        <v>Correct</v>
      </c>
      <c r="D16" s="7" t="str">
        <f t="shared" si="1"/>
        <v>No</v>
      </c>
      <c r="E16" s="7" t="str">
        <f t="shared" ref="E16:E21" si="4">IF(D16="No",B16,"Pending")</f>
        <v>Correct</v>
      </c>
      <c r="F16" s="8" t="s">
        <v>38</v>
      </c>
      <c r="G16" s="9" t="s">
        <v>531</v>
      </c>
    </row>
    <row r="17">
      <c r="A17" s="4" t="s">
        <v>7</v>
      </c>
      <c r="B17" s="8" t="s">
        <v>19</v>
      </c>
      <c r="C17" s="7" t="str">
        <f>IFERROR(__xludf.DUMMYFUNCTION("""COMPUTED_VALUE"""),"Unsure")</f>
        <v>Unsure</v>
      </c>
      <c r="D17" s="7" t="str">
        <f t="shared" si="1"/>
        <v>No</v>
      </c>
      <c r="E17" s="7" t="str">
        <f t="shared" si="4"/>
        <v>Incorrect</v>
      </c>
      <c r="F17" s="8" t="s">
        <v>40</v>
      </c>
      <c r="G17" s="9" t="s">
        <v>532</v>
      </c>
    </row>
    <row r="18">
      <c r="A18" s="4" t="s">
        <v>7</v>
      </c>
      <c r="B18" s="8" t="s">
        <v>8</v>
      </c>
      <c r="C18" s="7" t="str">
        <f>IFERROR(__xludf.DUMMYFUNCTION("""COMPUTED_VALUE"""),"Correct")</f>
        <v>Correct</v>
      </c>
      <c r="D18" s="7" t="str">
        <f t="shared" si="1"/>
        <v>No</v>
      </c>
      <c r="E18" s="7" t="str">
        <f t="shared" si="4"/>
        <v>Correct</v>
      </c>
      <c r="F18" s="8" t="s">
        <v>42</v>
      </c>
      <c r="G18" s="9" t="s">
        <v>533</v>
      </c>
    </row>
    <row r="19">
      <c r="A19" s="4" t="s">
        <v>7</v>
      </c>
      <c r="B19" s="8" t="s">
        <v>8</v>
      </c>
      <c r="C19" s="7" t="str">
        <f>IFERROR(__xludf.DUMMYFUNCTION("""COMPUTED_VALUE"""),"Correct")</f>
        <v>Correct</v>
      </c>
      <c r="D19" s="7" t="str">
        <f t="shared" si="1"/>
        <v>No</v>
      </c>
      <c r="E19" s="7" t="str">
        <f t="shared" si="4"/>
        <v>Correct</v>
      </c>
      <c r="F19" s="8" t="s">
        <v>44</v>
      </c>
      <c r="G19" s="9" t="s">
        <v>534</v>
      </c>
    </row>
    <row r="20">
      <c r="A20" s="4" t="s">
        <v>7</v>
      </c>
      <c r="B20" s="8" t="s">
        <v>8</v>
      </c>
      <c r="C20" s="7" t="str">
        <f>IFERROR(__xludf.DUMMYFUNCTION("""COMPUTED_VALUE"""),"Correct")</f>
        <v>Correct</v>
      </c>
      <c r="D20" s="7" t="str">
        <f t="shared" si="1"/>
        <v>No</v>
      </c>
      <c r="E20" s="7" t="str">
        <f t="shared" si="4"/>
        <v>Correct</v>
      </c>
      <c r="F20" s="8" t="s">
        <v>46</v>
      </c>
      <c r="G20" s="9" t="s">
        <v>535</v>
      </c>
    </row>
    <row r="21">
      <c r="A21" s="4" t="s">
        <v>7</v>
      </c>
      <c r="B21" s="8" t="s">
        <v>8</v>
      </c>
      <c r="C21" s="7" t="str">
        <f>IFERROR(__xludf.DUMMYFUNCTION("""COMPUTED_VALUE"""),"Correct")</f>
        <v>Correct</v>
      </c>
      <c r="D21" s="7" t="str">
        <f t="shared" si="1"/>
        <v>No</v>
      </c>
      <c r="E21" s="7" t="str">
        <f t="shared" si="4"/>
        <v>Correct</v>
      </c>
      <c r="F21" s="8" t="s">
        <v>48</v>
      </c>
      <c r="G21" s="9" t="s">
        <v>536</v>
      </c>
    </row>
    <row r="22">
      <c r="A22" s="4" t="s">
        <v>7</v>
      </c>
      <c r="B22" s="8" t="s">
        <v>8</v>
      </c>
      <c r="C22" s="7" t="str">
        <f>IFERROR(__xludf.DUMMYFUNCTION("""COMPUTED_VALUE"""),"Unsure")</f>
        <v>Unsure</v>
      </c>
      <c r="D22" s="7" t="str">
        <f t="shared" si="1"/>
        <v>Yes</v>
      </c>
      <c r="E22" s="10" t="s">
        <v>8</v>
      </c>
      <c r="F22" s="8" t="s">
        <v>50</v>
      </c>
      <c r="G22" s="9" t="s">
        <v>537</v>
      </c>
    </row>
    <row r="23">
      <c r="A23" s="4" t="s">
        <v>7</v>
      </c>
      <c r="B23" s="8" t="s">
        <v>19</v>
      </c>
      <c r="C23" s="7" t="str">
        <f>IFERROR(__xludf.DUMMYFUNCTION("""COMPUTED_VALUE"""),"Unsure")</f>
        <v>Unsure</v>
      </c>
      <c r="D23" s="7" t="str">
        <f t="shared" si="1"/>
        <v>No</v>
      </c>
      <c r="E23" s="7" t="str">
        <f>IF(D23="No",B23,"Pending")</f>
        <v>Incorrect</v>
      </c>
      <c r="F23" s="8" t="s">
        <v>52</v>
      </c>
      <c r="G23" s="9" t="s">
        <v>538</v>
      </c>
    </row>
    <row r="24">
      <c r="A24" s="4" t="s">
        <v>7</v>
      </c>
      <c r="B24" s="8" t="s">
        <v>19</v>
      </c>
      <c r="C24" s="7" t="str">
        <f>IFERROR(__xludf.DUMMYFUNCTION("""COMPUTED_VALUE"""),"Correct")</f>
        <v>Correct</v>
      </c>
      <c r="D24" s="7" t="str">
        <f t="shared" si="1"/>
        <v>Yes</v>
      </c>
      <c r="E24" s="10" t="s">
        <v>19</v>
      </c>
      <c r="F24" s="8" t="s">
        <v>54</v>
      </c>
      <c r="G24" s="9" t="s">
        <v>539</v>
      </c>
    </row>
    <row r="25">
      <c r="A25" s="4" t="s">
        <v>7</v>
      </c>
      <c r="B25" s="8" t="s">
        <v>8</v>
      </c>
      <c r="C25" s="7" t="str">
        <f>IFERROR(__xludf.DUMMYFUNCTION("""COMPUTED_VALUE"""),"Correct")</f>
        <v>Correct</v>
      </c>
      <c r="D25" s="7" t="str">
        <f t="shared" si="1"/>
        <v>No</v>
      </c>
      <c r="E25" s="7" t="str">
        <f t="shared" ref="E25:E26" si="5">IF(D25="No",B25,"Pending")</f>
        <v>Correct</v>
      </c>
      <c r="F25" s="8" t="s">
        <v>56</v>
      </c>
      <c r="G25" s="9" t="s">
        <v>540</v>
      </c>
    </row>
    <row r="26">
      <c r="A26" s="4" t="s">
        <v>58</v>
      </c>
      <c r="B26" s="8" t="s">
        <v>8</v>
      </c>
      <c r="C26" s="7" t="str">
        <f>IFERROR(__xludf.DUMMYFUNCTION("""COMPUTED_VALUE"""),"Correct")</f>
        <v>Correct</v>
      </c>
      <c r="D26" s="7" t="str">
        <f t="shared" si="1"/>
        <v>No</v>
      </c>
      <c r="E26" s="7" t="str">
        <f t="shared" si="5"/>
        <v>Correct</v>
      </c>
      <c r="F26" s="8" t="s">
        <v>59</v>
      </c>
      <c r="G26" s="9" t="s">
        <v>541</v>
      </c>
    </row>
    <row r="27">
      <c r="A27" s="4" t="s">
        <v>58</v>
      </c>
      <c r="B27" s="8" t="s">
        <v>8</v>
      </c>
      <c r="C27" s="7" t="str">
        <f>IFERROR(__xludf.DUMMYFUNCTION("""COMPUTED_VALUE"""),"Incorrect")</f>
        <v>Incorrect</v>
      </c>
      <c r="D27" s="7" t="str">
        <f t="shared" si="1"/>
        <v>Yes</v>
      </c>
      <c r="E27" s="10" t="s">
        <v>19</v>
      </c>
      <c r="F27" s="8" t="s">
        <v>61</v>
      </c>
      <c r="G27" s="9" t="s">
        <v>542</v>
      </c>
    </row>
    <row r="28">
      <c r="A28" s="4" t="s">
        <v>58</v>
      </c>
      <c r="B28" s="8" t="s">
        <v>8</v>
      </c>
      <c r="C28" s="7" t="str">
        <f>IFERROR(__xludf.DUMMYFUNCTION("""COMPUTED_VALUE"""),"Correct")</f>
        <v>Correct</v>
      </c>
      <c r="D28" s="7" t="str">
        <f t="shared" si="1"/>
        <v>No</v>
      </c>
      <c r="E28" s="7" t="str">
        <f>IF(D28="No",B28,"Pending")</f>
        <v>Correct</v>
      </c>
      <c r="F28" s="8" t="s">
        <v>63</v>
      </c>
      <c r="G28" s="9" t="s">
        <v>543</v>
      </c>
    </row>
    <row r="29">
      <c r="A29" s="4" t="s">
        <v>65</v>
      </c>
      <c r="B29" s="8" t="s">
        <v>19</v>
      </c>
      <c r="C29" s="7" t="str">
        <f>IFERROR(__xludf.DUMMYFUNCTION("""COMPUTED_VALUE"""),"Correct")</f>
        <v>Correct</v>
      </c>
      <c r="D29" s="7" t="str">
        <f t="shared" si="1"/>
        <v>Yes</v>
      </c>
      <c r="E29" s="10" t="s">
        <v>19</v>
      </c>
      <c r="F29" s="8" t="s">
        <v>66</v>
      </c>
      <c r="G29" s="9" t="s">
        <v>544</v>
      </c>
    </row>
    <row r="30">
      <c r="A30" s="4" t="s">
        <v>65</v>
      </c>
      <c r="B30" s="8" t="s">
        <v>8</v>
      </c>
      <c r="C30" s="7" t="str">
        <f>IFERROR(__xludf.DUMMYFUNCTION("""COMPUTED_VALUE"""),"Correct")</f>
        <v>Correct</v>
      </c>
      <c r="D30" s="7" t="str">
        <f t="shared" si="1"/>
        <v>No</v>
      </c>
      <c r="E30" s="7" t="str">
        <f t="shared" ref="E30:E41" si="6">IF(D30="No",B30,"Pending")</f>
        <v>Correct</v>
      </c>
      <c r="F30" s="8" t="s">
        <v>68</v>
      </c>
      <c r="G30" s="9" t="s">
        <v>545</v>
      </c>
    </row>
    <row r="31">
      <c r="A31" s="4" t="s">
        <v>65</v>
      </c>
      <c r="B31" s="8" t="s">
        <v>8</v>
      </c>
      <c r="C31" s="7" t="str">
        <f>IFERROR(__xludf.DUMMYFUNCTION("""COMPUTED_VALUE"""),"Correct")</f>
        <v>Correct</v>
      </c>
      <c r="D31" s="7" t="str">
        <f t="shared" si="1"/>
        <v>No</v>
      </c>
      <c r="E31" s="7" t="str">
        <f t="shared" si="6"/>
        <v>Correct</v>
      </c>
      <c r="F31" s="8" t="s">
        <v>70</v>
      </c>
      <c r="G31" s="9" t="s">
        <v>546</v>
      </c>
    </row>
    <row r="32">
      <c r="A32" s="4" t="s">
        <v>65</v>
      </c>
      <c r="B32" s="8" t="s">
        <v>8</v>
      </c>
      <c r="C32" s="7" t="str">
        <f>IFERROR(__xludf.DUMMYFUNCTION("""COMPUTED_VALUE"""),"Correct")</f>
        <v>Correct</v>
      </c>
      <c r="D32" s="7" t="str">
        <f t="shared" si="1"/>
        <v>No</v>
      </c>
      <c r="E32" s="7" t="str">
        <f t="shared" si="6"/>
        <v>Correct</v>
      </c>
      <c r="F32" s="8" t="s">
        <v>72</v>
      </c>
      <c r="G32" s="9" t="s">
        <v>547</v>
      </c>
    </row>
    <row r="33">
      <c r="A33" s="4" t="s">
        <v>65</v>
      </c>
      <c r="B33" s="8" t="s">
        <v>19</v>
      </c>
      <c r="C33" s="7" t="str">
        <f>IFERROR(__xludf.DUMMYFUNCTION("""COMPUTED_VALUE"""),"Incorrect")</f>
        <v>Incorrect</v>
      </c>
      <c r="D33" s="7" t="str">
        <f t="shared" si="1"/>
        <v>No</v>
      </c>
      <c r="E33" s="7" t="str">
        <f t="shared" si="6"/>
        <v>Incorrect</v>
      </c>
      <c r="F33" s="8" t="s">
        <v>74</v>
      </c>
      <c r="G33" s="9" t="s">
        <v>548</v>
      </c>
    </row>
    <row r="34">
      <c r="A34" s="4" t="s">
        <v>65</v>
      </c>
      <c r="B34" s="8" t="s">
        <v>8</v>
      </c>
      <c r="C34" s="7" t="str">
        <f>IFERROR(__xludf.DUMMYFUNCTION("""COMPUTED_VALUE"""),"Correct")</f>
        <v>Correct</v>
      </c>
      <c r="D34" s="7" t="str">
        <f t="shared" si="1"/>
        <v>No</v>
      </c>
      <c r="E34" s="7" t="str">
        <f t="shared" si="6"/>
        <v>Correct</v>
      </c>
      <c r="F34" s="8" t="s">
        <v>76</v>
      </c>
      <c r="G34" s="9" t="s">
        <v>549</v>
      </c>
    </row>
    <row r="35">
      <c r="A35" s="4" t="s">
        <v>65</v>
      </c>
      <c r="B35" s="8" t="s">
        <v>8</v>
      </c>
      <c r="C35" s="7" t="str">
        <f>IFERROR(__xludf.DUMMYFUNCTION("""COMPUTED_VALUE"""),"Correct")</f>
        <v>Correct</v>
      </c>
      <c r="D35" s="7" t="str">
        <f t="shared" si="1"/>
        <v>No</v>
      </c>
      <c r="E35" s="7" t="str">
        <f t="shared" si="6"/>
        <v>Correct</v>
      </c>
      <c r="F35" s="8" t="s">
        <v>78</v>
      </c>
      <c r="G35" s="9" t="s">
        <v>550</v>
      </c>
    </row>
    <row r="36">
      <c r="A36" s="4" t="s">
        <v>65</v>
      </c>
      <c r="B36" s="8" t="s">
        <v>19</v>
      </c>
      <c r="C36" s="7" t="str">
        <f>IFERROR(__xludf.DUMMYFUNCTION("""COMPUTED_VALUE"""),"Incorrect")</f>
        <v>Incorrect</v>
      </c>
      <c r="D36" s="7" t="str">
        <f t="shared" si="1"/>
        <v>No</v>
      </c>
      <c r="E36" s="7" t="str">
        <f t="shared" si="6"/>
        <v>Incorrect</v>
      </c>
      <c r="F36" s="8" t="s">
        <v>80</v>
      </c>
      <c r="G36" s="9" t="s">
        <v>551</v>
      </c>
    </row>
    <row r="37">
      <c r="A37" s="4" t="s">
        <v>65</v>
      </c>
      <c r="B37" s="8" t="s">
        <v>8</v>
      </c>
      <c r="C37" s="7" t="str">
        <f>IFERROR(__xludf.DUMMYFUNCTION("""COMPUTED_VALUE"""),"Correct")</f>
        <v>Correct</v>
      </c>
      <c r="D37" s="7" t="str">
        <f t="shared" si="1"/>
        <v>No</v>
      </c>
      <c r="E37" s="7" t="str">
        <f t="shared" si="6"/>
        <v>Correct</v>
      </c>
      <c r="F37" s="8" t="s">
        <v>82</v>
      </c>
      <c r="G37" s="9" t="s">
        <v>552</v>
      </c>
    </row>
    <row r="38">
      <c r="A38" s="4" t="s">
        <v>65</v>
      </c>
      <c r="B38" s="8" t="s">
        <v>8</v>
      </c>
      <c r="C38" s="7" t="str">
        <f>IFERROR(__xludf.DUMMYFUNCTION("""COMPUTED_VALUE"""),"Correct")</f>
        <v>Correct</v>
      </c>
      <c r="D38" s="7" t="str">
        <f t="shared" si="1"/>
        <v>No</v>
      </c>
      <c r="E38" s="7" t="str">
        <f t="shared" si="6"/>
        <v>Correct</v>
      </c>
      <c r="F38" s="8" t="s">
        <v>84</v>
      </c>
      <c r="G38" s="9" t="s">
        <v>553</v>
      </c>
    </row>
    <row r="39">
      <c r="A39" s="4" t="s">
        <v>65</v>
      </c>
      <c r="B39" s="8" t="s">
        <v>19</v>
      </c>
      <c r="C39" s="7" t="str">
        <f>IFERROR(__xludf.DUMMYFUNCTION("""COMPUTED_VALUE"""),"Incorrect")</f>
        <v>Incorrect</v>
      </c>
      <c r="D39" s="7" t="str">
        <f t="shared" si="1"/>
        <v>No</v>
      </c>
      <c r="E39" s="7" t="str">
        <f t="shared" si="6"/>
        <v>Incorrect</v>
      </c>
      <c r="F39" s="8" t="s">
        <v>86</v>
      </c>
      <c r="G39" s="9" t="s">
        <v>554</v>
      </c>
    </row>
    <row r="40">
      <c r="A40" s="4" t="s">
        <v>88</v>
      </c>
      <c r="B40" s="8" t="s">
        <v>8</v>
      </c>
      <c r="C40" s="7" t="str">
        <f>IFERROR(__xludf.DUMMYFUNCTION("""COMPUTED_VALUE"""),"Correct")</f>
        <v>Correct</v>
      </c>
      <c r="D40" s="7" t="str">
        <f t="shared" si="1"/>
        <v>No</v>
      </c>
      <c r="E40" s="7" t="str">
        <f t="shared" si="6"/>
        <v>Correct</v>
      </c>
      <c r="F40" s="8" t="s">
        <v>89</v>
      </c>
      <c r="G40" s="9" t="s">
        <v>555</v>
      </c>
    </row>
    <row r="41">
      <c r="A41" s="4" t="s">
        <v>88</v>
      </c>
      <c r="B41" s="8" t="s">
        <v>8</v>
      </c>
      <c r="C41" s="7" t="str">
        <f>IFERROR(__xludf.DUMMYFUNCTION("""COMPUTED_VALUE"""),"Correct")</f>
        <v>Correct</v>
      </c>
      <c r="D41" s="7" t="str">
        <f t="shared" si="1"/>
        <v>No</v>
      </c>
      <c r="E41" s="7" t="str">
        <f t="shared" si="6"/>
        <v>Correct</v>
      </c>
      <c r="F41" s="8" t="s">
        <v>91</v>
      </c>
      <c r="G41" s="9" t="s">
        <v>556</v>
      </c>
    </row>
    <row r="42">
      <c r="A42" s="4" t="s">
        <v>88</v>
      </c>
      <c r="B42" s="8" t="s">
        <v>8</v>
      </c>
      <c r="C42" s="7" t="str">
        <f>IFERROR(__xludf.DUMMYFUNCTION("""COMPUTED_VALUE"""),"Incorrect")</f>
        <v>Incorrect</v>
      </c>
      <c r="D42" s="7" t="str">
        <f t="shared" si="1"/>
        <v>Yes</v>
      </c>
      <c r="E42" s="10" t="s">
        <v>8</v>
      </c>
      <c r="F42" s="8" t="s">
        <v>93</v>
      </c>
      <c r="G42" s="9" t="s">
        <v>557</v>
      </c>
    </row>
    <row r="43">
      <c r="A43" s="4" t="s">
        <v>88</v>
      </c>
      <c r="B43" s="8" t="s">
        <v>8</v>
      </c>
      <c r="C43" s="7" t="str">
        <f>IFERROR(__xludf.DUMMYFUNCTION("""COMPUTED_VALUE"""),"Correct")</f>
        <v>Correct</v>
      </c>
      <c r="D43" s="7" t="str">
        <f t="shared" si="1"/>
        <v>No</v>
      </c>
      <c r="E43" s="7" t="str">
        <f t="shared" ref="E43:E51" si="7">IF(D43="No",B43,"Pending")</f>
        <v>Correct</v>
      </c>
      <c r="F43" s="8" t="s">
        <v>95</v>
      </c>
      <c r="G43" s="9" t="s">
        <v>558</v>
      </c>
    </row>
    <row r="44">
      <c r="A44" s="4" t="s">
        <v>88</v>
      </c>
      <c r="B44" s="8" t="s">
        <v>19</v>
      </c>
      <c r="C44" s="7" t="str">
        <f>IFERROR(__xludf.DUMMYFUNCTION("""COMPUTED_VALUE"""),"Unsure")</f>
        <v>Unsure</v>
      </c>
      <c r="D44" s="7" t="str">
        <f t="shared" si="1"/>
        <v>No</v>
      </c>
      <c r="E44" s="7" t="str">
        <f t="shared" si="7"/>
        <v>Incorrect</v>
      </c>
      <c r="F44" s="8" t="s">
        <v>97</v>
      </c>
      <c r="G44" s="9" t="s">
        <v>559</v>
      </c>
    </row>
    <row r="45">
      <c r="A45" s="4" t="s">
        <v>88</v>
      </c>
      <c r="B45" s="8" t="s">
        <v>8</v>
      </c>
      <c r="C45" s="7" t="str">
        <f>IFERROR(__xludf.DUMMYFUNCTION("""COMPUTED_VALUE"""),"Correct")</f>
        <v>Correct</v>
      </c>
      <c r="D45" s="7" t="str">
        <f t="shared" si="1"/>
        <v>No</v>
      </c>
      <c r="E45" s="7" t="str">
        <f t="shared" si="7"/>
        <v>Correct</v>
      </c>
      <c r="F45" s="8" t="s">
        <v>99</v>
      </c>
      <c r="G45" s="9" t="s">
        <v>560</v>
      </c>
    </row>
    <row r="46">
      <c r="A46" s="4" t="s">
        <v>88</v>
      </c>
      <c r="B46" s="8" t="s">
        <v>19</v>
      </c>
      <c r="C46" s="7" t="str">
        <f>IFERROR(__xludf.DUMMYFUNCTION("""COMPUTED_VALUE"""),"Incorrect")</f>
        <v>Incorrect</v>
      </c>
      <c r="D46" s="7" t="str">
        <f t="shared" si="1"/>
        <v>No</v>
      </c>
      <c r="E46" s="7" t="str">
        <f t="shared" si="7"/>
        <v>Incorrect</v>
      </c>
      <c r="F46" s="8" t="s">
        <v>101</v>
      </c>
      <c r="G46" s="9" t="s">
        <v>561</v>
      </c>
    </row>
    <row r="47">
      <c r="A47" s="4" t="s">
        <v>88</v>
      </c>
      <c r="B47" s="8" t="s">
        <v>8</v>
      </c>
      <c r="C47" s="7" t="str">
        <f>IFERROR(__xludf.DUMMYFUNCTION("""COMPUTED_VALUE"""),"Correct")</f>
        <v>Correct</v>
      </c>
      <c r="D47" s="7" t="str">
        <f t="shared" si="1"/>
        <v>No</v>
      </c>
      <c r="E47" s="7" t="str">
        <f t="shared" si="7"/>
        <v>Correct</v>
      </c>
      <c r="F47" s="8" t="s">
        <v>103</v>
      </c>
      <c r="G47" s="9" t="s">
        <v>562</v>
      </c>
    </row>
    <row r="48">
      <c r="A48" s="4" t="s">
        <v>88</v>
      </c>
      <c r="B48" s="8" t="s">
        <v>8</v>
      </c>
      <c r="C48" s="7" t="str">
        <f>IFERROR(__xludf.DUMMYFUNCTION("""COMPUTED_VALUE"""),"Correct")</f>
        <v>Correct</v>
      </c>
      <c r="D48" s="7" t="str">
        <f t="shared" si="1"/>
        <v>No</v>
      </c>
      <c r="E48" s="7" t="str">
        <f t="shared" si="7"/>
        <v>Correct</v>
      </c>
      <c r="F48" s="8" t="s">
        <v>105</v>
      </c>
      <c r="G48" s="9" t="s">
        <v>563</v>
      </c>
    </row>
    <row r="49">
      <c r="A49" s="4" t="s">
        <v>88</v>
      </c>
      <c r="B49" s="8" t="s">
        <v>8</v>
      </c>
      <c r="C49" s="7" t="str">
        <f>IFERROR(__xludf.DUMMYFUNCTION("""COMPUTED_VALUE"""),"Correct")</f>
        <v>Correct</v>
      </c>
      <c r="D49" s="7" t="str">
        <f t="shared" si="1"/>
        <v>No</v>
      </c>
      <c r="E49" s="7" t="str">
        <f t="shared" si="7"/>
        <v>Correct</v>
      </c>
      <c r="F49" s="8" t="s">
        <v>107</v>
      </c>
      <c r="G49" s="9" t="s">
        <v>564</v>
      </c>
    </row>
    <row r="50">
      <c r="A50" s="4" t="s">
        <v>109</v>
      </c>
      <c r="B50" s="8" t="s">
        <v>8</v>
      </c>
      <c r="C50" s="7" t="str">
        <f>IFERROR(__xludf.DUMMYFUNCTION("""COMPUTED_VALUE"""),"Correct")</f>
        <v>Correct</v>
      </c>
      <c r="D50" s="7" t="str">
        <f t="shared" si="1"/>
        <v>No</v>
      </c>
      <c r="E50" s="7" t="str">
        <f t="shared" si="7"/>
        <v>Correct</v>
      </c>
      <c r="F50" s="8" t="s">
        <v>110</v>
      </c>
      <c r="G50" s="9" t="s">
        <v>565</v>
      </c>
    </row>
    <row r="51">
      <c r="A51" s="4" t="s">
        <v>109</v>
      </c>
      <c r="B51" s="8" t="s">
        <v>8</v>
      </c>
      <c r="C51" s="7" t="str">
        <f>IFERROR(__xludf.DUMMYFUNCTION("""COMPUTED_VALUE"""),"Correct")</f>
        <v>Correct</v>
      </c>
      <c r="D51" s="7" t="str">
        <f t="shared" si="1"/>
        <v>No</v>
      </c>
      <c r="E51" s="7" t="str">
        <f t="shared" si="7"/>
        <v>Correct</v>
      </c>
      <c r="F51" s="8" t="s">
        <v>112</v>
      </c>
      <c r="G51" s="9" t="s">
        <v>566</v>
      </c>
    </row>
    <row r="52">
      <c r="A52" s="4" t="s">
        <v>109</v>
      </c>
      <c r="B52" s="8" t="s">
        <v>8</v>
      </c>
      <c r="C52" s="7" t="str">
        <f>IFERROR(__xludf.DUMMYFUNCTION("""COMPUTED_VALUE"""),"Incorrect")</f>
        <v>Incorrect</v>
      </c>
      <c r="D52" s="7" t="str">
        <f t="shared" si="1"/>
        <v>Yes</v>
      </c>
      <c r="E52" s="10" t="s">
        <v>19</v>
      </c>
      <c r="F52" s="8" t="s">
        <v>114</v>
      </c>
      <c r="G52" s="9" t="s">
        <v>567</v>
      </c>
    </row>
    <row r="53">
      <c r="A53" s="4" t="s">
        <v>109</v>
      </c>
      <c r="B53" s="8" t="s">
        <v>8</v>
      </c>
      <c r="C53" s="7" t="str">
        <f>IFERROR(__xludf.DUMMYFUNCTION("""COMPUTED_VALUE"""),"Correct")</f>
        <v>Correct</v>
      </c>
      <c r="D53" s="7" t="str">
        <f t="shared" si="1"/>
        <v>No</v>
      </c>
      <c r="E53" s="7" t="str">
        <f t="shared" ref="E53:E55" si="8">IF(D53="No",B53,"Pending")</f>
        <v>Correct</v>
      </c>
      <c r="F53" s="8" t="s">
        <v>116</v>
      </c>
      <c r="G53" s="9" t="s">
        <v>568</v>
      </c>
    </row>
    <row r="54">
      <c r="A54" s="4" t="s">
        <v>109</v>
      </c>
      <c r="B54" s="8" t="s">
        <v>8</v>
      </c>
      <c r="C54" s="7" t="str">
        <f>IFERROR(__xludf.DUMMYFUNCTION("""COMPUTED_VALUE"""),"Correct")</f>
        <v>Correct</v>
      </c>
      <c r="D54" s="7" t="str">
        <f t="shared" si="1"/>
        <v>No</v>
      </c>
      <c r="E54" s="7" t="str">
        <f t="shared" si="8"/>
        <v>Correct</v>
      </c>
      <c r="F54" s="8" t="s">
        <v>118</v>
      </c>
      <c r="G54" s="9" t="s">
        <v>569</v>
      </c>
    </row>
    <row r="55">
      <c r="A55" s="4" t="s">
        <v>109</v>
      </c>
      <c r="B55" s="8" t="s">
        <v>8</v>
      </c>
      <c r="C55" s="7" t="str">
        <f>IFERROR(__xludf.DUMMYFUNCTION("""COMPUTED_VALUE"""),"Correct")</f>
        <v>Correct</v>
      </c>
      <c r="D55" s="7" t="str">
        <f t="shared" si="1"/>
        <v>No</v>
      </c>
      <c r="E55" s="7" t="str">
        <f t="shared" si="8"/>
        <v>Correct</v>
      </c>
      <c r="F55" s="8" t="s">
        <v>120</v>
      </c>
      <c r="G55" s="9" t="s">
        <v>570</v>
      </c>
    </row>
    <row r="56">
      <c r="A56" s="4" t="s">
        <v>109</v>
      </c>
      <c r="B56" s="8" t="s">
        <v>8</v>
      </c>
      <c r="C56" s="7" t="str">
        <f>IFERROR(__xludf.DUMMYFUNCTION("""COMPUTED_VALUE"""),"Incorrect")</f>
        <v>Incorrect</v>
      </c>
      <c r="D56" s="7" t="str">
        <f t="shared" si="1"/>
        <v>Yes</v>
      </c>
      <c r="E56" s="10" t="s">
        <v>19</v>
      </c>
      <c r="F56" s="8" t="s">
        <v>122</v>
      </c>
      <c r="G56" s="9" t="s">
        <v>571</v>
      </c>
    </row>
    <row r="57">
      <c r="A57" s="4" t="s">
        <v>109</v>
      </c>
      <c r="B57" s="8" t="s">
        <v>8</v>
      </c>
      <c r="C57" s="7" t="str">
        <f>IFERROR(__xludf.DUMMYFUNCTION("""COMPUTED_VALUE"""),"Incorrect")</f>
        <v>Incorrect</v>
      </c>
      <c r="D57" s="7" t="str">
        <f t="shared" si="1"/>
        <v>Yes</v>
      </c>
      <c r="E57" s="10" t="s">
        <v>8</v>
      </c>
      <c r="F57" s="8" t="s">
        <v>124</v>
      </c>
      <c r="G57" s="9" t="s">
        <v>572</v>
      </c>
    </row>
    <row r="58">
      <c r="A58" s="4" t="s">
        <v>109</v>
      </c>
      <c r="B58" s="8" t="s">
        <v>19</v>
      </c>
      <c r="C58" s="7" t="str">
        <f>IFERROR(__xludf.DUMMYFUNCTION("""COMPUTED_VALUE"""),"Incorrect")</f>
        <v>Incorrect</v>
      </c>
      <c r="D58" s="7" t="str">
        <f t="shared" si="1"/>
        <v>No</v>
      </c>
      <c r="E58" s="7" t="str">
        <f t="shared" ref="E58:E60" si="9">IF(D58="No",B58,"Pending")</f>
        <v>Incorrect</v>
      </c>
      <c r="F58" s="8" t="s">
        <v>126</v>
      </c>
      <c r="G58" s="9" t="s">
        <v>573</v>
      </c>
    </row>
    <row r="59">
      <c r="A59" s="4" t="s">
        <v>109</v>
      </c>
      <c r="B59" s="8" t="s">
        <v>8</v>
      </c>
      <c r="C59" s="7" t="str">
        <f>IFERROR(__xludf.DUMMYFUNCTION("""COMPUTED_VALUE"""),"Correct")</f>
        <v>Correct</v>
      </c>
      <c r="D59" s="7" t="str">
        <f t="shared" si="1"/>
        <v>No</v>
      </c>
      <c r="E59" s="7" t="str">
        <f t="shared" si="9"/>
        <v>Correct</v>
      </c>
      <c r="F59" s="8" t="s">
        <v>128</v>
      </c>
      <c r="G59" s="9" t="s">
        <v>574</v>
      </c>
    </row>
    <row r="60">
      <c r="A60" s="4" t="s">
        <v>109</v>
      </c>
      <c r="B60" s="8" t="s">
        <v>8</v>
      </c>
      <c r="C60" s="7" t="str">
        <f>IFERROR(__xludf.DUMMYFUNCTION("""COMPUTED_VALUE"""),"Correct")</f>
        <v>Correct</v>
      </c>
      <c r="D60" s="7" t="str">
        <f t="shared" si="1"/>
        <v>No</v>
      </c>
      <c r="E60" s="7" t="str">
        <f t="shared" si="9"/>
        <v>Correct</v>
      </c>
      <c r="F60" s="8" t="s">
        <v>130</v>
      </c>
      <c r="G60" s="9" t="s">
        <v>575</v>
      </c>
    </row>
    <row r="61">
      <c r="A61" s="4" t="s">
        <v>132</v>
      </c>
      <c r="B61" s="8" t="s">
        <v>8</v>
      </c>
      <c r="C61" s="7" t="str">
        <f>IFERROR(__xludf.DUMMYFUNCTION("""COMPUTED_VALUE"""),"Unsure")</f>
        <v>Unsure</v>
      </c>
      <c r="D61" s="7" t="str">
        <f t="shared" si="1"/>
        <v>Yes</v>
      </c>
      <c r="E61" s="10" t="s">
        <v>8</v>
      </c>
      <c r="F61" s="8" t="s">
        <v>133</v>
      </c>
      <c r="G61" s="9" t="s">
        <v>576</v>
      </c>
    </row>
    <row r="62">
      <c r="A62" s="4" t="s">
        <v>132</v>
      </c>
      <c r="B62" s="8" t="s">
        <v>8</v>
      </c>
      <c r="C62" s="7" t="str">
        <f>IFERROR(__xludf.DUMMYFUNCTION("""COMPUTED_VALUE"""),"Correct")</f>
        <v>Correct</v>
      </c>
      <c r="D62" s="7" t="str">
        <f t="shared" si="1"/>
        <v>No</v>
      </c>
      <c r="E62" s="7" t="str">
        <f t="shared" ref="E62:E67" si="10">IF(D62="No",B62,"Pending")</f>
        <v>Correct</v>
      </c>
      <c r="F62" s="8" t="s">
        <v>135</v>
      </c>
      <c r="G62" s="9" t="s">
        <v>577</v>
      </c>
    </row>
    <row r="63">
      <c r="A63" s="4" t="s">
        <v>132</v>
      </c>
      <c r="B63" s="8" t="s">
        <v>19</v>
      </c>
      <c r="C63" s="7" t="str">
        <f>IFERROR(__xludf.DUMMYFUNCTION("""COMPUTED_VALUE"""),"Incorrect")</f>
        <v>Incorrect</v>
      </c>
      <c r="D63" s="7" t="str">
        <f t="shared" si="1"/>
        <v>No</v>
      </c>
      <c r="E63" s="7" t="str">
        <f t="shared" si="10"/>
        <v>Incorrect</v>
      </c>
      <c r="F63" s="8" t="s">
        <v>137</v>
      </c>
      <c r="G63" s="9" t="s">
        <v>578</v>
      </c>
    </row>
    <row r="64">
      <c r="A64" s="4" t="s">
        <v>132</v>
      </c>
      <c r="B64" s="8" t="s">
        <v>8</v>
      </c>
      <c r="C64" s="7" t="str">
        <f>IFERROR(__xludf.DUMMYFUNCTION("""COMPUTED_VALUE"""),"Correct")</f>
        <v>Correct</v>
      </c>
      <c r="D64" s="7" t="str">
        <f t="shared" si="1"/>
        <v>No</v>
      </c>
      <c r="E64" s="7" t="str">
        <f t="shared" si="10"/>
        <v>Correct</v>
      </c>
      <c r="F64" s="8" t="s">
        <v>139</v>
      </c>
      <c r="G64" s="9" t="s">
        <v>579</v>
      </c>
    </row>
    <row r="65">
      <c r="A65" s="4" t="s">
        <v>132</v>
      </c>
      <c r="B65" s="8" t="s">
        <v>8</v>
      </c>
      <c r="C65" s="7" t="str">
        <f>IFERROR(__xludf.DUMMYFUNCTION("""COMPUTED_VALUE"""),"Correct")</f>
        <v>Correct</v>
      </c>
      <c r="D65" s="7" t="str">
        <f t="shared" si="1"/>
        <v>No</v>
      </c>
      <c r="E65" s="7" t="str">
        <f t="shared" si="10"/>
        <v>Correct</v>
      </c>
      <c r="F65" s="8" t="s">
        <v>141</v>
      </c>
      <c r="G65" s="9" t="s">
        <v>580</v>
      </c>
    </row>
    <row r="66">
      <c r="A66" s="4" t="s">
        <v>132</v>
      </c>
      <c r="B66" s="8" t="s">
        <v>8</v>
      </c>
      <c r="C66" s="7" t="str">
        <f>IFERROR(__xludf.DUMMYFUNCTION("""COMPUTED_VALUE"""),"Correct")</f>
        <v>Correct</v>
      </c>
      <c r="D66" s="7" t="str">
        <f t="shared" si="1"/>
        <v>No</v>
      </c>
      <c r="E66" s="7" t="str">
        <f t="shared" si="10"/>
        <v>Correct</v>
      </c>
      <c r="F66" s="8" t="s">
        <v>143</v>
      </c>
      <c r="G66" s="9" t="s">
        <v>163</v>
      </c>
    </row>
    <row r="67">
      <c r="A67" s="4" t="s">
        <v>132</v>
      </c>
      <c r="B67" s="8" t="s">
        <v>8</v>
      </c>
      <c r="C67" s="7" t="str">
        <f>IFERROR(__xludf.DUMMYFUNCTION("""COMPUTED_VALUE"""),"Correct")</f>
        <v>Correct</v>
      </c>
      <c r="D67" s="7" t="str">
        <f t="shared" si="1"/>
        <v>No</v>
      </c>
      <c r="E67" s="7" t="str">
        <f t="shared" si="10"/>
        <v>Correct</v>
      </c>
      <c r="F67" s="8" t="s">
        <v>145</v>
      </c>
      <c r="G67" s="9" t="s">
        <v>581</v>
      </c>
    </row>
    <row r="68">
      <c r="A68" s="4" t="s">
        <v>132</v>
      </c>
      <c r="B68" s="8" t="s">
        <v>19</v>
      </c>
      <c r="C68" s="7" t="str">
        <f>IFERROR(__xludf.DUMMYFUNCTION("""COMPUTED_VALUE"""),"Correct")</f>
        <v>Correct</v>
      </c>
      <c r="D68" s="7" t="str">
        <f t="shared" si="1"/>
        <v>Yes</v>
      </c>
      <c r="E68" s="10" t="s">
        <v>19</v>
      </c>
      <c r="F68" s="8" t="s">
        <v>147</v>
      </c>
      <c r="G68" s="9" t="s">
        <v>582</v>
      </c>
    </row>
    <row r="69">
      <c r="A69" s="4" t="s">
        <v>132</v>
      </c>
      <c r="B69" s="8" t="s">
        <v>8</v>
      </c>
      <c r="C69" s="7" t="str">
        <f>IFERROR(__xludf.DUMMYFUNCTION("""COMPUTED_VALUE"""),"Correct")</f>
        <v>Correct</v>
      </c>
      <c r="D69" s="7" t="str">
        <f t="shared" si="1"/>
        <v>No</v>
      </c>
      <c r="E69" s="7" t="str">
        <f t="shared" ref="E69:E113" si="11">IF(D69="No",B69,"Pending")</f>
        <v>Correct</v>
      </c>
      <c r="F69" s="8" t="s">
        <v>149</v>
      </c>
      <c r="G69" s="9" t="s">
        <v>583</v>
      </c>
    </row>
    <row r="70">
      <c r="A70" s="4" t="s">
        <v>132</v>
      </c>
      <c r="B70" s="8" t="s">
        <v>8</v>
      </c>
      <c r="C70" s="7" t="str">
        <f>IFERROR(__xludf.DUMMYFUNCTION("""COMPUTED_VALUE"""),"Correct")</f>
        <v>Correct</v>
      </c>
      <c r="D70" s="7" t="str">
        <f t="shared" si="1"/>
        <v>No</v>
      </c>
      <c r="E70" s="7" t="str">
        <f t="shared" si="11"/>
        <v>Correct</v>
      </c>
      <c r="F70" s="8" t="s">
        <v>151</v>
      </c>
      <c r="G70" s="9" t="s">
        <v>584</v>
      </c>
    </row>
    <row r="71">
      <c r="A71" s="4" t="s">
        <v>132</v>
      </c>
      <c r="B71" s="8" t="s">
        <v>8</v>
      </c>
      <c r="C71" s="7" t="str">
        <f>IFERROR(__xludf.DUMMYFUNCTION("""COMPUTED_VALUE"""),"Correct")</f>
        <v>Correct</v>
      </c>
      <c r="D71" s="7" t="str">
        <f t="shared" si="1"/>
        <v>No</v>
      </c>
      <c r="E71" s="7" t="str">
        <f t="shared" si="11"/>
        <v>Correct</v>
      </c>
      <c r="F71" s="8" t="s">
        <v>153</v>
      </c>
      <c r="G71" s="9" t="s">
        <v>585</v>
      </c>
    </row>
    <row r="72">
      <c r="A72" s="4" t="s">
        <v>132</v>
      </c>
      <c r="B72" s="8" t="s">
        <v>8</v>
      </c>
      <c r="C72" s="7" t="str">
        <f>IFERROR(__xludf.DUMMYFUNCTION("""COMPUTED_VALUE"""),"Correct")</f>
        <v>Correct</v>
      </c>
      <c r="D72" s="7" t="str">
        <f t="shared" si="1"/>
        <v>No</v>
      </c>
      <c r="E72" s="7" t="str">
        <f t="shared" si="11"/>
        <v>Correct</v>
      </c>
      <c r="F72" s="8" t="s">
        <v>155</v>
      </c>
      <c r="G72" s="9" t="s">
        <v>586</v>
      </c>
    </row>
    <row r="73">
      <c r="A73" s="4" t="s">
        <v>157</v>
      </c>
      <c r="B73" s="8" t="s">
        <v>8</v>
      </c>
      <c r="C73" s="7" t="str">
        <f>IFERROR(__xludf.DUMMYFUNCTION("""COMPUTED_VALUE"""),"Correct")</f>
        <v>Correct</v>
      </c>
      <c r="D73" s="7" t="str">
        <f t="shared" si="1"/>
        <v>No</v>
      </c>
      <c r="E73" s="7" t="str">
        <f t="shared" si="11"/>
        <v>Correct</v>
      </c>
      <c r="F73" s="8" t="s">
        <v>158</v>
      </c>
      <c r="G73" s="9" t="s">
        <v>587</v>
      </c>
    </row>
    <row r="74">
      <c r="A74" s="4" t="s">
        <v>157</v>
      </c>
      <c r="B74" s="8" t="s">
        <v>8</v>
      </c>
      <c r="C74" s="7" t="str">
        <f>IFERROR(__xludf.DUMMYFUNCTION("""COMPUTED_VALUE"""),"Correct")</f>
        <v>Correct</v>
      </c>
      <c r="D74" s="7" t="str">
        <f t="shared" si="1"/>
        <v>No</v>
      </c>
      <c r="E74" s="7" t="str">
        <f t="shared" si="11"/>
        <v>Correct</v>
      </c>
      <c r="F74" s="8" t="s">
        <v>160</v>
      </c>
      <c r="G74" s="9" t="s">
        <v>588</v>
      </c>
    </row>
    <row r="75">
      <c r="A75" s="4" t="s">
        <v>157</v>
      </c>
      <c r="B75" s="8" t="s">
        <v>8</v>
      </c>
      <c r="C75" s="7" t="str">
        <f>IFERROR(__xludf.DUMMYFUNCTION("""COMPUTED_VALUE"""),"Correct")</f>
        <v>Correct</v>
      </c>
      <c r="D75" s="7" t="str">
        <f t="shared" si="1"/>
        <v>No</v>
      </c>
      <c r="E75" s="7" t="str">
        <f t="shared" si="11"/>
        <v>Correct</v>
      </c>
      <c r="F75" s="8" t="s">
        <v>162</v>
      </c>
      <c r="G75" s="9" t="s">
        <v>589</v>
      </c>
    </row>
    <row r="76">
      <c r="A76" s="4" t="s">
        <v>157</v>
      </c>
      <c r="B76" s="8" t="s">
        <v>8</v>
      </c>
      <c r="C76" s="7" t="str">
        <f>IFERROR(__xludf.DUMMYFUNCTION("""COMPUTED_VALUE"""),"Correct")</f>
        <v>Correct</v>
      </c>
      <c r="D76" s="7" t="str">
        <f t="shared" si="1"/>
        <v>No</v>
      </c>
      <c r="E76" s="7" t="str">
        <f t="shared" si="11"/>
        <v>Correct</v>
      </c>
      <c r="F76" s="8" t="s">
        <v>164</v>
      </c>
      <c r="G76" s="9" t="s">
        <v>590</v>
      </c>
    </row>
    <row r="77">
      <c r="A77" s="4" t="s">
        <v>157</v>
      </c>
      <c r="B77" s="8" t="s">
        <v>8</v>
      </c>
      <c r="C77" s="7" t="str">
        <f>IFERROR(__xludf.DUMMYFUNCTION("""COMPUTED_VALUE"""),"Correct")</f>
        <v>Correct</v>
      </c>
      <c r="D77" s="7" t="str">
        <f t="shared" si="1"/>
        <v>No</v>
      </c>
      <c r="E77" s="7" t="str">
        <f t="shared" si="11"/>
        <v>Correct</v>
      </c>
      <c r="F77" s="8" t="s">
        <v>166</v>
      </c>
      <c r="G77" s="9" t="s">
        <v>163</v>
      </c>
    </row>
    <row r="78">
      <c r="A78" s="4" t="s">
        <v>157</v>
      </c>
      <c r="B78" s="8" t="s">
        <v>8</v>
      </c>
      <c r="C78" s="7" t="str">
        <f>IFERROR(__xludf.DUMMYFUNCTION("""COMPUTED_VALUE"""),"Correct")</f>
        <v>Correct</v>
      </c>
      <c r="D78" s="7" t="str">
        <f t="shared" si="1"/>
        <v>No</v>
      </c>
      <c r="E78" s="7" t="str">
        <f t="shared" si="11"/>
        <v>Correct</v>
      </c>
      <c r="F78" s="8" t="s">
        <v>168</v>
      </c>
      <c r="G78" s="9" t="s">
        <v>591</v>
      </c>
    </row>
    <row r="79">
      <c r="A79" s="4" t="s">
        <v>157</v>
      </c>
      <c r="B79" s="8" t="s">
        <v>8</v>
      </c>
      <c r="C79" s="7" t="str">
        <f>IFERROR(__xludf.DUMMYFUNCTION("""COMPUTED_VALUE"""),"Correct")</f>
        <v>Correct</v>
      </c>
      <c r="D79" s="7" t="str">
        <f t="shared" si="1"/>
        <v>No</v>
      </c>
      <c r="E79" s="7" t="str">
        <f t="shared" si="11"/>
        <v>Correct</v>
      </c>
      <c r="F79" s="8" t="s">
        <v>170</v>
      </c>
      <c r="G79" s="9" t="s">
        <v>592</v>
      </c>
    </row>
    <row r="80">
      <c r="A80" s="4" t="s">
        <v>157</v>
      </c>
      <c r="B80" s="8" t="s">
        <v>8</v>
      </c>
      <c r="C80" s="7" t="str">
        <f>IFERROR(__xludf.DUMMYFUNCTION("""COMPUTED_VALUE"""),"Correct")</f>
        <v>Correct</v>
      </c>
      <c r="D80" s="7" t="str">
        <f t="shared" si="1"/>
        <v>No</v>
      </c>
      <c r="E80" s="7" t="str">
        <f t="shared" si="11"/>
        <v>Correct</v>
      </c>
      <c r="F80" s="8" t="s">
        <v>172</v>
      </c>
      <c r="G80" s="9" t="s">
        <v>593</v>
      </c>
    </row>
    <row r="81">
      <c r="A81" s="4" t="s">
        <v>157</v>
      </c>
      <c r="B81" s="8" t="s">
        <v>8</v>
      </c>
      <c r="C81" s="7" t="str">
        <f>IFERROR(__xludf.DUMMYFUNCTION("""COMPUTED_VALUE"""),"Correct")</f>
        <v>Correct</v>
      </c>
      <c r="D81" s="7" t="str">
        <f t="shared" si="1"/>
        <v>No</v>
      </c>
      <c r="E81" s="7" t="str">
        <f t="shared" si="11"/>
        <v>Correct</v>
      </c>
      <c r="F81" s="8" t="s">
        <v>174</v>
      </c>
      <c r="G81" s="9" t="s">
        <v>594</v>
      </c>
    </row>
    <row r="82">
      <c r="A82" s="4" t="s">
        <v>157</v>
      </c>
      <c r="B82" s="8" t="s">
        <v>8</v>
      </c>
      <c r="C82" s="7" t="str">
        <f>IFERROR(__xludf.DUMMYFUNCTION("""COMPUTED_VALUE"""),"Correct")</f>
        <v>Correct</v>
      </c>
      <c r="D82" s="7" t="str">
        <f t="shared" si="1"/>
        <v>No</v>
      </c>
      <c r="E82" s="7" t="str">
        <f t="shared" si="11"/>
        <v>Correct</v>
      </c>
      <c r="F82" s="8" t="s">
        <v>176</v>
      </c>
      <c r="G82" s="9" t="s">
        <v>595</v>
      </c>
    </row>
    <row r="83">
      <c r="A83" s="4" t="s">
        <v>157</v>
      </c>
      <c r="B83" s="8" t="s">
        <v>8</v>
      </c>
      <c r="C83" s="7" t="str">
        <f>IFERROR(__xludf.DUMMYFUNCTION("""COMPUTED_VALUE"""),"Correct")</f>
        <v>Correct</v>
      </c>
      <c r="D83" s="7" t="str">
        <f t="shared" si="1"/>
        <v>No</v>
      </c>
      <c r="E83" s="7" t="str">
        <f t="shared" si="11"/>
        <v>Correct</v>
      </c>
      <c r="F83" s="8" t="s">
        <v>178</v>
      </c>
      <c r="G83" s="9" t="s">
        <v>596</v>
      </c>
    </row>
    <row r="84">
      <c r="A84" s="4" t="s">
        <v>157</v>
      </c>
      <c r="B84" s="8" t="s">
        <v>8</v>
      </c>
      <c r="C84" s="7" t="str">
        <f>IFERROR(__xludf.DUMMYFUNCTION("""COMPUTED_VALUE"""),"Correct")</f>
        <v>Correct</v>
      </c>
      <c r="D84" s="7" t="str">
        <f t="shared" si="1"/>
        <v>No</v>
      </c>
      <c r="E84" s="7" t="str">
        <f t="shared" si="11"/>
        <v>Correct</v>
      </c>
      <c r="F84" s="8" t="s">
        <v>180</v>
      </c>
      <c r="G84" s="9" t="s">
        <v>597</v>
      </c>
    </row>
    <row r="85">
      <c r="A85" s="4" t="s">
        <v>157</v>
      </c>
      <c r="B85" s="8" t="s">
        <v>8</v>
      </c>
      <c r="C85" s="7" t="str">
        <f>IFERROR(__xludf.DUMMYFUNCTION("""COMPUTED_VALUE"""),"Correct")</f>
        <v>Correct</v>
      </c>
      <c r="D85" s="7" t="str">
        <f t="shared" si="1"/>
        <v>No</v>
      </c>
      <c r="E85" s="7" t="str">
        <f t="shared" si="11"/>
        <v>Correct</v>
      </c>
      <c r="F85" s="8" t="s">
        <v>182</v>
      </c>
      <c r="G85" s="9" t="s">
        <v>598</v>
      </c>
    </row>
    <row r="86">
      <c r="A86" s="4" t="s">
        <v>157</v>
      </c>
      <c r="B86" s="8" t="s">
        <v>8</v>
      </c>
      <c r="C86" s="7" t="str">
        <f>IFERROR(__xludf.DUMMYFUNCTION("""COMPUTED_VALUE"""),"Correct")</f>
        <v>Correct</v>
      </c>
      <c r="D86" s="7" t="str">
        <f t="shared" si="1"/>
        <v>No</v>
      </c>
      <c r="E86" s="7" t="str">
        <f t="shared" si="11"/>
        <v>Correct</v>
      </c>
      <c r="F86" s="8" t="s">
        <v>184</v>
      </c>
      <c r="G86" s="9" t="s">
        <v>599</v>
      </c>
    </row>
    <row r="87">
      <c r="A87" s="4" t="s">
        <v>157</v>
      </c>
      <c r="B87" s="8" t="s">
        <v>8</v>
      </c>
      <c r="C87" s="7" t="str">
        <f>IFERROR(__xludf.DUMMYFUNCTION("""COMPUTED_VALUE"""),"Correct")</f>
        <v>Correct</v>
      </c>
      <c r="D87" s="7" t="str">
        <f t="shared" si="1"/>
        <v>No</v>
      </c>
      <c r="E87" s="7" t="str">
        <f t="shared" si="11"/>
        <v>Correct</v>
      </c>
      <c r="F87" s="8" t="s">
        <v>186</v>
      </c>
      <c r="G87" s="9" t="s">
        <v>600</v>
      </c>
    </row>
    <row r="88">
      <c r="A88" s="4" t="s">
        <v>157</v>
      </c>
      <c r="B88" s="8" t="s">
        <v>8</v>
      </c>
      <c r="C88" s="7" t="str">
        <f>IFERROR(__xludf.DUMMYFUNCTION("""COMPUTED_VALUE"""),"Correct")</f>
        <v>Correct</v>
      </c>
      <c r="D88" s="7" t="str">
        <f t="shared" si="1"/>
        <v>No</v>
      </c>
      <c r="E88" s="7" t="str">
        <f t="shared" si="11"/>
        <v>Correct</v>
      </c>
      <c r="F88" s="8" t="s">
        <v>188</v>
      </c>
      <c r="G88" s="9" t="s">
        <v>601</v>
      </c>
    </row>
    <row r="89">
      <c r="A89" s="4" t="s">
        <v>157</v>
      </c>
      <c r="B89" s="8" t="s">
        <v>8</v>
      </c>
      <c r="C89" s="7" t="str">
        <f>IFERROR(__xludf.DUMMYFUNCTION("""COMPUTED_VALUE"""),"Correct")</f>
        <v>Correct</v>
      </c>
      <c r="D89" s="7" t="str">
        <f t="shared" si="1"/>
        <v>No</v>
      </c>
      <c r="E89" s="7" t="str">
        <f t="shared" si="11"/>
        <v>Correct</v>
      </c>
      <c r="F89" s="8" t="s">
        <v>190</v>
      </c>
      <c r="G89" s="9" t="s">
        <v>602</v>
      </c>
    </row>
    <row r="90">
      <c r="A90" s="4" t="s">
        <v>157</v>
      </c>
      <c r="B90" s="8" t="s">
        <v>8</v>
      </c>
      <c r="C90" s="7" t="str">
        <f>IFERROR(__xludf.DUMMYFUNCTION("""COMPUTED_VALUE"""),"Correct")</f>
        <v>Correct</v>
      </c>
      <c r="D90" s="7" t="str">
        <f t="shared" si="1"/>
        <v>No</v>
      </c>
      <c r="E90" s="7" t="str">
        <f t="shared" si="11"/>
        <v>Correct</v>
      </c>
      <c r="F90" s="8" t="s">
        <v>192</v>
      </c>
      <c r="G90" s="9" t="s">
        <v>195</v>
      </c>
    </row>
    <row r="91">
      <c r="A91" s="4" t="s">
        <v>157</v>
      </c>
      <c r="B91" s="8" t="s">
        <v>8</v>
      </c>
      <c r="C91" s="7" t="str">
        <f>IFERROR(__xludf.DUMMYFUNCTION("""COMPUTED_VALUE"""),"Correct")</f>
        <v>Correct</v>
      </c>
      <c r="D91" s="7" t="str">
        <f t="shared" si="1"/>
        <v>No</v>
      </c>
      <c r="E91" s="7" t="str">
        <f t="shared" si="11"/>
        <v>Correct</v>
      </c>
      <c r="F91" s="8" t="s">
        <v>194</v>
      </c>
      <c r="G91" s="9" t="s">
        <v>603</v>
      </c>
    </row>
    <row r="92">
      <c r="A92" s="4" t="s">
        <v>157</v>
      </c>
      <c r="B92" s="8" t="s">
        <v>8</v>
      </c>
      <c r="C92" s="7" t="str">
        <f>IFERROR(__xludf.DUMMYFUNCTION("""COMPUTED_VALUE"""),"Correct")</f>
        <v>Correct</v>
      </c>
      <c r="D92" s="7" t="str">
        <f t="shared" si="1"/>
        <v>No</v>
      </c>
      <c r="E92" s="7" t="str">
        <f t="shared" si="11"/>
        <v>Correct</v>
      </c>
      <c r="F92" s="8" t="s">
        <v>196</v>
      </c>
      <c r="G92" s="9" t="s">
        <v>604</v>
      </c>
    </row>
    <row r="93">
      <c r="A93" s="4" t="s">
        <v>157</v>
      </c>
      <c r="B93" s="8" t="s">
        <v>8</v>
      </c>
      <c r="C93" s="7" t="str">
        <f>IFERROR(__xludf.DUMMYFUNCTION("""COMPUTED_VALUE"""),"Correct")</f>
        <v>Correct</v>
      </c>
      <c r="D93" s="7" t="str">
        <f t="shared" si="1"/>
        <v>No</v>
      </c>
      <c r="E93" s="7" t="str">
        <f t="shared" si="11"/>
        <v>Correct</v>
      </c>
      <c r="F93" s="8" t="s">
        <v>198</v>
      </c>
      <c r="G93" s="9" t="s">
        <v>605</v>
      </c>
    </row>
    <row r="94">
      <c r="A94" s="4" t="s">
        <v>157</v>
      </c>
      <c r="B94" s="8" t="s">
        <v>8</v>
      </c>
      <c r="C94" s="7" t="str">
        <f>IFERROR(__xludf.DUMMYFUNCTION("""COMPUTED_VALUE"""),"Correct")</f>
        <v>Correct</v>
      </c>
      <c r="D94" s="7" t="str">
        <f t="shared" si="1"/>
        <v>No</v>
      </c>
      <c r="E94" s="7" t="str">
        <f t="shared" si="11"/>
        <v>Correct</v>
      </c>
      <c r="F94" s="8" t="s">
        <v>200</v>
      </c>
      <c r="G94" s="9" t="s">
        <v>606</v>
      </c>
    </row>
    <row r="95">
      <c r="A95" s="4" t="s">
        <v>157</v>
      </c>
      <c r="B95" s="8" t="s">
        <v>8</v>
      </c>
      <c r="C95" s="7" t="str">
        <f>IFERROR(__xludf.DUMMYFUNCTION("""COMPUTED_VALUE"""),"Correct")</f>
        <v>Correct</v>
      </c>
      <c r="D95" s="7" t="str">
        <f t="shared" si="1"/>
        <v>No</v>
      </c>
      <c r="E95" s="7" t="str">
        <f t="shared" si="11"/>
        <v>Correct</v>
      </c>
      <c r="F95" s="8" t="s">
        <v>202</v>
      </c>
      <c r="G95" s="9" t="s">
        <v>607</v>
      </c>
    </row>
    <row r="96">
      <c r="A96" s="4" t="s">
        <v>157</v>
      </c>
      <c r="B96" s="8" t="s">
        <v>8</v>
      </c>
      <c r="C96" s="7" t="str">
        <f>IFERROR(__xludf.DUMMYFUNCTION("""COMPUTED_VALUE"""),"Correct")</f>
        <v>Correct</v>
      </c>
      <c r="D96" s="7" t="str">
        <f t="shared" si="1"/>
        <v>No</v>
      </c>
      <c r="E96" s="7" t="str">
        <f t="shared" si="11"/>
        <v>Correct</v>
      </c>
      <c r="F96" s="8" t="s">
        <v>204</v>
      </c>
      <c r="G96" s="9" t="s">
        <v>608</v>
      </c>
    </row>
    <row r="97">
      <c r="A97" s="4" t="s">
        <v>206</v>
      </c>
      <c r="B97" s="8" t="s">
        <v>8</v>
      </c>
      <c r="C97" s="7" t="str">
        <f>IFERROR(__xludf.DUMMYFUNCTION("""COMPUTED_VALUE"""),"Correct")</f>
        <v>Correct</v>
      </c>
      <c r="D97" s="7" t="str">
        <f t="shared" si="1"/>
        <v>No</v>
      </c>
      <c r="E97" s="7" t="str">
        <f t="shared" si="11"/>
        <v>Correct</v>
      </c>
      <c r="F97" s="8" t="s">
        <v>207</v>
      </c>
      <c r="G97" s="9" t="s">
        <v>609</v>
      </c>
    </row>
    <row r="98">
      <c r="A98" s="4" t="s">
        <v>206</v>
      </c>
      <c r="B98" s="8" t="s">
        <v>8</v>
      </c>
      <c r="C98" s="7" t="str">
        <f>IFERROR(__xludf.DUMMYFUNCTION("""COMPUTED_VALUE"""),"Correct")</f>
        <v>Correct</v>
      </c>
      <c r="D98" s="7" t="str">
        <f t="shared" si="1"/>
        <v>No</v>
      </c>
      <c r="E98" s="7" t="str">
        <f t="shared" si="11"/>
        <v>Correct</v>
      </c>
      <c r="F98" s="8" t="s">
        <v>209</v>
      </c>
      <c r="G98" s="9" t="s">
        <v>583</v>
      </c>
    </row>
    <row r="99">
      <c r="A99" s="4" t="s">
        <v>206</v>
      </c>
      <c r="B99" s="8" t="s">
        <v>8</v>
      </c>
      <c r="C99" s="7" t="str">
        <f>IFERROR(__xludf.DUMMYFUNCTION("""COMPUTED_VALUE"""),"Correct")</f>
        <v>Correct</v>
      </c>
      <c r="D99" s="7" t="str">
        <f t="shared" si="1"/>
        <v>No</v>
      </c>
      <c r="E99" s="7" t="str">
        <f t="shared" si="11"/>
        <v>Correct</v>
      </c>
      <c r="F99" s="8" t="s">
        <v>211</v>
      </c>
      <c r="G99" s="9" t="s">
        <v>610</v>
      </c>
    </row>
    <row r="100">
      <c r="A100" s="4" t="s">
        <v>206</v>
      </c>
      <c r="B100" s="8" t="s">
        <v>8</v>
      </c>
      <c r="C100" s="7" t="str">
        <f>IFERROR(__xludf.DUMMYFUNCTION("""COMPUTED_VALUE"""),"Correct")</f>
        <v>Correct</v>
      </c>
      <c r="D100" s="7" t="str">
        <f t="shared" si="1"/>
        <v>No</v>
      </c>
      <c r="E100" s="7" t="str">
        <f t="shared" si="11"/>
        <v>Correct</v>
      </c>
      <c r="F100" s="8" t="s">
        <v>213</v>
      </c>
      <c r="G100" s="9" t="s">
        <v>165</v>
      </c>
    </row>
    <row r="101">
      <c r="A101" s="4" t="s">
        <v>206</v>
      </c>
      <c r="B101" s="8" t="s">
        <v>19</v>
      </c>
      <c r="C101" s="7" t="str">
        <f>IFERROR(__xludf.DUMMYFUNCTION("""COMPUTED_VALUE"""),"Incorrect")</f>
        <v>Incorrect</v>
      </c>
      <c r="D101" s="7" t="str">
        <f t="shared" si="1"/>
        <v>No</v>
      </c>
      <c r="E101" s="7" t="str">
        <f t="shared" si="11"/>
        <v>Incorrect</v>
      </c>
      <c r="F101" s="8" t="s">
        <v>215</v>
      </c>
      <c r="G101" s="9" t="s">
        <v>611</v>
      </c>
    </row>
    <row r="102">
      <c r="A102" s="4" t="s">
        <v>206</v>
      </c>
      <c r="B102" s="8" t="s">
        <v>8</v>
      </c>
      <c r="C102" s="7" t="str">
        <f>IFERROR(__xludf.DUMMYFUNCTION("""COMPUTED_VALUE"""),"Correct")</f>
        <v>Correct</v>
      </c>
      <c r="D102" s="7" t="str">
        <f t="shared" si="1"/>
        <v>No</v>
      </c>
      <c r="E102" s="7" t="str">
        <f t="shared" si="11"/>
        <v>Correct</v>
      </c>
      <c r="F102" s="8" t="s">
        <v>217</v>
      </c>
      <c r="G102" s="9" t="s">
        <v>612</v>
      </c>
    </row>
    <row r="103">
      <c r="A103" s="4" t="s">
        <v>206</v>
      </c>
      <c r="B103" s="8" t="s">
        <v>8</v>
      </c>
      <c r="C103" s="7" t="str">
        <f>IFERROR(__xludf.DUMMYFUNCTION("""COMPUTED_VALUE"""),"Correct")</f>
        <v>Correct</v>
      </c>
      <c r="D103" s="7" t="str">
        <f t="shared" si="1"/>
        <v>No</v>
      </c>
      <c r="E103" s="7" t="str">
        <f t="shared" si="11"/>
        <v>Correct</v>
      </c>
      <c r="F103" s="8" t="s">
        <v>219</v>
      </c>
      <c r="G103" s="9" t="s">
        <v>613</v>
      </c>
    </row>
    <row r="104">
      <c r="A104" s="4" t="s">
        <v>206</v>
      </c>
      <c r="B104" s="8" t="s">
        <v>8</v>
      </c>
      <c r="C104" s="7" t="str">
        <f>IFERROR(__xludf.DUMMYFUNCTION("""COMPUTED_VALUE"""),"Correct")</f>
        <v>Correct</v>
      </c>
      <c r="D104" s="7" t="str">
        <f t="shared" si="1"/>
        <v>No</v>
      </c>
      <c r="E104" s="7" t="str">
        <f t="shared" si="11"/>
        <v>Correct</v>
      </c>
      <c r="F104" s="8" t="s">
        <v>221</v>
      </c>
      <c r="G104" s="9" t="s">
        <v>614</v>
      </c>
    </row>
    <row r="105">
      <c r="A105" s="4" t="s">
        <v>206</v>
      </c>
      <c r="B105" s="8" t="s">
        <v>19</v>
      </c>
      <c r="C105" s="7" t="str">
        <f>IFERROR(__xludf.DUMMYFUNCTION("""COMPUTED_VALUE"""),"Unsure")</f>
        <v>Unsure</v>
      </c>
      <c r="D105" s="7" t="str">
        <f t="shared" si="1"/>
        <v>No</v>
      </c>
      <c r="E105" s="7" t="str">
        <f t="shared" si="11"/>
        <v>Incorrect</v>
      </c>
      <c r="F105" s="8" t="s">
        <v>223</v>
      </c>
      <c r="G105" s="9" t="s">
        <v>615</v>
      </c>
    </row>
    <row r="106">
      <c r="A106" s="4" t="s">
        <v>206</v>
      </c>
      <c r="B106" s="8" t="s">
        <v>8</v>
      </c>
      <c r="C106" s="7" t="str">
        <f>IFERROR(__xludf.DUMMYFUNCTION("""COMPUTED_VALUE"""),"Correct")</f>
        <v>Correct</v>
      </c>
      <c r="D106" s="7" t="str">
        <f t="shared" si="1"/>
        <v>No</v>
      </c>
      <c r="E106" s="7" t="str">
        <f t="shared" si="11"/>
        <v>Correct</v>
      </c>
      <c r="F106" s="8" t="s">
        <v>225</v>
      </c>
      <c r="G106" s="9" t="s">
        <v>616</v>
      </c>
    </row>
    <row r="107">
      <c r="A107" s="4" t="s">
        <v>206</v>
      </c>
      <c r="B107" s="8" t="s">
        <v>8</v>
      </c>
      <c r="C107" s="7" t="str">
        <f>IFERROR(__xludf.DUMMYFUNCTION("""COMPUTED_VALUE"""),"Correct")</f>
        <v>Correct</v>
      </c>
      <c r="D107" s="7" t="str">
        <f t="shared" si="1"/>
        <v>No</v>
      </c>
      <c r="E107" s="7" t="str">
        <f t="shared" si="11"/>
        <v>Correct</v>
      </c>
      <c r="F107" s="8" t="s">
        <v>227</v>
      </c>
      <c r="G107" s="9" t="s">
        <v>617</v>
      </c>
    </row>
    <row r="108">
      <c r="A108" s="4" t="s">
        <v>206</v>
      </c>
      <c r="B108" s="8" t="s">
        <v>8</v>
      </c>
      <c r="C108" s="7" t="str">
        <f>IFERROR(__xludf.DUMMYFUNCTION("""COMPUTED_VALUE"""),"Correct")</f>
        <v>Correct</v>
      </c>
      <c r="D108" s="7" t="str">
        <f t="shared" si="1"/>
        <v>No</v>
      </c>
      <c r="E108" s="7" t="str">
        <f t="shared" si="11"/>
        <v>Correct</v>
      </c>
      <c r="F108" s="8" t="s">
        <v>229</v>
      </c>
      <c r="G108" s="9" t="s">
        <v>618</v>
      </c>
    </row>
    <row r="109">
      <c r="A109" s="4" t="s">
        <v>206</v>
      </c>
      <c r="B109" s="8" t="s">
        <v>8</v>
      </c>
      <c r="C109" s="7" t="str">
        <f>IFERROR(__xludf.DUMMYFUNCTION("""COMPUTED_VALUE"""),"Correct")</f>
        <v>Correct</v>
      </c>
      <c r="D109" s="7" t="str">
        <f t="shared" si="1"/>
        <v>No</v>
      </c>
      <c r="E109" s="7" t="str">
        <f t="shared" si="11"/>
        <v>Correct</v>
      </c>
      <c r="F109" s="8" t="s">
        <v>231</v>
      </c>
      <c r="G109" s="9" t="s">
        <v>619</v>
      </c>
    </row>
    <row r="110">
      <c r="A110" s="4" t="s">
        <v>206</v>
      </c>
      <c r="B110" s="8" t="s">
        <v>8</v>
      </c>
      <c r="C110" s="7" t="str">
        <f>IFERROR(__xludf.DUMMYFUNCTION("""COMPUTED_VALUE"""),"Correct")</f>
        <v>Correct</v>
      </c>
      <c r="D110" s="7" t="str">
        <f t="shared" si="1"/>
        <v>No</v>
      </c>
      <c r="E110" s="7" t="str">
        <f t="shared" si="11"/>
        <v>Correct</v>
      </c>
      <c r="F110" s="8" t="s">
        <v>233</v>
      </c>
      <c r="G110" s="9" t="s">
        <v>620</v>
      </c>
    </row>
    <row r="111">
      <c r="A111" s="4" t="s">
        <v>206</v>
      </c>
      <c r="B111" s="8" t="s">
        <v>8</v>
      </c>
      <c r="C111" s="7" t="str">
        <f>IFERROR(__xludf.DUMMYFUNCTION("""COMPUTED_VALUE"""),"Correct")</f>
        <v>Correct</v>
      </c>
      <c r="D111" s="7" t="str">
        <f t="shared" si="1"/>
        <v>No</v>
      </c>
      <c r="E111" s="7" t="str">
        <f t="shared" si="11"/>
        <v>Correct</v>
      </c>
      <c r="F111" s="8" t="s">
        <v>235</v>
      </c>
      <c r="G111" s="9" t="s">
        <v>621</v>
      </c>
    </row>
    <row r="112">
      <c r="A112" s="4" t="s">
        <v>206</v>
      </c>
      <c r="B112" s="8" t="s">
        <v>8</v>
      </c>
      <c r="C112" s="7" t="str">
        <f>IFERROR(__xludf.DUMMYFUNCTION("""COMPUTED_VALUE"""),"Correct")</f>
        <v>Correct</v>
      </c>
      <c r="D112" s="7" t="str">
        <f t="shared" si="1"/>
        <v>No</v>
      </c>
      <c r="E112" s="7" t="str">
        <f t="shared" si="11"/>
        <v>Correct</v>
      </c>
      <c r="F112" s="8" t="s">
        <v>237</v>
      </c>
      <c r="G112" s="9" t="s">
        <v>622</v>
      </c>
    </row>
    <row r="113">
      <c r="A113" s="4" t="s">
        <v>206</v>
      </c>
      <c r="B113" s="8" t="s">
        <v>8</v>
      </c>
      <c r="C113" s="7" t="str">
        <f>IFERROR(__xludf.DUMMYFUNCTION("""COMPUTED_VALUE"""),"Correct")</f>
        <v>Correct</v>
      </c>
      <c r="D113" s="7" t="str">
        <f t="shared" si="1"/>
        <v>No</v>
      </c>
      <c r="E113" s="7" t="str">
        <f t="shared" si="11"/>
        <v>Correct</v>
      </c>
      <c r="F113" s="8" t="s">
        <v>239</v>
      </c>
      <c r="G113" s="9" t="s">
        <v>623</v>
      </c>
    </row>
    <row r="114">
      <c r="A114" s="4" t="s">
        <v>206</v>
      </c>
      <c r="B114" s="8" t="s">
        <v>8</v>
      </c>
      <c r="C114" s="7" t="str">
        <f>IFERROR(__xludf.DUMMYFUNCTION("""COMPUTED_VALUE"""),"Incorrect")</f>
        <v>Incorrect</v>
      </c>
      <c r="D114" s="7" t="str">
        <f t="shared" si="1"/>
        <v>Yes</v>
      </c>
      <c r="E114" s="10" t="s">
        <v>19</v>
      </c>
      <c r="F114" s="8" t="s">
        <v>241</v>
      </c>
      <c r="G114" s="9" t="s">
        <v>624</v>
      </c>
    </row>
    <row r="115">
      <c r="A115" s="4" t="s">
        <v>206</v>
      </c>
      <c r="B115" s="8" t="s">
        <v>8</v>
      </c>
      <c r="C115" s="7" t="str">
        <f>IFERROR(__xludf.DUMMYFUNCTION("""COMPUTED_VALUE"""),"Correct")</f>
        <v>Correct</v>
      </c>
      <c r="D115" s="7" t="str">
        <f t="shared" si="1"/>
        <v>No</v>
      </c>
      <c r="E115" s="7" t="str">
        <f t="shared" ref="E115:E121" si="12">IF(D115="No",B115,"Pending")</f>
        <v>Correct</v>
      </c>
      <c r="F115" s="8" t="s">
        <v>243</v>
      </c>
      <c r="G115" s="9" t="s">
        <v>625</v>
      </c>
    </row>
    <row r="116">
      <c r="A116" s="4" t="s">
        <v>206</v>
      </c>
      <c r="B116" s="8" t="s">
        <v>8</v>
      </c>
      <c r="C116" s="7" t="str">
        <f>IFERROR(__xludf.DUMMYFUNCTION("""COMPUTED_VALUE"""),"Correct")</f>
        <v>Correct</v>
      </c>
      <c r="D116" s="7" t="str">
        <f t="shared" si="1"/>
        <v>No</v>
      </c>
      <c r="E116" s="7" t="str">
        <f t="shared" si="12"/>
        <v>Correct</v>
      </c>
      <c r="F116" s="8" t="s">
        <v>245</v>
      </c>
      <c r="G116" s="9" t="s">
        <v>626</v>
      </c>
    </row>
    <row r="117">
      <c r="A117" s="4" t="s">
        <v>206</v>
      </c>
      <c r="B117" s="8" t="s">
        <v>8</v>
      </c>
      <c r="C117" s="7" t="str">
        <f>IFERROR(__xludf.DUMMYFUNCTION("""COMPUTED_VALUE"""),"Correct")</f>
        <v>Correct</v>
      </c>
      <c r="D117" s="7" t="str">
        <f t="shared" si="1"/>
        <v>No</v>
      </c>
      <c r="E117" s="7" t="str">
        <f t="shared" si="12"/>
        <v>Correct</v>
      </c>
      <c r="F117" s="8" t="s">
        <v>247</v>
      </c>
      <c r="G117" s="9" t="s">
        <v>627</v>
      </c>
    </row>
    <row r="118">
      <c r="A118" s="4" t="s">
        <v>206</v>
      </c>
      <c r="B118" s="8" t="s">
        <v>8</v>
      </c>
      <c r="C118" s="7" t="str">
        <f>IFERROR(__xludf.DUMMYFUNCTION("""COMPUTED_VALUE"""),"Correct")</f>
        <v>Correct</v>
      </c>
      <c r="D118" s="7" t="str">
        <f t="shared" si="1"/>
        <v>No</v>
      </c>
      <c r="E118" s="7" t="str">
        <f t="shared" si="12"/>
        <v>Correct</v>
      </c>
      <c r="F118" s="8" t="s">
        <v>249</v>
      </c>
      <c r="G118" s="9" t="s">
        <v>628</v>
      </c>
    </row>
    <row r="119">
      <c r="A119" s="4" t="s">
        <v>206</v>
      </c>
      <c r="B119" s="8" t="s">
        <v>8</v>
      </c>
      <c r="C119" s="7" t="str">
        <f>IFERROR(__xludf.DUMMYFUNCTION("""COMPUTED_VALUE"""),"Correct")</f>
        <v>Correct</v>
      </c>
      <c r="D119" s="7" t="str">
        <f t="shared" si="1"/>
        <v>No</v>
      </c>
      <c r="E119" s="7" t="str">
        <f t="shared" si="12"/>
        <v>Correct</v>
      </c>
      <c r="F119" s="8" t="s">
        <v>251</v>
      </c>
      <c r="G119" s="9" t="s">
        <v>629</v>
      </c>
    </row>
    <row r="120">
      <c r="A120" s="4" t="s">
        <v>206</v>
      </c>
      <c r="B120" s="8" t="s">
        <v>8</v>
      </c>
      <c r="C120" s="7" t="str">
        <f>IFERROR(__xludf.DUMMYFUNCTION("""COMPUTED_VALUE"""),"Correct")</f>
        <v>Correct</v>
      </c>
      <c r="D120" s="7" t="str">
        <f t="shared" si="1"/>
        <v>No</v>
      </c>
      <c r="E120" s="7" t="str">
        <f t="shared" si="12"/>
        <v>Correct</v>
      </c>
      <c r="F120" s="8" t="s">
        <v>253</v>
      </c>
      <c r="G120" s="9" t="s">
        <v>630</v>
      </c>
    </row>
    <row r="121">
      <c r="A121" s="4" t="s">
        <v>206</v>
      </c>
      <c r="B121" s="8" t="s">
        <v>8</v>
      </c>
      <c r="C121" s="7" t="str">
        <f>IFERROR(__xludf.DUMMYFUNCTION("""COMPUTED_VALUE"""),"Correct")</f>
        <v>Correct</v>
      </c>
      <c r="D121" s="7" t="str">
        <f t="shared" si="1"/>
        <v>No</v>
      </c>
      <c r="E121" s="7" t="str">
        <f t="shared" si="12"/>
        <v>Correct</v>
      </c>
      <c r="F121" s="8" t="s">
        <v>255</v>
      </c>
      <c r="G121" s="9" t="s">
        <v>631</v>
      </c>
    </row>
    <row r="122">
      <c r="A122" s="4" t="s">
        <v>206</v>
      </c>
      <c r="B122" s="8" t="s">
        <v>8</v>
      </c>
      <c r="C122" s="7" t="str">
        <f>IFERROR(__xludf.DUMMYFUNCTION("""COMPUTED_VALUE"""),"Unsure")</f>
        <v>Unsure</v>
      </c>
      <c r="D122" s="7" t="str">
        <f t="shared" si="1"/>
        <v>Yes</v>
      </c>
      <c r="E122" s="10" t="s">
        <v>8</v>
      </c>
      <c r="F122" s="8" t="s">
        <v>257</v>
      </c>
      <c r="G122" s="9" t="s">
        <v>632</v>
      </c>
    </row>
    <row r="123">
      <c r="A123" s="4" t="s">
        <v>206</v>
      </c>
      <c r="B123" s="8" t="s">
        <v>8</v>
      </c>
      <c r="C123" s="7" t="str">
        <f>IFERROR(__xludf.DUMMYFUNCTION("""COMPUTED_VALUE"""),"Correct")</f>
        <v>Correct</v>
      </c>
      <c r="D123" s="7" t="str">
        <f t="shared" si="1"/>
        <v>No</v>
      </c>
      <c r="E123" s="7" t="str">
        <f t="shared" ref="E123:E130" si="13">IF(D123="No",B123,"Pending")</f>
        <v>Correct</v>
      </c>
      <c r="F123" s="8" t="s">
        <v>259</v>
      </c>
      <c r="G123" s="9" t="s">
        <v>633</v>
      </c>
    </row>
    <row r="124">
      <c r="A124" s="4" t="s">
        <v>206</v>
      </c>
      <c r="B124" s="8" t="s">
        <v>8</v>
      </c>
      <c r="C124" s="7" t="str">
        <f>IFERROR(__xludf.DUMMYFUNCTION("""COMPUTED_VALUE"""),"Correct")</f>
        <v>Correct</v>
      </c>
      <c r="D124" s="7" t="str">
        <f t="shared" si="1"/>
        <v>No</v>
      </c>
      <c r="E124" s="7" t="str">
        <f t="shared" si="13"/>
        <v>Correct</v>
      </c>
      <c r="F124" s="8" t="s">
        <v>261</v>
      </c>
      <c r="G124" s="9" t="s">
        <v>634</v>
      </c>
    </row>
    <row r="125">
      <c r="A125" s="4" t="s">
        <v>206</v>
      </c>
      <c r="B125" s="8" t="s">
        <v>19</v>
      </c>
      <c r="C125" s="7" t="str">
        <f>IFERROR(__xludf.DUMMYFUNCTION("""COMPUTED_VALUE"""),"Incorrect")</f>
        <v>Incorrect</v>
      </c>
      <c r="D125" s="7" t="str">
        <f t="shared" si="1"/>
        <v>No</v>
      </c>
      <c r="E125" s="7" t="str">
        <f t="shared" si="13"/>
        <v>Incorrect</v>
      </c>
      <c r="F125" s="8" t="s">
        <v>263</v>
      </c>
      <c r="G125" s="9" t="s">
        <v>635</v>
      </c>
    </row>
    <row r="126">
      <c r="A126" s="4" t="s">
        <v>206</v>
      </c>
      <c r="B126" s="8" t="s">
        <v>8</v>
      </c>
      <c r="C126" s="7" t="str">
        <f>IFERROR(__xludf.DUMMYFUNCTION("""COMPUTED_VALUE"""),"Correct")</f>
        <v>Correct</v>
      </c>
      <c r="D126" s="7" t="str">
        <f t="shared" si="1"/>
        <v>No</v>
      </c>
      <c r="E126" s="7" t="str">
        <f t="shared" si="13"/>
        <v>Correct</v>
      </c>
      <c r="F126" s="8" t="s">
        <v>265</v>
      </c>
      <c r="G126" s="9" t="s">
        <v>636</v>
      </c>
    </row>
    <row r="127">
      <c r="A127" s="4" t="s">
        <v>206</v>
      </c>
      <c r="B127" s="8" t="s">
        <v>8</v>
      </c>
      <c r="C127" s="7" t="str">
        <f>IFERROR(__xludf.DUMMYFUNCTION("""COMPUTED_VALUE"""),"Correct")</f>
        <v>Correct</v>
      </c>
      <c r="D127" s="7" t="str">
        <f t="shared" si="1"/>
        <v>No</v>
      </c>
      <c r="E127" s="7" t="str">
        <f t="shared" si="13"/>
        <v>Correct</v>
      </c>
      <c r="F127" s="8" t="s">
        <v>267</v>
      </c>
      <c r="G127" s="9" t="s">
        <v>637</v>
      </c>
    </row>
    <row r="128">
      <c r="A128" s="4" t="s">
        <v>206</v>
      </c>
      <c r="B128" s="8" t="s">
        <v>8</v>
      </c>
      <c r="C128" s="7" t="str">
        <f>IFERROR(__xludf.DUMMYFUNCTION("""COMPUTED_VALUE"""),"Correct")</f>
        <v>Correct</v>
      </c>
      <c r="D128" s="7" t="str">
        <f t="shared" si="1"/>
        <v>No</v>
      </c>
      <c r="E128" s="7" t="str">
        <f t="shared" si="13"/>
        <v>Correct</v>
      </c>
      <c r="F128" s="8" t="s">
        <v>269</v>
      </c>
      <c r="G128" s="9" t="s">
        <v>638</v>
      </c>
    </row>
    <row r="129">
      <c r="A129" s="4" t="s">
        <v>206</v>
      </c>
      <c r="B129" s="8" t="s">
        <v>8</v>
      </c>
      <c r="C129" s="7" t="str">
        <f>IFERROR(__xludf.DUMMYFUNCTION("""COMPUTED_VALUE"""),"Correct")</f>
        <v>Correct</v>
      </c>
      <c r="D129" s="7" t="str">
        <f t="shared" si="1"/>
        <v>No</v>
      </c>
      <c r="E129" s="7" t="str">
        <f t="shared" si="13"/>
        <v>Correct</v>
      </c>
      <c r="F129" s="8" t="s">
        <v>271</v>
      </c>
      <c r="G129" s="9" t="s">
        <v>639</v>
      </c>
    </row>
    <row r="130">
      <c r="A130" s="4" t="s">
        <v>206</v>
      </c>
      <c r="B130" s="8" t="s">
        <v>19</v>
      </c>
      <c r="C130" s="7" t="str">
        <f>IFERROR(__xludf.DUMMYFUNCTION("""COMPUTED_VALUE"""),"Incorrect")</f>
        <v>Incorrect</v>
      </c>
      <c r="D130" s="7" t="str">
        <f t="shared" si="1"/>
        <v>No</v>
      </c>
      <c r="E130" s="7" t="str">
        <f t="shared" si="13"/>
        <v>Incorrect</v>
      </c>
      <c r="F130" s="8" t="s">
        <v>273</v>
      </c>
      <c r="G130" s="9" t="s">
        <v>640</v>
      </c>
    </row>
    <row r="131">
      <c r="A131" s="4" t="s">
        <v>206</v>
      </c>
      <c r="B131" s="8" t="s">
        <v>8</v>
      </c>
      <c r="C131" s="7" t="str">
        <f>IFERROR(__xludf.DUMMYFUNCTION("""COMPUTED_VALUE"""),"Unsure")</f>
        <v>Unsure</v>
      </c>
      <c r="D131" s="7" t="str">
        <f t="shared" si="1"/>
        <v>Yes</v>
      </c>
      <c r="E131" s="10" t="s">
        <v>19</v>
      </c>
      <c r="F131" s="8" t="s">
        <v>275</v>
      </c>
      <c r="G131" s="9" t="s">
        <v>641</v>
      </c>
    </row>
    <row r="132">
      <c r="A132" s="4" t="s">
        <v>206</v>
      </c>
      <c r="B132" s="8" t="s">
        <v>8</v>
      </c>
      <c r="C132" s="7" t="str">
        <f>IFERROR(__xludf.DUMMYFUNCTION("""COMPUTED_VALUE"""),"Correct")</f>
        <v>Correct</v>
      </c>
      <c r="D132" s="7" t="str">
        <f t="shared" si="1"/>
        <v>No</v>
      </c>
      <c r="E132" s="7" t="str">
        <f t="shared" ref="E132:E133" si="14">IF(D132="No",B132,"Pending")</f>
        <v>Correct</v>
      </c>
      <c r="F132" s="8" t="s">
        <v>277</v>
      </c>
      <c r="G132" s="9" t="s">
        <v>642</v>
      </c>
    </row>
    <row r="133">
      <c r="A133" s="4" t="s">
        <v>206</v>
      </c>
      <c r="B133" s="8" t="s">
        <v>19</v>
      </c>
      <c r="C133" s="7" t="str">
        <f>IFERROR(__xludf.DUMMYFUNCTION("""COMPUTED_VALUE"""),"Incorrect")</f>
        <v>Incorrect</v>
      </c>
      <c r="D133" s="7" t="str">
        <f t="shared" si="1"/>
        <v>No</v>
      </c>
      <c r="E133" s="7" t="str">
        <f t="shared" si="14"/>
        <v>Incorrect</v>
      </c>
      <c r="F133" s="8" t="s">
        <v>279</v>
      </c>
      <c r="G133" s="9" t="s">
        <v>643</v>
      </c>
    </row>
    <row r="134">
      <c r="A134" s="4" t="s">
        <v>206</v>
      </c>
      <c r="B134" s="8" t="s">
        <v>8</v>
      </c>
      <c r="C134" s="7" t="str">
        <f>IFERROR(__xludf.DUMMYFUNCTION("""COMPUTED_VALUE"""),"Incorrect")</f>
        <v>Incorrect</v>
      </c>
      <c r="D134" s="7" t="str">
        <f t="shared" si="1"/>
        <v>Yes</v>
      </c>
      <c r="E134" s="10" t="s">
        <v>19</v>
      </c>
      <c r="F134" s="8" t="s">
        <v>281</v>
      </c>
      <c r="G134" s="9" t="s">
        <v>644</v>
      </c>
    </row>
    <row r="135">
      <c r="A135" s="4" t="s">
        <v>206</v>
      </c>
      <c r="B135" s="8" t="s">
        <v>8</v>
      </c>
      <c r="C135" s="7" t="str">
        <f>IFERROR(__xludf.DUMMYFUNCTION("""COMPUTED_VALUE"""),"Correct")</f>
        <v>Correct</v>
      </c>
      <c r="D135" s="7" t="str">
        <f t="shared" si="1"/>
        <v>No</v>
      </c>
      <c r="E135" s="7" t="str">
        <f t="shared" ref="E135:E137" si="15">IF(D135="No",B135,"Pending")</f>
        <v>Correct</v>
      </c>
      <c r="F135" s="8" t="s">
        <v>283</v>
      </c>
      <c r="G135" s="9" t="s">
        <v>645</v>
      </c>
    </row>
    <row r="136">
      <c r="A136" s="4" t="s">
        <v>206</v>
      </c>
      <c r="B136" s="8" t="s">
        <v>8</v>
      </c>
      <c r="C136" s="7" t="str">
        <f>IFERROR(__xludf.DUMMYFUNCTION("""COMPUTED_VALUE"""),"Correct")</f>
        <v>Correct</v>
      </c>
      <c r="D136" s="7" t="str">
        <f t="shared" si="1"/>
        <v>No</v>
      </c>
      <c r="E136" s="7" t="str">
        <f t="shared" si="15"/>
        <v>Correct</v>
      </c>
      <c r="F136" s="8" t="s">
        <v>285</v>
      </c>
      <c r="G136" s="9" t="s">
        <v>646</v>
      </c>
    </row>
    <row r="137">
      <c r="A137" s="4" t="s">
        <v>206</v>
      </c>
      <c r="B137" s="8" t="s">
        <v>8</v>
      </c>
      <c r="C137" s="7" t="str">
        <f>IFERROR(__xludf.DUMMYFUNCTION("""COMPUTED_VALUE"""),"Correct")</f>
        <v>Correct</v>
      </c>
      <c r="D137" s="7" t="str">
        <f t="shared" si="1"/>
        <v>No</v>
      </c>
      <c r="E137" s="7" t="str">
        <f t="shared" si="15"/>
        <v>Correct</v>
      </c>
      <c r="F137" s="8" t="s">
        <v>287</v>
      </c>
      <c r="G137" s="9" t="s">
        <v>647</v>
      </c>
    </row>
    <row r="138">
      <c r="A138" s="4" t="s">
        <v>206</v>
      </c>
      <c r="B138" s="8" t="s">
        <v>8</v>
      </c>
      <c r="C138" s="7" t="str">
        <f>IFERROR(__xludf.DUMMYFUNCTION("""COMPUTED_VALUE"""),"Incorrect")</f>
        <v>Incorrect</v>
      </c>
      <c r="D138" s="7" t="str">
        <f t="shared" si="1"/>
        <v>Yes</v>
      </c>
      <c r="E138" s="10" t="s">
        <v>19</v>
      </c>
      <c r="F138" s="8" t="s">
        <v>289</v>
      </c>
      <c r="G138" s="9" t="s">
        <v>648</v>
      </c>
    </row>
    <row r="139">
      <c r="A139" s="4" t="s">
        <v>206</v>
      </c>
      <c r="B139" s="8" t="s">
        <v>8</v>
      </c>
      <c r="C139" s="7" t="str">
        <f>IFERROR(__xludf.DUMMYFUNCTION("""COMPUTED_VALUE"""),"Correct")</f>
        <v>Correct</v>
      </c>
      <c r="D139" s="7" t="str">
        <f t="shared" si="1"/>
        <v>No</v>
      </c>
      <c r="E139" s="7" t="str">
        <f t="shared" ref="E139:E140" si="16">IF(D139="No",B139,"Pending")</f>
        <v>Correct</v>
      </c>
      <c r="F139" s="8" t="s">
        <v>291</v>
      </c>
      <c r="G139" s="9" t="s">
        <v>649</v>
      </c>
    </row>
    <row r="140">
      <c r="A140" s="4" t="s">
        <v>206</v>
      </c>
      <c r="B140" s="8" t="s">
        <v>8</v>
      </c>
      <c r="C140" s="7" t="str">
        <f>IFERROR(__xludf.DUMMYFUNCTION("""COMPUTED_VALUE"""),"Correct")</f>
        <v>Correct</v>
      </c>
      <c r="D140" s="7" t="str">
        <f t="shared" si="1"/>
        <v>No</v>
      </c>
      <c r="E140" s="7" t="str">
        <f t="shared" si="16"/>
        <v>Correct</v>
      </c>
      <c r="F140" s="8" t="s">
        <v>293</v>
      </c>
      <c r="G140" s="9" t="s">
        <v>650</v>
      </c>
    </row>
    <row r="141">
      <c r="A141" s="4" t="s">
        <v>206</v>
      </c>
      <c r="B141" s="8" t="s">
        <v>8</v>
      </c>
      <c r="C141" s="7" t="str">
        <f>IFERROR(__xludf.DUMMYFUNCTION("""COMPUTED_VALUE"""),"Unsure")</f>
        <v>Unsure</v>
      </c>
      <c r="D141" s="7" t="str">
        <f t="shared" si="1"/>
        <v>Yes</v>
      </c>
      <c r="E141" s="10" t="s">
        <v>19</v>
      </c>
      <c r="F141" s="8" t="s">
        <v>295</v>
      </c>
      <c r="G141" s="9" t="s">
        <v>651</v>
      </c>
    </row>
    <row r="142">
      <c r="A142" s="4" t="s">
        <v>206</v>
      </c>
      <c r="B142" s="8" t="s">
        <v>8</v>
      </c>
      <c r="C142" s="7" t="str">
        <f>IFERROR(__xludf.DUMMYFUNCTION("""COMPUTED_VALUE"""),"Unsure")</f>
        <v>Unsure</v>
      </c>
      <c r="D142" s="7" t="str">
        <f t="shared" si="1"/>
        <v>Yes</v>
      </c>
      <c r="E142" s="10" t="s">
        <v>8</v>
      </c>
      <c r="F142" s="8" t="s">
        <v>297</v>
      </c>
      <c r="G142" s="9" t="s">
        <v>652</v>
      </c>
    </row>
    <row r="143">
      <c r="A143" s="4" t="s">
        <v>206</v>
      </c>
      <c r="B143" s="8" t="s">
        <v>8</v>
      </c>
      <c r="C143" s="7" t="str">
        <f>IFERROR(__xludf.DUMMYFUNCTION("""COMPUTED_VALUE"""),"Correct")</f>
        <v>Correct</v>
      </c>
      <c r="D143" s="7" t="str">
        <f t="shared" si="1"/>
        <v>No</v>
      </c>
      <c r="E143" s="7" t="str">
        <f t="shared" ref="E143:E152" si="17">IF(D143="No",B143,"Pending")</f>
        <v>Correct</v>
      </c>
      <c r="F143" s="8" t="s">
        <v>299</v>
      </c>
      <c r="G143" s="9" t="s">
        <v>653</v>
      </c>
    </row>
    <row r="144">
      <c r="A144" s="4" t="s">
        <v>206</v>
      </c>
      <c r="B144" s="8" t="s">
        <v>19</v>
      </c>
      <c r="C144" s="7" t="str">
        <f>IFERROR(__xludf.DUMMYFUNCTION("""COMPUTED_VALUE"""),"Incorrect")</f>
        <v>Incorrect</v>
      </c>
      <c r="D144" s="7" t="str">
        <f t="shared" si="1"/>
        <v>No</v>
      </c>
      <c r="E144" s="7" t="str">
        <f t="shared" si="17"/>
        <v>Incorrect</v>
      </c>
      <c r="F144" s="8" t="s">
        <v>301</v>
      </c>
      <c r="G144" s="9" t="s">
        <v>654</v>
      </c>
    </row>
    <row r="145">
      <c r="A145" s="4" t="s">
        <v>206</v>
      </c>
      <c r="B145" s="8" t="s">
        <v>8</v>
      </c>
      <c r="C145" s="7" t="str">
        <f>IFERROR(__xludf.DUMMYFUNCTION("""COMPUTED_VALUE"""),"Correct")</f>
        <v>Correct</v>
      </c>
      <c r="D145" s="7" t="str">
        <f t="shared" si="1"/>
        <v>No</v>
      </c>
      <c r="E145" s="7" t="str">
        <f t="shared" si="17"/>
        <v>Correct</v>
      </c>
      <c r="F145" s="8" t="s">
        <v>303</v>
      </c>
      <c r="G145" s="9" t="s">
        <v>655</v>
      </c>
    </row>
    <row r="146">
      <c r="A146" s="4" t="s">
        <v>206</v>
      </c>
      <c r="B146" s="8" t="s">
        <v>8</v>
      </c>
      <c r="C146" s="7" t="str">
        <f>IFERROR(__xludf.DUMMYFUNCTION("""COMPUTED_VALUE"""),"Correct")</f>
        <v>Correct</v>
      </c>
      <c r="D146" s="7" t="str">
        <f t="shared" si="1"/>
        <v>No</v>
      </c>
      <c r="E146" s="7" t="str">
        <f t="shared" si="17"/>
        <v>Correct</v>
      </c>
      <c r="F146" s="8" t="s">
        <v>305</v>
      </c>
      <c r="G146" s="9" t="s">
        <v>656</v>
      </c>
    </row>
    <row r="147">
      <c r="A147" s="4" t="s">
        <v>206</v>
      </c>
      <c r="B147" s="8" t="s">
        <v>8</v>
      </c>
      <c r="C147" s="7" t="str">
        <f>IFERROR(__xludf.DUMMYFUNCTION("""COMPUTED_VALUE"""),"Correct")</f>
        <v>Correct</v>
      </c>
      <c r="D147" s="7" t="str">
        <f t="shared" si="1"/>
        <v>No</v>
      </c>
      <c r="E147" s="7" t="str">
        <f t="shared" si="17"/>
        <v>Correct</v>
      </c>
      <c r="F147" s="8" t="s">
        <v>307</v>
      </c>
      <c r="G147" s="9" t="s">
        <v>657</v>
      </c>
    </row>
    <row r="148">
      <c r="A148" s="4" t="s">
        <v>206</v>
      </c>
      <c r="B148" s="8" t="s">
        <v>8</v>
      </c>
      <c r="C148" s="7" t="str">
        <f>IFERROR(__xludf.DUMMYFUNCTION("""COMPUTED_VALUE"""),"Correct")</f>
        <v>Correct</v>
      </c>
      <c r="D148" s="7" t="str">
        <f t="shared" si="1"/>
        <v>No</v>
      </c>
      <c r="E148" s="7" t="str">
        <f t="shared" si="17"/>
        <v>Correct</v>
      </c>
      <c r="F148" s="8" t="s">
        <v>309</v>
      </c>
      <c r="G148" s="9" t="s">
        <v>658</v>
      </c>
    </row>
    <row r="149">
      <c r="A149" s="4" t="s">
        <v>206</v>
      </c>
      <c r="B149" s="8" t="s">
        <v>8</v>
      </c>
      <c r="C149" s="7" t="str">
        <f>IFERROR(__xludf.DUMMYFUNCTION("""COMPUTED_VALUE"""),"Correct")</f>
        <v>Correct</v>
      </c>
      <c r="D149" s="7" t="str">
        <f t="shared" si="1"/>
        <v>No</v>
      </c>
      <c r="E149" s="7" t="str">
        <f t="shared" si="17"/>
        <v>Correct</v>
      </c>
      <c r="F149" s="8" t="s">
        <v>311</v>
      </c>
      <c r="G149" s="9" t="s">
        <v>659</v>
      </c>
    </row>
    <row r="150">
      <c r="A150" s="4" t="s">
        <v>206</v>
      </c>
      <c r="B150" s="8" t="s">
        <v>8</v>
      </c>
      <c r="C150" s="7" t="str">
        <f>IFERROR(__xludf.DUMMYFUNCTION("""COMPUTED_VALUE"""),"Correct")</f>
        <v>Correct</v>
      </c>
      <c r="D150" s="7" t="str">
        <f t="shared" si="1"/>
        <v>No</v>
      </c>
      <c r="E150" s="7" t="str">
        <f t="shared" si="17"/>
        <v>Correct</v>
      </c>
      <c r="F150" s="8" t="s">
        <v>313</v>
      </c>
      <c r="G150" s="9" t="s">
        <v>660</v>
      </c>
    </row>
    <row r="151">
      <c r="A151" s="4" t="s">
        <v>206</v>
      </c>
      <c r="B151" s="8" t="s">
        <v>8</v>
      </c>
      <c r="C151" s="7" t="str">
        <f>IFERROR(__xludf.DUMMYFUNCTION("""COMPUTED_VALUE"""),"Correct")</f>
        <v>Correct</v>
      </c>
      <c r="D151" s="7" t="str">
        <f t="shared" si="1"/>
        <v>No</v>
      </c>
      <c r="E151" s="7" t="str">
        <f t="shared" si="17"/>
        <v>Correct</v>
      </c>
      <c r="F151" s="8" t="s">
        <v>315</v>
      </c>
      <c r="G151" s="9" t="s">
        <v>661</v>
      </c>
    </row>
    <row r="152">
      <c r="A152" s="4" t="s">
        <v>206</v>
      </c>
      <c r="B152" s="8" t="s">
        <v>8</v>
      </c>
      <c r="C152" s="7" t="str">
        <f>IFERROR(__xludf.DUMMYFUNCTION("""COMPUTED_VALUE"""),"Correct")</f>
        <v>Correct</v>
      </c>
      <c r="D152" s="7" t="str">
        <f t="shared" si="1"/>
        <v>No</v>
      </c>
      <c r="E152" s="7" t="str">
        <f t="shared" si="17"/>
        <v>Correct</v>
      </c>
      <c r="F152" s="8" t="s">
        <v>317</v>
      </c>
      <c r="G152" s="9" t="s">
        <v>662</v>
      </c>
    </row>
    <row r="153">
      <c r="A153" s="4" t="s">
        <v>206</v>
      </c>
      <c r="B153" s="8" t="s">
        <v>19</v>
      </c>
      <c r="C153" s="7" t="str">
        <f>IFERROR(__xludf.DUMMYFUNCTION("""COMPUTED_VALUE"""),"Correct")</f>
        <v>Correct</v>
      </c>
      <c r="D153" s="7" t="str">
        <f t="shared" si="1"/>
        <v>Yes</v>
      </c>
      <c r="E153" s="10" t="s">
        <v>8</v>
      </c>
      <c r="F153" s="8" t="s">
        <v>319</v>
      </c>
      <c r="G153" s="9" t="s">
        <v>663</v>
      </c>
    </row>
    <row r="154">
      <c r="A154" s="4" t="s">
        <v>206</v>
      </c>
      <c r="B154" s="8" t="s">
        <v>8</v>
      </c>
      <c r="C154" s="7" t="str">
        <f>IFERROR(__xludf.DUMMYFUNCTION("""COMPUTED_VALUE"""),"Correct")</f>
        <v>Correct</v>
      </c>
      <c r="D154" s="7" t="str">
        <f t="shared" si="1"/>
        <v>No</v>
      </c>
      <c r="E154" s="7" t="str">
        <f t="shared" ref="E154:E155" si="18">IF(D154="No",B154,"Pending")</f>
        <v>Correct</v>
      </c>
      <c r="F154" s="8" t="s">
        <v>321</v>
      </c>
      <c r="G154" s="9" t="s">
        <v>664</v>
      </c>
    </row>
    <row r="155">
      <c r="A155" s="4" t="s">
        <v>206</v>
      </c>
      <c r="B155" s="8" t="s">
        <v>8</v>
      </c>
      <c r="C155" s="7" t="str">
        <f>IFERROR(__xludf.DUMMYFUNCTION("""COMPUTED_VALUE"""),"Correct")</f>
        <v>Correct</v>
      </c>
      <c r="D155" s="7" t="str">
        <f t="shared" si="1"/>
        <v>No</v>
      </c>
      <c r="E155" s="7" t="str">
        <f t="shared" si="18"/>
        <v>Correct</v>
      </c>
      <c r="F155" s="8" t="s">
        <v>323</v>
      </c>
      <c r="G155" s="9" t="s">
        <v>665</v>
      </c>
    </row>
    <row r="156">
      <c r="A156" s="4" t="s">
        <v>206</v>
      </c>
      <c r="B156" s="8" t="s">
        <v>19</v>
      </c>
      <c r="C156" s="7" t="str">
        <f>IFERROR(__xludf.DUMMYFUNCTION("""COMPUTED_VALUE"""),"Correct")</f>
        <v>Correct</v>
      </c>
      <c r="D156" s="7" t="str">
        <f t="shared" si="1"/>
        <v>Yes</v>
      </c>
      <c r="E156" s="10" t="s">
        <v>19</v>
      </c>
      <c r="F156" s="8" t="s">
        <v>325</v>
      </c>
      <c r="G156" s="9" t="s">
        <v>666</v>
      </c>
    </row>
    <row r="157">
      <c r="A157" s="4" t="s">
        <v>206</v>
      </c>
      <c r="B157" s="8" t="s">
        <v>8</v>
      </c>
      <c r="C157" s="7" t="str">
        <f>IFERROR(__xludf.DUMMYFUNCTION("""COMPUTED_VALUE"""),"Correct")</f>
        <v>Correct</v>
      </c>
      <c r="D157" s="7" t="str">
        <f t="shared" si="1"/>
        <v>No</v>
      </c>
      <c r="E157" s="7" t="str">
        <f>IF(D157="No",B157,"Pending")</f>
        <v>Correct</v>
      </c>
      <c r="F157" s="8" t="s">
        <v>327</v>
      </c>
      <c r="G157" s="9" t="s">
        <v>667</v>
      </c>
    </row>
    <row r="158">
      <c r="A158" s="4" t="s">
        <v>206</v>
      </c>
      <c r="B158" s="8" t="s">
        <v>8</v>
      </c>
      <c r="C158" s="7" t="str">
        <f>IFERROR(__xludf.DUMMYFUNCTION("""COMPUTED_VALUE"""),"Unsure")</f>
        <v>Unsure</v>
      </c>
      <c r="D158" s="7" t="str">
        <f t="shared" si="1"/>
        <v>Yes</v>
      </c>
      <c r="E158" s="10" t="s">
        <v>8</v>
      </c>
      <c r="F158" s="8" t="s">
        <v>329</v>
      </c>
      <c r="G158" s="9" t="s">
        <v>668</v>
      </c>
    </row>
    <row r="159">
      <c r="A159" s="4" t="s">
        <v>206</v>
      </c>
      <c r="B159" s="8" t="s">
        <v>8</v>
      </c>
      <c r="C159" s="7" t="str">
        <f>IFERROR(__xludf.DUMMYFUNCTION("""COMPUTED_VALUE"""),"Correct")</f>
        <v>Correct</v>
      </c>
      <c r="D159" s="7" t="str">
        <f t="shared" si="1"/>
        <v>No</v>
      </c>
      <c r="E159" s="7" t="str">
        <f t="shared" ref="E159:E172" si="19">IF(D159="No",B159,"Pending")</f>
        <v>Correct</v>
      </c>
      <c r="F159" s="8" t="s">
        <v>331</v>
      </c>
      <c r="G159" s="9" t="s">
        <v>669</v>
      </c>
    </row>
    <row r="160">
      <c r="A160" s="4" t="s">
        <v>206</v>
      </c>
      <c r="B160" s="8" t="s">
        <v>19</v>
      </c>
      <c r="C160" s="7" t="str">
        <f>IFERROR(__xludf.DUMMYFUNCTION("""COMPUTED_VALUE"""),"Incorrect")</f>
        <v>Incorrect</v>
      </c>
      <c r="D160" s="7" t="str">
        <f t="shared" si="1"/>
        <v>No</v>
      </c>
      <c r="E160" s="7" t="str">
        <f t="shared" si="19"/>
        <v>Incorrect</v>
      </c>
      <c r="F160" s="8" t="s">
        <v>333</v>
      </c>
      <c r="G160" s="9" t="s">
        <v>670</v>
      </c>
    </row>
    <row r="161">
      <c r="A161" s="4" t="s">
        <v>206</v>
      </c>
      <c r="B161" s="8" t="s">
        <v>8</v>
      </c>
      <c r="C161" s="7" t="str">
        <f>IFERROR(__xludf.DUMMYFUNCTION("""COMPUTED_VALUE"""),"Correct")</f>
        <v>Correct</v>
      </c>
      <c r="D161" s="7" t="str">
        <f t="shared" si="1"/>
        <v>No</v>
      </c>
      <c r="E161" s="7" t="str">
        <f t="shared" si="19"/>
        <v>Correct</v>
      </c>
      <c r="F161" s="8" t="s">
        <v>335</v>
      </c>
      <c r="G161" s="9" t="s">
        <v>671</v>
      </c>
    </row>
    <row r="162">
      <c r="A162" s="4" t="s">
        <v>206</v>
      </c>
      <c r="B162" s="8" t="s">
        <v>8</v>
      </c>
      <c r="C162" s="7" t="str">
        <f>IFERROR(__xludf.DUMMYFUNCTION("""COMPUTED_VALUE"""),"Correct")</f>
        <v>Correct</v>
      </c>
      <c r="D162" s="7" t="str">
        <f t="shared" si="1"/>
        <v>No</v>
      </c>
      <c r="E162" s="7" t="str">
        <f t="shared" si="19"/>
        <v>Correct</v>
      </c>
      <c r="F162" s="8" t="s">
        <v>337</v>
      </c>
      <c r="G162" s="9" t="s">
        <v>672</v>
      </c>
    </row>
    <row r="163">
      <c r="A163" s="4" t="s">
        <v>206</v>
      </c>
      <c r="B163" s="8" t="s">
        <v>8</v>
      </c>
      <c r="C163" s="7" t="str">
        <f>IFERROR(__xludf.DUMMYFUNCTION("""COMPUTED_VALUE"""),"Correct")</f>
        <v>Correct</v>
      </c>
      <c r="D163" s="7" t="str">
        <f t="shared" si="1"/>
        <v>No</v>
      </c>
      <c r="E163" s="7" t="str">
        <f t="shared" si="19"/>
        <v>Correct</v>
      </c>
      <c r="F163" s="8" t="s">
        <v>339</v>
      </c>
      <c r="G163" s="9" t="s">
        <v>673</v>
      </c>
    </row>
    <row r="164">
      <c r="A164" s="4" t="s">
        <v>206</v>
      </c>
      <c r="B164" s="8" t="s">
        <v>8</v>
      </c>
      <c r="C164" s="7" t="str">
        <f>IFERROR(__xludf.DUMMYFUNCTION("""COMPUTED_VALUE"""),"Correct")</f>
        <v>Correct</v>
      </c>
      <c r="D164" s="7" t="str">
        <f t="shared" si="1"/>
        <v>No</v>
      </c>
      <c r="E164" s="7" t="str">
        <f t="shared" si="19"/>
        <v>Correct</v>
      </c>
      <c r="F164" s="8" t="s">
        <v>341</v>
      </c>
      <c r="G164" s="9" t="s">
        <v>674</v>
      </c>
    </row>
    <row r="165">
      <c r="A165" s="4" t="s">
        <v>206</v>
      </c>
      <c r="B165" s="8" t="s">
        <v>8</v>
      </c>
      <c r="C165" s="7" t="str">
        <f>IFERROR(__xludf.DUMMYFUNCTION("""COMPUTED_VALUE"""),"Correct")</f>
        <v>Correct</v>
      </c>
      <c r="D165" s="7" t="str">
        <f t="shared" si="1"/>
        <v>No</v>
      </c>
      <c r="E165" s="7" t="str">
        <f t="shared" si="19"/>
        <v>Correct</v>
      </c>
      <c r="F165" s="8" t="s">
        <v>343</v>
      </c>
      <c r="G165" s="9" t="s">
        <v>675</v>
      </c>
    </row>
    <row r="166">
      <c r="A166" s="4" t="s">
        <v>206</v>
      </c>
      <c r="B166" s="8" t="s">
        <v>8</v>
      </c>
      <c r="C166" s="7" t="str">
        <f>IFERROR(__xludf.DUMMYFUNCTION("""COMPUTED_VALUE"""),"Correct")</f>
        <v>Correct</v>
      </c>
      <c r="D166" s="7" t="str">
        <f t="shared" si="1"/>
        <v>No</v>
      </c>
      <c r="E166" s="7" t="str">
        <f t="shared" si="19"/>
        <v>Correct</v>
      </c>
      <c r="F166" s="8" t="s">
        <v>345</v>
      </c>
      <c r="G166" s="9" t="s">
        <v>676</v>
      </c>
    </row>
    <row r="167">
      <c r="A167" s="4" t="s">
        <v>206</v>
      </c>
      <c r="B167" s="8" t="s">
        <v>8</v>
      </c>
      <c r="C167" s="7" t="str">
        <f>IFERROR(__xludf.DUMMYFUNCTION("""COMPUTED_VALUE"""),"Correct")</f>
        <v>Correct</v>
      </c>
      <c r="D167" s="7" t="str">
        <f t="shared" si="1"/>
        <v>No</v>
      </c>
      <c r="E167" s="7" t="str">
        <f t="shared" si="19"/>
        <v>Correct</v>
      </c>
      <c r="F167" s="8" t="s">
        <v>347</v>
      </c>
      <c r="G167" s="9" t="s">
        <v>677</v>
      </c>
    </row>
    <row r="168">
      <c r="A168" s="4" t="s">
        <v>206</v>
      </c>
      <c r="B168" s="8" t="s">
        <v>8</v>
      </c>
      <c r="C168" s="7" t="str">
        <f>IFERROR(__xludf.DUMMYFUNCTION("""COMPUTED_VALUE"""),"Correct")</f>
        <v>Correct</v>
      </c>
      <c r="D168" s="7" t="str">
        <f t="shared" si="1"/>
        <v>No</v>
      </c>
      <c r="E168" s="7" t="str">
        <f t="shared" si="19"/>
        <v>Correct</v>
      </c>
      <c r="F168" s="8" t="s">
        <v>349</v>
      </c>
      <c r="G168" s="9" t="s">
        <v>678</v>
      </c>
    </row>
    <row r="169">
      <c r="A169" s="4" t="s">
        <v>206</v>
      </c>
      <c r="B169" s="8" t="s">
        <v>8</v>
      </c>
      <c r="C169" s="7" t="str">
        <f>IFERROR(__xludf.DUMMYFUNCTION("""COMPUTED_VALUE"""),"Correct")</f>
        <v>Correct</v>
      </c>
      <c r="D169" s="7" t="str">
        <f t="shared" si="1"/>
        <v>No</v>
      </c>
      <c r="E169" s="7" t="str">
        <f t="shared" si="19"/>
        <v>Correct</v>
      </c>
      <c r="F169" s="8" t="s">
        <v>351</v>
      </c>
      <c r="G169" s="9" t="s">
        <v>679</v>
      </c>
    </row>
    <row r="170">
      <c r="A170" s="4" t="s">
        <v>206</v>
      </c>
      <c r="B170" s="8" t="s">
        <v>8</v>
      </c>
      <c r="C170" s="7" t="str">
        <f>IFERROR(__xludf.DUMMYFUNCTION("""COMPUTED_VALUE"""),"Correct")</f>
        <v>Correct</v>
      </c>
      <c r="D170" s="7" t="str">
        <f t="shared" si="1"/>
        <v>No</v>
      </c>
      <c r="E170" s="7" t="str">
        <f t="shared" si="19"/>
        <v>Correct</v>
      </c>
      <c r="F170" s="8" t="s">
        <v>353</v>
      </c>
      <c r="G170" s="9" t="s">
        <v>680</v>
      </c>
    </row>
    <row r="171">
      <c r="A171" s="4" t="s">
        <v>206</v>
      </c>
      <c r="B171" s="8" t="s">
        <v>8</v>
      </c>
      <c r="C171" s="7" t="str">
        <f>IFERROR(__xludf.DUMMYFUNCTION("""COMPUTED_VALUE"""),"Correct")</f>
        <v>Correct</v>
      </c>
      <c r="D171" s="7" t="str">
        <f t="shared" si="1"/>
        <v>No</v>
      </c>
      <c r="E171" s="7" t="str">
        <f t="shared" si="19"/>
        <v>Correct</v>
      </c>
      <c r="F171" s="8" t="s">
        <v>355</v>
      </c>
      <c r="G171" s="9" t="s">
        <v>681</v>
      </c>
    </row>
    <row r="172">
      <c r="A172" s="4" t="s">
        <v>206</v>
      </c>
      <c r="B172" s="8" t="s">
        <v>8</v>
      </c>
      <c r="C172" s="7" t="str">
        <f>IFERROR(__xludf.DUMMYFUNCTION("""COMPUTED_VALUE"""),"Correct")</f>
        <v>Correct</v>
      </c>
      <c r="D172" s="7" t="str">
        <f t="shared" si="1"/>
        <v>No</v>
      </c>
      <c r="E172" s="7" t="str">
        <f t="shared" si="19"/>
        <v>Correct</v>
      </c>
      <c r="F172" s="8" t="s">
        <v>357</v>
      </c>
      <c r="G172" s="9" t="s">
        <v>682</v>
      </c>
    </row>
    <row r="173">
      <c r="A173" s="4" t="s">
        <v>206</v>
      </c>
      <c r="B173" s="8" t="s">
        <v>8</v>
      </c>
      <c r="C173" s="7" t="str">
        <f>IFERROR(__xludf.DUMMYFUNCTION("""COMPUTED_VALUE"""),"Unsure")</f>
        <v>Unsure</v>
      </c>
      <c r="D173" s="7" t="str">
        <f t="shared" si="1"/>
        <v>Yes</v>
      </c>
      <c r="E173" s="10" t="s">
        <v>19</v>
      </c>
      <c r="F173" s="8" t="s">
        <v>359</v>
      </c>
      <c r="G173" s="9" t="s">
        <v>683</v>
      </c>
    </row>
    <row r="174">
      <c r="A174" s="4" t="s">
        <v>206</v>
      </c>
      <c r="B174" s="8" t="s">
        <v>8</v>
      </c>
      <c r="C174" s="7" t="str">
        <f>IFERROR(__xludf.DUMMYFUNCTION("""COMPUTED_VALUE"""),"Correct")</f>
        <v>Correct</v>
      </c>
      <c r="D174" s="7" t="str">
        <f t="shared" si="1"/>
        <v>No</v>
      </c>
      <c r="E174" s="7" t="str">
        <f>IF(D174="No",B174,"Pending")</f>
        <v>Correct</v>
      </c>
      <c r="F174" s="8" t="s">
        <v>361</v>
      </c>
      <c r="G174" s="9" t="s">
        <v>684</v>
      </c>
    </row>
    <row r="175">
      <c r="A175" s="4" t="s">
        <v>206</v>
      </c>
      <c r="B175" s="8" t="s">
        <v>19</v>
      </c>
      <c r="C175" s="7" t="str">
        <f>IFERROR(__xludf.DUMMYFUNCTION("""COMPUTED_VALUE"""),"Correct")</f>
        <v>Correct</v>
      </c>
      <c r="D175" s="7" t="str">
        <f t="shared" si="1"/>
        <v>Yes</v>
      </c>
      <c r="E175" s="10" t="s">
        <v>19</v>
      </c>
      <c r="F175" s="8" t="s">
        <v>363</v>
      </c>
      <c r="G175" s="9" t="s">
        <v>685</v>
      </c>
    </row>
    <row r="176">
      <c r="A176" s="4" t="s">
        <v>206</v>
      </c>
      <c r="B176" s="8" t="s">
        <v>19</v>
      </c>
      <c r="C176" s="7" t="str">
        <f>IFERROR(__xludf.DUMMYFUNCTION("""COMPUTED_VALUE"""),"Unsure")</f>
        <v>Unsure</v>
      </c>
      <c r="D176" s="7" t="str">
        <f t="shared" si="1"/>
        <v>No</v>
      </c>
      <c r="E176" s="7" t="str">
        <f t="shared" ref="E176:E182" si="20">IF(D176="No",B176,"Pending")</f>
        <v>Incorrect</v>
      </c>
      <c r="F176" s="8" t="s">
        <v>365</v>
      </c>
      <c r="G176" s="9" t="s">
        <v>686</v>
      </c>
    </row>
    <row r="177">
      <c r="A177" s="4" t="s">
        <v>206</v>
      </c>
      <c r="B177" s="8" t="s">
        <v>8</v>
      </c>
      <c r="C177" s="7" t="str">
        <f>IFERROR(__xludf.DUMMYFUNCTION("""COMPUTED_VALUE"""),"Correct")</f>
        <v>Correct</v>
      </c>
      <c r="D177" s="7" t="str">
        <f t="shared" si="1"/>
        <v>No</v>
      </c>
      <c r="E177" s="7" t="str">
        <f t="shared" si="20"/>
        <v>Correct</v>
      </c>
      <c r="F177" s="8" t="s">
        <v>367</v>
      </c>
      <c r="G177" s="9" t="s">
        <v>687</v>
      </c>
    </row>
    <row r="178">
      <c r="A178" s="4" t="s">
        <v>206</v>
      </c>
      <c r="B178" s="8" t="s">
        <v>8</v>
      </c>
      <c r="C178" s="7" t="str">
        <f>IFERROR(__xludf.DUMMYFUNCTION("""COMPUTED_VALUE"""),"Correct")</f>
        <v>Correct</v>
      </c>
      <c r="D178" s="7" t="str">
        <f t="shared" si="1"/>
        <v>No</v>
      </c>
      <c r="E178" s="7" t="str">
        <f t="shared" si="20"/>
        <v>Correct</v>
      </c>
      <c r="F178" s="8" t="s">
        <v>369</v>
      </c>
      <c r="G178" s="9" t="s">
        <v>688</v>
      </c>
    </row>
    <row r="179">
      <c r="A179" s="4" t="s">
        <v>206</v>
      </c>
      <c r="B179" s="8" t="s">
        <v>8</v>
      </c>
      <c r="C179" s="7" t="str">
        <f>IFERROR(__xludf.DUMMYFUNCTION("""COMPUTED_VALUE"""),"Correct")</f>
        <v>Correct</v>
      </c>
      <c r="D179" s="7" t="str">
        <f t="shared" si="1"/>
        <v>No</v>
      </c>
      <c r="E179" s="7" t="str">
        <f t="shared" si="20"/>
        <v>Correct</v>
      </c>
      <c r="F179" s="8" t="s">
        <v>371</v>
      </c>
      <c r="G179" s="9" t="s">
        <v>689</v>
      </c>
    </row>
    <row r="180">
      <c r="A180" s="4" t="s">
        <v>206</v>
      </c>
      <c r="B180" s="8" t="s">
        <v>8</v>
      </c>
      <c r="C180" s="7" t="str">
        <f>IFERROR(__xludf.DUMMYFUNCTION("""COMPUTED_VALUE"""),"Correct")</f>
        <v>Correct</v>
      </c>
      <c r="D180" s="7" t="str">
        <f t="shared" si="1"/>
        <v>No</v>
      </c>
      <c r="E180" s="7" t="str">
        <f t="shared" si="20"/>
        <v>Correct</v>
      </c>
      <c r="F180" s="8" t="s">
        <v>373</v>
      </c>
      <c r="G180" s="9" t="s">
        <v>690</v>
      </c>
    </row>
    <row r="181">
      <c r="A181" s="4" t="s">
        <v>206</v>
      </c>
      <c r="B181" s="8" t="s">
        <v>8</v>
      </c>
      <c r="C181" s="7" t="str">
        <f>IFERROR(__xludf.DUMMYFUNCTION("""COMPUTED_VALUE"""),"Correct")</f>
        <v>Correct</v>
      </c>
      <c r="D181" s="7" t="str">
        <f t="shared" si="1"/>
        <v>No</v>
      </c>
      <c r="E181" s="7" t="str">
        <f t="shared" si="20"/>
        <v>Correct</v>
      </c>
      <c r="F181" s="8" t="s">
        <v>375</v>
      </c>
      <c r="G181" s="9" t="s">
        <v>691</v>
      </c>
    </row>
    <row r="182">
      <c r="A182" s="4" t="s">
        <v>206</v>
      </c>
      <c r="B182" s="8" t="s">
        <v>19</v>
      </c>
      <c r="C182" s="7" t="str">
        <f>IFERROR(__xludf.DUMMYFUNCTION("""COMPUTED_VALUE"""),"Incorrect")</f>
        <v>Incorrect</v>
      </c>
      <c r="D182" s="7" t="str">
        <f t="shared" si="1"/>
        <v>No</v>
      </c>
      <c r="E182" s="7" t="str">
        <f t="shared" si="20"/>
        <v>Incorrect</v>
      </c>
      <c r="F182" s="8" t="s">
        <v>377</v>
      </c>
      <c r="G182" s="9" t="s">
        <v>692</v>
      </c>
    </row>
    <row r="183">
      <c r="A183" s="4" t="s">
        <v>206</v>
      </c>
      <c r="B183" s="8" t="s">
        <v>8</v>
      </c>
      <c r="C183" s="7" t="str">
        <f>IFERROR(__xludf.DUMMYFUNCTION("""COMPUTED_VALUE"""),"Incorrect")</f>
        <v>Incorrect</v>
      </c>
      <c r="D183" s="7" t="str">
        <f t="shared" si="1"/>
        <v>Yes</v>
      </c>
      <c r="E183" s="10" t="s">
        <v>19</v>
      </c>
      <c r="F183" s="8" t="s">
        <v>379</v>
      </c>
      <c r="G183" s="9" t="s">
        <v>693</v>
      </c>
    </row>
    <row r="184">
      <c r="A184" s="4" t="s">
        <v>206</v>
      </c>
      <c r="B184" s="8" t="s">
        <v>8</v>
      </c>
      <c r="C184" s="7" t="str">
        <f>IFERROR(__xludf.DUMMYFUNCTION("""COMPUTED_VALUE"""),"Correct")</f>
        <v>Correct</v>
      </c>
      <c r="D184" s="7" t="str">
        <f t="shared" si="1"/>
        <v>No</v>
      </c>
      <c r="E184" s="7" t="str">
        <f t="shared" ref="E184:E196" si="21">IF(D184="No",B184,"Pending")</f>
        <v>Correct</v>
      </c>
      <c r="F184" s="8" t="s">
        <v>381</v>
      </c>
      <c r="G184" s="9" t="s">
        <v>694</v>
      </c>
    </row>
    <row r="185">
      <c r="A185" s="4" t="s">
        <v>206</v>
      </c>
      <c r="B185" s="8" t="s">
        <v>8</v>
      </c>
      <c r="C185" s="7" t="str">
        <f>IFERROR(__xludf.DUMMYFUNCTION("""COMPUTED_VALUE"""),"Correct")</f>
        <v>Correct</v>
      </c>
      <c r="D185" s="7" t="str">
        <f t="shared" si="1"/>
        <v>No</v>
      </c>
      <c r="E185" s="7" t="str">
        <f t="shared" si="21"/>
        <v>Correct</v>
      </c>
      <c r="F185" s="8" t="s">
        <v>383</v>
      </c>
      <c r="G185" s="9" t="s">
        <v>695</v>
      </c>
    </row>
    <row r="186">
      <c r="A186" s="4" t="s">
        <v>206</v>
      </c>
      <c r="B186" s="8" t="s">
        <v>8</v>
      </c>
      <c r="C186" s="7" t="str">
        <f>IFERROR(__xludf.DUMMYFUNCTION("""COMPUTED_VALUE"""),"Correct")</f>
        <v>Correct</v>
      </c>
      <c r="D186" s="7" t="str">
        <f t="shared" si="1"/>
        <v>No</v>
      </c>
      <c r="E186" s="7" t="str">
        <f t="shared" si="21"/>
        <v>Correct</v>
      </c>
      <c r="F186" s="8" t="s">
        <v>385</v>
      </c>
      <c r="G186" s="9" t="s">
        <v>696</v>
      </c>
    </row>
    <row r="187">
      <c r="A187" s="4" t="s">
        <v>206</v>
      </c>
      <c r="B187" s="8" t="s">
        <v>8</v>
      </c>
      <c r="C187" s="7" t="str">
        <f>IFERROR(__xludf.DUMMYFUNCTION("""COMPUTED_VALUE"""),"Correct")</f>
        <v>Correct</v>
      </c>
      <c r="D187" s="7" t="str">
        <f t="shared" si="1"/>
        <v>No</v>
      </c>
      <c r="E187" s="7" t="str">
        <f t="shared" si="21"/>
        <v>Correct</v>
      </c>
      <c r="F187" s="8" t="s">
        <v>387</v>
      </c>
      <c r="G187" s="9" t="s">
        <v>697</v>
      </c>
    </row>
    <row r="188">
      <c r="A188" s="4" t="s">
        <v>206</v>
      </c>
      <c r="B188" s="8" t="s">
        <v>8</v>
      </c>
      <c r="C188" s="7" t="str">
        <f>IFERROR(__xludf.DUMMYFUNCTION("""COMPUTED_VALUE"""),"Correct")</f>
        <v>Correct</v>
      </c>
      <c r="D188" s="7" t="str">
        <f t="shared" si="1"/>
        <v>No</v>
      </c>
      <c r="E188" s="7" t="str">
        <f t="shared" si="21"/>
        <v>Correct</v>
      </c>
      <c r="F188" s="8" t="s">
        <v>389</v>
      </c>
      <c r="G188" s="9" t="s">
        <v>698</v>
      </c>
    </row>
    <row r="189">
      <c r="A189" s="4" t="s">
        <v>206</v>
      </c>
      <c r="B189" s="8" t="s">
        <v>19</v>
      </c>
      <c r="C189" s="7" t="str">
        <f>IFERROR(__xludf.DUMMYFUNCTION("""COMPUTED_VALUE"""),"Incorrect")</f>
        <v>Incorrect</v>
      </c>
      <c r="D189" s="7" t="str">
        <f t="shared" si="1"/>
        <v>No</v>
      </c>
      <c r="E189" s="7" t="str">
        <f t="shared" si="21"/>
        <v>Incorrect</v>
      </c>
      <c r="F189" s="8" t="s">
        <v>391</v>
      </c>
      <c r="G189" s="9" t="s">
        <v>699</v>
      </c>
    </row>
    <row r="190">
      <c r="A190" s="4" t="s">
        <v>206</v>
      </c>
      <c r="B190" s="8" t="s">
        <v>8</v>
      </c>
      <c r="C190" s="7" t="str">
        <f>IFERROR(__xludf.DUMMYFUNCTION("""COMPUTED_VALUE"""),"Correct")</f>
        <v>Correct</v>
      </c>
      <c r="D190" s="7" t="str">
        <f t="shared" si="1"/>
        <v>No</v>
      </c>
      <c r="E190" s="7" t="str">
        <f t="shared" si="21"/>
        <v>Correct</v>
      </c>
      <c r="F190" s="8" t="s">
        <v>393</v>
      </c>
      <c r="G190" s="9" t="s">
        <v>700</v>
      </c>
    </row>
    <row r="191">
      <c r="A191" s="4" t="s">
        <v>206</v>
      </c>
      <c r="B191" s="8" t="s">
        <v>8</v>
      </c>
      <c r="C191" s="7" t="str">
        <f>IFERROR(__xludf.DUMMYFUNCTION("""COMPUTED_VALUE"""),"Correct")</f>
        <v>Correct</v>
      </c>
      <c r="D191" s="7" t="str">
        <f t="shared" si="1"/>
        <v>No</v>
      </c>
      <c r="E191" s="7" t="str">
        <f t="shared" si="21"/>
        <v>Correct</v>
      </c>
      <c r="F191" s="8" t="s">
        <v>395</v>
      </c>
      <c r="G191" s="9" t="s">
        <v>701</v>
      </c>
    </row>
    <row r="192">
      <c r="A192" s="4" t="s">
        <v>206</v>
      </c>
      <c r="B192" s="8" t="s">
        <v>19</v>
      </c>
      <c r="C192" s="7" t="str">
        <f>IFERROR(__xludf.DUMMYFUNCTION("""COMPUTED_VALUE"""),"Incorrect")</f>
        <v>Incorrect</v>
      </c>
      <c r="D192" s="7" t="str">
        <f t="shared" si="1"/>
        <v>No</v>
      </c>
      <c r="E192" s="7" t="str">
        <f t="shared" si="21"/>
        <v>Incorrect</v>
      </c>
      <c r="F192" s="8" t="s">
        <v>397</v>
      </c>
      <c r="G192" s="9" t="s">
        <v>702</v>
      </c>
    </row>
    <row r="193">
      <c r="A193" s="4" t="s">
        <v>206</v>
      </c>
      <c r="B193" s="8" t="s">
        <v>8</v>
      </c>
      <c r="C193" s="7" t="str">
        <f>IFERROR(__xludf.DUMMYFUNCTION("""COMPUTED_VALUE"""),"Correct")</f>
        <v>Correct</v>
      </c>
      <c r="D193" s="7" t="str">
        <f t="shared" si="1"/>
        <v>No</v>
      </c>
      <c r="E193" s="7" t="str">
        <f t="shared" si="21"/>
        <v>Correct</v>
      </c>
      <c r="F193" s="8" t="s">
        <v>399</v>
      </c>
      <c r="G193" s="9" t="s">
        <v>703</v>
      </c>
    </row>
    <row r="194">
      <c r="A194" s="4" t="s">
        <v>206</v>
      </c>
      <c r="B194" s="8" t="s">
        <v>8</v>
      </c>
      <c r="C194" s="7" t="str">
        <f>IFERROR(__xludf.DUMMYFUNCTION("""COMPUTED_VALUE"""),"Correct")</f>
        <v>Correct</v>
      </c>
      <c r="D194" s="7" t="str">
        <f t="shared" si="1"/>
        <v>No</v>
      </c>
      <c r="E194" s="7" t="str">
        <f t="shared" si="21"/>
        <v>Correct</v>
      </c>
      <c r="F194" s="8" t="s">
        <v>401</v>
      </c>
      <c r="G194" s="9" t="s">
        <v>704</v>
      </c>
    </row>
    <row r="195">
      <c r="A195" s="4" t="s">
        <v>206</v>
      </c>
      <c r="B195" s="8" t="s">
        <v>8</v>
      </c>
      <c r="C195" s="7" t="str">
        <f>IFERROR(__xludf.DUMMYFUNCTION("""COMPUTED_VALUE"""),"Correct")</f>
        <v>Correct</v>
      </c>
      <c r="D195" s="7" t="str">
        <f t="shared" si="1"/>
        <v>No</v>
      </c>
      <c r="E195" s="7" t="str">
        <f t="shared" si="21"/>
        <v>Correct</v>
      </c>
      <c r="F195" s="8" t="s">
        <v>403</v>
      </c>
      <c r="G195" s="9" t="s">
        <v>705</v>
      </c>
    </row>
    <row r="196">
      <c r="A196" s="4" t="s">
        <v>206</v>
      </c>
      <c r="B196" s="8" t="s">
        <v>8</v>
      </c>
      <c r="C196" s="7" t="str">
        <f>IFERROR(__xludf.DUMMYFUNCTION("""COMPUTED_VALUE"""),"Correct")</f>
        <v>Correct</v>
      </c>
      <c r="D196" s="7" t="str">
        <f t="shared" si="1"/>
        <v>No</v>
      </c>
      <c r="E196" s="7" t="str">
        <f t="shared" si="21"/>
        <v>Correct</v>
      </c>
      <c r="F196" s="8" t="s">
        <v>405</v>
      </c>
      <c r="G196" s="9" t="s">
        <v>706</v>
      </c>
    </row>
    <row r="197">
      <c r="A197" s="4" t="s">
        <v>206</v>
      </c>
      <c r="B197" s="8" t="s">
        <v>8</v>
      </c>
      <c r="C197" s="7" t="str">
        <f>IFERROR(__xludf.DUMMYFUNCTION("""COMPUTED_VALUE"""),"Unsure")</f>
        <v>Unsure</v>
      </c>
      <c r="D197" s="7" t="str">
        <f t="shared" si="1"/>
        <v>Yes</v>
      </c>
      <c r="E197" s="10" t="s">
        <v>8</v>
      </c>
      <c r="F197" s="8" t="s">
        <v>407</v>
      </c>
      <c r="G197" s="9" t="s">
        <v>707</v>
      </c>
    </row>
    <row r="198">
      <c r="A198" s="4" t="s">
        <v>206</v>
      </c>
      <c r="B198" s="8" t="s">
        <v>8</v>
      </c>
      <c r="C198" s="7" t="str">
        <f>IFERROR(__xludf.DUMMYFUNCTION("""COMPUTED_VALUE"""),"Correct")</f>
        <v>Correct</v>
      </c>
      <c r="D198" s="7" t="str">
        <f t="shared" si="1"/>
        <v>No</v>
      </c>
      <c r="E198" s="7" t="str">
        <f t="shared" ref="E198:E199" si="22">IF(D198="No",B198,"Pending")</f>
        <v>Correct</v>
      </c>
      <c r="F198" s="8" t="s">
        <v>409</v>
      </c>
      <c r="G198" s="9" t="s">
        <v>708</v>
      </c>
    </row>
    <row r="199">
      <c r="A199" s="4" t="s">
        <v>206</v>
      </c>
      <c r="B199" s="8" t="s">
        <v>19</v>
      </c>
      <c r="C199" s="7" t="str">
        <f>IFERROR(__xludf.DUMMYFUNCTION("""COMPUTED_VALUE"""),"Incorrect")</f>
        <v>Incorrect</v>
      </c>
      <c r="D199" s="7" t="str">
        <f t="shared" si="1"/>
        <v>No</v>
      </c>
      <c r="E199" s="7" t="str">
        <f t="shared" si="22"/>
        <v>Incorrect</v>
      </c>
      <c r="F199" s="8" t="s">
        <v>411</v>
      </c>
      <c r="G199" s="9" t="s">
        <v>709</v>
      </c>
    </row>
    <row r="200">
      <c r="A200" s="4" t="s">
        <v>206</v>
      </c>
      <c r="B200" s="8" t="s">
        <v>8</v>
      </c>
      <c r="C200" s="7" t="str">
        <f>IFERROR(__xludf.DUMMYFUNCTION("""COMPUTED_VALUE"""),"Incorrect")</f>
        <v>Incorrect</v>
      </c>
      <c r="D200" s="7" t="str">
        <f t="shared" si="1"/>
        <v>Yes</v>
      </c>
      <c r="E200" s="10" t="s">
        <v>8</v>
      </c>
      <c r="F200" s="8" t="s">
        <v>413</v>
      </c>
      <c r="G200" s="9" t="s">
        <v>710</v>
      </c>
    </row>
    <row r="201">
      <c r="A201" s="4" t="s">
        <v>206</v>
      </c>
      <c r="B201" s="8" t="s">
        <v>8</v>
      </c>
      <c r="C201" s="7" t="str">
        <f>IFERROR(__xludf.DUMMYFUNCTION("""COMPUTED_VALUE"""),"Incorrect")</f>
        <v>Incorrect</v>
      </c>
      <c r="D201" s="7" t="str">
        <f t="shared" si="1"/>
        <v>Yes</v>
      </c>
      <c r="E201" s="10" t="s">
        <v>19</v>
      </c>
      <c r="F201" s="8" t="s">
        <v>415</v>
      </c>
      <c r="G201" s="9" t="s">
        <v>711</v>
      </c>
    </row>
    <row r="202">
      <c r="A202" s="4" t="s">
        <v>206</v>
      </c>
      <c r="B202" s="8" t="s">
        <v>8</v>
      </c>
      <c r="C202" s="7" t="str">
        <f>IFERROR(__xludf.DUMMYFUNCTION("""COMPUTED_VALUE"""),"Correct")</f>
        <v>Correct</v>
      </c>
      <c r="D202" s="7" t="str">
        <f t="shared" si="1"/>
        <v>No</v>
      </c>
      <c r="E202" s="7" t="str">
        <f t="shared" ref="E202:E203" si="23">IF(D202="No",B202,"Pending")</f>
        <v>Correct</v>
      </c>
      <c r="F202" s="8" t="s">
        <v>417</v>
      </c>
      <c r="G202" s="9" t="s">
        <v>712</v>
      </c>
    </row>
    <row r="203">
      <c r="A203" s="4" t="s">
        <v>206</v>
      </c>
      <c r="B203" s="8" t="s">
        <v>8</v>
      </c>
      <c r="C203" s="7" t="str">
        <f>IFERROR(__xludf.DUMMYFUNCTION("""COMPUTED_VALUE"""),"Correct")</f>
        <v>Correct</v>
      </c>
      <c r="D203" s="7" t="str">
        <f t="shared" si="1"/>
        <v>No</v>
      </c>
      <c r="E203" s="7" t="str">
        <f t="shared" si="23"/>
        <v>Correct</v>
      </c>
      <c r="F203" s="8" t="s">
        <v>419</v>
      </c>
      <c r="G203" s="9" t="s">
        <v>713</v>
      </c>
    </row>
    <row r="204">
      <c r="A204" s="4" t="s">
        <v>206</v>
      </c>
      <c r="B204" s="8" t="s">
        <v>8</v>
      </c>
      <c r="C204" s="7" t="str">
        <f>IFERROR(__xludf.DUMMYFUNCTION("""COMPUTED_VALUE"""),"Incorrect")</f>
        <v>Incorrect</v>
      </c>
      <c r="D204" s="7" t="str">
        <f t="shared" si="1"/>
        <v>Yes</v>
      </c>
      <c r="E204" s="10" t="s">
        <v>8</v>
      </c>
      <c r="F204" s="8" t="s">
        <v>421</v>
      </c>
      <c r="G204" s="9" t="s">
        <v>714</v>
      </c>
    </row>
    <row r="205">
      <c r="A205" s="4" t="s">
        <v>206</v>
      </c>
      <c r="B205" s="8" t="s">
        <v>8</v>
      </c>
      <c r="C205" s="7" t="str">
        <f>IFERROR(__xludf.DUMMYFUNCTION("""COMPUTED_VALUE"""),"Correct")</f>
        <v>Correct</v>
      </c>
      <c r="D205" s="7" t="str">
        <f t="shared" si="1"/>
        <v>No</v>
      </c>
      <c r="E205" s="7" t="str">
        <f t="shared" ref="E205:E216" si="24">IF(D205="No",B205,"Pending")</f>
        <v>Correct</v>
      </c>
      <c r="F205" s="8" t="s">
        <v>423</v>
      </c>
      <c r="G205" s="9" t="s">
        <v>715</v>
      </c>
    </row>
    <row r="206">
      <c r="A206" s="4" t="s">
        <v>206</v>
      </c>
      <c r="B206" s="8" t="s">
        <v>8</v>
      </c>
      <c r="C206" s="7" t="str">
        <f>IFERROR(__xludf.DUMMYFUNCTION("""COMPUTED_VALUE"""),"Correct")</f>
        <v>Correct</v>
      </c>
      <c r="D206" s="7" t="str">
        <f t="shared" si="1"/>
        <v>No</v>
      </c>
      <c r="E206" s="7" t="str">
        <f t="shared" si="24"/>
        <v>Correct</v>
      </c>
      <c r="F206" s="8" t="s">
        <v>425</v>
      </c>
      <c r="G206" s="9" t="s">
        <v>716</v>
      </c>
    </row>
    <row r="207">
      <c r="A207" s="4" t="s">
        <v>206</v>
      </c>
      <c r="B207" s="8" t="s">
        <v>8</v>
      </c>
      <c r="C207" s="7" t="str">
        <f>IFERROR(__xludf.DUMMYFUNCTION("""COMPUTED_VALUE"""),"Correct")</f>
        <v>Correct</v>
      </c>
      <c r="D207" s="7" t="str">
        <f t="shared" si="1"/>
        <v>No</v>
      </c>
      <c r="E207" s="7" t="str">
        <f t="shared" si="24"/>
        <v>Correct</v>
      </c>
      <c r="F207" s="8" t="s">
        <v>427</v>
      </c>
      <c r="G207" s="9" t="s">
        <v>717</v>
      </c>
    </row>
    <row r="208">
      <c r="A208" s="4" t="s">
        <v>206</v>
      </c>
      <c r="B208" s="8" t="s">
        <v>8</v>
      </c>
      <c r="C208" s="7" t="str">
        <f>IFERROR(__xludf.DUMMYFUNCTION("""COMPUTED_VALUE"""),"Correct")</f>
        <v>Correct</v>
      </c>
      <c r="D208" s="7" t="str">
        <f t="shared" si="1"/>
        <v>No</v>
      </c>
      <c r="E208" s="7" t="str">
        <f t="shared" si="24"/>
        <v>Correct</v>
      </c>
      <c r="F208" s="8" t="s">
        <v>429</v>
      </c>
      <c r="G208" s="9" t="s">
        <v>718</v>
      </c>
    </row>
    <row r="209">
      <c r="A209" s="4" t="s">
        <v>206</v>
      </c>
      <c r="B209" s="8" t="s">
        <v>8</v>
      </c>
      <c r="C209" s="7" t="str">
        <f>IFERROR(__xludf.DUMMYFUNCTION("""COMPUTED_VALUE"""),"Correct")</f>
        <v>Correct</v>
      </c>
      <c r="D209" s="7" t="str">
        <f t="shared" si="1"/>
        <v>No</v>
      </c>
      <c r="E209" s="7" t="str">
        <f t="shared" si="24"/>
        <v>Correct</v>
      </c>
      <c r="F209" s="8" t="s">
        <v>431</v>
      </c>
      <c r="G209" s="9" t="s">
        <v>719</v>
      </c>
    </row>
    <row r="210">
      <c r="A210" s="4" t="s">
        <v>206</v>
      </c>
      <c r="B210" s="8" t="s">
        <v>8</v>
      </c>
      <c r="C210" s="7" t="str">
        <f>IFERROR(__xludf.DUMMYFUNCTION("""COMPUTED_VALUE"""),"Correct")</f>
        <v>Correct</v>
      </c>
      <c r="D210" s="7" t="str">
        <f t="shared" si="1"/>
        <v>No</v>
      </c>
      <c r="E210" s="7" t="str">
        <f t="shared" si="24"/>
        <v>Correct</v>
      </c>
      <c r="F210" s="8" t="s">
        <v>433</v>
      </c>
      <c r="G210" s="9" t="s">
        <v>720</v>
      </c>
    </row>
    <row r="211">
      <c r="A211" s="4" t="s">
        <v>206</v>
      </c>
      <c r="B211" s="8" t="s">
        <v>8</v>
      </c>
      <c r="C211" s="7" t="str">
        <f>IFERROR(__xludf.DUMMYFUNCTION("""COMPUTED_VALUE"""),"Correct")</f>
        <v>Correct</v>
      </c>
      <c r="D211" s="7" t="str">
        <f t="shared" si="1"/>
        <v>No</v>
      </c>
      <c r="E211" s="7" t="str">
        <f t="shared" si="24"/>
        <v>Correct</v>
      </c>
      <c r="F211" s="8" t="s">
        <v>435</v>
      </c>
      <c r="G211" s="9" t="s">
        <v>721</v>
      </c>
    </row>
    <row r="212">
      <c r="A212" s="4" t="s">
        <v>206</v>
      </c>
      <c r="B212" s="8" t="s">
        <v>8</v>
      </c>
      <c r="C212" s="7" t="str">
        <f>IFERROR(__xludf.DUMMYFUNCTION("""COMPUTED_VALUE"""),"Correct")</f>
        <v>Correct</v>
      </c>
      <c r="D212" s="7" t="str">
        <f t="shared" si="1"/>
        <v>No</v>
      </c>
      <c r="E212" s="7" t="str">
        <f t="shared" si="24"/>
        <v>Correct</v>
      </c>
      <c r="F212" s="8" t="s">
        <v>437</v>
      </c>
      <c r="G212" s="9" t="s">
        <v>722</v>
      </c>
    </row>
    <row r="213">
      <c r="A213" s="4" t="s">
        <v>206</v>
      </c>
      <c r="B213" s="8" t="s">
        <v>19</v>
      </c>
      <c r="C213" s="7" t="str">
        <f>IFERROR(__xludf.DUMMYFUNCTION("""COMPUTED_VALUE"""),"Incorrect")</f>
        <v>Incorrect</v>
      </c>
      <c r="D213" s="7" t="str">
        <f t="shared" si="1"/>
        <v>No</v>
      </c>
      <c r="E213" s="7" t="str">
        <f t="shared" si="24"/>
        <v>Incorrect</v>
      </c>
      <c r="F213" s="8" t="s">
        <v>439</v>
      </c>
      <c r="G213" s="9" t="s">
        <v>723</v>
      </c>
    </row>
    <row r="214">
      <c r="A214" s="4" t="s">
        <v>206</v>
      </c>
      <c r="B214" s="8" t="s">
        <v>19</v>
      </c>
      <c r="C214" s="7" t="str">
        <f>IFERROR(__xludf.DUMMYFUNCTION("""COMPUTED_VALUE"""),"Incorrect")</f>
        <v>Incorrect</v>
      </c>
      <c r="D214" s="7" t="str">
        <f t="shared" si="1"/>
        <v>No</v>
      </c>
      <c r="E214" s="7" t="str">
        <f t="shared" si="24"/>
        <v>Incorrect</v>
      </c>
      <c r="F214" s="8" t="s">
        <v>441</v>
      </c>
      <c r="G214" s="9" t="s">
        <v>724</v>
      </c>
    </row>
    <row r="215">
      <c r="A215" s="4" t="s">
        <v>206</v>
      </c>
      <c r="B215" s="8" t="s">
        <v>8</v>
      </c>
      <c r="C215" s="7" t="str">
        <f>IFERROR(__xludf.DUMMYFUNCTION("""COMPUTED_VALUE"""),"Correct")</f>
        <v>Correct</v>
      </c>
      <c r="D215" s="7" t="str">
        <f t="shared" si="1"/>
        <v>No</v>
      </c>
      <c r="E215" s="7" t="str">
        <f t="shared" si="24"/>
        <v>Correct</v>
      </c>
      <c r="F215" s="8" t="s">
        <v>443</v>
      </c>
      <c r="G215" s="9" t="s">
        <v>725</v>
      </c>
    </row>
    <row r="216">
      <c r="A216" s="4" t="s">
        <v>206</v>
      </c>
      <c r="B216" s="8" t="s">
        <v>8</v>
      </c>
      <c r="C216" s="7" t="str">
        <f>IFERROR(__xludf.DUMMYFUNCTION("""COMPUTED_VALUE"""),"Correct")</f>
        <v>Correct</v>
      </c>
      <c r="D216" s="7" t="str">
        <f t="shared" si="1"/>
        <v>No</v>
      </c>
      <c r="E216" s="7" t="str">
        <f t="shared" si="24"/>
        <v>Correct</v>
      </c>
      <c r="F216" s="8" t="s">
        <v>445</v>
      </c>
      <c r="G216" s="9" t="s">
        <v>726</v>
      </c>
    </row>
    <row r="217">
      <c r="A217" s="4" t="s">
        <v>206</v>
      </c>
      <c r="B217" s="8" t="s">
        <v>8</v>
      </c>
      <c r="C217" s="7" t="str">
        <f>IFERROR(__xludf.DUMMYFUNCTION("""COMPUTED_VALUE"""),"Incorrect")</f>
        <v>Incorrect</v>
      </c>
      <c r="D217" s="7" t="str">
        <f t="shared" si="1"/>
        <v>Yes</v>
      </c>
      <c r="E217" s="10" t="s">
        <v>19</v>
      </c>
      <c r="F217" s="8" t="s">
        <v>447</v>
      </c>
      <c r="G217" s="9" t="s">
        <v>727</v>
      </c>
    </row>
    <row r="218">
      <c r="A218" s="4" t="s">
        <v>206</v>
      </c>
      <c r="B218" s="8" t="s">
        <v>8</v>
      </c>
      <c r="C218" s="7" t="str">
        <f>IFERROR(__xludf.DUMMYFUNCTION("""COMPUTED_VALUE"""),"Correct")</f>
        <v>Correct</v>
      </c>
      <c r="D218" s="7" t="str">
        <f t="shared" si="1"/>
        <v>No</v>
      </c>
      <c r="E218" s="7" t="str">
        <f t="shared" ref="E218:E219" si="25">IF(D218="No",B218,"Pending")</f>
        <v>Correct</v>
      </c>
      <c r="F218" s="8" t="s">
        <v>449</v>
      </c>
      <c r="G218" s="9" t="s">
        <v>728</v>
      </c>
    </row>
    <row r="219">
      <c r="A219" s="4" t="s">
        <v>206</v>
      </c>
      <c r="B219" s="8" t="s">
        <v>8</v>
      </c>
      <c r="C219" s="7" t="str">
        <f>IFERROR(__xludf.DUMMYFUNCTION("""COMPUTED_VALUE"""),"Correct")</f>
        <v>Correct</v>
      </c>
      <c r="D219" s="7" t="str">
        <f t="shared" si="1"/>
        <v>No</v>
      </c>
      <c r="E219" s="7" t="str">
        <f t="shared" si="25"/>
        <v>Correct</v>
      </c>
      <c r="F219" s="8" t="s">
        <v>451</v>
      </c>
      <c r="G219" s="9" t="s">
        <v>729</v>
      </c>
    </row>
    <row r="220">
      <c r="A220" s="4" t="s">
        <v>206</v>
      </c>
      <c r="B220" s="8" t="s">
        <v>8</v>
      </c>
      <c r="C220" s="7" t="str">
        <f>IFERROR(__xludf.DUMMYFUNCTION("""COMPUTED_VALUE"""),"Unsure")</f>
        <v>Unsure</v>
      </c>
      <c r="D220" s="7" t="str">
        <f t="shared" si="1"/>
        <v>Yes</v>
      </c>
      <c r="E220" s="10" t="s">
        <v>8</v>
      </c>
      <c r="F220" s="8" t="s">
        <v>453</v>
      </c>
      <c r="G220" s="9" t="s">
        <v>730</v>
      </c>
    </row>
    <row r="221">
      <c r="A221" s="4" t="s">
        <v>206</v>
      </c>
      <c r="B221" s="8" t="s">
        <v>8</v>
      </c>
      <c r="C221" s="7" t="str">
        <f>IFERROR(__xludf.DUMMYFUNCTION("""COMPUTED_VALUE"""),"Correct")</f>
        <v>Correct</v>
      </c>
      <c r="D221" s="7" t="str">
        <f t="shared" si="1"/>
        <v>No</v>
      </c>
      <c r="E221" s="7" t="str">
        <f>IF(D221="No",B221,"Pending")</f>
        <v>Correct</v>
      </c>
      <c r="F221" s="8" t="s">
        <v>455</v>
      </c>
      <c r="G221" s="9" t="s">
        <v>731</v>
      </c>
    </row>
    <row r="222">
      <c r="A222" s="4" t="s">
        <v>206</v>
      </c>
      <c r="B222" s="8" t="s">
        <v>8</v>
      </c>
      <c r="C222" s="7" t="str">
        <f>IFERROR(__xludf.DUMMYFUNCTION("""COMPUTED_VALUE"""),"Incorrect")</f>
        <v>Incorrect</v>
      </c>
      <c r="D222" s="7" t="str">
        <f t="shared" si="1"/>
        <v>Yes</v>
      </c>
      <c r="E222" s="10" t="s">
        <v>8</v>
      </c>
      <c r="F222" s="8" t="s">
        <v>457</v>
      </c>
      <c r="G222" s="9" t="s">
        <v>732</v>
      </c>
    </row>
    <row r="223">
      <c r="A223" s="4" t="s">
        <v>206</v>
      </c>
      <c r="B223" s="8" t="s">
        <v>8</v>
      </c>
      <c r="C223" s="7" t="str">
        <f>IFERROR(__xludf.DUMMYFUNCTION("""COMPUTED_VALUE"""),"Correct")</f>
        <v>Correct</v>
      </c>
      <c r="D223" s="7" t="str">
        <f t="shared" si="1"/>
        <v>No</v>
      </c>
      <c r="E223" s="7" t="str">
        <f t="shared" ref="E223:E225" si="26">IF(D223="No",B223,"Pending")</f>
        <v>Correct</v>
      </c>
      <c r="F223" s="8" t="s">
        <v>459</v>
      </c>
      <c r="G223" s="9" t="s">
        <v>733</v>
      </c>
    </row>
    <row r="224">
      <c r="A224" s="4" t="s">
        <v>206</v>
      </c>
      <c r="B224" s="8" t="s">
        <v>8</v>
      </c>
      <c r="C224" s="7" t="str">
        <f>IFERROR(__xludf.DUMMYFUNCTION("""COMPUTED_VALUE"""),"Correct")</f>
        <v>Correct</v>
      </c>
      <c r="D224" s="7" t="str">
        <f t="shared" si="1"/>
        <v>No</v>
      </c>
      <c r="E224" s="7" t="str">
        <f t="shared" si="26"/>
        <v>Correct</v>
      </c>
      <c r="F224" s="8" t="s">
        <v>461</v>
      </c>
      <c r="G224" s="9" t="s">
        <v>734</v>
      </c>
    </row>
    <row r="225">
      <c r="A225" s="4" t="s">
        <v>206</v>
      </c>
      <c r="B225" s="8" t="s">
        <v>19</v>
      </c>
      <c r="C225" s="7" t="str">
        <f>IFERROR(__xludf.DUMMYFUNCTION("""COMPUTED_VALUE"""),"Incorrect")</f>
        <v>Incorrect</v>
      </c>
      <c r="D225" s="7" t="str">
        <f t="shared" si="1"/>
        <v>No</v>
      </c>
      <c r="E225" s="7" t="str">
        <f t="shared" si="26"/>
        <v>Incorrect</v>
      </c>
      <c r="F225" s="8" t="s">
        <v>463</v>
      </c>
      <c r="G225" s="9" t="s">
        <v>735</v>
      </c>
    </row>
    <row r="226">
      <c r="A226" s="4" t="s">
        <v>206</v>
      </c>
      <c r="B226" s="8" t="s">
        <v>8</v>
      </c>
      <c r="C226" s="7" t="str">
        <f>IFERROR(__xludf.DUMMYFUNCTION("""COMPUTED_VALUE"""),"Incorrect")</f>
        <v>Incorrect</v>
      </c>
      <c r="D226" s="7" t="str">
        <f t="shared" si="1"/>
        <v>Yes</v>
      </c>
      <c r="E226" s="10" t="s">
        <v>19</v>
      </c>
      <c r="F226" s="8" t="s">
        <v>465</v>
      </c>
      <c r="G226" s="9" t="s">
        <v>736</v>
      </c>
    </row>
    <row r="227">
      <c r="A227" s="4" t="s">
        <v>206</v>
      </c>
      <c r="B227" s="8" t="s">
        <v>8</v>
      </c>
      <c r="C227" s="7" t="str">
        <f>IFERROR(__xludf.DUMMYFUNCTION("""COMPUTED_VALUE"""),"Correct")</f>
        <v>Correct</v>
      </c>
      <c r="D227" s="7" t="str">
        <f t="shared" si="1"/>
        <v>No</v>
      </c>
      <c r="E227" s="7" t="str">
        <f>IF(D227="No",B227,"Pending")</f>
        <v>Correct</v>
      </c>
      <c r="F227" s="8" t="s">
        <v>467</v>
      </c>
      <c r="G227" s="9" t="s">
        <v>737</v>
      </c>
    </row>
    <row r="228">
      <c r="A228" s="4" t="s">
        <v>206</v>
      </c>
      <c r="B228" s="8" t="s">
        <v>19</v>
      </c>
      <c r="C228" s="7" t="str">
        <f>IFERROR(__xludf.DUMMYFUNCTION("""COMPUTED_VALUE"""),"Correct")</f>
        <v>Correct</v>
      </c>
      <c r="D228" s="7" t="str">
        <f t="shared" si="1"/>
        <v>Yes</v>
      </c>
      <c r="E228" s="10" t="s">
        <v>19</v>
      </c>
      <c r="F228" s="8" t="s">
        <v>469</v>
      </c>
      <c r="G228" s="9" t="s">
        <v>738</v>
      </c>
    </row>
    <row r="229">
      <c r="A229" s="4" t="s">
        <v>206</v>
      </c>
      <c r="B229" s="8" t="s">
        <v>8</v>
      </c>
      <c r="C229" s="7" t="str">
        <f>IFERROR(__xludf.DUMMYFUNCTION("""COMPUTED_VALUE"""),"Correct")</f>
        <v>Correct</v>
      </c>
      <c r="D229" s="7" t="str">
        <f t="shared" si="1"/>
        <v>No</v>
      </c>
      <c r="E229" s="7" t="str">
        <f t="shared" ref="E229:E233" si="27">IF(D229="No",B229,"Pending")</f>
        <v>Correct</v>
      </c>
      <c r="F229" s="8" t="s">
        <v>471</v>
      </c>
      <c r="G229" s="9" t="s">
        <v>739</v>
      </c>
    </row>
    <row r="230">
      <c r="A230" s="4" t="s">
        <v>206</v>
      </c>
      <c r="B230" s="8" t="s">
        <v>8</v>
      </c>
      <c r="C230" s="7" t="str">
        <f>IFERROR(__xludf.DUMMYFUNCTION("""COMPUTED_VALUE"""),"Correct")</f>
        <v>Correct</v>
      </c>
      <c r="D230" s="7" t="str">
        <f t="shared" si="1"/>
        <v>No</v>
      </c>
      <c r="E230" s="7" t="str">
        <f t="shared" si="27"/>
        <v>Correct</v>
      </c>
      <c r="F230" s="8" t="s">
        <v>473</v>
      </c>
      <c r="G230" s="9" t="s">
        <v>740</v>
      </c>
    </row>
    <row r="231">
      <c r="A231" s="4" t="s">
        <v>206</v>
      </c>
      <c r="B231" s="8" t="s">
        <v>8</v>
      </c>
      <c r="C231" s="7" t="str">
        <f>IFERROR(__xludf.DUMMYFUNCTION("""COMPUTED_VALUE"""),"Correct")</f>
        <v>Correct</v>
      </c>
      <c r="D231" s="7" t="str">
        <f t="shared" si="1"/>
        <v>No</v>
      </c>
      <c r="E231" s="7" t="str">
        <f t="shared" si="27"/>
        <v>Correct</v>
      </c>
      <c r="F231" s="8" t="s">
        <v>475</v>
      </c>
      <c r="G231" s="9" t="s">
        <v>741</v>
      </c>
    </row>
    <row r="232">
      <c r="A232" s="4" t="s">
        <v>206</v>
      </c>
      <c r="B232" s="8" t="s">
        <v>8</v>
      </c>
      <c r="C232" s="7" t="str">
        <f>IFERROR(__xludf.DUMMYFUNCTION("""COMPUTED_VALUE"""),"Correct")</f>
        <v>Correct</v>
      </c>
      <c r="D232" s="7" t="str">
        <f t="shared" si="1"/>
        <v>No</v>
      </c>
      <c r="E232" s="7" t="str">
        <f t="shared" si="27"/>
        <v>Correct</v>
      </c>
      <c r="F232" s="8" t="s">
        <v>477</v>
      </c>
      <c r="G232" s="9" t="s">
        <v>742</v>
      </c>
    </row>
    <row r="233">
      <c r="A233" s="4" t="s">
        <v>206</v>
      </c>
      <c r="B233" s="8" t="s">
        <v>8</v>
      </c>
      <c r="C233" s="7" t="str">
        <f>IFERROR(__xludf.DUMMYFUNCTION("""COMPUTED_VALUE"""),"Correct")</f>
        <v>Correct</v>
      </c>
      <c r="D233" s="7" t="str">
        <f t="shared" si="1"/>
        <v>No</v>
      </c>
      <c r="E233" s="7" t="str">
        <f t="shared" si="27"/>
        <v>Correct</v>
      </c>
      <c r="F233" s="8" t="s">
        <v>479</v>
      </c>
      <c r="G233" s="9" t="s">
        <v>743</v>
      </c>
    </row>
    <row r="234">
      <c r="A234" s="4" t="s">
        <v>206</v>
      </c>
      <c r="B234" s="8" t="s">
        <v>8</v>
      </c>
      <c r="C234" s="7" t="str">
        <f>IFERROR(__xludf.DUMMYFUNCTION("""COMPUTED_VALUE"""),"Incorrect")</f>
        <v>Incorrect</v>
      </c>
      <c r="D234" s="7" t="str">
        <f t="shared" si="1"/>
        <v>Yes</v>
      </c>
      <c r="E234" s="10" t="s">
        <v>19</v>
      </c>
      <c r="F234" s="8" t="s">
        <v>481</v>
      </c>
      <c r="G234" s="9" t="s">
        <v>744</v>
      </c>
    </row>
    <row r="235">
      <c r="A235" s="4" t="s">
        <v>206</v>
      </c>
      <c r="B235" s="8" t="s">
        <v>8</v>
      </c>
      <c r="C235" s="7" t="str">
        <f>IFERROR(__xludf.DUMMYFUNCTION("""COMPUTED_VALUE"""),"Unsure")</f>
        <v>Unsure</v>
      </c>
      <c r="D235" s="7" t="str">
        <f t="shared" si="1"/>
        <v>Yes</v>
      </c>
      <c r="E235" s="10" t="s">
        <v>8</v>
      </c>
      <c r="F235" s="8" t="s">
        <v>483</v>
      </c>
      <c r="G235" s="9" t="s">
        <v>745</v>
      </c>
    </row>
    <row r="236">
      <c r="A236" s="4" t="s">
        <v>206</v>
      </c>
      <c r="B236" s="8" t="s">
        <v>8</v>
      </c>
      <c r="C236" s="7" t="str">
        <f>IFERROR(__xludf.DUMMYFUNCTION("""COMPUTED_VALUE"""),"Correct")</f>
        <v>Correct</v>
      </c>
      <c r="D236" s="7" t="str">
        <f t="shared" si="1"/>
        <v>No</v>
      </c>
      <c r="E236" s="7" t="str">
        <f t="shared" ref="E236:E237" si="28">IF(D236="No",B236,"Pending")</f>
        <v>Correct</v>
      </c>
      <c r="F236" s="8" t="s">
        <v>485</v>
      </c>
      <c r="G236" s="9" t="s">
        <v>746</v>
      </c>
    </row>
    <row r="237">
      <c r="A237" s="4" t="s">
        <v>206</v>
      </c>
      <c r="B237" s="8" t="s">
        <v>8</v>
      </c>
      <c r="C237" s="7" t="str">
        <f>IFERROR(__xludf.DUMMYFUNCTION("""COMPUTED_VALUE"""),"Correct")</f>
        <v>Correct</v>
      </c>
      <c r="D237" s="7" t="str">
        <f t="shared" si="1"/>
        <v>No</v>
      </c>
      <c r="E237" s="7" t="str">
        <f t="shared" si="28"/>
        <v>Correct</v>
      </c>
      <c r="F237" s="8" t="s">
        <v>487</v>
      </c>
      <c r="G237" s="9" t="s">
        <v>747</v>
      </c>
    </row>
    <row r="238">
      <c r="A238" s="4" t="s">
        <v>206</v>
      </c>
      <c r="B238" s="8" t="s">
        <v>8</v>
      </c>
      <c r="C238" s="7" t="str">
        <f>IFERROR(__xludf.DUMMYFUNCTION("""COMPUTED_VALUE"""),"Incorrect")</f>
        <v>Incorrect</v>
      </c>
      <c r="D238" s="7" t="str">
        <f t="shared" si="1"/>
        <v>Yes</v>
      </c>
      <c r="E238" s="10" t="s">
        <v>19</v>
      </c>
      <c r="F238" s="8" t="s">
        <v>489</v>
      </c>
      <c r="G238" s="9" t="s">
        <v>748</v>
      </c>
    </row>
    <row r="239">
      <c r="A239" s="4" t="s">
        <v>206</v>
      </c>
      <c r="B239" s="8" t="s">
        <v>8</v>
      </c>
      <c r="C239" s="7" t="str">
        <f>IFERROR(__xludf.DUMMYFUNCTION("""COMPUTED_VALUE"""),"Incorrect")</f>
        <v>Incorrect</v>
      </c>
      <c r="D239" s="7" t="str">
        <f t="shared" si="1"/>
        <v>Yes</v>
      </c>
      <c r="E239" s="10" t="s">
        <v>8</v>
      </c>
      <c r="F239" s="8" t="s">
        <v>491</v>
      </c>
      <c r="G239" s="9" t="s">
        <v>749</v>
      </c>
    </row>
    <row r="240">
      <c r="A240" s="4" t="s">
        <v>206</v>
      </c>
      <c r="B240" s="8" t="s">
        <v>8</v>
      </c>
      <c r="C240" s="7" t="str">
        <f>IFERROR(__xludf.DUMMYFUNCTION("""COMPUTED_VALUE"""),"Correct")</f>
        <v>Correct</v>
      </c>
      <c r="D240" s="7" t="str">
        <f t="shared" si="1"/>
        <v>No</v>
      </c>
      <c r="E240" s="7" t="str">
        <f>IF(D240="No",B240,"Pending")</f>
        <v>Correct</v>
      </c>
      <c r="F240" s="8" t="s">
        <v>493</v>
      </c>
      <c r="G240" s="9" t="s">
        <v>750</v>
      </c>
    </row>
    <row r="241">
      <c r="A241" s="4" t="s">
        <v>206</v>
      </c>
      <c r="B241" s="8" t="s">
        <v>8</v>
      </c>
      <c r="C241" s="7" t="str">
        <f>IFERROR(__xludf.DUMMYFUNCTION("""COMPUTED_VALUE"""),"Incorrect")</f>
        <v>Incorrect</v>
      </c>
      <c r="D241" s="7" t="str">
        <f t="shared" si="1"/>
        <v>Yes</v>
      </c>
      <c r="E241" s="10" t="s">
        <v>19</v>
      </c>
      <c r="F241" s="8" t="s">
        <v>495</v>
      </c>
      <c r="G241" s="9" t="s">
        <v>751</v>
      </c>
    </row>
    <row r="242">
      <c r="A242" s="4" t="s">
        <v>206</v>
      </c>
      <c r="B242" s="8" t="s">
        <v>19</v>
      </c>
      <c r="C242" s="7" t="str">
        <f>IFERROR(__xludf.DUMMYFUNCTION("""COMPUTED_VALUE"""),"Incorrect")</f>
        <v>Incorrect</v>
      </c>
      <c r="D242" s="7" t="str">
        <f t="shared" si="1"/>
        <v>No</v>
      </c>
      <c r="E242" s="7" t="str">
        <f t="shared" ref="E242:E249" si="29">IF(D242="No",B242,"Pending")</f>
        <v>Incorrect</v>
      </c>
      <c r="F242" s="8" t="s">
        <v>497</v>
      </c>
      <c r="G242" s="9" t="s">
        <v>752</v>
      </c>
    </row>
    <row r="243">
      <c r="A243" s="4" t="s">
        <v>206</v>
      </c>
      <c r="B243" s="8" t="s">
        <v>8</v>
      </c>
      <c r="C243" s="7" t="str">
        <f>IFERROR(__xludf.DUMMYFUNCTION("""COMPUTED_VALUE"""),"Correct")</f>
        <v>Correct</v>
      </c>
      <c r="D243" s="7" t="str">
        <f t="shared" si="1"/>
        <v>No</v>
      </c>
      <c r="E243" s="7" t="str">
        <f t="shared" si="29"/>
        <v>Correct</v>
      </c>
      <c r="F243" s="8" t="s">
        <v>499</v>
      </c>
      <c r="G243" s="9" t="s">
        <v>753</v>
      </c>
    </row>
    <row r="244">
      <c r="A244" s="4" t="s">
        <v>206</v>
      </c>
      <c r="B244" s="8" t="s">
        <v>8</v>
      </c>
      <c r="C244" s="7" t="str">
        <f>IFERROR(__xludf.DUMMYFUNCTION("""COMPUTED_VALUE"""),"Correct")</f>
        <v>Correct</v>
      </c>
      <c r="D244" s="7" t="str">
        <f t="shared" si="1"/>
        <v>No</v>
      </c>
      <c r="E244" s="7" t="str">
        <f t="shared" si="29"/>
        <v>Correct</v>
      </c>
      <c r="F244" s="8" t="s">
        <v>501</v>
      </c>
      <c r="G244" s="9" t="s">
        <v>754</v>
      </c>
    </row>
    <row r="245">
      <c r="A245" s="4" t="s">
        <v>206</v>
      </c>
      <c r="B245" s="8" t="s">
        <v>8</v>
      </c>
      <c r="C245" s="7" t="str">
        <f>IFERROR(__xludf.DUMMYFUNCTION("""COMPUTED_VALUE"""),"Correct")</f>
        <v>Correct</v>
      </c>
      <c r="D245" s="7" t="str">
        <f t="shared" si="1"/>
        <v>No</v>
      </c>
      <c r="E245" s="7" t="str">
        <f t="shared" si="29"/>
        <v>Correct</v>
      </c>
      <c r="F245" s="8" t="s">
        <v>503</v>
      </c>
      <c r="G245" s="9" t="s">
        <v>755</v>
      </c>
    </row>
    <row r="246">
      <c r="A246" s="4" t="s">
        <v>206</v>
      </c>
      <c r="B246" s="8" t="s">
        <v>8</v>
      </c>
      <c r="C246" s="7" t="str">
        <f>IFERROR(__xludf.DUMMYFUNCTION("""COMPUTED_VALUE"""),"Correct")</f>
        <v>Correct</v>
      </c>
      <c r="D246" s="7" t="str">
        <f t="shared" si="1"/>
        <v>No</v>
      </c>
      <c r="E246" s="7" t="str">
        <f t="shared" si="29"/>
        <v>Correct</v>
      </c>
      <c r="F246" s="8" t="s">
        <v>505</v>
      </c>
      <c r="G246" s="9" t="s">
        <v>756</v>
      </c>
    </row>
    <row r="247">
      <c r="A247" s="4" t="s">
        <v>206</v>
      </c>
      <c r="B247" s="8" t="s">
        <v>8</v>
      </c>
      <c r="C247" s="7" t="str">
        <f>IFERROR(__xludf.DUMMYFUNCTION("""COMPUTED_VALUE"""),"Correct")</f>
        <v>Correct</v>
      </c>
      <c r="D247" s="7" t="str">
        <f t="shared" si="1"/>
        <v>No</v>
      </c>
      <c r="E247" s="7" t="str">
        <f t="shared" si="29"/>
        <v>Correct</v>
      </c>
      <c r="F247" s="8" t="s">
        <v>507</v>
      </c>
      <c r="G247" s="9" t="s">
        <v>757</v>
      </c>
    </row>
    <row r="248">
      <c r="A248" s="4" t="s">
        <v>206</v>
      </c>
      <c r="B248" s="8" t="s">
        <v>8</v>
      </c>
      <c r="C248" s="7" t="str">
        <f>IFERROR(__xludf.DUMMYFUNCTION("""COMPUTED_VALUE"""),"Correct")</f>
        <v>Correct</v>
      </c>
      <c r="D248" s="7" t="str">
        <f t="shared" si="1"/>
        <v>No</v>
      </c>
      <c r="E248" s="7" t="str">
        <f t="shared" si="29"/>
        <v>Correct</v>
      </c>
      <c r="F248" s="8" t="s">
        <v>509</v>
      </c>
      <c r="G248" s="9" t="s">
        <v>758</v>
      </c>
    </row>
    <row r="249">
      <c r="A249" s="4" t="s">
        <v>206</v>
      </c>
      <c r="B249" s="8" t="s">
        <v>8</v>
      </c>
      <c r="C249" s="7" t="str">
        <f>IFERROR(__xludf.DUMMYFUNCTION("""COMPUTED_VALUE"""),"Correct")</f>
        <v>Correct</v>
      </c>
      <c r="D249" s="7" t="str">
        <f t="shared" si="1"/>
        <v>No</v>
      </c>
      <c r="E249" s="7" t="str">
        <f t="shared" si="29"/>
        <v>Correct</v>
      </c>
      <c r="F249" s="8" t="s">
        <v>511</v>
      </c>
      <c r="G249" s="9" t="s">
        <v>759</v>
      </c>
    </row>
    <row r="250">
      <c r="A250" s="4" t="s">
        <v>206</v>
      </c>
      <c r="B250" s="8" t="s">
        <v>8</v>
      </c>
      <c r="C250" s="7" t="str">
        <f>IFERROR(__xludf.DUMMYFUNCTION("""COMPUTED_VALUE"""),"Incorrect")</f>
        <v>Incorrect</v>
      </c>
      <c r="D250" s="7" t="str">
        <f t="shared" si="1"/>
        <v>Yes</v>
      </c>
      <c r="E250" s="10" t="s">
        <v>19</v>
      </c>
      <c r="F250" s="8" t="s">
        <v>513</v>
      </c>
      <c r="G250" s="9" t="s">
        <v>760</v>
      </c>
    </row>
    <row r="251">
      <c r="A251" s="4" t="s">
        <v>206</v>
      </c>
      <c r="B251" s="8" t="s">
        <v>8</v>
      </c>
      <c r="C251" s="7" t="str">
        <f>IFERROR(__xludf.DUMMYFUNCTION("""COMPUTED_VALUE"""),"Correct")</f>
        <v>Correct</v>
      </c>
      <c r="D251" s="7" t="str">
        <f t="shared" si="1"/>
        <v>No</v>
      </c>
      <c r="E251" s="7" t="str">
        <f>IF(D251="No",B251,"Pending")</f>
        <v>Correct</v>
      </c>
      <c r="F251" s="8" t="s">
        <v>515</v>
      </c>
      <c r="G251" s="9" t="s">
        <v>761</v>
      </c>
    </row>
  </sheetData>
  <autoFilter ref="$A$1:$G$251"/>
  <dataValidations>
    <dataValidation type="list" allowBlank="1" showErrorMessage="1" sqref="E2:E251">
      <formula1>"Correct,Incorrect,Pending"</formula1>
    </dataValidation>
    <dataValidation type="list" allowBlank="1" showErrorMessage="1" sqref="B2:B251">
      <formula1>"Correct,Incorrect,Unsure,Blank"</formula1>
    </dataValidation>
    <dataValidation type="list" allowBlank="1" showInputMessage="1" showErrorMessage="1" prompt="Click and enter a value from the list of items" sqref="C2:C251">
      <formula1>"Correct,Incorrect,Unsure,Blank"</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43.38"/>
    <col customWidth="1" min="2" max="2" width="17.63"/>
    <col customWidth="1" min="3" max="3" width="16.75"/>
    <col customWidth="1" min="4" max="4" width="14.0"/>
    <col customWidth="1" min="5" max="5" width="16.25"/>
    <col customWidth="1" min="6" max="6" width="18.63"/>
  </cols>
  <sheetData>
    <row r="1"/>
    <row r="2">
      <c r="F2" s="13" t="s">
        <v>765</v>
      </c>
    </row>
    <row r="3">
      <c r="F3" s="14">
        <f t="shared" ref="F3:F11" si="1">B3/E3</f>
        <v>0.7083333333</v>
      </c>
    </row>
    <row r="4">
      <c r="F4" s="14">
        <f t="shared" si="1"/>
        <v>0.6666666667</v>
      </c>
    </row>
    <row r="5">
      <c r="F5" s="14">
        <f t="shared" si="1"/>
        <v>0.7272727273</v>
      </c>
    </row>
    <row r="6">
      <c r="F6" s="14">
        <f t="shared" si="1"/>
        <v>0.7</v>
      </c>
    </row>
    <row r="7">
      <c r="F7" s="14">
        <f t="shared" si="1"/>
        <v>0.6363636364</v>
      </c>
    </row>
    <row r="8">
      <c r="F8" s="14">
        <f t="shared" si="1"/>
        <v>0.8333333333</v>
      </c>
    </row>
    <row r="9">
      <c r="F9" s="14">
        <f t="shared" si="1"/>
        <v>1</v>
      </c>
    </row>
    <row r="10">
      <c r="F10" s="14">
        <f t="shared" si="1"/>
        <v>0.7419354839</v>
      </c>
    </row>
    <row r="11">
      <c r="F11" s="14">
        <f t="shared" si="1"/>
        <v>0.76</v>
      </c>
    </row>
    <row r="14"/>
    <row r="15">
      <c r="E15" s="13" t="s">
        <v>765</v>
      </c>
    </row>
    <row r="16">
      <c r="E16" s="14">
        <f t="shared" ref="E16:E24" si="2">B16/D16</f>
        <v>0.7083333333</v>
      </c>
    </row>
    <row r="17">
      <c r="E17" s="14">
        <f t="shared" si="2"/>
        <v>1</v>
      </c>
    </row>
    <row r="18">
      <c r="E18" s="14">
        <f t="shared" si="2"/>
        <v>0.6363636364</v>
      </c>
    </row>
    <row r="19">
      <c r="E19" s="14">
        <f t="shared" si="2"/>
        <v>0.8</v>
      </c>
    </row>
    <row r="20">
      <c r="E20" s="14">
        <f t="shared" si="2"/>
        <v>0.9090909091</v>
      </c>
    </row>
    <row r="21">
      <c r="E21" s="14">
        <f t="shared" si="2"/>
        <v>0.8333333333</v>
      </c>
    </row>
    <row r="22">
      <c r="E22" s="14">
        <f t="shared" si="2"/>
        <v>1</v>
      </c>
    </row>
    <row r="23">
      <c r="E23" s="14">
        <f t="shared" si="2"/>
        <v>0.8709677419</v>
      </c>
    </row>
    <row r="24">
      <c r="E24" s="14">
        <f t="shared" si="2"/>
        <v>0.856</v>
      </c>
    </row>
    <row r="26"/>
    <row r="27">
      <c r="E27" s="13" t="s">
        <v>770</v>
      </c>
    </row>
    <row r="28">
      <c r="E28" s="14">
        <f t="shared" ref="E28:E36" si="3">C28/D28</f>
        <v>0.25</v>
      </c>
    </row>
    <row r="29">
      <c r="E29" s="14">
        <f t="shared" si="3"/>
        <v>0.3333333333</v>
      </c>
    </row>
    <row r="30">
      <c r="E30" s="14">
        <f t="shared" si="3"/>
        <v>0.09090909091</v>
      </c>
    </row>
    <row r="31">
      <c r="E31" s="14">
        <f t="shared" si="3"/>
        <v>0.1</v>
      </c>
    </row>
    <row r="32">
      <c r="E32" s="14">
        <f t="shared" si="3"/>
        <v>0.2727272727</v>
      </c>
    </row>
    <row r="33">
      <c r="E33" s="14">
        <f t="shared" si="3"/>
        <v>0.1666666667</v>
      </c>
    </row>
    <row r="34">
      <c r="E34" s="14">
        <f t="shared" si="3"/>
        <v>0</v>
      </c>
    </row>
    <row r="35">
      <c r="E35" s="14">
        <f t="shared" si="3"/>
        <v>0.1806451613</v>
      </c>
    </row>
    <row r="36">
      <c r="E36" s="14">
        <f t="shared" si="3"/>
        <v>0.168</v>
      </c>
    </row>
    <row r="38"/>
    <row r="39">
      <c r="F39" s="15" t="s">
        <v>772</v>
      </c>
    </row>
    <row r="40">
      <c r="F40" s="14">
        <f t="shared" ref="F40:F48" si="4">B40/D40</f>
        <v>0.6666666667</v>
      </c>
    </row>
    <row r="41">
      <c r="F41" s="14">
        <f t="shared" si="4"/>
        <v>0.6666666667</v>
      </c>
    </row>
    <row r="42">
      <c r="F42" s="14">
        <f t="shared" si="4"/>
        <v>0.6363636364</v>
      </c>
    </row>
    <row r="43">
      <c r="F43" s="14">
        <f t="shared" si="4"/>
        <v>0.8</v>
      </c>
    </row>
    <row r="44">
      <c r="F44" s="14">
        <f t="shared" si="4"/>
        <v>0.7272727273</v>
      </c>
    </row>
    <row r="45">
      <c r="F45" s="14">
        <f t="shared" si="4"/>
        <v>0.8333333333</v>
      </c>
    </row>
    <row r="46">
      <c r="F46" s="14">
        <f t="shared" si="4"/>
        <v>1</v>
      </c>
    </row>
    <row r="47">
      <c r="F47" s="14">
        <f t="shared" si="4"/>
        <v>0.7870967742</v>
      </c>
    </row>
    <row r="48">
      <c r="F48" s="14">
        <f t="shared" si="4"/>
        <v>0.788</v>
      </c>
    </row>
    <row r="53">
      <c r="A53" s="15" t="s">
        <v>773</v>
      </c>
      <c r="B53" s="15" t="s">
        <v>774</v>
      </c>
      <c r="C53" s="15" t="s">
        <v>775</v>
      </c>
      <c r="D53" s="15" t="s">
        <v>770</v>
      </c>
      <c r="E53" s="16" t="s">
        <v>772</v>
      </c>
      <c r="F53" s="15" t="s">
        <v>776</v>
      </c>
    </row>
    <row r="54">
      <c r="A54" s="17" t="s">
        <v>7</v>
      </c>
      <c r="B54" s="18">
        <f t="shared" ref="B54:B62" si="5">F3</f>
        <v>0.7083333333</v>
      </c>
      <c r="C54" s="18">
        <f t="shared" ref="C54:C62" si="6">E16</f>
        <v>0.7083333333</v>
      </c>
      <c r="D54" s="19">
        <f t="shared" ref="D54:D62" si="7">E28</f>
        <v>0.25</v>
      </c>
      <c r="E54" s="18">
        <f t="shared" ref="E54:E62" si="8">F40</f>
        <v>0.6666666667</v>
      </c>
      <c r="F54" s="17">
        <f t="shared" ref="F54:F62" si="9">D40</f>
        <v>24</v>
      </c>
    </row>
    <row r="55">
      <c r="A55" s="17" t="s">
        <v>58</v>
      </c>
      <c r="B55" s="18">
        <f t="shared" si="5"/>
        <v>0.6666666667</v>
      </c>
      <c r="C55" s="18">
        <f t="shared" si="6"/>
        <v>1</v>
      </c>
      <c r="D55" s="19">
        <f t="shared" si="7"/>
        <v>0.3333333333</v>
      </c>
      <c r="E55" s="18">
        <f t="shared" si="8"/>
        <v>0.6666666667</v>
      </c>
      <c r="F55" s="17">
        <f t="shared" si="9"/>
        <v>3</v>
      </c>
    </row>
    <row r="56">
      <c r="A56" s="17" t="s">
        <v>65</v>
      </c>
      <c r="B56" s="18">
        <f t="shared" si="5"/>
        <v>0.7272727273</v>
      </c>
      <c r="C56" s="18">
        <f t="shared" si="6"/>
        <v>0.6363636364</v>
      </c>
      <c r="D56" s="19">
        <f t="shared" si="7"/>
        <v>0.09090909091</v>
      </c>
      <c r="E56" s="18">
        <f t="shared" si="8"/>
        <v>0.6363636364</v>
      </c>
      <c r="F56" s="17">
        <f t="shared" si="9"/>
        <v>11</v>
      </c>
    </row>
    <row r="57">
      <c r="A57" s="17" t="s">
        <v>88</v>
      </c>
      <c r="B57" s="18">
        <f t="shared" si="5"/>
        <v>0.7</v>
      </c>
      <c r="C57" s="18">
        <f t="shared" si="6"/>
        <v>0.8</v>
      </c>
      <c r="D57" s="19">
        <f t="shared" si="7"/>
        <v>0.1</v>
      </c>
      <c r="E57" s="18">
        <f t="shared" si="8"/>
        <v>0.8</v>
      </c>
      <c r="F57" s="17">
        <f t="shared" si="9"/>
        <v>10</v>
      </c>
    </row>
    <row r="58">
      <c r="A58" s="17" t="s">
        <v>109</v>
      </c>
      <c r="B58" s="18">
        <f t="shared" si="5"/>
        <v>0.6363636364</v>
      </c>
      <c r="C58" s="18">
        <f t="shared" si="6"/>
        <v>0.9090909091</v>
      </c>
      <c r="D58" s="19">
        <f t="shared" si="7"/>
        <v>0.2727272727</v>
      </c>
      <c r="E58" s="18">
        <f t="shared" si="8"/>
        <v>0.7272727273</v>
      </c>
      <c r="F58" s="17">
        <f t="shared" si="9"/>
        <v>11</v>
      </c>
    </row>
    <row r="59">
      <c r="A59" s="17" t="s">
        <v>132</v>
      </c>
      <c r="B59" s="18">
        <f t="shared" si="5"/>
        <v>0.8333333333</v>
      </c>
      <c r="C59" s="18">
        <f t="shared" si="6"/>
        <v>0.8333333333</v>
      </c>
      <c r="D59" s="19">
        <f t="shared" si="7"/>
        <v>0.1666666667</v>
      </c>
      <c r="E59" s="18">
        <f t="shared" si="8"/>
        <v>0.8333333333</v>
      </c>
      <c r="F59" s="17">
        <f t="shared" si="9"/>
        <v>12</v>
      </c>
    </row>
    <row r="60">
      <c r="A60" s="17" t="s">
        <v>157</v>
      </c>
      <c r="B60" s="18">
        <f t="shared" si="5"/>
        <v>1</v>
      </c>
      <c r="C60" s="18">
        <f t="shared" si="6"/>
        <v>1</v>
      </c>
      <c r="D60" s="19">
        <f t="shared" si="7"/>
        <v>0</v>
      </c>
      <c r="E60" s="18">
        <f t="shared" si="8"/>
        <v>1</v>
      </c>
      <c r="F60" s="17">
        <f t="shared" si="9"/>
        <v>24</v>
      </c>
    </row>
    <row r="61">
      <c r="A61" s="20" t="s">
        <v>206</v>
      </c>
      <c r="B61" s="21">
        <f t="shared" si="5"/>
        <v>0.7419354839</v>
      </c>
      <c r="C61" s="21">
        <f t="shared" si="6"/>
        <v>0.8709677419</v>
      </c>
      <c r="D61" s="22">
        <f t="shared" si="7"/>
        <v>0.1806451613</v>
      </c>
      <c r="E61" s="21">
        <f t="shared" si="8"/>
        <v>0.7870967742</v>
      </c>
      <c r="F61" s="20">
        <f t="shared" si="9"/>
        <v>155</v>
      </c>
    </row>
    <row r="62">
      <c r="A62" s="23" t="s">
        <v>777</v>
      </c>
      <c r="B62" s="24">
        <f t="shared" si="5"/>
        <v>0.76</v>
      </c>
      <c r="C62" s="24">
        <f t="shared" si="6"/>
        <v>0.856</v>
      </c>
      <c r="D62" s="25">
        <f t="shared" si="7"/>
        <v>0.168</v>
      </c>
      <c r="E62" s="26">
        <f t="shared" si="8"/>
        <v>0.788</v>
      </c>
      <c r="F62" s="27">
        <f t="shared" si="9"/>
        <v>250</v>
      </c>
    </row>
    <row r="63">
      <c r="A63" s="28" t="s">
        <v>778</v>
      </c>
      <c r="B63" s="29">
        <f>COUNTIFS(Sheet1!E2:E251, "Correct")/COUNTA(Sheet1!E2:E251)</f>
        <v>0.6666666667</v>
      </c>
      <c r="E63" s="12" t="str">
        <f>E49</f>
        <v/>
      </c>
    </row>
  </sheetData>
  <conditionalFormatting sqref="E28:E36">
    <cfRule type="colorScale" priority="1">
      <colorScale>
        <cfvo type="percent" val="0"/>
        <cfvo type="percent" val="50"/>
        <cfvo type="percent" val="100"/>
        <color rgb="FF57BB8A"/>
        <color rgb="FFFFFFFF"/>
        <color rgb="FFE67C73"/>
      </colorScale>
    </cfRule>
  </conditionalFormatting>
  <conditionalFormatting sqref="B54:C62">
    <cfRule type="colorScale" priority="2">
      <colorScale>
        <cfvo type="percent" val="0"/>
        <cfvo type="percent" val="25"/>
        <cfvo type="percent" val="100"/>
        <color rgb="FFE67C73"/>
        <color rgb="FFFFFFFF"/>
        <color rgb="FF57BB8A"/>
      </colorScale>
    </cfRule>
  </conditionalFormatting>
  <conditionalFormatting sqref="B54:C62 E54:E62">
    <cfRule type="colorScale" priority="3">
      <colorScale>
        <cfvo type="percent" val="0"/>
        <cfvo type="percent" val="25"/>
        <cfvo type="percent" val="100"/>
        <color rgb="FFE67C73"/>
        <color rgb="FFFFFFFF"/>
        <color rgb="FF57BB8A"/>
      </colorScale>
    </cfRule>
  </conditionalFormatting>
  <conditionalFormatting sqref="D54:D62">
    <cfRule type="colorScale" priority="4">
      <colorScale>
        <cfvo type="percent" val="0"/>
        <cfvo type="percent" val="50"/>
        <cfvo type="percent" val="100"/>
        <color rgb="FF57BB8A"/>
        <color rgb="FFFFFFFF"/>
        <color rgb="FFE67C73"/>
      </colorScale>
    </cfRule>
  </conditionalFormatting>
  <conditionalFormatting sqref="F40:F48">
    <cfRule type="colorScale" priority="5">
      <colorScale>
        <cfvo type="percent" val="0"/>
        <cfvo type="percent" val="100"/>
        <color rgb="FFFFFFFF"/>
        <color rgb="FF57BB8A"/>
      </colorScale>
    </cfRule>
  </conditionalFormatting>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30" t="s">
        <v>779</v>
      </c>
      <c r="D1" s="31"/>
    </row>
    <row r="2">
      <c r="C2" s="32" t="s">
        <v>8</v>
      </c>
      <c r="D2" s="32" t="s">
        <v>19</v>
      </c>
    </row>
    <row r="3">
      <c r="A3" s="33" t="s">
        <v>780</v>
      </c>
      <c r="B3" s="32" t="s">
        <v>8</v>
      </c>
      <c r="C3" s="17">
        <f>COUNTIFS(SheetCorrect!B2:B251, "Correct", SheetCorrect!C2:C251, "Correct")</f>
        <v>181</v>
      </c>
      <c r="D3" s="17">
        <f>COUNTIFS(SheetCorrect!B2:B251, "Correct", SheetCorrect!C2:C251, "Incorrect") + COUNTIFS(SheetCorrect!B2:B251, "Correct", SheetCorrect!C2:C251, "Unsure")</f>
        <v>33</v>
      </c>
    </row>
    <row r="4">
      <c r="A4" s="34"/>
      <c r="B4" s="32" t="s">
        <v>19</v>
      </c>
      <c r="C4" s="17">
        <f>COUNTIFS(SheetCorrect!B2:B251, "Incorrect", SheetCorrect!C2:C251, "Correct") + COUNTIFS(SheetCorrect!B2:B251, "Unsure", SheetCorrect!C2:C251, "Correct")</f>
        <v>9</v>
      </c>
      <c r="D4" s="17">
        <f>COUNTIFS(SheetCorrect!B2:B251, "Incorrect", SheetCorrect!C2:C251, "Incorrect") + COUNTIFS(SheetCorrect!B2:B251, "Incorrect", SheetCorrect!C2:C251, "Unsure") + COUNTIFS(SheetCorrect!B2:B251, "Unsure", SheetCorrect!C2:C251, "Incorrect") + COUNTIFS(SheetCorrect!B2:B251, "Unsure", SheetCorrect!C2:C251, "Unsure")</f>
        <v>27</v>
      </c>
    </row>
    <row r="6">
      <c r="A6" s="35" t="s">
        <v>781</v>
      </c>
      <c r="B6" s="12">
        <f>(C3+D4)/SUM(C3:D4)</f>
        <v>0.832</v>
      </c>
    </row>
    <row r="7">
      <c r="A7" s="35" t="s">
        <v>782</v>
      </c>
      <c r="B7" s="12">
        <f>((C3+D3)*(C3+C4))/(SUM(C3:D4)^2) + ((C4+D4)*(D3+D4))/(SUM(C3:D4)^2)</f>
        <v>0.68512</v>
      </c>
    </row>
    <row r="8">
      <c r="A8" s="28" t="s">
        <v>783</v>
      </c>
      <c r="B8" s="36">
        <f>(B6-B7)/(1-B7)</f>
        <v>0.4664634146</v>
      </c>
    </row>
  </sheetData>
  <mergeCells count="2">
    <mergeCell ref="C1:D1"/>
    <mergeCell ref="A3:A4"/>
  </mergeCells>
  <hyperlinks>
    <hyperlink r:id="rId1" ref="C1"/>
    <hyperlink r:id="rId2" ref="A3"/>
  </hyperlinks>
  <drawing r:id="rId3"/>
</worksheet>
</file>