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zhao\Documents\GitHub\azure-starterkits\Content\Starter Kit - Intelligent Apps &amp; Analytics\"/>
    </mc:Choice>
  </mc:AlternateContent>
  <bookViews>
    <workbookView xWindow="0" yWindow="0" windowWidth="14370" windowHeight="9585"/>
  </bookViews>
  <sheets>
    <sheet name="Pricing" sheetId="2" r:id="rId1"/>
    <sheet name="Summary"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K9" i="2"/>
  <c r="L9" i="2" s="1"/>
  <c r="L13" i="2" l="1"/>
  <c r="K7" i="2"/>
  <c r="L7" i="2" s="1"/>
</calcChain>
</file>

<file path=xl/sharedStrings.xml><?xml version="1.0" encoding="utf-8"?>
<sst xmlns="http://schemas.openxmlformats.org/spreadsheetml/2006/main" count="118" uniqueCount="107">
  <si>
    <t>Pricing Summary</t>
  </si>
  <si>
    <t>Pricing Model: MOSP</t>
  </si>
  <si>
    <t>Data + Storage</t>
  </si>
  <si>
    <t>Total</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</si>
  <si>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</si>
  <si>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</si>
  <si>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</si>
  <si>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Networking</t>
  </si>
  <si>
    <t>Bandwidth</t>
  </si>
  <si>
    <t>Hybrid Integration</t>
  </si>
  <si>
    <t>Site Recovery</t>
  </si>
  <si>
    <t>Identity + Access Management</t>
  </si>
  <si>
    <t>Multi-Factor Authentication</t>
  </si>
  <si>
    <t>Media + CDN</t>
  </si>
  <si>
    <t>CDN</t>
  </si>
  <si>
    <t>Developer Services</t>
  </si>
  <si>
    <t>Management</t>
  </si>
  <si>
    <t>Operational Insights</t>
  </si>
  <si>
    <t xml:space="preserve">Total Estimated Monthly Price </t>
  </si>
  <si>
    <t xml:space="preserve">Total Estimated Yearly Price </t>
  </si>
  <si>
    <t>Scenario_1</t>
  </si>
  <si>
    <t>Environment</t>
  </si>
  <si>
    <t>Scenario</t>
  </si>
  <si>
    <t>Category</t>
  </si>
  <si>
    <t>Service</t>
  </si>
  <si>
    <t>Region</t>
  </si>
  <si>
    <t>Quantity</t>
  </si>
  <si>
    <t>Usage</t>
  </si>
  <si>
    <t>Description</t>
  </si>
  <si>
    <t>Price</t>
  </si>
  <si>
    <t>Scenario Cost</t>
  </si>
  <si>
    <t>Env Total</t>
  </si>
  <si>
    <t>US Central</t>
  </si>
  <si>
    <t>1024 GB</t>
  </si>
  <si>
    <t>-</t>
  </si>
  <si>
    <t>Block Blob Locally Redundant</t>
  </si>
  <si>
    <t>51200 GB</t>
  </si>
  <si>
    <t>SQL Data Warehouse</t>
  </si>
  <si>
    <t>248 Hours</t>
  </si>
  <si>
    <t>Dev</t>
  </si>
  <si>
    <t>Support Level: Standard</t>
  </si>
  <si>
    <t>Total Cost Estimate</t>
  </si>
  <si>
    <t>Prices as of 08/25/2016</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</si>
  <si>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</si>
  <si>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Pricing Model: MOSP</t>
    <phoneticPr fontId="7" type="noConversion"/>
  </si>
  <si>
    <t>Compute</t>
    <phoneticPr fontId="7" type="noConversion"/>
  </si>
  <si>
    <t>Virtual Machines</t>
    <phoneticPr fontId="7" type="noConversion"/>
  </si>
  <si>
    <t>Cloud Services</t>
    <phoneticPr fontId="7" type="noConversion"/>
  </si>
  <si>
    <t>RemoteApp</t>
    <phoneticPr fontId="7" type="noConversion"/>
  </si>
  <si>
    <t>Batch</t>
    <phoneticPr fontId="7" type="noConversion"/>
  </si>
  <si>
    <t>Service Fabric</t>
  </si>
  <si>
    <t>Web + Mobile</t>
    <phoneticPr fontId="7" type="noConversion"/>
  </si>
  <si>
    <t>AzureApp Service</t>
    <phoneticPr fontId="7" type="noConversion"/>
  </si>
  <si>
    <t>Mobile Services</t>
    <phoneticPr fontId="7" type="noConversion"/>
  </si>
  <si>
    <t>API Management</t>
    <phoneticPr fontId="7" type="noConversion"/>
  </si>
  <si>
    <t>Notification Hubs</t>
    <phoneticPr fontId="7" type="noConversion"/>
  </si>
  <si>
    <t>Mobile Engagement</t>
  </si>
  <si>
    <t>Data + Storage</t>
    <phoneticPr fontId="7" type="noConversion"/>
  </si>
  <si>
    <t>SQL Database</t>
    <phoneticPr fontId="7" type="noConversion"/>
  </si>
  <si>
    <t>Document DB</t>
    <phoneticPr fontId="7" type="noConversion"/>
  </si>
  <si>
    <t>Redis Cache</t>
    <phoneticPr fontId="7" type="noConversion"/>
  </si>
  <si>
    <t>Storage</t>
    <phoneticPr fontId="7" type="noConversion"/>
  </si>
  <si>
    <t>StorSimple</t>
    <phoneticPr fontId="7" type="noConversion"/>
  </si>
  <si>
    <t>Azure Search</t>
    <phoneticPr fontId="7" type="noConversion"/>
  </si>
  <si>
    <t>Analytics</t>
    <phoneticPr fontId="7" type="noConversion"/>
  </si>
  <si>
    <t>HDInsight</t>
    <phoneticPr fontId="7" type="noConversion"/>
  </si>
  <si>
    <t>Machine Learning</t>
    <phoneticPr fontId="7" type="noConversion"/>
  </si>
  <si>
    <t>Stream Analytics</t>
    <phoneticPr fontId="7" type="noConversion"/>
  </si>
  <si>
    <t>Data Factory</t>
    <phoneticPr fontId="7" type="noConversion"/>
  </si>
  <si>
    <t>Event Hubs</t>
    <phoneticPr fontId="7" type="noConversion"/>
  </si>
  <si>
    <t>Data Catalog</t>
  </si>
  <si>
    <t>Data Lake Store</t>
  </si>
  <si>
    <t>Data Lake Analytics</t>
  </si>
  <si>
    <t>Networking</t>
    <phoneticPr fontId="7" type="noConversion"/>
  </si>
  <si>
    <t>IP</t>
    <phoneticPr fontId="7" type="noConversion"/>
  </si>
  <si>
    <t>Express Route</t>
    <phoneticPr fontId="7" type="noConversion"/>
  </si>
  <si>
    <t>Traffic Manager</t>
    <phoneticPr fontId="7" type="noConversion"/>
  </si>
  <si>
    <t>Bandwidth</t>
    <phoneticPr fontId="7" type="noConversion"/>
  </si>
  <si>
    <t>Load Balancer</t>
  </si>
  <si>
    <t>VPN Gateways</t>
  </si>
  <si>
    <t>DNS</t>
  </si>
  <si>
    <t>Application Gateways</t>
  </si>
  <si>
    <t>Hybrid Integration</t>
    <phoneticPr fontId="7" type="noConversion"/>
  </si>
  <si>
    <t>BizTalk Services</t>
    <phoneticPr fontId="7" type="noConversion"/>
  </si>
  <si>
    <t>Service Bus</t>
    <phoneticPr fontId="7" type="noConversion"/>
  </si>
  <si>
    <t>Backup</t>
    <phoneticPr fontId="7" type="noConversion"/>
  </si>
  <si>
    <t>Total</t>
    <phoneticPr fontId="7" type="noConversion"/>
  </si>
  <si>
    <t>Identity + Access Management</t>
    <phoneticPr fontId="7" type="noConversion"/>
  </si>
  <si>
    <t>Active Directory</t>
    <phoneticPr fontId="7" type="noConversion"/>
  </si>
  <si>
    <t>Active Directory B2C</t>
  </si>
  <si>
    <t>Active Directory Domain Services</t>
  </si>
  <si>
    <t>Media + CDN</t>
    <phoneticPr fontId="7" type="noConversion"/>
  </si>
  <si>
    <t>Media Services</t>
    <phoneticPr fontId="7" type="noConversion"/>
  </si>
  <si>
    <t>Developer Services</t>
    <phoneticPr fontId="7" type="noConversion"/>
  </si>
  <si>
    <t>Visual Studio Team Services</t>
  </si>
  <si>
    <t>Application Insights</t>
  </si>
  <si>
    <t>DevTest Lab</t>
  </si>
  <si>
    <t>Management</t>
    <phoneticPr fontId="7" type="noConversion"/>
  </si>
  <si>
    <t>Scheduler</t>
    <phoneticPr fontId="7" type="noConversion"/>
  </si>
  <si>
    <t>Automation</t>
    <phoneticPr fontId="7" type="noConversion"/>
  </si>
  <si>
    <t>Key Vault</t>
  </si>
  <si>
    <t>IoT Hub</t>
  </si>
  <si>
    <t>Security Center</t>
  </si>
  <si>
    <t xml:space="preserve">Support Level </t>
    <phoneticPr fontId="7" type="noConversion"/>
  </si>
  <si>
    <t>Standard</t>
  </si>
  <si>
    <t>300 DWUs</t>
    <phoneticPr fontId="7" type="noConversion"/>
  </si>
  <si>
    <t>Scenario 1 - Advanced Analytics with Azure SQL Data Warehouse and Power BI</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</si>
</sst>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_);&quot;$&quot;\ \(#,##0.00\)"/>
    <numFmt numFmtId="165" formatCode="&quot;$&quot;\ #,##0.00&quot;/month&quot;"/>
    <numFmt numFmtId="166" formatCode="&quot;$&quot;\ #,##0.00&quot;/year&quot;"/>
    <numFmt numFmtId="167" formatCode="####"/>
  </numFmts>
  <fonts count="12">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
      <sz val="11"/>
      <color rgb="FF9C0006"/>
      <name val="Calibri"/>
      <family val="2"/>
    </font>
  </fonts>
  <fills count="8">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
      <patternFill patternType="solid">
        <fgColor rgb="FFFFC7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auto="1"/>
      </bottom>
      <diagonal/>
    </border>
    <border>
      <left style="thin">
        <color indexed="64"/>
      </left>
      <right style="thin">
        <color auto="1"/>
      </right>
      <top style="thin">
        <color indexed="64"/>
      </top>
      <bottom style="thin">
        <color indexed="64"/>
      </bottom>
      <diagonal/>
    </border>
  </borders>
  <cellStyleXfs count="2">
    <xf numFmtId="0" fontId="0" fillId="0" borderId="0"/>
    <xf numFmtId="0" fontId="11" fillId="7" borderId="0" applyNumberFormat="0" applyBorder="0" applyAlignment="0" applyProtection="0"/>
  </cellStyleXfs>
  <cellXfs count="37">
    <xf numFmtId="0" fontId="0" fillId="0" borderId="0" xfId="0"/>
    <xf numFmtId="0" fontId="3" fillId="3" borderId="1" xfId="0" applyFont="1" applyFill="1" applyBorder="1" applyAlignment="1">
      <alignment horizontal="left"/>
    </xf>
    <xf numFmtId="164" fontId="5" fillId="2" borderId="1" xfId="0" applyNumberFormat="1" applyFont="1" applyFill="1" applyBorder="1" applyAlignment="1">
      <alignment horizontal="left"/>
    </xf>
    <xf numFmtId="164" fontId="5" fillId="5" borderId="1" xfId="0" applyNumberFormat="1" applyFont="1" applyFill="1" applyBorder="1" applyAlignment="1">
      <alignment horizontal="left"/>
    </xf>
    <xf numFmtId="164" fontId="4" fillId="3" borderId="1" xfId="0" applyNumberFormat="1" applyFont="1" applyFill="1" applyBorder="1" applyAlignment="1">
      <alignment horizontal="left"/>
    </xf>
    <xf numFmtId="0" fontId="3" fillId="3" borderId="4" xfId="0" applyFont="1" applyFill="1" applyBorder="1" applyAlignment="1">
      <alignment horizontal="left"/>
    </xf>
    <xf numFmtId="0" fontId="4" fillId="4" borderId="4" xfId="0" applyFont="1" applyFill="1" applyBorder="1" applyAlignment="1">
      <alignment horizontal="left" vertical="center"/>
    </xf>
    <xf numFmtId="167" fontId="9" fillId="2" borderId="4" xfId="0" applyNumberFormat="1" applyFont="1" applyFill="1" applyBorder="1" applyAlignment="1">
      <alignment horizontal="left" vertical="center"/>
    </xf>
    <xf numFmtId="0" fontId="0" fillId="0" borderId="0" xfId="0" applyAlignment="1">
      <alignment horizontal="right"/>
    </xf>
    <xf numFmtId="0" fontId="4" fillId="4" borderId="4" xfId="0" applyFont="1" applyFill="1" applyBorder="1" applyAlignment="1">
      <alignment horizontal="right" vertical="center"/>
    </xf>
    <xf numFmtId="164" fontId="9" fillId="2" borderId="4" xfId="0" applyNumberFormat="1" applyFont="1" applyFill="1" applyBorder="1" applyAlignment="1">
      <alignment horizontal="right" vertical="center"/>
    </xf>
    <xf numFmtId="165" fontId="3" fillId="3" borderId="4" xfId="0" applyNumberFormat="1" applyFont="1" applyFill="1" applyBorder="1" applyAlignment="1">
      <alignment horizontal="right"/>
    </xf>
    <xf numFmtId="166" fontId="3" fillId="3" borderId="4" xfId="0" applyNumberFormat="1" applyFont="1" applyFill="1" applyBorder="1" applyAlignment="1">
      <alignment horizontal="right"/>
    </xf>
    <xf numFmtId="165" fontId="6" fillId="3" borderId="4" xfId="0" applyNumberFormat="1" applyFont="1" applyFill="1" applyBorder="1" applyAlignment="1">
      <alignment horizontal="right" vertical="center" wrapText="1"/>
    </xf>
    <xf numFmtId="164" fontId="0" fillId="0" borderId="0" xfId="0" applyNumberFormat="1"/>
    <xf numFmtId="164" fontId="5" fillId="2" borderId="1" xfId="0" applyNumberFormat="1" applyFont="1" applyFill="1" applyBorder="1" applyAlignment="1">
      <alignment horizontal="right"/>
    </xf>
    <xf numFmtId="164" fontId="5" fillId="5" borderId="1" xfId="0" applyNumberFormat="1" applyFont="1" applyFill="1" applyBorder="1" applyAlignment="1">
      <alignment horizontal="right"/>
    </xf>
    <xf numFmtId="164" fontId="4" fillId="3" borderId="1" xfId="0" applyNumberFormat="1" applyFont="1" applyFill="1" applyBorder="1" applyAlignment="1">
      <alignment horizontal="right"/>
    </xf>
    <xf numFmtId="164" fontId="0" fillId="0" borderId="0" xfId="0" applyNumberFormat="1" applyAlignment="1">
      <alignment horizontal="right"/>
    </xf>
    <xf numFmtId="0" fontId="1" fillId="6" borderId="0" xfId="0" applyFont="1" applyFill="1" applyAlignment="1">
      <alignment horizontal="center" vertical="top" wrapText="1"/>
    </xf>
    <xf numFmtId="164" fontId="9" fillId="2" borderId="4" xfId="0" applyNumberFormat="1" applyFont="1" applyFill="1" applyBorder="1" applyAlignment="1">
      <alignment horizontal="right" vertical="center"/>
    </xf>
    <xf numFmtId="0" fontId="10" fillId="3" borderId="4" xfId="0" applyFont="1" applyFill="1" applyBorder="1" applyAlignment="1">
      <alignment horizontal="right" vertical="center"/>
    </xf>
    <xf numFmtId="0" fontId="0" fillId="6" borderId="0" xfId="0" applyFont="1" applyFill="1" applyAlignment="1">
      <alignment horizontal="center" vertical="top" wrapText="1"/>
    </xf>
    <xf numFmtId="0" fontId="10" fillId="3" borderId="5" xfId="0" applyFont="1" applyFill="1" applyBorder="1" applyAlignment="1">
      <alignment horizontal="right" vertical="center"/>
    </xf>
    <xf numFmtId="0" fontId="8" fillId="0" borderId="0" xfId="0" applyFont="1" applyAlignment="1">
      <alignment horizontal="left"/>
    </xf>
    <xf numFmtId="164" fontId="9" fillId="2" borderId="4" xfId="0" applyNumberFormat="1" applyFont="1" applyFill="1" applyBorder="1" applyAlignment="1">
      <alignment horizontal="left" vertical="center"/>
    </xf>
    <xf numFmtId="164" fontId="1" fillId="6" borderId="0" xfId="0" applyNumberFormat="1" applyFont="1" applyFill="1" applyAlignment="1">
      <alignment horizontal="center" vertical="top" wrapText="1"/>
    </xf>
    <xf numFmtId="164" fontId="4" fillId="4" borderId="2" xfId="0" applyNumberFormat="1" applyFont="1" applyFill="1" applyBorder="1" applyAlignment="1">
      <alignment horizontal="left"/>
    </xf>
    <xf numFmtId="164" fontId="4" fillId="4" borderId="3" xfId="0" applyNumberFormat="1" applyFont="1" applyFill="1" applyBorder="1" applyAlignment="1">
      <alignment horizontal="left"/>
    </xf>
    <xf numFmtId="0" fontId="6" fillId="4" borderId="1" xfId="0" applyFont="1" applyFill="1" applyBorder="1" applyAlignment="1">
      <alignment horizontal="left"/>
    </xf>
    <xf numFmtId="164" fontId="6" fillId="4" borderId="1" xfId="0" applyNumberFormat="1" applyFont="1" applyFill="1" applyBorder="1" applyAlignment="1">
      <alignment horizontal="right"/>
    </xf>
    <xf numFmtId="164" fontId="6" fillId="4" borderId="1" xfId="0" applyNumberFormat="1" applyFont="1" applyFill="1" applyBorder="1" applyAlignment="1">
      <alignment horizontal="right" wrapText="1"/>
    </xf>
    <xf numFmtId="0" fontId="6" fillId="4" borderId="4" xfId="0" applyFont="1" applyFill="1" applyBorder="1" applyAlignment="1">
      <alignment horizontal="left"/>
    </xf>
    <xf numFmtId="164" fontId="6" fillId="4" borderId="4" xfId="0" applyNumberFormat="1" applyFont="1" applyFill="1" applyBorder="1" applyAlignment="1">
      <alignment horizontal="right"/>
    </xf>
    <xf numFmtId="0" fontId="2" fillId="2" borderId="0" xfId="0" applyFont="1" applyFill="1" applyAlignment="1">
      <alignment horizontal="left"/>
    </xf>
    <xf numFmtId="167" fontId="11" fillId="7" borderId="4" xfId="1" applyNumberFormat="1" applyBorder="1" applyAlignment="1">
      <alignment horizontal="left" vertical="center"/>
    </xf>
    <xf numFmtId="164" fontId="11" fillId="7" borderId="4" xfId="1" applyNumberFormat="1" applyBorder="1" applyAlignment="1">
      <alignment horizontal="right" vertic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635000</xdr:colOff>
      <xdr:row>1</xdr:row>
      <xdr:rowOff>63500</xdr:rowOff>
    </xdr:from>
    <xdr:to>
      <xdr:col>1</xdr:col>
      <xdr:colOff>898525</xdr:colOff>
      <xdr:row>2</xdr:row>
      <xdr:rowOff>15875</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showGridLines="0" tabSelected="1" zoomScale="75" zoomScaleNormal="75" workbookViewId="0">
      <selection activeCell="H3" sqref="H3"/>
    </sheetView>
  </sheetViews>
  <sheetFormatPr defaultRowHeight="21" customHeight="1"/>
  <cols>
    <col min="1" max="1" width="2" customWidth="1"/>
    <col min="2" max="2" width="26.75" customWidth="1"/>
    <col min="3" max="3" width="12.375" customWidth="1"/>
    <col min="4" max="4" width="15.625" customWidth="1"/>
    <col min="5" max="5" width="43.25" customWidth="1"/>
    <col min="6" max="6" width="18.375" customWidth="1"/>
    <col min="7" max="7" width="12.25" customWidth="1"/>
    <col min="8" max="8" width="22.375" customWidth="1"/>
    <col min="9" max="9" width="14.625" customWidth="1"/>
    <col min="10" max="10" width="14.125" style="8" customWidth="1"/>
    <col min="11" max="11" width="24.375" style="8" customWidth="1"/>
    <col min="12" max="12" width="26.5" style="8" customWidth="1"/>
  </cols>
  <sheetData>
    <row r="2" spans="2:12" ht="18.75" customHeight="1"/>
    <row r="3" spans="2:12" ht="15" customHeight="1"/>
    <row r="4" spans="2:12" ht="15" customHeight="1"/>
    <row r="5" spans="2:12" ht="18.75" customHeight="1"/>
    <row r="6" spans="2:12" ht="21" customHeight="1">
      <c r="B6" s="24" t="s">
        <v>20</v>
      </c>
      <c r="C6" s="24"/>
      <c r="D6" s="24"/>
      <c r="E6" s="24"/>
      <c r="F6" s="24"/>
      <c r="G6" s="24"/>
      <c r="H6" s="24"/>
      <c r="I6" s="24"/>
    </row>
    <row r="7" spans="2:12" ht="21" customHeight="1">
      <c r="B7" s="5" t="s">
        <v>1</v>
      </c>
      <c r="K7" s="11">
        <f>K9+L12</f>
        <v>2118.1800000000003</v>
      </c>
      <c r="L7" s="12">
        <f>K7*12</f>
        <v>25418.160000000003</v>
      </c>
    </row>
    <row r="8" spans="2:12" ht="21" customHeight="1">
      <c r="B8" s="6" t="s">
        <v>21</v>
      </c>
      <c r="C8" s="6" t="s">
        <v>22</v>
      </c>
      <c r="D8" s="6" t="s">
        <v>23</v>
      </c>
      <c r="E8" s="6" t="s">
        <v>24</v>
      </c>
      <c r="F8" s="6" t="s">
        <v>25</v>
      </c>
      <c r="G8" s="6" t="s">
        <v>26</v>
      </c>
      <c r="H8" s="6" t="s">
        <v>27</v>
      </c>
      <c r="I8" s="6" t="s">
        <v>28</v>
      </c>
      <c r="J8" s="9" t="s">
        <v>29</v>
      </c>
      <c r="K8" s="9" t="s">
        <v>30</v>
      </c>
      <c r="L8" s="9" t="s">
        <v>31</v>
      </c>
    </row>
    <row r="9" spans="2:12" ht="21" customHeight="1">
      <c r="B9" s="25" t="s">
        <v>39</v>
      </c>
      <c r="C9" s="25" t="s">
        <v>106</v>
      </c>
      <c r="D9" s="7" t="s">
        <v>7</v>
      </c>
      <c r="E9" s="7" t="s">
        <v>8</v>
      </c>
      <c r="F9" s="7" t="s">
        <v>32</v>
      </c>
      <c r="G9" s="7" t="s">
        <v>33</v>
      </c>
      <c r="H9" s="7" t="s">
        <v>34</v>
      </c>
      <c r="I9" s="7"/>
      <c r="J9" s="10">
        <v>88.65</v>
      </c>
      <c r="K9" s="20">
        <f>SUM(J9:J11)</f>
        <v>1818.18</v>
      </c>
      <c r="L9" s="20">
        <f>K9</f>
        <v>1818.18</v>
      </c>
    </row>
    <row r="10" spans="2:12" ht="21" customHeight="1">
      <c r="B10" s="25"/>
      <c r="C10" s="25"/>
      <c r="D10" s="7" t="s">
        <v>2</v>
      </c>
      <c r="E10" s="7" t="s">
        <v>35</v>
      </c>
      <c r="F10" s="7" t="s">
        <v>32</v>
      </c>
      <c r="G10" s="7" t="s">
        <v>36</v>
      </c>
      <c r="H10" s="7" t="s">
        <v>34</v>
      </c>
      <c r="I10" s="7"/>
      <c r="J10" s="10">
        <v>1208.73</v>
      </c>
      <c r="K10" s="20"/>
      <c r="L10" s="20"/>
    </row>
    <row r="11" spans="2:12" ht="21" customHeight="1">
      <c r="B11" s="25"/>
      <c r="C11" s="25"/>
      <c r="D11" s="35" t="s">
        <v>2</v>
      </c>
      <c r="E11" s="35" t="s">
        <v>37</v>
      </c>
      <c r="F11" s="35" t="s">
        <v>32</v>
      </c>
      <c r="G11" s="35" t="s">
        <v>105</v>
      </c>
      <c r="H11" s="35" t="s">
        <v>38</v>
      </c>
      <c r="I11" s="35"/>
      <c r="J11" s="36">
        <v>520.79999999999995</v>
      </c>
      <c r="K11" s="20"/>
      <c r="L11" s="20"/>
    </row>
    <row r="12" spans="2:12" ht="27" customHeight="1">
      <c r="B12" s="23" t="s">
        <v>40</v>
      </c>
      <c r="C12" s="23"/>
      <c r="D12" s="23"/>
      <c r="E12" s="23"/>
      <c r="F12" s="23"/>
      <c r="G12" s="23"/>
      <c r="H12" s="23"/>
      <c r="I12" s="23"/>
      <c r="J12" s="23"/>
      <c r="K12" s="23"/>
      <c r="L12" s="13">
        <v>300</v>
      </c>
    </row>
    <row r="13" spans="2:12" ht="27" customHeight="1">
      <c r="B13" s="21" t="s">
        <v>41</v>
      </c>
      <c r="C13" s="21"/>
      <c r="D13" s="21"/>
      <c r="E13" s="21"/>
      <c r="F13" s="21"/>
      <c r="G13" s="21"/>
      <c r="H13" s="21"/>
      <c r="I13" s="21"/>
      <c r="J13" s="21"/>
      <c r="K13" s="21"/>
      <c r="L13" s="13">
        <f>K9</f>
        <v>1818.18</v>
      </c>
    </row>
    <row r="14" spans="2:12" ht="27" customHeight="1">
      <c r="B14" s="21" t="s">
        <v>42</v>
      </c>
      <c r="C14" s="21"/>
      <c r="D14" s="21"/>
      <c r="E14" s="21"/>
      <c r="F14" s="21"/>
      <c r="G14" s="21"/>
      <c r="H14" s="21"/>
      <c r="I14" s="21"/>
      <c r="J14" s="21"/>
      <c r="K14" s="21"/>
      <c r="L14" s="21"/>
    </row>
    <row r="16" spans="2:12" ht="20.100000000000001" customHeight="1">
      <c r="B16" s="19" t="s">
        <v>4</v>
      </c>
      <c r="C16" s="19"/>
      <c r="D16" s="19"/>
      <c r="E16" s="19"/>
      <c r="F16" s="19"/>
      <c r="G16" s="19"/>
      <c r="H16" s="19"/>
      <c r="I16" s="19"/>
      <c r="J16" s="19"/>
      <c r="K16" s="19"/>
      <c r="L16" s="19"/>
    </row>
    <row r="17" spans="2:12" ht="60" customHeight="1">
      <c r="B17" s="22" t="s">
        <v>43</v>
      </c>
      <c r="C17" s="22"/>
      <c r="D17" s="22"/>
      <c r="E17" s="22"/>
      <c r="F17" s="22"/>
      <c r="G17" s="22"/>
      <c r="H17" s="22"/>
      <c r="I17" s="22"/>
      <c r="J17" s="22"/>
      <c r="K17" s="22"/>
      <c r="L17" s="22"/>
    </row>
    <row r="18" spans="2:12" ht="20.100000000000001" customHeight="1">
      <c r="B18" s="19" t="s">
        <v>6</v>
      </c>
      <c r="C18" s="19"/>
      <c r="D18" s="19"/>
      <c r="E18" s="19"/>
      <c r="F18" s="19"/>
      <c r="G18" s="19"/>
      <c r="H18" s="19"/>
      <c r="I18" s="19"/>
      <c r="J18" s="19"/>
      <c r="K18" s="19"/>
      <c r="L18" s="19"/>
    </row>
  </sheetData>
  <mergeCells count="11">
    <mergeCell ref="B6:I6"/>
    <mergeCell ref="C9:C11"/>
    <mergeCell ref="K9:K11"/>
    <mergeCell ref="B9:B11"/>
    <mergeCell ref="B18:L18"/>
    <mergeCell ref="L9:L11"/>
    <mergeCell ref="B13:K13"/>
    <mergeCell ref="B14:L14"/>
    <mergeCell ref="B16:L16"/>
    <mergeCell ref="B17:L17"/>
    <mergeCell ref="B12:K12"/>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zoomScale="83" zoomScaleNormal="83" workbookViewId="0">
      <selection activeCell="H4" sqref="H4"/>
    </sheetView>
  </sheetViews>
  <sheetFormatPr defaultRowHeight="20.25" customHeight="1"/>
  <cols>
    <col min="1" max="1" width="1.625" customWidth="1"/>
    <col min="2" max="2" width="26" customWidth="1"/>
    <col min="3" max="3" width="10.125" style="8" customWidth="1"/>
    <col min="4" max="4" width="1.375" customWidth="1"/>
    <col min="5" max="5" width="27" customWidth="1"/>
    <col min="6" max="6" width="10.125" style="8" customWidth="1"/>
    <col min="7" max="7" width="1.375" customWidth="1"/>
    <col min="8" max="8" width="26" customWidth="1"/>
    <col min="9" max="9" width="14" style="8" customWidth="1"/>
    <col min="10" max="10" width="1.375" customWidth="1"/>
    <col min="11" max="11" width="26" customWidth="1"/>
    <col min="12" max="12" width="14.125" style="8" customWidth="1"/>
    <col min="13" max="13" width="1.375" customWidth="1"/>
    <col min="14" max="14" width="26" customWidth="1"/>
    <col min="15" max="15" width="12.25" style="8" customWidth="1"/>
  </cols>
  <sheetData>
    <row r="4" spans="2:15" ht="20.25" customHeight="1">
      <c r="K4" s="29" t="s">
        <v>18</v>
      </c>
      <c r="L4" s="29"/>
      <c r="M4" s="29"/>
      <c r="N4" s="30">
        <v>2118.1799999999998</v>
      </c>
      <c r="O4" s="30"/>
    </row>
    <row r="5" spans="2:15" ht="20.25" customHeight="1">
      <c r="B5" s="34" t="s">
        <v>0</v>
      </c>
      <c r="C5" s="34"/>
      <c r="D5" s="34"/>
      <c r="E5" s="34"/>
      <c r="F5" s="34"/>
      <c r="G5" s="34"/>
      <c r="H5" s="34"/>
      <c r="I5" s="34"/>
      <c r="J5" s="34"/>
      <c r="K5" s="29" t="s">
        <v>103</v>
      </c>
      <c r="L5" s="29"/>
      <c r="M5" s="29"/>
      <c r="N5" s="31" t="s">
        <v>104</v>
      </c>
      <c r="O5" s="31"/>
    </row>
    <row r="6" spans="2:15" ht="21" customHeight="1">
      <c r="B6" s="1" t="s">
        <v>44</v>
      </c>
      <c r="K6" s="32" t="s">
        <v>19</v>
      </c>
      <c r="L6" s="32"/>
      <c r="M6" s="32"/>
      <c r="N6" s="33">
        <v>25418.16</v>
      </c>
      <c r="O6" s="33"/>
    </row>
    <row r="7" spans="2:15" ht="20.25" customHeight="1">
      <c r="B7" s="27" t="s">
        <v>45</v>
      </c>
      <c r="C7" s="28"/>
      <c r="E7" s="27" t="s">
        <v>51</v>
      </c>
      <c r="F7" s="28"/>
      <c r="H7" s="27" t="s">
        <v>57</v>
      </c>
      <c r="I7" s="28"/>
      <c r="K7" s="27" t="s">
        <v>64</v>
      </c>
      <c r="L7" s="28"/>
      <c r="N7" s="27" t="s">
        <v>73</v>
      </c>
      <c r="O7" s="28"/>
    </row>
    <row r="8" spans="2:15" ht="20.25" customHeight="1">
      <c r="B8" s="2" t="s">
        <v>46</v>
      </c>
      <c r="C8" s="15">
        <v>0</v>
      </c>
      <c r="E8" s="2" t="s">
        <v>52</v>
      </c>
      <c r="F8" s="15">
        <v>0</v>
      </c>
      <c r="H8" s="2" t="s">
        <v>58</v>
      </c>
      <c r="I8" s="15">
        <v>0</v>
      </c>
      <c r="K8" s="2" t="s">
        <v>65</v>
      </c>
      <c r="L8" s="15">
        <v>0</v>
      </c>
      <c r="N8" s="2" t="s">
        <v>74</v>
      </c>
      <c r="O8" s="15">
        <v>0</v>
      </c>
    </row>
    <row r="9" spans="2:15" ht="20.25" customHeight="1">
      <c r="B9" s="3" t="s">
        <v>47</v>
      </c>
      <c r="C9" s="16">
        <v>0</v>
      </c>
      <c r="E9" s="3" t="s">
        <v>53</v>
      </c>
      <c r="F9" s="16">
        <v>0</v>
      </c>
      <c r="H9" s="3" t="s">
        <v>59</v>
      </c>
      <c r="I9" s="16">
        <v>0</v>
      </c>
      <c r="K9" s="3" t="s">
        <v>66</v>
      </c>
      <c r="L9" s="16">
        <v>0</v>
      </c>
      <c r="N9" s="3" t="s">
        <v>75</v>
      </c>
      <c r="O9" s="16">
        <v>0</v>
      </c>
    </row>
    <row r="10" spans="2:15" ht="20.25" customHeight="1">
      <c r="B10" s="2" t="s">
        <v>48</v>
      </c>
      <c r="C10" s="15">
        <v>0</v>
      </c>
      <c r="E10" s="2" t="s">
        <v>54</v>
      </c>
      <c r="F10" s="15">
        <v>0</v>
      </c>
      <c r="H10" s="2" t="s">
        <v>60</v>
      </c>
      <c r="I10" s="15">
        <v>0</v>
      </c>
      <c r="K10" s="2" t="s">
        <v>67</v>
      </c>
      <c r="L10" s="15">
        <v>0</v>
      </c>
      <c r="N10" s="2" t="s">
        <v>76</v>
      </c>
      <c r="O10" s="15">
        <v>0</v>
      </c>
    </row>
    <row r="11" spans="2:15" ht="20.25" customHeight="1">
      <c r="B11" s="3" t="s">
        <v>49</v>
      </c>
      <c r="C11" s="16">
        <v>0</v>
      </c>
      <c r="E11" s="3" t="s">
        <v>55</v>
      </c>
      <c r="F11" s="16">
        <v>0</v>
      </c>
      <c r="H11" s="3" t="s">
        <v>61</v>
      </c>
      <c r="I11" s="16">
        <v>1208.73</v>
      </c>
      <c r="K11" s="3" t="s">
        <v>68</v>
      </c>
      <c r="L11" s="16">
        <v>0</v>
      </c>
      <c r="N11" s="3" t="s">
        <v>77</v>
      </c>
      <c r="O11" s="16">
        <v>88.65</v>
      </c>
    </row>
    <row r="12" spans="2:15" ht="20.25" customHeight="1">
      <c r="B12" s="2" t="s">
        <v>50</v>
      </c>
      <c r="C12" s="15">
        <v>0</v>
      </c>
      <c r="E12" s="2" t="s">
        <v>56</v>
      </c>
      <c r="F12" s="15">
        <v>0</v>
      </c>
      <c r="H12" s="2" t="s">
        <v>62</v>
      </c>
      <c r="I12" s="15">
        <v>0</v>
      </c>
      <c r="K12" s="2" t="s">
        <v>69</v>
      </c>
      <c r="L12" s="15">
        <v>0</v>
      </c>
      <c r="N12" s="2" t="s">
        <v>78</v>
      </c>
      <c r="O12" s="15">
        <v>0</v>
      </c>
    </row>
    <row r="13" spans="2:15" ht="20.25" customHeight="1">
      <c r="B13" s="3"/>
      <c r="C13" s="16"/>
      <c r="E13" s="3"/>
      <c r="F13" s="16"/>
      <c r="H13" s="3" t="s">
        <v>63</v>
      </c>
      <c r="I13" s="16">
        <v>0</v>
      </c>
      <c r="K13" s="3" t="s">
        <v>70</v>
      </c>
      <c r="L13" s="16">
        <v>0</v>
      </c>
      <c r="N13" s="3" t="s">
        <v>79</v>
      </c>
      <c r="O13" s="16">
        <v>0</v>
      </c>
    </row>
    <row r="14" spans="2:15" ht="20.25" customHeight="1">
      <c r="B14" s="2"/>
      <c r="C14" s="15"/>
      <c r="E14" s="2"/>
      <c r="F14" s="15"/>
      <c r="H14" s="2" t="s">
        <v>37</v>
      </c>
      <c r="I14" s="15">
        <v>520.79999999999995</v>
      </c>
      <c r="K14" s="2" t="s">
        <v>71</v>
      </c>
      <c r="L14" s="15">
        <v>0</v>
      </c>
      <c r="N14" s="2" t="s">
        <v>80</v>
      </c>
      <c r="O14" s="15">
        <v>0</v>
      </c>
    </row>
    <row r="15" spans="2:15" ht="20.25" customHeight="1">
      <c r="B15" s="3"/>
      <c r="C15" s="16"/>
      <c r="E15" s="3"/>
      <c r="F15" s="16"/>
      <c r="H15" s="3"/>
      <c r="I15" s="16"/>
      <c r="K15" s="3" t="s">
        <v>72</v>
      </c>
      <c r="L15" s="16">
        <v>0</v>
      </c>
      <c r="N15" s="3" t="s">
        <v>81</v>
      </c>
      <c r="O15" s="16">
        <v>0</v>
      </c>
    </row>
    <row r="16" spans="2:15" ht="20.25" customHeight="1">
      <c r="B16" s="4"/>
      <c r="C16" s="17"/>
      <c r="E16" s="4"/>
      <c r="F16" s="17"/>
      <c r="H16" s="4"/>
      <c r="I16" s="17"/>
      <c r="K16" s="4"/>
      <c r="L16" s="17"/>
      <c r="N16" s="4"/>
      <c r="O16" s="17"/>
    </row>
    <row r="17" spans="2:15" ht="20.25" customHeight="1">
      <c r="B17" s="14" t="s">
        <v>3</v>
      </c>
      <c r="C17" s="18">
        <v>0</v>
      </c>
      <c r="E17" s="14" t="s">
        <v>3</v>
      </c>
      <c r="F17" s="18">
        <v>0</v>
      </c>
      <c r="H17" s="14" t="s">
        <v>3</v>
      </c>
      <c r="I17" s="18">
        <f>SUM(I8:I14)</f>
        <v>1729.53</v>
      </c>
      <c r="K17" s="14" t="s">
        <v>3</v>
      </c>
      <c r="L17" s="18">
        <v>0</v>
      </c>
      <c r="N17" s="14" t="s">
        <v>3</v>
      </c>
      <c r="O17" s="18">
        <v>88.65</v>
      </c>
    </row>
    <row r="18" spans="2:15" ht="20.25" customHeight="1">
      <c r="B18" s="27" t="s">
        <v>9</v>
      </c>
      <c r="C18" s="28"/>
      <c r="E18" s="27" t="s">
        <v>11</v>
      </c>
      <c r="F18" s="28"/>
      <c r="H18" s="27" t="s">
        <v>13</v>
      </c>
      <c r="I18" s="28"/>
      <c r="K18" s="27" t="s">
        <v>15</v>
      </c>
      <c r="L18" s="28"/>
      <c r="N18" s="27" t="s">
        <v>16</v>
      </c>
      <c r="O18" s="28"/>
    </row>
    <row r="19" spans="2:15" ht="20.25" customHeight="1">
      <c r="B19" s="2" t="s">
        <v>82</v>
      </c>
      <c r="C19" s="15"/>
      <c r="E19" s="2" t="s">
        <v>87</v>
      </c>
      <c r="F19" s="15"/>
      <c r="H19" s="2" t="s">
        <v>91</v>
      </c>
      <c r="I19" s="15"/>
      <c r="K19" s="2" t="s">
        <v>93</v>
      </c>
      <c r="L19" s="15"/>
      <c r="N19" s="2" t="s">
        <v>97</v>
      </c>
      <c r="O19" s="15"/>
    </row>
    <row r="20" spans="2:15" ht="20.25" customHeight="1">
      <c r="B20" s="3" t="s">
        <v>83</v>
      </c>
      <c r="C20" s="16">
        <v>0</v>
      </c>
      <c r="E20" s="3" t="s">
        <v>88</v>
      </c>
      <c r="F20" s="16">
        <v>0</v>
      </c>
      <c r="H20" s="3" t="s">
        <v>92</v>
      </c>
      <c r="I20" s="16">
        <v>0</v>
      </c>
      <c r="K20" s="3" t="s">
        <v>94</v>
      </c>
      <c r="L20" s="16">
        <v>0</v>
      </c>
      <c r="N20" s="3" t="s">
        <v>98</v>
      </c>
      <c r="O20" s="16">
        <v>0</v>
      </c>
    </row>
    <row r="21" spans="2:15" ht="20.25" customHeight="1">
      <c r="B21" s="2" t="s">
        <v>84</v>
      </c>
      <c r="C21" s="15">
        <v>0</v>
      </c>
      <c r="E21" s="2" t="s">
        <v>12</v>
      </c>
      <c r="F21" s="15">
        <v>0</v>
      </c>
      <c r="H21" s="2" t="s">
        <v>14</v>
      </c>
      <c r="I21" s="15">
        <v>0</v>
      </c>
      <c r="K21" s="2" t="s">
        <v>95</v>
      </c>
      <c r="L21" s="15">
        <v>0</v>
      </c>
      <c r="N21" s="2" t="s">
        <v>99</v>
      </c>
      <c r="O21" s="15">
        <v>0</v>
      </c>
    </row>
    <row r="22" spans="2:15" ht="20.25" customHeight="1">
      <c r="B22" s="3" t="s">
        <v>85</v>
      </c>
      <c r="C22" s="16">
        <v>0</v>
      </c>
      <c r="E22" s="3" t="s">
        <v>89</v>
      </c>
      <c r="F22" s="16">
        <v>0</v>
      </c>
      <c r="H22" s="3"/>
      <c r="I22" s="16"/>
      <c r="K22" s="3" t="s">
        <v>96</v>
      </c>
      <c r="L22" s="16">
        <v>0</v>
      </c>
      <c r="N22" s="3" t="s">
        <v>17</v>
      </c>
      <c r="O22" s="16">
        <v>0</v>
      </c>
    </row>
    <row r="23" spans="2:15" ht="20.25" customHeight="1">
      <c r="B23" s="2" t="s">
        <v>10</v>
      </c>
      <c r="C23" s="15">
        <v>0</v>
      </c>
      <c r="E23" s="2" t="s">
        <v>90</v>
      </c>
      <c r="F23" s="15">
        <v>0</v>
      </c>
      <c r="H23" s="2"/>
      <c r="I23" s="15"/>
      <c r="K23" s="2"/>
      <c r="L23" s="15"/>
      <c r="N23" s="2" t="s">
        <v>100</v>
      </c>
      <c r="O23" s="15">
        <v>0</v>
      </c>
    </row>
    <row r="24" spans="2:15" ht="20.25" customHeight="1">
      <c r="B24" s="3"/>
      <c r="C24" s="16"/>
      <c r="E24" s="3"/>
      <c r="F24" s="16"/>
      <c r="H24" s="3"/>
      <c r="I24" s="16"/>
      <c r="K24" s="3"/>
      <c r="L24" s="16"/>
      <c r="N24" s="3" t="s">
        <v>101</v>
      </c>
      <c r="O24" s="16">
        <v>0</v>
      </c>
    </row>
    <row r="25" spans="2:15" ht="20.25" customHeight="1">
      <c r="B25" s="2"/>
      <c r="C25" s="15"/>
      <c r="E25" s="2"/>
      <c r="F25" s="15"/>
      <c r="H25" s="2"/>
      <c r="I25" s="15"/>
      <c r="K25" s="2"/>
      <c r="L25" s="15"/>
      <c r="N25" s="2" t="s">
        <v>102</v>
      </c>
      <c r="O25" s="15">
        <v>0</v>
      </c>
    </row>
    <row r="26" spans="2:15" ht="20.25" customHeight="1">
      <c r="B26" s="3"/>
      <c r="C26" s="16"/>
      <c r="E26" s="3"/>
      <c r="F26" s="16"/>
      <c r="H26" s="3"/>
      <c r="I26" s="16"/>
      <c r="K26" s="3"/>
      <c r="L26" s="16"/>
      <c r="N26" s="3" t="s">
        <v>40</v>
      </c>
      <c r="O26" s="16">
        <v>300</v>
      </c>
    </row>
    <row r="27" spans="2:15" ht="20.100000000000001" customHeight="1">
      <c r="B27" s="4"/>
      <c r="C27" s="17"/>
      <c r="E27" s="4"/>
      <c r="F27" s="17"/>
      <c r="H27" s="4"/>
      <c r="I27" s="17"/>
      <c r="K27" s="4"/>
      <c r="L27" s="17"/>
      <c r="N27" s="4"/>
      <c r="O27" s="17"/>
    </row>
    <row r="28" spans="2:15" ht="60" customHeight="1">
      <c r="B28" s="14"/>
      <c r="C28" s="18"/>
      <c r="E28" s="14"/>
      <c r="F28" s="18"/>
      <c r="H28" s="14"/>
      <c r="I28" s="18"/>
      <c r="K28" s="14"/>
      <c r="L28" s="18"/>
      <c r="N28" s="14"/>
      <c r="O28" s="18"/>
    </row>
    <row r="29" spans="2:15" ht="20.100000000000001" customHeight="1">
      <c r="B29" s="26" t="s">
        <v>86</v>
      </c>
      <c r="C29" s="26"/>
      <c r="D29" s="19"/>
      <c r="E29" s="26"/>
      <c r="F29" s="26"/>
      <c r="G29" s="19"/>
      <c r="H29" s="26"/>
      <c r="I29" s="26"/>
      <c r="J29" s="19"/>
      <c r="K29" s="26"/>
      <c r="L29" s="26"/>
      <c r="M29" s="19"/>
      <c r="N29" s="26"/>
      <c r="O29" s="26"/>
    </row>
    <row r="30" spans="2:15" ht="20.25" customHeight="1">
      <c r="B30" s="22" t="s">
        <v>5</v>
      </c>
      <c r="C30" s="22"/>
      <c r="D30" s="22"/>
      <c r="E30" s="22"/>
      <c r="F30" s="22"/>
      <c r="G30" s="22"/>
      <c r="H30" s="22"/>
      <c r="I30" s="22"/>
      <c r="J30" s="22"/>
      <c r="K30" s="22"/>
      <c r="L30" s="22"/>
      <c r="M30" s="22"/>
      <c r="N30" s="22"/>
      <c r="O30" s="22"/>
    </row>
    <row r="31" spans="2:15" ht="20.25" customHeight="1">
      <c r="B31" s="19" t="s">
        <v>6</v>
      </c>
      <c r="C31" s="19"/>
      <c r="D31" s="19"/>
      <c r="E31" s="19"/>
      <c r="F31" s="19"/>
      <c r="G31" s="19"/>
      <c r="H31" s="19"/>
      <c r="I31" s="19"/>
      <c r="J31" s="19"/>
      <c r="K31" s="19"/>
      <c r="L31" s="19"/>
      <c r="M31" s="19"/>
      <c r="N31" s="19"/>
      <c r="O31" s="19"/>
    </row>
  </sheetData>
  <mergeCells count="20">
    <mergeCell ref="E7:F7"/>
    <mergeCell ref="H7:I7"/>
    <mergeCell ref="K7:L7"/>
    <mergeCell ref="N7:O7"/>
    <mergeCell ref="K4:M4"/>
    <mergeCell ref="N4:O4"/>
    <mergeCell ref="K5:M5"/>
    <mergeCell ref="N5:O5"/>
    <mergeCell ref="K6:M6"/>
    <mergeCell ref="N6:O6"/>
    <mergeCell ref="B5:J5"/>
    <mergeCell ref="B7:C7"/>
    <mergeCell ref="B29:O29"/>
    <mergeCell ref="B30:O30"/>
    <mergeCell ref="B31:O31"/>
    <mergeCell ref="B18:C18"/>
    <mergeCell ref="E18:F18"/>
    <mergeCell ref="H18:I18"/>
    <mergeCell ref="K18:L18"/>
    <mergeCell ref="N18:O18"/>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6484E2-E3C0-45A6-A10E-BC0F421329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832403E-7F01-4ABB-93D8-2556564BD7D6}">
  <ds:schemaRefs>
    <ds:schemaRef ds:uri="http://schemas.microsoft.com/sharepoint/v3/contenttype/forms"/>
  </ds:schemaRefs>
</ds:datastoreItem>
</file>

<file path=customXml/itemProps3.xml><?xml version="1.0" encoding="utf-8"?>
<ds:datastoreItem xmlns:ds="http://schemas.openxmlformats.org/officeDocument/2006/customXml" ds:itemID="{31D33804-8532-4047-A4A5-DD6E77243FB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Dennis Zhao</cp:lastModifiedBy>
  <dcterms:created xsi:type="dcterms:W3CDTF">2015-01-23T11:17:47Z</dcterms:created>
  <dcterms:modified xsi:type="dcterms:W3CDTF">2016-09-02T16:39:42Z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