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Users\trca\SharePoint\GlobalIPWorks - Documents\azure-starterkits-bigdata\Content\Starter Kit - Intelligent Apps &amp; Analytics\"/>
    </mc:Choice>
  </mc:AlternateContent>
  <bookViews>
    <workbookView xWindow="0" yWindow="0" windowWidth="14374" windowHeight="9591"/>
  </bookViews>
  <sheets>
    <sheet name="Pricing" sheetId="2" r:id="rId1"/>
    <sheet name="Summary" sheetId="1"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 i="1" l="1"/>
  <c r="L7" i="2"/>
  <c r="L9" i="2"/>
  <c r="K7" i="2"/>
  <c r="K9" i="2"/>
  <c r="L25" i="2" l="1"/>
</calcChain>
</file>

<file path=xl/sharedStrings.xml><?xml version="1.0" encoding="utf-8"?>
<sst xmlns="http://schemas.openxmlformats.org/spreadsheetml/2006/main" count="177" uniqueCount="133">
  <si>
    <t>Pricing Summary</t>
  </si>
  <si>
    <t>Pricing Model: MOSP</t>
  </si>
  <si>
    <t>Data + Storage</t>
  </si>
  <si>
    <t>Total</t>
  </si>
  <si>
    <t>MICROSOFT CONFIDENTIAL - SUBJECT TO NON-DISCLOSURE AGREEMENT NOTICE AND DISCLAIMER</t>
  </si>
  <si>
    <t>This document is an estimating tool  intended for use by US headquartered companies only. Please consult local pricing information for other countries. Prices and other terms of purchase are controlled by the agreement you enter with Microsoft,   not this document. While we strive for accuracy and the content is believed accurate as of the date of listed above, this information is subject to change at any time without Notice and should not be interpreted to be a commitment, guarantee, or offer by Microsoft.</t>
  </si>
  <si>
    <t>MICROSOFT MAKES NO WARRANTIES, EXPRESS, IMPLIED OR STATUTORY, AS TO THE INFORMATION IN THIS DOCUMENT</t>
  </si>
  <si>
    <t>Analytics</t>
  </si>
  <si>
    <t>Networking</t>
  </si>
  <si>
    <t>Bandwidth</t>
  </si>
  <si>
    <t>Hybrid Integration</t>
  </si>
  <si>
    <t>Site Recovery</t>
  </si>
  <si>
    <t>Identity + Access Management</t>
  </si>
  <si>
    <t>Multi-Factor Authentication</t>
  </si>
  <si>
    <t>Media + CDN</t>
  </si>
  <si>
    <t>CDN</t>
  </si>
  <si>
    <t>Developer Services</t>
  </si>
  <si>
    <t>Management</t>
  </si>
  <si>
    <t>Operational Insights</t>
  </si>
  <si>
    <t xml:space="preserve">Total Estimated Monthly Price </t>
  </si>
  <si>
    <t xml:space="preserve">Total Estimated Yearly Price </t>
  </si>
  <si>
    <t>Scenario_4</t>
  </si>
  <si>
    <t>Environment</t>
  </si>
  <si>
    <t>Scenario</t>
  </si>
  <si>
    <t>Category</t>
  </si>
  <si>
    <t>Service</t>
  </si>
  <si>
    <t>Region</t>
  </si>
  <si>
    <t>Quantity</t>
  </si>
  <si>
    <t>Usage</t>
  </si>
  <si>
    <t>Description</t>
  </si>
  <si>
    <t>Price</t>
  </si>
  <si>
    <t>Scenario Cost</t>
  </si>
  <si>
    <t>Env Total</t>
  </si>
  <si>
    <t>Data Factory Data MovementCloud</t>
  </si>
  <si>
    <t>US West</t>
  </si>
  <si>
    <t>100 activities</t>
  </si>
  <si>
    <t>-</t>
  </si>
  <si>
    <t>Data Factory High FrequencyCloud</t>
  </si>
  <si>
    <t>Data Lake Analytics Completed Job</t>
  </si>
  <si>
    <t>US East 2</t>
  </si>
  <si>
    <t xml:space="preserve">- </t>
  </si>
  <si>
    <t>1000 Jobs</t>
  </si>
  <si>
    <t>Data Lake Analytics Analytics Unit</t>
  </si>
  <si>
    <t>744 Hours</t>
  </si>
  <si>
    <t>Data Lake Store Data Lake Stored</t>
  </si>
  <si>
    <t>1024 GBs</t>
  </si>
  <si>
    <t>SQL Data Warehouse</t>
  </si>
  <si>
    <t>US Central</t>
  </si>
  <si>
    <t>1 DWUs</t>
  </si>
  <si>
    <t>1024 GB</t>
  </si>
  <si>
    <t>Machine Learning API</t>
  </si>
  <si>
    <t>US South Central</t>
  </si>
  <si>
    <t>100 hours</t>
  </si>
  <si>
    <t>100 Thousand Transactions</t>
  </si>
  <si>
    <t>Machine Learning Studio</t>
  </si>
  <si>
    <t>Machine Learning Seat</t>
  </si>
  <si>
    <t>744 hours</t>
  </si>
  <si>
    <t>Block Blob Locally Redundant</t>
  </si>
  <si>
    <t>Stream Analytics Streaming Units (in Hours)</t>
  </si>
  <si>
    <t>1 Hrs/GB</t>
  </si>
  <si>
    <t>744 Units</t>
  </si>
  <si>
    <t>Stream Analytics Data Processed (in GB)</t>
  </si>
  <si>
    <t>1024 Units</t>
  </si>
  <si>
    <t>Event Hubs Standard Throughput Units</t>
  </si>
  <si>
    <t>1 (1 MB/s ingress, 2MB/s egress)</t>
  </si>
  <si>
    <t>Event Hubs Standard Ingress Events</t>
  </si>
  <si>
    <t>10 Million Operations</t>
  </si>
  <si>
    <t>Dev</t>
  </si>
  <si>
    <t>Support Level: Standard</t>
  </si>
  <si>
    <t>Total Cost Estimate</t>
  </si>
  <si>
    <t>Prices as of 08/22/2016</t>
  </si>
  <si>
    <t>This document is an estimating tool intended for use by US headquartered companies only. Please consult local pricing information for other countries. Prices and other terms of purchase are controlled by the agreement you enter with Microsoft, not this document. While we strive for accuracy the content is believed to be accurate as of the date of listed above, this information is subject to change at any time without Notice and should not be interpreted to be a commitment, guarantee, or offer by Microsoft.</t>
  </si>
  <si>
    <t>Pricing Model: MOSP</t>
    <phoneticPr fontId="7" type="noConversion"/>
  </si>
  <si>
    <t>Compute</t>
    <phoneticPr fontId="7" type="noConversion"/>
  </si>
  <si>
    <t>Virtual Machines</t>
    <phoneticPr fontId="7" type="noConversion"/>
  </si>
  <si>
    <t>Cloud Services</t>
    <phoneticPr fontId="7" type="noConversion"/>
  </si>
  <si>
    <t>RemoteApp</t>
    <phoneticPr fontId="7" type="noConversion"/>
  </si>
  <si>
    <t>Batch</t>
    <phoneticPr fontId="7" type="noConversion"/>
  </si>
  <si>
    <t>Service Fabric</t>
  </si>
  <si>
    <t>Web + Mobile</t>
    <phoneticPr fontId="7" type="noConversion"/>
  </si>
  <si>
    <t>AzureApp Service</t>
    <phoneticPr fontId="7" type="noConversion"/>
  </si>
  <si>
    <t>Mobile Services</t>
    <phoneticPr fontId="7" type="noConversion"/>
  </si>
  <si>
    <t>API Management</t>
    <phoneticPr fontId="7" type="noConversion"/>
  </si>
  <si>
    <t>Notification Hubs</t>
    <phoneticPr fontId="7" type="noConversion"/>
  </si>
  <si>
    <t>Mobile Engagement</t>
  </si>
  <si>
    <t>Data + Storage</t>
    <phoneticPr fontId="7" type="noConversion"/>
  </si>
  <si>
    <t>SQL Database</t>
    <phoneticPr fontId="7" type="noConversion"/>
  </si>
  <si>
    <t>Document DB</t>
    <phoneticPr fontId="7" type="noConversion"/>
  </si>
  <si>
    <t>Redis Cache</t>
    <phoneticPr fontId="7" type="noConversion"/>
  </si>
  <si>
    <t>Storage</t>
    <phoneticPr fontId="7" type="noConversion"/>
  </si>
  <si>
    <t>StorSimple</t>
    <phoneticPr fontId="7" type="noConversion"/>
  </si>
  <si>
    <t>Azure Search</t>
    <phoneticPr fontId="7" type="noConversion"/>
  </si>
  <si>
    <t>Analytics</t>
    <phoneticPr fontId="7" type="noConversion"/>
  </si>
  <si>
    <t>HDInsight</t>
    <phoneticPr fontId="7" type="noConversion"/>
  </si>
  <si>
    <t>Machine Learning</t>
    <phoneticPr fontId="7" type="noConversion"/>
  </si>
  <si>
    <t>Stream Analytics</t>
    <phoneticPr fontId="7" type="noConversion"/>
  </si>
  <si>
    <t>Data Factory</t>
    <phoneticPr fontId="7" type="noConversion"/>
  </si>
  <si>
    <t>Event Hubs</t>
    <phoneticPr fontId="7" type="noConversion"/>
  </si>
  <si>
    <t>Data Catalog</t>
  </si>
  <si>
    <t>Data Lake Store</t>
  </si>
  <si>
    <t>Data Lake Analytics</t>
  </si>
  <si>
    <t>Networking</t>
    <phoneticPr fontId="7" type="noConversion"/>
  </si>
  <si>
    <t>IP</t>
    <phoneticPr fontId="7" type="noConversion"/>
  </si>
  <si>
    <t>Express Route</t>
    <phoneticPr fontId="7" type="noConversion"/>
  </si>
  <si>
    <t>Traffic Manager</t>
    <phoneticPr fontId="7" type="noConversion"/>
  </si>
  <si>
    <t>Bandwidth</t>
    <phoneticPr fontId="7" type="noConversion"/>
  </si>
  <si>
    <t>Load Balancer</t>
  </si>
  <si>
    <t>VPN Gateways</t>
  </si>
  <si>
    <t>DNS</t>
  </si>
  <si>
    <t>Application Gateways</t>
  </si>
  <si>
    <t>Hybrid Integration</t>
    <phoneticPr fontId="7" type="noConversion"/>
  </si>
  <si>
    <t>BizTalk Services</t>
    <phoneticPr fontId="7" type="noConversion"/>
  </si>
  <si>
    <t>Service Bus</t>
    <phoneticPr fontId="7" type="noConversion"/>
  </si>
  <si>
    <t>Backup</t>
    <phoneticPr fontId="7" type="noConversion"/>
  </si>
  <si>
    <t>Total</t>
    <phoneticPr fontId="7" type="noConversion"/>
  </si>
  <si>
    <t>Identity + Access Management</t>
    <phoneticPr fontId="7" type="noConversion"/>
  </si>
  <si>
    <t>Active Directory</t>
    <phoneticPr fontId="7" type="noConversion"/>
  </si>
  <si>
    <t>Active Directory B2C</t>
  </si>
  <si>
    <t>Active Directory Domain Services</t>
  </si>
  <si>
    <t>Media + CDN</t>
    <phoneticPr fontId="7" type="noConversion"/>
  </si>
  <si>
    <t>Media Services</t>
    <phoneticPr fontId="7" type="noConversion"/>
  </si>
  <si>
    <t>Developer Services</t>
    <phoneticPr fontId="7" type="noConversion"/>
  </si>
  <si>
    <t>Visual Studio Team Services</t>
  </si>
  <si>
    <t>Application Insights</t>
  </si>
  <si>
    <t>DevTest Lab</t>
  </si>
  <si>
    <t>Management</t>
    <phoneticPr fontId="7" type="noConversion"/>
  </si>
  <si>
    <t>Scheduler</t>
    <phoneticPr fontId="7" type="noConversion"/>
  </si>
  <si>
    <t>Automation</t>
    <phoneticPr fontId="7" type="noConversion"/>
  </si>
  <si>
    <t>Key Vault</t>
  </si>
  <si>
    <t>IoT Hub</t>
  </si>
  <si>
    <t>Security Center</t>
  </si>
  <si>
    <t xml:space="preserve">Support Level </t>
    <phoneticPr fontId="7" type="noConversion"/>
  </si>
  <si>
    <t>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</si>
</sst>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 #,##0.00_);&quot;$&quot;\ \(#,##0.00\)"/>
    <numFmt numFmtId="165" formatCode="&quot;$&quot;\ #,##0.00&quot;/month&quot;"/>
    <numFmt numFmtId="166" formatCode="&quot;$&quot;\ #,##0.00&quot;/year&quot;"/>
    <numFmt numFmtId="167" formatCode="####"/>
  </numFmts>
  <fonts count="11">
    <font>
      <sz val="11"/>
      <color theme="1"/>
      <name val="Calibri"/>
      <family val="2"/>
    </font>
    <font>
      <b/>
      <sz val="11"/>
      <color theme="1"/>
      <name val="Calibri"/>
      <family val="2"/>
    </font>
    <font>
      <b/>
      <sz val="20"/>
      <color rgb="FF00AAEC"/>
      <name val="Calibri"/>
      <family val="2"/>
    </font>
    <font>
      <b/>
      <sz val="14"/>
      <color rgb="FFFFFFFF"/>
      <name val="Calibri"/>
      <family val="2"/>
    </font>
    <font>
      <b/>
      <sz val="12"/>
      <color rgb="FFFFFFFF"/>
      <name val="Calibri"/>
      <family val="2"/>
    </font>
    <font>
      <sz val="12"/>
      <color rgb="FF000000"/>
      <name val="Calibri"/>
      <family val="2"/>
    </font>
    <font>
      <b/>
      <sz val="16"/>
      <color rgb="FFFFFFFF"/>
      <name val="Calibri"/>
      <family val="2"/>
    </font>
    <font>
      <sz val="9"/>
      <name val="宋体"/>
      <family val="3"/>
      <charset val="134"/>
    </font>
    <font>
      <b/>
      <sz val="14"/>
      <color rgb="FF00AAEC"/>
      <name val="Calibri"/>
      <family val="2"/>
    </font>
    <font>
      <sz val="11"/>
      <color rgb="FF000000"/>
      <name val="Calibri"/>
      <family val="2"/>
    </font>
    <font>
      <sz val="18"/>
      <color rgb="FFFFFFFF"/>
      <name val="Calibri"/>
      <family val="2"/>
    </font>
  </fonts>
  <fills count="7">
    <fill>
      <patternFill patternType="none"/>
    </fill>
    <fill>
      <patternFill patternType="gray125"/>
    </fill>
    <fill>
      <patternFill patternType="solid">
        <fgColor rgb="FFFFFFFF"/>
        <bgColor indexed="64"/>
      </patternFill>
    </fill>
    <fill>
      <patternFill patternType="solid">
        <fgColor rgb="FF82BE00"/>
        <bgColor indexed="64"/>
      </patternFill>
    </fill>
    <fill>
      <patternFill patternType="solid">
        <fgColor rgb="FF00AAEC"/>
        <bgColor indexed="64"/>
      </patternFill>
    </fill>
    <fill>
      <patternFill patternType="solid">
        <fgColor rgb="FFD7D7D7"/>
        <bgColor indexed="64"/>
      </patternFill>
    </fill>
    <fill>
      <patternFill patternType="solid">
        <fgColor rgb="FFFFC7CE"/>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auto="1"/>
      </bottom>
      <diagonal/>
    </border>
    <border>
      <left style="thin">
        <color indexed="64"/>
      </left>
      <right style="thin">
        <color auto="1"/>
      </right>
      <top style="thin">
        <color indexed="64"/>
      </top>
      <bottom style="thin">
        <color indexed="64"/>
      </bottom>
      <diagonal/>
    </border>
  </borders>
  <cellStyleXfs count="1">
    <xf numFmtId="0" fontId="0" fillId="0" borderId="0"/>
  </cellStyleXfs>
  <cellXfs count="35">
    <xf numFmtId="0" fontId="0" fillId="0" borderId="0" xfId="0"/>
    <xf numFmtId="0" fontId="3" fillId="3" borderId="1" xfId="0" applyFont="1" applyFill="1" applyBorder="1" applyAlignment="1">
      <alignment horizontal="left"/>
    </xf>
    <xf numFmtId="164" fontId="5" fillId="2" borderId="1" xfId="0" applyNumberFormat="1" applyFont="1" applyFill="1" applyBorder="1" applyAlignment="1">
      <alignment horizontal="left"/>
    </xf>
    <xf numFmtId="164" fontId="5" fillId="5" borderId="1" xfId="0" applyNumberFormat="1" applyFont="1" applyFill="1" applyBorder="1" applyAlignment="1">
      <alignment horizontal="left"/>
    </xf>
    <xf numFmtId="164" fontId="4" fillId="3" borderId="1" xfId="0" applyNumberFormat="1" applyFont="1" applyFill="1" applyBorder="1" applyAlignment="1">
      <alignment horizontal="left"/>
    </xf>
    <xf numFmtId="0" fontId="3" fillId="3" borderId="4" xfId="0" applyFont="1" applyFill="1" applyBorder="1" applyAlignment="1">
      <alignment horizontal="left"/>
    </xf>
    <xf numFmtId="0" fontId="4" fillId="4" borderId="4" xfId="0" applyFont="1" applyFill="1" applyBorder="1" applyAlignment="1">
      <alignment horizontal="left" vertical="center"/>
    </xf>
    <xf numFmtId="167" fontId="9" fillId="2" borderId="4" xfId="0" applyNumberFormat="1" applyFont="1" applyFill="1" applyBorder="1" applyAlignment="1">
      <alignment horizontal="left" vertical="center"/>
    </xf>
    <xf numFmtId="0" fontId="0" fillId="0" borderId="0" xfId="0" applyAlignment="1">
      <alignment horizontal="right"/>
    </xf>
    <xf numFmtId="0" fontId="4" fillId="4" borderId="4" xfId="0" applyFont="1" applyFill="1" applyBorder="1" applyAlignment="1">
      <alignment horizontal="right" vertical="center"/>
    </xf>
    <xf numFmtId="164" fontId="9" fillId="2" borderId="4" xfId="0" applyNumberFormat="1" applyFont="1" applyFill="1" applyBorder="1" applyAlignment="1">
      <alignment horizontal="right" vertical="center"/>
    </xf>
    <xf numFmtId="165" fontId="3" fillId="3" borderId="4" xfId="0" applyNumberFormat="1" applyFont="1" applyFill="1" applyBorder="1" applyAlignment="1">
      <alignment horizontal="right"/>
    </xf>
    <xf numFmtId="166" fontId="3" fillId="3" borderId="4" xfId="0" applyNumberFormat="1" applyFont="1" applyFill="1" applyBorder="1" applyAlignment="1">
      <alignment horizontal="right"/>
    </xf>
    <xf numFmtId="165" fontId="6" fillId="3" borderId="4" xfId="0" applyNumberFormat="1" applyFont="1" applyFill="1" applyBorder="1" applyAlignment="1">
      <alignment horizontal="right" vertical="center" wrapText="1"/>
    </xf>
    <xf numFmtId="164" fontId="0" fillId="0" borderId="0" xfId="0" applyNumberFormat="1"/>
    <xf numFmtId="164" fontId="5" fillId="2" borderId="1" xfId="0" applyNumberFormat="1" applyFont="1" applyFill="1" applyBorder="1" applyAlignment="1">
      <alignment horizontal="right"/>
    </xf>
    <xf numFmtId="164" fontId="5" fillId="5" borderId="1" xfId="0" applyNumberFormat="1" applyFont="1" applyFill="1" applyBorder="1" applyAlignment="1">
      <alignment horizontal="right"/>
    </xf>
    <xf numFmtId="164" fontId="4" fillId="3" borderId="1" xfId="0" applyNumberFormat="1" applyFont="1" applyFill="1" applyBorder="1" applyAlignment="1">
      <alignment horizontal="right"/>
    </xf>
    <xf numFmtId="164" fontId="0" fillId="0" borderId="0" xfId="0" applyNumberFormat="1" applyAlignment="1">
      <alignment horizontal="right"/>
    </xf>
    <xf numFmtId="0" fontId="10" fillId="3" borderId="5" xfId="0" applyFont="1" applyFill="1" applyBorder="1" applyAlignment="1">
      <alignment horizontal="right" vertical="center"/>
    </xf>
    <xf numFmtId="0" fontId="8" fillId="0" borderId="0" xfId="0" applyFont="1" applyAlignment="1">
      <alignment horizontal="left"/>
    </xf>
    <xf numFmtId="164" fontId="9" fillId="2" borderId="4" xfId="0" applyNumberFormat="1" applyFont="1" applyFill="1" applyBorder="1" applyAlignment="1">
      <alignment horizontal="left" vertical="center"/>
    </xf>
    <xf numFmtId="164" fontId="9" fillId="2" borderId="4" xfId="0" applyNumberFormat="1" applyFont="1" applyFill="1" applyBorder="1" applyAlignment="1">
      <alignment horizontal="right" vertical="center"/>
    </xf>
    <xf numFmtId="0" fontId="10" fillId="3" borderId="4" xfId="0" applyFont="1" applyFill="1" applyBorder="1" applyAlignment="1">
      <alignment horizontal="right" vertical="center"/>
    </xf>
    <xf numFmtId="0" fontId="1" fillId="6" borderId="0" xfId="0" applyFont="1" applyFill="1" applyAlignment="1">
      <alignment horizontal="center" vertical="top" wrapText="1"/>
    </xf>
    <xf numFmtId="0" fontId="0" fillId="6" borderId="0" xfId="0" applyFont="1" applyFill="1" applyAlignment="1">
      <alignment horizontal="center" vertical="top" wrapText="1"/>
    </xf>
    <xf numFmtId="164" fontId="4" fillId="4" borderId="2" xfId="0" applyNumberFormat="1" applyFont="1" applyFill="1" applyBorder="1" applyAlignment="1">
      <alignment horizontal="left"/>
    </xf>
    <xf numFmtId="164" fontId="4" fillId="4" borderId="3" xfId="0" applyNumberFormat="1" applyFont="1" applyFill="1" applyBorder="1" applyAlignment="1">
      <alignment horizontal="left"/>
    </xf>
    <xf numFmtId="0" fontId="6" fillId="4" borderId="1" xfId="0" applyFont="1" applyFill="1" applyBorder="1" applyAlignment="1">
      <alignment horizontal="left"/>
    </xf>
    <xf numFmtId="164" fontId="6" fillId="4" borderId="1" xfId="0" applyNumberFormat="1" applyFont="1" applyFill="1" applyBorder="1" applyAlignment="1">
      <alignment horizontal="right"/>
    </xf>
    <xf numFmtId="164" fontId="6" fillId="4" borderId="1" xfId="0" applyNumberFormat="1" applyFont="1" applyFill="1" applyBorder="1" applyAlignment="1">
      <alignment horizontal="right" wrapText="1"/>
    </xf>
    <xf numFmtId="0" fontId="6" fillId="4" borderId="4" xfId="0" applyFont="1" applyFill="1" applyBorder="1" applyAlignment="1">
      <alignment horizontal="left"/>
    </xf>
    <xf numFmtId="164" fontId="6" fillId="4" borderId="4" xfId="0" applyNumberFormat="1" applyFont="1" applyFill="1" applyBorder="1" applyAlignment="1">
      <alignment horizontal="right"/>
    </xf>
    <xf numFmtId="0" fontId="2" fillId="2" borderId="0" xfId="0" applyFont="1" applyFill="1" applyAlignment="1">
      <alignment horizontal="left"/>
    </xf>
    <xf numFmtId="164" fontId="1" fillId="6" borderId="0" xfId="0" applyNumberFormat="1" applyFon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1</xdr:row>
      <xdr:rowOff>71120</xdr:rowOff>
    </xdr:from>
    <xdr:to>
      <xdr:col>1</xdr:col>
      <xdr:colOff>927100</xdr:colOff>
      <xdr:row>2</xdr:row>
      <xdr:rowOff>25400</xdr:rowOff>
    </xdr:to>
    <xdr:pic>
      <xdr:nvPicPr>
        <xdr:cNvPr id="2" name="Picture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0" y="254000"/>
          <a:ext cx="901700" cy="19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1</xdr:row>
      <xdr:rowOff>63500</xdr:rowOff>
    </xdr:from>
    <xdr:to>
      <xdr:col>1</xdr:col>
      <xdr:colOff>927100</xdr:colOff>
      <xdr:row>2</xdr:row>
      <xdr:rowOff>1530</xdr:rowOff>
    </xdr:to>
    <xdr:pic>
      <xdr:nvPicPr>
        <xdr:cNvPr id="2" name="Picture 1"/>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0" y="254000"/>
          <a:ext cx="901700" cy="190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0"/>
  <sheetViews>
    <sheetView showGridLines="0" tabSelected="1" zoomScale="75" zoomScaleNormal="75" workbookViewId="0">
      <selection activeCell="J14" sqref="J14"/>
    </sheetView>
  </sheetViews>
  <sheetFormatPr defaultRowHeight="21" customHeight="1"/>
  <cols>
    <col min="1" max="1" width="2.23046875" customWidth="1"/>
    <col min="2" max="2" width="27.84375" customWidth="1"/>
    <col min="3" max="3" width="13.07421875" customWidth="1"/>
    <col min="4" max="4" width="16.4609375" customWidth="1"/>
    <col min="5" max="5" width="43.3046875" customWidth="1"/>
    <col min="6" max="6" width="18.4609375" customWidth="1"/>
    <col min="7" max="7" width="31.84375" customWidth="1"/>
    <col min="8" max="8" width="27.53515625" customWidth="1"/>
    <col min="9" max="9" width="15" customWidth="1"/>
    <col min="10" max="10" width="14.07421875" style="8" customWidth="1"/>
    <col min="11" max="11" width="25.4609375" style="8" customWidth="1"/>
    <col min="12" max="12" width="29.3046875" style="8" customWidth="1"/>
  </cols>
  <sheetData>
    <row r="2" spans="2:12" ht="18.75" customHeight="1"/>
    <row r="3" spans="2:12" ht="15" customHeight="1"/>
    <row r="4" spans="2:12" ht="15" customHeight="1"/>
    <row r="5" spans="2:12" ht="18.75" customHeight="1"/>
    <row r="6" spans="2:12" ht="21" customHeight="1">
      <c r="B6" s="20" t="s">
        <v>21</v>
      </c>
      <c r="C6" s="20"/>
      <c r="D6" s="20"/>
      <c r="E6" s="20"/>
      <c r="F6" s="20"/>
      <c r="G6" s="20"/>
      <c r="H6" s="20"/>
      <c r="I6" s="20"/>
    </row>
    <row r="7" spans="2:12" ht="21" customHeight="1">
      <c r="B7" s="5" t="s">
        <v>1</v>
      </c>
      <c r="K7" s="11">
        <f>K9+L24</f>
        <v>4449.7900000000009</v>
      </c>
      <c r="L7" s="12">
        <f>K7*12</f>
        <v>53397.48000000001</v>
      </c>
    </row>
    <row r="8" spans="2:12" ht="21" customHeight="1">
      <c r="B8" s="6" t="s">
        <v>22</v>
      </c>
      <c r="C8" s="6" t="s">
        <v>23</v>
      </c>
      <c r="D8" s="6" t="s">
        <v>24</v>
      </c>
      <c r="E8" s="6" t="s">
        <v>25</v>
      </c>
      <c r="F8" s="6" t="s">
        <v>26</v>
      </c>
      <c r="G8" s="6" t="s">
        <v>27</v>
      </c>
      <c r="H8" s="6" t="s">
        <v>28</v>
      </c>
      <c r="I8" s="6" t="s">
        <v>29</v>
      </c>
      <c r="J8" s="9" t="s">
        <v>30</v>
      </c>
      <c r="K8" s="9" t="s">
        <v>31</v>
      </c>
      <c r="L8" s="9" t="s">
        <v>32</v>
      </c>
    </row>
    <row r="9" spans="2:12" ht="21" customHeight="1">
      <c r="B9" s="21" t="s">
        <v>67</v>
      </c>
      <c r="C9" s="21" t="s">
        <v>21</v>
      </c>
      <c r="D9" s="7" t="s">
        <v>7</v>
      </c>
      <c r="E9" s="7" t="s">
        <v>33</v>
      </c>
      <c r="F9" s="7" t="s">
        <v>34</v>
      </c>
      <c r="G9" s="7" t="s">
        <v>35</v>
      </c>
      <c r="H9" s="7" t="s">
        <v>36</v>
      </c>
      <c r="I9" s="7"/>
      <c r="J9" s="10">
        <v>25</v>
      </c>
      <c r="K9" s="22">
        <f>SUM(J9:J23)</f>
        <v>4149.7900000000009</v>
      </c>
      <c r="L9" s="22">
        <f>K9</f>
        <v>4149.7900000000009</v>
      </c>
    </row>
    <row r="10" spans="2:12" ht="21" customHeight="1">
      <c r="B10" s="21"/>
      <c r="C10" s="21"/>
      <c r="D10" s="7" t="s">
        <v>7</v>
      </c>
      <c r="E10" s="7" t="s">
        <v>37</v>
      </c>
      <c r="F10" s="7" t="s">
        <v>34</v>
      </c>
      <c r="G10" s="7" t="s">
        <v>35</v>
      </c>
      <c r="H10" s="7" t="s">
        <v>36</v>
      </c>
      <c r="I10" s="7"/>
      <c r="J10" s="10">
        <v>80</v>
      </c>
      <c r="K10" s="22"/>
      <c r="L10" s="22"/>
    </row>
    <row r="11" spans="2:12" ht="21" customHeight="1">
      <c r="B11" s="21"/>
      <c r="C11" s="21"/>
      <c r="D11" s="7" t="s">
        <v>7</v>
      </c>
      <c r="E11" s="7" t="s">
        <v>38</v>
      </c>
      <c r="F11" s="7" t="s">
        <v>39</v>
      </c>
      <c r="G11" s="7" t="s">
        <v>40</v>
      </c>
      <c r="H11" s="7" t="s">
        <v>41</v>
      </c>
      <c r="I11" s="7"/>
      <c r="J11" s="10">
        <v>25</v>
      </c>
      <c r="K11" s="22"/>
      <c r="L11" s="22"/>
    </row>
    <row r="12" spans="2:12" ht="21" customHeight="1">
      <c r="B12" s="21"/>
      <c r="C12" s="21"/>
      <c r="D12" s="7" t="s">
        <v>7</v>
      </c>
      <c r="E12" s="7" t="s">
        <v>42</v>
      </c>
      <c r="F12" s="7" t="s">
        <v>39</v>
      </c>
      <c r="G12" s="7" t="s">
        <v>40</v>
      </c>
      <c r="H12" s="7" t="s">
        <v>43</v>
      </c>
      <c r="I12" s="7"/>
      <c r="J12" s="10">
        <v>758.88</v>
      </c>
      <c r="K12" s="22"/>
      <c r="L12" s="22"/>
    </row>
    <row r="13" spans="2:12" ht="21" customHeight="1">
      <c r="B13" s="21"/>
      <c r="C13" s="21"/>
      <c r="D13" s="7" t="s">
        <v>7</v>
      </c>
      <c r="E13" s="7" t="s">
        <v>44</v>
      </c>
      <c r="F13" s="7" t="s">
        <v>39</v>
      </c>
      <c r="G13" s="7" t="s">
        <v>40</v>
      </c>
      <c r="H13" s="7" t="s">
        <v>45</v>
      </c>
      <c r="I13" s="7"/>
      <c r="J13" s="10">
        <v>40.96</v>
      </c>
      <c r="K13" s="22"/>
      <c r="L13" s="22"/>
    </row>
    <row r="14" spans="2:12" ht="21" customHeight="1">
      <c r="B14" s="21"/>
      <c r="C14" s="21"/>
      <c r="D14" s="7" t="s">
        <v>2</v>
      </c>
      <c r="E14" s="7" t="s">
        <v>46</v>
      </c>
      <c r="F14" s="7" t="s">
        <v>47</v>
      </c>
      <c r="G14" s="7" t="s">
        <v>48</v>
      </c>
      <c r="H14" s="7" t="s">
        <v>43</v>
      </c>
      <c r="I14" s="7"/>
      <c r="J14" s="10">
        <v>2700.05</v>
      </c>
      <c r="K14" s="22"/>
      <c r="L14" s="22"/>
    </row>
    <row r="15" spans="2:12" ht="21" customHeight="1">
      <c r="B15" s="21"/>
      <c r="C15" s="21"/>
      <c r="D15" s="7" t="s">
        <v>8</v>
      </c>
      <c r="E15" s="7" t="s">
        <v>9</v>
      </c>
      <c r="F15" s="7" t="s">
        <v>47</v>
      </c>
      <c r="G15" s="7" t="s">
        <v>49</v>
      </c>
      <c r="H15" s="7" t="s">
        <v>36</v>
      </c>
      <c r="I15" s="7"/>
      <c r="J15" s="10">
        <v>88.65</v>
      </c>
      <c r="K15" s="22"/>
      <c r="L15" s="22"/>
    </row>
    <row r="16" spans="2:12" ht="21" customHeight="1">
      <c r="B16" s="21"/>
      <c r="C16" s="21"/>
      <c r="D16" s="7" t="s">
        <v>7</v>
      </c>
      <c r="E16" s="7" t="s">
        <v>50</v>
      </c>
      <c r="F16" s="7" t="s">
        <v>51</v>
      </c>
      <c r="G16" s="7" t="s">
        <v>52</v>
      </c>
      <c r="H16" s="7" t="s">
        <v>53</v>
      </c>
      <c r="I16" s="7"/>
      <c r="J16" s="10">
        <v>250</v>
      </c>
      <c r="K16" s="22"/>
      <c r="L16" s="22"/>
    </row>
    <row r="17" spans="2:12" ht="21" customHeight="1">
      <c r="B17" s="21"/>
      <c r="C17" s="21"/>
      <c r="D17" s="7" t="s">
        <v>7</v>
      </c>
      <c r="E17" s="7" t="s">
        <v>54</v>
      </c>
      <c r="F17" s="7" t="s">
        <v>51</v>
      </c>
      <c r="G17" s="7" t="s">
        <v>52</v>
      </c>
      <c r="H17" s="7" t="s">
        <v>36</v>
      </c>
      <c r="I17" s="7"/>
      <c r="J17" s="10">
        <v>100</v>
      </c>
      <c r="K17" s="22"/>
      <c r="L17" s="22"/>
    </row>
    <row r="18" spans="2:12" ht="21" customHeight="1">
      <c r="B18" s="21"/>
      <c r="C18" s="21"/>
      <c r="D18" s="7" t="s">
        <v>7</v>
      </c>
      <c r="E18" s="7" t="s">
        <v>55</v>
      </c>
      <c r="F18" s="7" t="s">
        <v>51</v>
      </c>
      <c r="G18" s="7" t="s">
        <v>56</v>
      </c>
      <c r="H18" s="7">
        <v>1</v>
      </c>
      <c r="I18" s="7"/>
      <c r="J18" s="10">
        <v>9.99</v>
      </c>
      <c r="K18" s="22"/>
      <c r="L18" s="22"/>
    </row>
    <row r="19" spans="2:12" ht="21" customHeight="1">
      <c r="B19" s="21"/>
      <c r="C19" s="21"/>
      <c r="D19" s="7" t="s">
        <v>2</v>
      </c>
      <c r="E19" s="7" t="s">
        <v>57</v>
      </c>
      <c r="F19" s="7" t="s">
        <v>47</v>
      </c>
      <c r="G19" s="7" t="s">
        <v>49</v>
      </c>
      <c r="H19" s="7" t="s">
        <v>36</v>
      </c>
      <c r="I19" s="7"/>
      <c r="J19" s="10">
        <v>24.58</v>
      </c>
      <c r="K19" s="22"/>
      <c r="L19" s="22"/>
    </row>
    <row r="20" spans="2:12" ht="21" customHeight="1">
      <c r="B20" s="21"/>
      <c r="C20" s="21"/>
      <c r="D20" s="7" t="s">
        <v>7</v>
      </c>
      <c r="E20" s="7" t="s">
        <v>58</v>
      </c>
      <c r="F20" s="7" t="s">
        <v>47</v>
      </c>
      <c r="G20" s="7" t="s">
        <v>59</v>
      </c>
      <c r="H20" s="7" t="s">
        <v>60</v>
      </c>
      <c r="I20" s="7"/>
      <c r="J20" s="10">
        <v>23.06</v>
      </c>
      <c r="K20" s="22"/>
      <c r="L20" s="22"/>
    </row>
    <row r="21" spans="2:12" ht="21" customHeight="1">
      <c r="B21" s="21"/>
      <c r="C21" s="21"/>
      <c r="D21" s="7" t="s">
        <v>7</v>
      </c>
      <c r="E21" s="7" t="s">
        <v>61</v>
      </c>
      <c r="F21" s="7" t="s">
        <v>47</v>
      </c>
      <c r="G21" s="7" t="s">
        <v>59</v>
      </c>
      <c r="H21" s="7" t="s">
        <v>62</v>
      </c>
      <c r="I21" s="7"/>
      <c r="J21" s="10">
        <v>1.02</v>
      </c>
      <c r="K21" s="22"/>
      <c r="L21" s="22"/>
    </row>
    <row r="22" spans="2:12" ht="21" customHeight="1">
      <c r="B22" s="21"/>
      <c r="C22" s="21"/>
      <c r="D22" s="7" t="s">
        <v>7</v>
      </c>
      <c r="E22" s="7" t="s">
        <v>63</v>
      </c>
      <c r="F22" s="7" t="s">
        <v>47</v>
      </c>
      <c r="G22" s="7" t="s">
        <v>64</v>
      </c>
      <c r="H22" s="7" t="s">
        <v>43</v>
      </c>
      <c r="I22" s="7"/>
      <c r="J22" s="10">
        <v>22.32</v>
      </c>
      <c r="K22" s="22"/>
      <c r="L22" s="22"/>
    </row>
    <row r="23" spans="2:12" ht="21" customHeight="1">
      <c r="B23" s="21"/>
      <c r="C23" s="21"/>
      <c r="D23" s="7" t="s">
        <v>7</v>
      </c>
      <c r="E23" s="7" t="s">
        <v>65</v>
      </c>
      <c r="F23" s="7" t="s">
        <v>51</v>
      </c>
      <c r="G23" s="7" t="s">
        <v>64</v>
      </c>
      <c r="H23" s="7" t="s">
        <v>66</v>
      </c>
      <c r="I23" s="7"/>
      <c r="J23" s="10">
        <v>0.28000000000000003</v>
      </c>
      <c r="K23" s="22"/>
      <c r="L23" s="22"/>
    </row>
    <row r="24" spans="2:12" ht="27" customHeight="1">
      <c r="B24" s="19" t="s">
        <v>68</v>
      </c>
      <c r="C24" s="19"/>
      <c r="D24" s="19"/>
      <c r="E24" s="19"/>
      <c r="F24" s="19"/>
      <c r="G24" s="19"/>
      <c r="H24" s="19"/>
      <c r="I24" s="19"/>
      <c r="J24" s="19"/>
      <c r="K24" s="19"/>
      <c r="L24" s="13">
        <v>300</v>
      </c>
    </row>
    <row r="25" spans="2:12" ht="27" customHeight="1">
      <c r="B25" s="23" t="s">
        <v>69</v>
      </c>
      <c r="C25" s="23"/>
      <c r="D25" s="23"/>
      <c r="E25" s="23"/>
      <c r="F25" s="23"/>
      <c r="G25" s="23"/>
      <c r="H25" s="23"/>
      <c r="I25" s="23"/>
      <c r="J25" s="23"/>
      <c r="K25" s="23"/>
      <c r="L25" s="13">
        <f>SUM(J9:J23)</f>
        <v>4149.7900000000009</v>
      </c>
    </row>
    <row r="26" spans="2:12" ht="27" customHeight="1">
      <c r="B26" s="23" t="s">
        <v>70</v>
      </c>
      <c r="C26" s="23"/>
      <c r="D26" s="23"/>
      <c r="E26" s="23"/>
      <c r="F26" s="23"/>
      <c r="G26" s="23"/>
      <c r="H26" s="23"/>
      <c r="I26" s="23"/>
      <c r="J26" s="23"/>
      <c r="K26" s="23"/>
      <c r="L26" s="23"/>
    </row>
    <row r="28" spans="2:12" ht="19.95" customHeight="1">
      <c r="B28" s="24" t="s">
        <v>4</v>
      </c>
      <c r="C28" s="24"/>
      <c r="D28" s="24"/>
      <c r="E28" s="24"/>
      <c r="F28" s="24"/>
      <c r="G28" s="24"/>
      <c r="H28" s="24"/>
      <c r="I28" s="24"/>
      <c r="J28" s="24"/>
      <c r="K28" s="24"/>
      <c r="L28" s="24"/>
    </row>
    <row r="29" spans="2:12" ht="60" customHeight="1">
      <c r="B29" s="25" t="s">
        <v>71</v>
      </c>
      <c r="C29" s="25"/>
      <c r="D29" s="25"/>
      <c r="E29" s="25"/>
      <c r="F29" s="25"/>
      <c r="G29" s="25"/>
      <c r="H29" s="25"/>
      <c r="I29" s="25"/>
      <c r="J29" s="25"/>
      <c r="K29" s="25"/>
      <c r="L29" s="25"/>
    </row>
    <row r="30" spans="2:12" ht="19.95" customHeight="1">
      <c r="B30" s="24" t="s">
        <v>6</v>
      </c>
      <c r="C30" s="24"/>
      <c r="D30" s="24"/>
      <c r="E30" s="24"/>
      <c r="F30" s="24"/>
      <c r="G30" s="24"/>
      <c r="H30" s="24"/>
      <c r="I30" s="24"/>
      <c r="J30" s="24"/>
      <c r="K30" s="24"/>
      <c r="L30" s="24"/>
    </row>
  </sheetData>
  <mergeCells count="11">
    <mergeCell ref="B30:L30"/>
    <mergeCell ref="L9:L23"/>
    <mergeCell ref="B25:K25"/>
    <mergeCell ref="B26:L26"/>
    <mergeCell ref="B28:L28"/>
    <mergeCell ref="B29:L29"/>
    <mergeCell ref="B24:K24"/>
    <mergeCell ref="B6:I6"/>
    <mergeCell ref="C9:C23"/>
    <mergeCell ref="K9:K23"/>
    <mergeCell ref="B9:B23"/>
  </mergeCells>
  <phoneticPr fontId="7"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31"/>
  <sheetViews>
    <sheetView showGridLines="0" zoomScale="83" zoomScaleNormal="83" workbookViewId="0">
      <selection activeCell="I17" sqref="I17"/>
    </sheetView>
  </sheetViews>
  <sheetFormatPr defaultRowHeight="20.25" customHeight="1"/>
  <cols>
    <col min="1" max="1" width="1.765625" customWidth="1"/>
    <col min="2" max="2" width="26.23046875" customWidth="1"/>
    <col min="3" max="3" width="11" style="8" customWidth="1"/>
    <col min="4" max="4" width="1.4609375" customWidth="1"/>
    <col min="5" max="5" width="27.23046875" customWidth="1"/>
    <col min="6" max="6" width="11" style="8" customWidth="1"/>
    <col min="7" max="7" width="1.4609375" customWidth="1"/>
    <col min="8" max="8" width="26.23046875" customWidth="1"/>
    <col min="9" max="9" width="15.23046875" style="8" customWidth="1"/>
    <col min="10" max="10" width="1.4609375" customWidth="1"/>
    <col min="11" max="11" width="26.23046875" customWidth="1"/>
    <col min="12" max="12" width="17.765625" style="8" customWidth="1"/>
    <col min="13" max="13" width="1.4609375" customWidth="1"/>
    <col min="14" max="14" width="26.23046875" customWidth="1"/>
    <col min="15" max="15" width="13.3046875" style="8" customWidth="1"/>
  </cols>
  <sheetData>
    <row r="4" spans="2:15" ht="20.25" customHeight="1">
      <c r="K4" s="28" t="s">
        <v>19</v>
      </c>
      <c r="L4" s="28"/>
      <c r="M4" s="28"/>
      <c r="N4" s="29">
        <v>4449.79</v>
      </c>
      <c r="O4" s="29"/>
    </row>
    <row r="5" spans="2:15" ht="20.25" customHeight="1">
      <c r="B5" s="33" t="s">
        <v>0</v>
      </c>
      <c r="C5" s="33"/>
      <c r="D5" s="33"/>
      <c r="E5" s="33"/>
      <c r="F5" s="33"/>
      <c r="G5" s="33"/>
      <c r="H5" s="33"/>
      <c r="I5" s="33"/>
      <c r="J5" s="33"/>
      <c r="K5" s="28" t="s">
        <v>131</v>
      </c>
      <c r="L5" s="28"/>
      <c r="M5" s="28"/>
      <c r="N5" s="30" t="s">
        <v>132</v>
      </c>
      <c r="O5" s="30"/>
    </row>
    <row r="6" spans="2:15" ht="21" customHeight="1">
      <c r="B6" s="1" t="s">
        <v>72</v>
      </c>
      <c r="K6" s="31" t="s">
        <v>20</v>
      </c>
      <c r="L6" s="31"/>
      <c r="M6" s="31"/>
      <c r="N6" s="32">
        <v>53397.48</v>
      </c>
      <c r="O6" s="32"/>
    </row>
    <row r="7" spans="2:15" ht="20.25" customHeight="1">
      <c r="B7" s="26" t="s">
        <v>73</v>
      </c>
      <c r="C7" s="27"/>
      <c r="E7" s="26" t="s">
        <v>79</v>
      </c>
      <c r="F7" s="27"/>
      <c r="H7" s="26" t="s">
        <v>85</v>
      </c>
      <c r="I7" s="27"/>
      <c r="K7" s="26" t="s">
        <v>92</v>
      </c>
      <c r="L7" s="27"/>
      <c r="N7" s="26" t="s">
        <v>101</v>
      </c>
      <c r="O7" s="27"/>
    </row>
    <row r="8" spans="2:15" ht="20.25" customHeight="1">
      <c r="B8" s="2" t="s">
        <v>74</v>
      </c>
      <c r="C8" s="15">
        <v>0</v>
      </c>
      <c r="E8" s="2" t="s">
        <v>80</v>
      </c>
      <c r="F8" s="15">
        <v>0</v>
      </c>
      <c r="H8" s="2" t="s">
        <v>86</v>
      </c>
      <c r="I8" s="15">
        <v>0</v>
      </c>
      <c r="K8" s="2" t="s">
        <v>93</v>
      </c>
      <c r="L8" s="15">
        <v>0</v>
      </c>
      <c r="N8" s="2" t="s">
        <v>102</v>
      </c>
      <c r="O8" s="15">
        <v>0</v>
      </c>
    </row>
    <row r="9" spans="2:15" ht="20.25" customHeight="1">
      <c r="B9" s="3" t="s">
        <v>75</v>
      </c>
      <c r="C9" s="16">
        <v>0</v>
      </c>
      <c r="E9" s="3" t="s">
        <v>81</v>
      </c>
      <c r="F9" s="16">
        <v>0</v>
      </c>
      <c r="H9" s="3" t="s">
        <v>87</v>
      </c>
      <c r="I9" s="16">
        <v>0</v>
      </c>
      <c r="K9" s="3" t="s">
        <v>94</v>
      </c>
      <c r="L9" s="16">
        <v>359.99</v>
      </c>
      <c r="N9" s="3" t="s">
        <v>103</v>
      </c>
      <c r="O9" s="16">
        <v>0</v>
      </c>
    </row>
    <row r="10" spans="2:15" ht="20.25" customHeight="1">
      <c r="B10" s="2" t="s">
        <v>76</v>
      </c>
      <c r="C10" s="15">
        <v>0</v>
      </c>
      <c r="E10" s="2" t="s">
        <v>82</v>
      </c>
      <c r="F10" s="15">
        <v>0</v>
      </c>
      <c r="H10" s="2" t="s">
        <v>88</v>
      </c>
      <c r="I10" s="15">
        <v>0</v>
      </c>
      <c r="K10" s="2" t="s">
        <v>95</v>
      </c>
      <c r="L10" s="15">
        <v>24.09</v>
      </c>
      <c r="N10" s="2" t="s">
        <v>104</v>
      </c>
      <c r="O10" s="15">
        <v>0</v>
      </c>
    </row>
    <row r="11" spans="2:15" ht="20.25" customHeight="1">
      <c r="B11" s="3" t="s">
        <v>77</v>
      </c>
      <c r="C11" s="16">
        <v>0</v>
      </c>
      <c r="E11" s="3" t="s">
        <v>83</v>
      </c>
      <c r="F11" s="16">
        <v>0</v>
      </c>
      <c r="H11" s="3" t="s">
        <v>89</v>
      </c>
      <c r="I11" s="16">
        <v>24.58</v>
      </c>
      <c r="K11" s="3" t="s">
        <v>96</v>
      </c>
      <c r="L11" s="16">
        <v>105</v>
      </c>
      <c r="N11" s="3" t="s">
        <v>105</v>
      </c>
      <c r="O11" s="16">
        <v>88.65</v>
      </c>
    </row>
    <row r="12" spans="2:15" ht="20.25" customHeight="1">
      <c r="B12" s="2" t="s">
        <v>78</v>
      </c>
      <c r="C12" s="15">
        <v>0</v>
      </c>
      <c r="E12" s="2" t="s">
        <v>84</v>
      </c>
      <c r="F12" s="15">
        <v>0</v>
      </c>
      <c r="H12" s="2" t="s">
        <v>90</v>
      </c>
      <c r="I12" s="15">
        <v>0</v>
      </c>
      <c r="K12" s="2" t="s">
        <v>97</v>
      </c>
      <c r="L12" s="15">
        <v>22.6</v>
      </c>
      <c r="N12" s="2" t="s">
        <v>106</v>
      </c>
      <c r="O12" s="15">
        <v>0</v>
      </c>
    </row>
    <row r="13" spans="2:15" ht="20.25" customHeight="1">
      <c r="B13" s="3"/>
      <c r="C13" s="16"/>
      <c r="E13" s="3"/>
      <c r="F13" s="16"/>
      <c r="H13" s="3" t="s">
        <v>91</v>
      </c>
      <c r="I13" s="16">
        <v>0</v>
      </c>
      <c r="K13" s="3" t="s">
        <v>98</v>
      </c>
      <c r="L13" s="16">
        <v>0</v>
      </c>
      <c r="N13" s="3" t="s">
        <v>107</v>
      </c>
      <c r="O13" s="16">
        <v>0</v>
      </c>
    </row>
    <row r="14" spans="2:15" ht="20.25" customHeight="1">
      <c r="B14" s="2"/>
      <c r="C14" s="15"/>
      <c r="E14" s="2"/>
      <c r="F14" s="15"/>
      <c r="H14" s="2" t="s">
        <v>46</v>
      </c>
      <c r="I14" s="15">
        <v>2700.05</v>
      </c>
      <c r="K14" s="2" t="s">
        <v>99</v>
      </c>
      <c r="L14" s="15">
        <v>40.96</v>
      </c>
      <c r="N14" s="2" t="s">
        <v>108</v>
      </c>
      <c r="O14" s="15">
        <v>0</v>
      </c>
    </row>
    <row r="15" spans="2:15" ht="20.25" customHeight="1">
      <c r="B15" s="3"/>
      <c r="C15" s="16"/>
      <c r="E15" s="3"/>
      <c r="F15" s="16"/>
      <c r="H15" s="3"/>
      <c r="I15" s="16"/>
      <c r="K15" s="3" t="s">
        <v>100</v>
      </c>
      <c r="L15" s="16">
        <v>783.88</v>
      </c>
      <c r="N15" s="3" t="s">
        <v>109</v>
      </c>
      <c r="O15" s="16">
        <v>0</v>
      </c>
    </row>
    <row r="16" spans="2:15" ht="20.25" customHeight="1">
      <c r="B16" s="4"/>
      <c r="C16" s="17"/>
      <c r="E16" s="4"/>
      <c r="F16" s="17"/>
      <c r="H16" s="4"/>
      <c r="I16" s="17"/>
      <c r="K16" s="4"/>
      <c r="L16" s="17"/>
      <c r="N16" s="4"/>
      <c r="O16" s="17"/>
    </row>
    <row r="17" spans="2:15" ht="20.25" customHeight="1">
      <c r="B17" s="14" t="s">
        <v>3</v>
      </c>
      <c r="C17" s="18">
        <v>0</v>
      </c>
      <c r="E17" s="14" t="s">
        <v>3</v>
      </c>
      <c r="F17" s="18">
        <v>0</v>
      </c>
      <c r="H17" s="14" t="s">
        <v>3</v>
      </c>
      <c r="I17" s="18">
        <f>SUM(I8:I14)</f>
        <v>2724.63</v>
      </c>
      <c r="K17" s="14" t="s">
        <v>3</v>
      </c>
      <c r="L17" s="18">
        <v>1336.52</v>
      </c>
      <c r="N17" s="14" t="s">
        <v>3</v>
      </c>
      <c r="O17" s="18">
        <v>88.65</v>
      </c>
    </row>
    <row r="18" spans="2:15" ht="20.25" customHeight="1">
      <c r="B18" s="26" t="s">
        <v>10</v>
      </c>
      <c r="C18" s="27"/>
      <c r="E18" s="26" t="s">
        <v>12</v>
      </c>
      <c r="F18" s="27"/>
      <c r="H18" s="26" t="s">
        <v>14</v>
      </c>
      <c r="I18" s="27"/>
      <c r="K18" s="26" t="s">
        <v>16</v>
      </c>
      <c r="L18" s="27"/>
      <c r="N18" s="26" t="s">
        <v>17</v>
      </c>
      <c r="O18" s="27"/>
    </row>
    <row r="19" spans="2:15" ht="20.25" customHeight="1">
      <c r="B19" s="2" t="s">
        <v>110</v>
      </c>
      <c r="C19" s="15"/>
      <c r="E19" s="2" t="s">
        <v>115</v>
      </c>
      <c r="F19" s="15"/>
      <c r="H19" s="2" t="s">
        <v>119</v>
      </c>
      <c r="I19" s="15"/>
      <c r="K19" s="2" t="s">
        <v>121</v>
      </c>
      <c r="L19" s="15"/>
      <c r="N19" s="2" t="s">
        <v>125</v>
      </c>
      <c r="O19" s="15"/>
    </row>
    <row r="20" spans="2:15" ht="20.25" customHeight="1">
      <c r="B20" s="3" t="s">
        <v>111</v>
      </c>
      <c r="C20" s="16">
        <v>0</v>
      </c>
      <c r="E20" s="3" t="s">
        <v>116</v>
      </c>
      <c r="F20" s="16">
        <v>0</v>
      </c>
      <c r="H20" s="3" t="s">
        <v>120</v>
      </c>
      <c r="I20" s="16">
        <v>0</v>
      </c>
      <c r="K20" s="3" t="s">
        <v>122</v>
      </c>
      <c r="L20" s="16">
        <v>0</v>
      </c>
      <c r="N20" s="3" t="s">
        <v>126</v>
      </c>
      <c r="O20" s="16">
        <v>0</v>
      </c>
    </row>
    <row r="21" spans="2:15" ht="20.25" customHeight="1">
      <c r="B21" s="2" t="s">
        <v>112</v>
      </c>
      <c r="C21" s="15">
        <v>0</v>
      </c>
      <c r="E21" s="2" t="s">
        <v>13</v>
      </c>
      <c r="F21" s="15">
        <v>0</v>
      </c>
      <c r="H21" s="2" t="s">
        <v>15</v>
      </c>
      <c r="I21" s="15">
        <v>0</v>
      </c>
      <c r="K21" s="2" t="s">
        <v>123</v>
      </c>
      <c r="L21" s="15">
        <v>0</v>
      </c>
      <c r="N21" s="2" t="s">
        <v>127</v>
      </c>
      <c r="O21" s="15">
        <v>0</v>
      </c>
    </row>
    <row r="22" spans="2:15" ht="20.25" customHeight="1">
      <c r="B22" s="3" t="s">
        <v>113</v>
      </c>
      <c r="C22" s="16">
        <v>0</v>
      </c>
      <c r="E22" s="3" t="s">
        <v>117</v>
      </c>
      <c r="F22" s="16">
        <v>0</v>
      </c>
      <c r="H22" s="3"/>
      <c r="I22" s="16"/>
      <c r="K22" s="3" t="s">
        <v>124</v>
      </c>
      <c r="L22" s="16">
        <v>0</v>
      </c>
      <c r="N22" s="3" t="s">
        <v>18</v>
      </c>
      <c r="O22" s="16">
        <v>0</v>
      </c>
    </row>
    <row r="23" spans="2:15" ht="20.25" customHeight="1">
      <c r="B23" s="2" t="s">
        <v>11</v>
      </c>
      <c r="C23" s="15">
        <v>0</v>
      </c>
      <c r="E23" s="2" t="s">
        <v>118</v>
      </c>
      <c r="F23" s="15">
        <v>0</v>
      </c>
      <c r="H23" s="2"/>
      <c r="I23" s="15"/>
      <c r="K23" s="2"/>
      <c r="L23" s="15"/>
      <c r="N23" s="2" t="s">
        <v>128</v>
      </c>
      <c r="O23" s="15">
        <v>0</v>
      </c>
    </row>
    <row r="24" spans="2:15" ht="20.25" customHeight="1">
      <c r="B24" s="3"/>
      <c r="C24" s="16"/>
      <c r="E24" s="3"/>
      <c r="F24" s="16"/>
      <c r="H24" s="3"/>
      <c r="I24" s="16"/>
      <c r="K24" s="3"/>
      <c r="L24" s="16"/>
      <c r="N24" s="3" t="s">
        <v>129</v>
      </c>
      <c r="O24" s="16">
        <v>0</v>
      </c>
    </row>
    <row r="25" spans="2:15" ht="20.25" customHeight="1">
      <c r="B25" s="2"/>
      <c r="C25" s="15"/>
      <c r="E25" s="2"/>
      <c r="F25" s="15"/>
      <c r="H25" s="2"/>
      <c r="I25" s="15"/>
      <c r="K25" s="2"/>
      <c r="L25" s="15"/>
      <c r="N25" s="2" t="s">
        <v>130</v>
      </c>
      <c r="O25" s="15">
        <v>0</v>
      </c>
    </row>
    <row r="26" spans="2:15" ht="20.25" customHeight="1">
      <c r="B26" s="3"/>
      <c r="C26" s="16"/>
      <c r="E26" s="3"/>
      <c r="F26" s="16"/>
      <c r="H26" s="3"/>
      <c r="I26" s="16"/>
      <c r="K26" s="3"/>
      <c r="L26" s="16"/>
      <c r="N26" s="3" t="s">
        <v>68</v>
      </c>
      <c r="O26" s="16">
        <v>300</v>
      </c>
    </row>
    <row r="27" spans="2:15" ht="20.149999999999999" customHeight="1">
      <c r="B27" s="4"/>
      <c r="C27" s="17"/>
      <c r="E27" s="4"/>
      <c r="F27" s="17"/>
      <c r="H27" s="4"/>
      <c r="I27" s="17"/>
      <c r="K27" s="4"/>
      <c r="L27" s="17"/>
      <c r="N27" s="4"/>
      <c r="O27" s="17"/>
    </row>
    <row r="28" spans="2:15" ht="60" customHeight="1">
      <c r="B28" s="14"/>
      <c r="C28" s="18"/>
      <c r="E28" s="14"/>
      <c r="F28" s="18"/>
      <c r="H28" s="14"/>
      <c r="I28" s="18"/>
      <c r="K28" s="14"/>
      <c r="L28" s="18"/>
      <c r="N28" s="14"/>
      <c r="O28" s="18"/>
    </row>
    <row r="29" spans="2:15" ht="20.149999999999999" customHeight="1">
      <c r="B29" s="34" t="s">
        <v>114</v>
      </c>
      <c r="C29" s="34"/>
      <c r="D29" s="24"/>
      <c r="E29" s="34"/>
      <c r="F29" s="34"/>
      <c r="G29" s="24"/>
      <c r="H29" s="34"/>
      <c r="I29" s="34"/>
      <c r="J29" s="24"/>
      <c r="K29" s="34"/>
      <c r="L29" s="34"/>
      <c r="M29" s="24"/>
      <c r="N29" s="34"/>
      <c r="O29" s="34"/>
    </row>
    <row r="30" spans="2:15" ht="20.25" customHeight="1">
      <c r="B30" s="25" t="s">
        <v>5</v>
      </c>
      <c r="C30" s="25"/>
      <c r="D30" s="25"/>
      <c r="E30" s="25"/>
      <c r="F30" s="25"/>
      <c r="G30" s="25"/>
      <c r="H30" s="25"/>
      <c r="I30" s="25"/>
      <c r="J30" s="25"/>
      <c r="K30" s="25"/>
      <c r="L30" s="25"/>
      <c r="M30" s="25"/>
      <c r="N30" s="25"/>
      <c r="O30" s="25"/>
    </row>
    <row r="31" spans="2:15" ht="20.25" customHeight="1">
      <c r="B31" s="24" t="s">
        <v>6</v>
      </c>
      <c r="C31" s="24"/>
      <c r="D31" s="24"/>
      <c r="E31" s="24"/>
      <c r="F31" s="24"/>
      <c r="G31" s="24"/>
      <c r="H31" s="24"/>
      <c r="I31" s="24"/>
      <c r="J31" s="24"/>
      <c r="K31" s="24"/>
      <c r="L31" s="24"/>
      <c r="M31" s="24"/>
      <c r="N31" s="24"/>
      <c r="O31" s="24"/>
    </row>
  </sheetData>
  <mergeCells count="20">
    <mergeCell ref="B29:O29"/>
    <mergeCell ref="B30:O30"/>
    <mergeCell ref="B31:O31"/>
    <mergeCell ref="B18:C18"/>
    <mergeCell ref="E18:F18"/>
    <mergeCell ref="H18:I18"/>
    <mergeCell ref="K18:L18"/>
    <mergeCell ref="N18:O18"/>
    <mergeCell ref="E7:F7"/>
    <mergeCell ref="H7:I7"/>
    <mergeCell ref="K7:L7"/>
    <mergeCell ref="N7:O7"/>
    <mergeCell ref="K4:M4"/>
    <mergeCell ref="N4:O4"/>
    <mergeCell ref="K5:M5"/>
    <mergeCell ref="N5:O5"/>
    <mergeCell ref="K6:M6"/>
    <mergeCell ref="N6:O6"/>
    <mergeCell ref="B5:J5"/>
    <mergeCell ref="B7:C7"/>
  </mergeCells>
  <phoneticPr fontId="7"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734BFCAE61E284A9DB5E8B22C2518DA" ma:contentTypeVersion="0" ma:contentTypeDescription="Create a new document." ma:contentTypeScope="" ma:versionID="2a73f378ed23ae964c71fe05cea029d6">
  <xsd:schema xmlns:xsd="http://www.w3.org/2001/XMLSchema" xmlns:xs="http://www.w3.org/2001/XMLSchema" xmlns:p="http://schemas.microsoft.com/office/2006/metadata/properties" targetNamespace="http://schemas.microsoft.com/office/2006/metadata/properties" ma:root="true" ma:fieldsID="abc59ee2edf01cfb808cadb27e045d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79ACC1-2F24-426E-A2DC-2DB6BFEB0517}">
  <ds:schemaRefs>
    <ds:schemaRef ds:uri="http://schemas.microsoft.com/sharepoint/v3/contenttype/forms"/>
  </ds:schemaRefs>
</ds:datastoreItem>
</file>

<file path=customXml/itemProps2.xml><?xml version="1.0" encoding="utf-8"?>
<ds:datastoreItem xmlns:ds="http://schemas.openxmlformats.org/officeDocument/2006/customXml" ds:itemID="{6BD6BB00-529A-4536-B939-36C6E5171B2C}">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09F28B2D-1220-49DD-AD4F-E17CF6FD68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Pricing</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Tracy Cai</cp:lastModifiedBy>
  <dcterms:created xsi:type="dcterms:W3CDTF">2015-01-23T11:17:47Z</dcterms:created>
  <dcterms:modified xsi:type="dcterms:W3CDTF">2016-08-22T10:40:26Z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0x0101003734BFCAE61E284A9DB5E8B22C2518DA</vt:lpwstr>
  </property>
</Properties>
</file>