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195" windowHeight="1233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46" i="2" l="1"/>
  <c r="V46" i="2"/>
  <c r="U46" i="2"/>
  <c r="T46" i="2"/>
  <c r="S46" i="2"/>
  <c r="R46" i="2"/>
  <c r="Q46" i="2"/>
  <c r="P46" i="2"/>
  <c r="O46" i="2"/>
  <c r="N46" i="2"/>
  <c r="W44" i="2"/>
  <c r="V44" i="2"/>
  <c r="U44" i="2"/>
  <c r="T44" i="2"/>
  <c r="S44" i="2"/>
  <c r="R44" i="2"/>
  <c r="Q44" i="2"/>
  <c r="P44" i="2"/>
  <c r="O44" i="2"/>
  <c r="N44" i="2"/>
  <c r="W42" i="2"/>
  <c r="V42" i="2"/>
  <c r="U42" i="2"/>
  <c r="T42" i="2"/>
  <c r="S42" i="2"/>
  <c r="R42" i="2"/>
  <c r="Q42" i="2"/>
  <c r="P42" i="2"/>
  <c r="O42" i="2"/>
  <c r="N42" i="2"/>
  <c r="W28" i="2"/>
  <c r="V28" i="2"/>
  <c r="U28" i="2"/>
  <c r="T28" i="2"/>
  <c r="S28" i="2"/>
  <c r="R28" i="2"/>
  <c r="Q28" i="2"/>
  <c r="P28" i="2"/>
  <c r="O28" i="2"/>
  <c r="N28" i="2"/>
  <c r="W14" i="2"/>
  <c r="V14" i="2"/>
  <c r="U14" i="2"/>
  <c r="T14" i="2"/>
  <c r="S14" i="2"/>
  <c r="R14" i="2"/>
  <c r="Q14" i="2"/>
  <c r="P14" i="2"/>
  <c r="O14" i="2"/>
  <c r="N14" i="2"/>
  <c r="W41" i="2"/>
  <c r="V41" i="2"/>
  <c r="U41" i="2"/>
  <c r="T41" i="2"/>
  <c r="S41" i="2"/>
  <c r="R41" i="2"/>
  <c r="Q41" i="2"/>
  <c r="P41" i="2"/>
  <c r="O41" i="2"/>
  <c r="N41" i="2"/>
  <c r="W27" i="2"/>
  <c r="V27" i="2"/>
  <c r="U27" i="2"/>
  <c r="T27" i="2"/>
  <c r="S27" i="2"/>
  <c r="R27" i="2"/>
  <c r="Q27" i="2"/>
  <c r="P27" i="2"/>
  <c r="O27" i="2"/>
  <c r="N27" i="2"/>
  <c r="W13" i="2"/>
  <c r="V13" i="2"/>
  <c r="U13" i="2"/>
  <c r="T13" i="2"/>
  <c r="S13" i="2"/>
  <c r="R13" i="2"/>
  <c r="Q13" i="2"/>
  <c r="P13" i="2"/>
  <c r="O13" i="2"/>
  <c r="N13" i="2"/>
  <c r="W40" i="2"/>
  <c r="V40" i="2"/>
  <c r="U40" i="2"/>
  <c r="T40" i="2"/>
  <c r="S40" i="2"/>
  <c r="R40" i="2"/>
  <c r="Q40" i="2"/>
  <c r="P40" i="2"/>
  <c r="O40" i="2"/>
  <c r="N40" i="2"/>
  <c r="W39" i="2"/>
  <c r="V39" i="2"/>
  <c r="U39" i="2"/>
  <c r="T39" i="2"/>
  <c r="S39" i="2"/>
  <c r="R39" i="2"/>
  <c r="Q39" i="2"/>
  <c r="P39" i="2"/>
  <c r="O39" i="2"/>
  <c r="N39" i="2"/>
  <c r="W38" i="2"/>
  <c r="V38" i="2"/>
  <c r="U38" i="2"/>
  <c r="T38" i="2"/>
  <c r="S38" i="2"/>
  <c r="R38" i="2"/>
  <c r="Q38" i="2"/>
  <c r="P38" i="2"/>
  <c r="O38" i="2"/>
  <c r="N38" i="2"/>
  <c r="W37" i="2"/>
  <c r="V37" i="2"/>
  <c r="U37" i="2"/>
  <c r="T37" i="2"/>
  <c r="S37" i="2"/>
  <c r="R37" i="2"/>
  <c r="Q37" i="2"/>
  <c r="P37" i="2"/>
  <c r="O37" i="2"/>
  <c r="N37" i="2"/>
  <c r="W36" i="2"/>
  <c r="V36" i="2"/>
  <c r="U36" i="2"/>
  <c r="T36" i="2"/>
  <c r="S36" i="2"/>
  <c r="R36" i="2"/>
  <c r="Q36" i="2"/>
  <c r="P36" i="2"/>
  <c r="O36" i="2"/>
  <c r="N36" i="2"/>
  <c r="W35" i="2"/>
  <c r="V35" i="2"/>
  <c r="U35" i="2"/>
  <c r="T35" i="2"/>
  <c r="S35" i="2"/>
  <c r="R35" i="2"/>
  <c r="Q35" i="2"/>
  <c r="P35" i="2"/>
  <c r="O35" i="2"/>
  <c r="N35" i="2"/>
  <c r="W34" i="2"/>
  <c r="V34" i="2"/>
  <c r="U34" i="2"/>
  <c r="T34" i="2"/>
  <c r="S34" i="2"/>
  <c r="R34" i="2"/>
  <c r="Q34" i="2"/>
  <c r="P34" i="2"/>
  <c r="O34" i="2"/>
  <c r="N34" i="2"/>
  <c r="W33" i="2"/>
  <c r="V33" i="2"/>
  <c r="U33" i="2"/>
  <c r="T33" i="2"/>
  <c r="S33" i="2"/>
  <c r="R33" i="2"/>
  <c r="Q33" i="2"/>
  <c r="P33" i="2"/>
  <c r="O33" i="2"/>
  <c r="N33" i="2"/>
  <c r="W32" i="2"/>
  <c r="V32" i="2"/>
  <c r="U32" i="2"/>
  <c r="T32" i="2"/>
  <c r="S32" i="2"/>
  <c r="R32" i="2"/>
  <c r="Q32" i="2"/>
  <c r="P32" i="2"/>
  <c r="O32" i="2"/>
  <c r="N32" i="2"/>
  <c r="W31" i="2"/>
  <c r="V31" i="2"/>
  <c r="U31" i="2"/>
  <c r="T31" i="2"/>
  <c r="S31" i="2"/>
  <c r="R31" i="2"/>
  <c r="Q31" i="2"/>
  <c r="P31" i="2"/>
  <c r="O31" i="2"/>
  <c r="N31" i="2"/>
  <c r="W30" i="2"/>
  <c r="V30" i="2"/>
  <c r="U30" i="2"/>
  <c r="T30" i="2"/>
  <c r="S30" i="2"/>
  <c r="R30" i="2"/>
  <c r="Q30" i="2"/>
  <c r="P30" i="2"/>
  <c r="O30" i="2"/>
  <c r="N30" i="2"/>
  <c r="W26" i="2"/>
  <c r="V26" i="2"/>
  <c r="U26" i="2"/>
  <c r="T26" i="2"/>
  <c r="S26" i="2"/>
  <c r="R26" i="2"/>
  <c r="Q26" i="2"/>
  <c r="P26" i="2"/>
  <c r="O26" i="2"/>
  <c r="N26" i="2"/>
  <c r="W25" i="2"/>
  <c r="V25" i="2"/>
  <c r="U25" i="2"/>
  <c r="T25" i="2"/>
  <c r="S25" i="2"/>
  <c r="R25" i="2"/>
  <c r="Q25" i="2"/>
  <c r="P25" i="2"/>
  <c r="O25" i="2"/>
  <c r="N25" i="2"/>
  <c r="W24" i="2"/>
  <c r="V24" i="2"/>
  <c r="U24" i="2"/>
  <c r="T24" i="2"/>
  <c r="S24" i="2"/>
  <c r="R24" i="2"/>
  <c r="Q24" i="2"/>
  <c r="P24" i="2"/>
  <c r="O24" i="2"/>
  <c r="N24" i="2"/>
  <c r="W23" i="2"/>
  <c r="V23" i="2"/>
  <c r="U23" i="2"/>
  <c r="T23" i="2"/>
  <c r="S23" i="2"/>
  <c r="R23" i="2"/>
  <c r="Q23" i="2"/>
  <c r="P23" i="2"/>
  <c r="O23" i="2"/>
  <c r="N23" i="2"/>
  <c r="W22" i="2"/>
  <c r="V22" i="2"/>
  <c r="U22" i="2"/>
  <c r="T22" i="2"/>
  <c r="S22" i="2"/>
  <c r="R22" i="2"/>
  <c r="Q22" i="2"/>
  <c r="P22" i="2"/>
  <c r="O22" i="2"/>
  <c r="N22" i="2"/>
  <c r="W21" i="2"/>
  <c r="V21" i="2"/>
  <c r="U21" i="2"/>
  <c r="T21" i="2"/>
  <c r="S21" i="2"/>
  <c r="R21" i="2"/>
  <c r="Q21" i="2"/>
  <c r="P21" i="2"/>
  <c r="O21" i="2"/>
  <c r="N21" i="2"/>
  <c r="W20" i="2"/>
  <c r="V20" i="2"/>
  <c r="U20" i="2"/>
  <c r="T20" i="2"/>
  <c r="S20" i="2"/>
  <c r="R20" i="2"/>
  <c r="Q20" i="2"/>
  <c r="P20" i="2"/>
  <c r="O20" i="2"/>
  <c r="N20" i="2"/>
  <c r="W19" i="2"/>
  <c r="V19" i="2"/>
  <c r="U19" i="2"/>
  <c r="T19" i="2"/>
  <c r="S19" i="2"/>
  <c r="R19" i="2"/>
  <c r="Q19" i="2"/>
  <c r="P19" i="2"/>
  <c r="O19" i="2"/>
  <c r="N19" i="2"/>
  <c r="W18" i="2"/>
  <c r="V18" i="2"/>
  <c r="U18" i="2"/>
  <c r="T18" i="2"/>
  <c r="S18" i="2"/>
  <c r="R18" i="2"/>
  <c r="Q18" i="2"/>
  <c r="P18" i="2"/>
  <c r="O18" i="2"/>
  <c r="N18" i="2"/>
  <c r="W17" i="2"/>
  <c r="V17" i="2"/>
  <c r="U17" i="2"/>
  <c r="T17" i="2"/>
  <c r="S17" i="2"/>
  <c r="R17" i="2"/>
  <c r="Q17" i="2"/>
  <c r="P17" i="2"/>
  <c r="O17" i="2"/>
  <c r="N17" i="2"/>
  <c r="W16" i="2"/>
  <c r="V16" i="2"/>
  <c r="U16" i="2"/>
  <c r="T16" i="2"/>
  <c r="S16" i="2"/>
  <c r="R16" i="2"/>
  <c r="Q16" i="2"/>
  <c r="P16" i="2"/>
  <c r="O16" i="2"/>
  <c r="N16" i="2"/>
  <c r="S7" i="2"/>
  <c r="Q6" i="2"/>
  <c r="P3" i="2"/>
  <c r="O3" i="2"/>
  <c r="N2" i="2"/>
  <c r="W12" i="2"/>
  <c r="W11" i="2"/>
  <c r="W10" i="2"/>
  <c r="W9" i="2"/>
  <c r="W8" i="2"/>
  <c r="W7" i="2"/>
  <c r="W6" i="2"/>
  <c r="W5" i="2"/>
  <c r="W4" i="2"/>
  <c r="W3" i="2"/>
  <c r="W2" i="2"/>
  <c r="V12" i="2"/>
  <c r="V11" i="2"/>
  <c r="V10" i="2"/>
  <c r="V9" i="2"/>
  <c r="V8" i="2"/>
  <c r="V7" i="2"/>
  <c r="V6" i="2"/>
  <c r="V5" i="2"/>
  <c r="V4" i="2"/>
  <c r="V3" i="2"/>
  <c r="V2" i="2"/>
  <c r="U12" i="2"/>
  <c r="U11" i="2"/>
  <c r="U10" i="2"/>
  <c r="U9" i="2"/>
  <c r="U8" i="2"/>
  <c r="U7" i="2"/>
  <c r="U6" i="2"/>
  <c r="U5" i="2"/>
  <c r="U4" i="2"/>
  <c r="U3" i="2"/>
  <c r="U2" i="2"/>
  <c r="T12" i="2"/>
  <c r="T11" i="2"/>
  <c r="T10" i="2"/>
  <c r="T9" i="2"/>
  <c r="T8" i="2"/>
  <c r="T7" i="2"/>
  <c r="T6" i="2"/>
  <c r="T5" i="2"/>
  <c r="T4" i="2"/>
  <c r="T3" i="2"/>
  <c r="T2" i="2"/>
  <c r="S12" i="2"/>
  <c r="S11" i="2"/>
  <c r="S10" i="2"/>
  <c r="S9" i="2"/>
  <c r="S8" i="2"/>
  <c r="S6" i="2"/>
  <c r="S5" i="2"/>
  <c r="S4" i="2"/>
  <c r="S3" i="2"/>
  <c r="S2" i="2"/>
  <c r="R12" i="2"/>
  <c r="R11" i="2"/>
  <c r="R10" i="2"/>
  <c r="R9" i="2"/>
  <c r="R8" i="2"/>
  <c r="R7" i="2"/>
  <c r="R6" i="2"/>
  <c r="R5" i="2"/>
  <c r="R4" i="2"/>
  <c r="R3" i="2"/>
  <c r="R2" i="2"/>
  <c r="Q12" i="2"/>
  <c r="Q11" i="2"/>
  <c r="Q10" i="2"/>
  <c r="Q9" i="2"/>
  <c r="Q8" i="2"/>
  <c r="Q7" i="2"/>
  <c r="Q5" i="2"/>
  <c r="Q4" i="2"/>
  <c r="Q3" i="2"/>
  <c r="Q2" i="2"/>
  <c r="P12" i="2"/>
  <c r="P11" i="2"/>
  <c r="P10" i="2"/>
  <c r="P9" i="2"/>
  <c r="P8" i="2"/>
  <c r="P7" i="2"/>
  <c r="P6" i="2"/>
  <c r="P5" i="2"/>
  <c r="P4" i="2"/>
  <c r="P2" i="2"/>
  <c r="O12" i="2"/>
  <c r="O11" i="2"/>
  <c r="O10" i="2"/>
  <c r="O9" i="2"/>
  <c r="O8" i="2"/>
  <c r="O7" i="2"/>
  <c r="O6" i="2"/>
  <c r="O5" i="2"/>
  <c r="O4" i="2"/>
  <c r="O2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<sst xmlns="http://schemas.openxmlformats.org/spreadsheetml/2006/main" count="105" uniqueCount="43">
  <si>
    <t>U1</t>
  </si>
  <si>
    <t>Bootstrapped</t>
  </si>
  <si>
    <t>Method 1</t>
  </si>
  <si>
    <t>Method 2</t>
  </si>
  <si>
    <t>Method 3</t>
  </si>
  <si>
    <t>Method 4</t>
  </si>
  <si>
    <t>Method 5</t>
  </si>
  <si>
    <t>Method 6</t>
  </si>
  <si>
    <t>Method 7</t>
  </si>
  <si>
    <t>Method 8</t>
  </si>
  <si>
    <t>Method 9</t>
  </si>
  <si>
    <t>Method 10</t>
  </si>
  <si>
    <t>Lowest</t>
  </si>
  <si>
    <t>Median</t>
  </si>
  <si>
    <t>Mean</t>
  </si>
  <si>
    <t>Highest</t>
  </si>
  <si>
    <t>SD</t>
  </si>
  <si>
    <t>Skew</t>
  </si>
  <si>
    <t>Kurtosis</t>
  </si>
  <si>
    <t>U2</t>
  </si>
  <si>
    <t>U1 - U2</t>
  </si>
  <si>
    <t>boot</t>
  </si>
  <si>
    <t>min</t>
  </si>
  <si>
    <t>lower2.5</t>
  </si>
  <si>
    <t>lower5.0</t>
  </si>
  <si>
    <t>median</t>
  </si>
  <si>
    <t>upper95.0</t>
  </si>
  <si>
    <t>upper97.5</t>
  </si>
  <si>
    <t>max</t>
  </si>
  <si>
    <t>mean</t>
  </si>
  <si>
    <t>sd</t>
  </si>
  <si>
    <t>skew</t>
  </si>
  <si>
    <t>kurt</t>
  </si>
  <si>
    <t>Ind</t>
  </si>
  <si>
    <t>Same RN</t>
  </si>
  <si>
    <t>Up Rep</t>
  </si>
  <si>
    <t>Down Rep</t>
  </si>
  <si>
    <t>Up Resamp</t>
  </si>
  <si>
    <t>Down Resamp</t>
  </si>
  <si>
    <t>AIVM</t>
  </si>
  <si>
    <t>UB Cov</t>
  </si>
  <si>
    <t>LB Cov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</si>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</sst>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left" indent="2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3" max="4" width="10" bestFit="1" customWidth="1"/>
  </cols>
  <sheetData>
    <row r="2" spans="1:12" x14ac:dyDescent="0.25">
      <c r="A2" t="s">
        <v>0</v>
      </c>
      <c r="B2" t="s">
        <v>12</v>
      </c>
      <c r="C2" s="1">
        <v>2.5000000000000001E-2</v>
      </c>
      <c r="D2" s="1">
        <v>0.05</v>
      </c>
      <c r="E2" t="s">
        <v>13</v>
      </c>
      <c r="F2" s="2">
        <v>0.95</v>
      </c>
      <c r="G2" s="1">
        <v>0.97499999999999998</v>
      </c>
      <c r="H2" t="s">
        <v>15</v>
      </c>
      <c r="I2" t="s">
        <v>14</v>
      </c>
      <c r="J2" t="s">
        <v>16</v>
      </c>
      <c r="K2" t="s">
        <v>17</v>
      </c>
      <c r="L2" t="s">
        <v>18</v>
      </c>
    </row>
    <row r="3" spans="1:12" x14ac:dyDescent="0.25">
      <c r="A3" t="s">
        <v>1</v>
      </c>
    </row>
    <row r="4" spans="1:12" x14ac:dyDescent="0.25">
      <c r="A4" t="s">
        <v>2</v>
      </c>
    </row>
    <row r="5" spans="1:12" x14ac:dyDescent="0.25">
      <c r="A5" t="s">
        <v>3</v>
      </c>
    </row>
    <row r="6" spans="1:12" x14ac:dyDescent="0.25">
      <c r="A6" t="s">
        <v>4</v>
      </c>
    </row>
    <row r="7" spans="1:12" x14ac:dyDescent="0.25">
      <c r="A7" t="s">
        <v>5</v>
      </c>
    </row>
    <row r="8" spans="1:12" x14ac:dyDescent="0.25">
      <c r="A8" t="s">
        <v>6</v>
      </c>
    </row>
    <row r="9" spans="1:12" x14ac:dyDescent="0.25">
      <c r="A9" t="s">
        <v>7</v>
      </c>
    </row>
    <row r="10" spans="1:12" x14ac:dyDescent="0.25">
      <c r="A10" t="s">
        <v>8</v>
      </c>
    </row>
    <row r="11" spans="1:12" x14ac:dyDescent="0.25">
      <c r="A11" t="s">
        <v>9</v>
      </c>
    </row>
    <row r="12" spans="1:12" x14ac:dyDescent="0.25">
      <c r="A12" t="s">
        <v>10</v>
      </c>
    </row>
    <row r="13" spans="1:12" x14ac:dyDescent="0.25">
      <c r="A13" t="s">
        <v>11</v>
      </c>
    </row>
    <row r="17" spans="1:12" x14ac:dyDescent="0.25">
      <c r="A17" t="s">
        <v>19</v>
      </c>
      <c r="B17" t="s">
        <v>12</v>
      </c>
      <c r="C17" s="3">
        <v>2.5000000000000001E-2</v>
      </c>
      <c r="D17" s="3">
        <v>0.05</v>
      </c>
      <c r="E17" t="s">
        <v>13</v>
      </c>
      <c r="F17" s="4">
        <v>0.95</v>
      </c>
      <c r="G17" s="4">
        <v>0.97499999999999998</v>
      </c>
      <c r="H17" t="s">
        <v>15</v>
      </c>
      <c r="I17" t="s">
        <v>14</v>
      </c>
      <c r="J17" t="s">
        <v>16</v>
      </c>
      <c r="K17" t="s">
        <v>17</v>
      </c>
      <c r="L17" t="s">
        <v>18</v>
      </c>
    </row>
    <row r="18" spans="1:12" x14ac:dyDescent="0.25">
      <c r="A18" t="s">
        <v>1</v>
      </c>
    </row>
    <row r="19" spans="1:12" x14ac:dyDescent="0.25">
      <c r="A19" t="s">
        <v>2</v>
      </c>
    </row>
    <row r="20" spans="1:12" x14ac:dyDescent="0.25">
      <c r="A20" t="s">
        <v>3</v>
      </c>
    </row>
    <row r="21" spans="1:12" x14ac:dyDescent="0.25">
      <c r="A21" t="s">
        <v>4</v>
      </c>
    </row>
    <row r="22" spans="1:12" x14ac:dyDescent="0.25">
      <c r="A22" t="s">
        <v>5</v>
      </c>
    </row>
    <row r="23" spans="1:12" x14ac:dyDescent="0.25">
      <c r="A23" t="s">
        <v>6</v>
      </c>
    </row>
    <row r="24" spans="1:12" x14ac:dyDescent="0.25">
      <c r="A24" t="s">
        <v>7</v>
      </c>
    </row>
    <row r="25" spans="1:12" x14ac:dyDescent="0.25">
      <c r="A25" t="s">
        <v>8</v>
      </c>
    </row>
    <row r="26" spans="1:12" x14ac:dyDescent="0.25">
      <c r="A26" t="s">
        <v>9</v>
      </c>
    </row>
    <row r="27" spans="1:12" x14ac:dyDescent="0.25">
      <c r="A27" t="s">
        <v>10</v>
      </c>
    </row>
    <row r="28" spans="1:12" x14ac:dyDescent="0.25">
      <c r="A28" t="s">
        <v>11</v>
      </c>
    </row>
    <row r="32" spans="1:12" x14ac:dyDescent="0.25">
      <c r="A32" t="s">
        <v>20</v>
      </c>
      <c r="B32" t="s">
        <v>12</v>
      </c>
      <c r="C32" s="1">
        <v>2.5000000000000001E-2</v>
      </c>
      <c r="D32" s="1">
        <v>0.05</v>
      </c>
      <c r="E32" t="s">
        <v>13</v>
      </c>
      <c r="F32" s="2">
        <v>0.95</v>
      </c>
      <c r="G32" s="1">
        <v>0.97499999999999998</v>
      </c>
      <c r="H32" t="s">
        <v>15</v>
      </c>
      <c r="I32" t="s">
        <v>14</v>
      </c>
      <c r="J32" t="s">
        <v>16</v>
      </c>
      <c r="K32" t="s">
        <v>17</v>
      </c>
      <c r="L32" t="s">
        <v>18</v>
      </c>
    </row>
    <row r="33" spans="1:1" x14ac:dyDescent="0.25">
      <c r="A33" t="s">
        <v>1</v>
      </c>
    </row>
    <row r="34" spans="1:1" x14ac:dyDescent="0.25">
      <c r="A34" t="s">
        <v>2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5</v>
      </c>
    </row>
    <row r="38" spans="1:1" x14ac:dyDescent="0.25">
      <c r="A38" t="s">
        <v>6</v>
      </c>
    </row>
    <row r="39" spans="1:1" x14ac:dyDescent="0.25">
      <c r="A39" t="s">
        <v>7</v>
      </c>
    </row>
    <row r="40" spans="1:1" x14ac:dyDescent="0.25">
      <c r="A40" t="s">
        <v>8</v>
      </c>
    </row>
    <row r="41" spans="1:1" x14ac:dyDescent="0.25">
      <c r="A41" t="s">
        <v>9</v>
      </c>
    </row>
    <row r="42" spans="1:1" x14ac:dyDescent="0.25">
      <c r="A42" t="s">
        <v>10</v>
      </c>
    </row>
    <row r="43" spans="1:1" x14ac:dyDescent="0.25">
      <c r="A4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7"/>
  <sheetViews>
    <sheetView tabSelected="1" topLeftCell="A16" workbookViewId="0">
      <selection activeCell="D39" sqref="D39"/>
    </sheetView>
  </sheetViews>
  <sheetFormatPr defaultRowHeight="15" x14ac:dyDescent="0.25"/>
  <cols>
    <col min="1" max="1" width="14.5703125" customWidth="1"/>
  </cols>
  <sheetData>
    <row r="1" spans="1:27" x14ac:dyDescent="0.25">
      <c r="A1" t="s">
        <v>0</v>
      </c>
      <c r="B1" t="s">
        <v>21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7" x14ac:dyDescent="0.25">
      <c r="A2" t="s">
        <v>22</v>
      </c>
      <c r="B2" s="5">
        <v>0.53736991999999995</v>
      </c>
      <c r="C2" s="5">
        <v>0.52906377315595499</v>
      </c>
      <c r="D2" s="5">
        <v>0.53264987934847197</v>
      </c>
      <c r="E2" s="5">
        <v>0.53731985512726899</v>
      </c>
      <c r="F2" s="5">
        <v>0.52247782942416698</v>
      </c>
      <c r="G2" s="5">
        <v>0.51707547018113797</v>
      </c>
      <c r="H2" s="5">
        <v>0.539457627971618</v>
      </c>
      <c r="I2" s="5">
        <v>0.51827425342002298</v>
      </c>
      <c r="J2" s="5">
        <v>0.52873208938040395</v>
      </c>
      <c r="K2" s="5">
        <v>0.526949237779886</v>
      </c>
      <c r="L2" s="5">
        <v>0.509252143349052</v>
      </c>
      <c r="N2" s="5">
        <f>C2-$B2</f>
        <v>-8.3061468440449593E-3</v>
      </c>
      <c r="O2" s="5">
        <f>D2-$B2</f>
        <v>-4.7200406515279791E-3</v>
      </c>
      <c r="P2" s="5">
        <f>E2-$B2</f>
        <v>-5.0064872730959387E-5</v>
      </c>
      <c r="Q2" s="5">
        <f>F2-$B2</f>
        <v>-1.4892090575832961E-2</v>
      </c>
      <c r="R2" s="5">
        <f>G2-$B2</f>
        <v>-2.029444981886197E-2</v>
      </c>
      <c r="S2" s="5">
        <f>H2-$B2</f>
        <v>2.087707971618058E-3</v>
      </c>
      <c r="T2" s="5">
        <f>I2-$B2</f>
        <v>-1.9095666579976966E-2</v>
      </c>
      <c r="U2" s="5">
        <f>J2-$B2</f>
        <v>-8.6378306195959986E-3</v>
      </c>
      <c r="V2" s="5">
        <f>K2-$B2</f>
        <v>-1.0420682220113942E-2</v>
      </c>
      <c r="W2" s="5">
        <f>L2-$B2</f>
        <v>-2.8117776650947945E-2</v>
      </c>
      <c r="X2" s="5"/>
      <c r="Y2" s="5"/>
      <c r="Z2" s="5"/>
      <c r="AA2" s="5"/>
    </row>
    <row r="3" spans="1:27" x14ac:dyDescent="0.25">
      <c r="A3" t="s">
        <v>23</v>
      </c>
      <c r="B3" s="5">
        <v>0.55665380149999999</v>
      </c>
      <c r="C3" s="5">
        <v>0.55895456132252996</v>
      </c>
      <c r="D3" s="5">
        <v>0.55599378899506802</v>
      </c>
      <c r="E3" s="5">
        <v>0.56134917340522705</v>
      </c>
      <c r="F3" s="5">
        <v>0.55781661743635902</v>
      </c>
      <c r="G3" s="5">
        <v>0.55708732487550605</v>
      </c>
      <c r="H3" s="5">
        <v>0.56242312699781505</v>
      </c>
      <c r="I3" s="5">
        <v>0.55345124396133105</v>
      </c>
      <c r="J3" s="5">
        <v>0.55494618880482005</v>
      </c>
      <c r="K3" s="5">
        <v>0.55386796424296003</v>
      </c>
      <c r="L3" s="5">
        <v>0.556998711488075</v>
      </c>
      <c r="N3" s="5">
        <f>C3-$B3</f>
        <v>2.3007598225299741E-3</v>
      </c>
      <c r="O3" s="5">
        <f>D3-$B3</f>
        <v>-6.6001250493197272E-4</v>
      </c>
      <c r="P3" s="5">
        <f>E3-$B3</f>
        <v>4.6953719052270637E-3</v>
      </c>
      <c r="Q3" s="5">
        <f>F3-$B3</f>
        <v>1.1628159363590296E-3</v>
      </c>
      <c r="R3" s="5">
        <f>G3-$B3</f>
        <v>4.335233755060619E-4</v>
      </c>
      <c r="S3" s="5">
        <f>H3-$B3</f>
        <v>5.7693254978150588E-3</v>
      </c>
      <c r="T3" s="5">
        <f>I3-$B3</f>
        <v>-3.2025575386689376E-3</v>
      </c>
      <c r="U3" s="5">
        <f>J3-$B3</f>
        <v>-1.7076126951799386E-3</v>
      </c>
      <c r="V3" s="5">
        <f>K3-$B3</f>
        <v>-2.7858372570399581E-3</v>
      </c>
      <c r="W3" s="5">
        <f>L3-$B3</f>
        <v>3.4490998807501505E-4</v>
      </c>
      <c r="X3" s="5"/>
      <c r="Y3" s="5"/>
      <c r="Z3" s="5"/>
      <c r="AA3" s="5"/>
    </row>
    <row r="4" spans="1:27" x14ac:dyDescent="0.25">
      <c r="A4" t="s">
        <v>24</v>
      </c>
      <c r="B4" s="5">
        <v>0.56394721016666705</v>
      </c>
      <c r="C4" s="5">
        <v>0.56436120936855805</v>
      </c>
      <c r="D4" s="5">
        <v>0.56234936523772605</v>
      </c>
      <c r="E4" s="5">
        <v>0.56547831745723198</v>
      </c>
      <c r="F4" s="5">
        <v>0.56546420766184702</v>
      </c>
      <c r="G4" s="5">
        <v>0.56378293672760804</v>
      </c>
      <c r="H4" s="5">
        <v>0.56896033921710998</v>
      </c>
      <c r="I4" s="5">
        <v>0.56251416302054402</v>
      </c>
      <c r="J4" s="5">
        <v>0.56165401138705595</v>
      </c>
      <c r="K4" s="5">
        <v>0.56205875388113202</v>
      </c>
      <c r="L4" s="5">
        <v>0.56281158029357603</v>
      </c>
      <c r="N4" s="5">
        <f>C4-$B4</f>
        <v>4.1399920189100214E-4</v>
      </c>
      <c r="O4" s="5">
        <f>D4-$B4</f>
        <v>-1.5978449289409946E-3</v>
      </c>
      <c r="P4" s="5">
        <f>E4-$B4</f>
        <v>1.531107290564937E-3</v>
      </c>
      <c r="Q4" s="5">
        <f>F4-$B4</f>
        <v>1.5169974951799725E-3</v>
      </c>
      <c r="R4" s="5">
        <f>G4-$B4</f>
        <v>-1.6427343905900393E-4</v>
      </c>
      <c r="S4" s="5">
        <f>H4-$B4</f>
        <v>5.0131290504429327E-3</v>
      </c>
      <c r="T4" s="5">
        <f>I4-$B4</f>
        <v>-1.4330471461230232E-3</v>
      </c>
      <c r="U4" s="5">
        <f>J4-$B4</f>
        <v>-2.2931987796110942E-3</v>
      </c>
      <c r="V4" s="5">
        <f>K4-$B4</f>
        <v>-1.8884562855350229E-3</v>
      </c>
      <c r="W4" s="5">
        <f>L4-$B4</f>
        <v>-1.1356298730910153E-3</v>
      </c>
      <c r="X4" s="5"/>
      <c r="Y4" s="5"/>
      <c r="Z4" s="5"/>
      <c r="AA4" s="5"/>
    </row>
    <row r="5" spans="1:27" x14ac:dyDescent="0.25">
      <c r="A5" t="s">
        <v>25</v>
      </c>
      <c r="B5" s="5">
        <v>0.60107836666666703</v>
      </c>
      <c r="C5" s="5">
        <v>0.599590721918143</v>
      </c>
      <c r="D5" s="5">
        <v>0.60037249443638296</v>
      </c>
      <c r="E5" s="5">
        <v>0.59950453402745796</v>
      </c>
      <c r="F5" s="5">
        <v>0.59966891020723601</v>
      </c>
      <c r="G5" s="5">
        <v>0.60011708708778799</v>
      </c>
      <c r="H5" s="5">
        <v>0.600977332494251</v>
      </c>
      <c r="I5" s="5">
        <v>0.59945642666764498</v>
      </c>
      <c r="J5" s="5">
        <v>0.60092689370580499</v>
      </c>
      <c r="K5" s="5">
        <v>0.60087746600034297</v>
      </c>
      <c r="L5" s="5">
        <v>0.60066086479534997</v>
      </c>
      <c r="N5" s="5">
        <f>C5-$B5</f>
        <v>-1.4876447485240307E-3</v>
      </c>
      <c r="O5" s="5">
        <f>D5-$B5</f>
        <v>-7.0587223028406587E-4</v>
      </c>
      <c r="P5" s="5">
        <f>E5-$B5</f>
        <v>-1.5738326392090718E-3</v>
      </c>
      <c r="Q5" s="5">
        <f>F5-$B5</f>
        <v>-1.4094564594310244E-3</v>
      </c>
      <c r="R5" s="5">
        <f>G5-$B5</f>
        <v>-9.6127957887903737E-4</v>
      </c>
      <c r="S5" s="5">
        <f>H5-$B5</f>
        <v>-1.0103417241602575E-4</v>
      </c>
      <c r="T5" s="5">
        <f>I5-$B5</f>
        <v>-1.6219399990220484E-3</v>
      </c>
      <c r="U5" s="5">
        <f>J5-$B5</f>
        <v>-1.5147296086204243E-4</v>
      </c>
      <c r="V5" s="5">
        <f>K5-$B5</f>
        <v>-2.0090066632405534E-4</v>
      </c>
      <c r="W5" s="5">
        <f>L5-$B5</f>
        <v>-4.1750187131706085E-4</v>
      </c>
      <c r="X5" s="5"/>
      <c r="Y5" s="5"/>
      <c r="Z5" s="5"/>
      <c r="AA5" s="5"/>
    </row>
    <row r="6" spans="1:27" x14ac:dyDescent="0.25">
      <c r="A6" t="s">
        <v>26</v>
      </c>
      <c r="B6" s="5">
        <v>0.63562107833333303</v>
      </c>
      <c r="C6" s="5">
        <v>0.63658278593454798</v>
      </c>
      <c r="D6" s="5">
        <v>0.63683098499136603</v>
      </c>
      <c r="E6" s="5">
        <v>0.63643867060088699</v>
      </c>
      <c r="F6" s="5">
        <v>0.637501985698948</v>
      </c>
      <c r="G6" s="5">
        <v>0.63508225435598498</v>
      </c>
      <c r="H6" s="5">
        <v>0.63528481039333196</v>
      </c>
      <c r="I6" s="5">
        <v>0.63700692565568096</v>
      </c>
      <c r="J6" s="5">
        <v>0.63725014658092205</v>
      </c>
      <c r="K6" s="5">
        <v>0.63522408139766096</v>
      </c>
      <c r="L6" s="5">
        <v>0.63962317571850802</v>
      </c>
      <c r="N6" s="5">
        <f>C6-$B6</f>
        <v>9.6170760121494503E-4</v>
      </c>
      <c r="O6" s="5">
        <f>D6-$B6</f>
        <v>1.2099066580329998E-3</v>
      </c>
      <c r="P6" s="5">
        <f>E6-$B6</f>
        <v>8.1759226755395709E-4</v>
      </c>
      <c r="Q6" s="5">
        <f>F6-$B6</f>
        <v>1.88090736561497E-3</v>
      </c>
      <c r="R6" s="5">
        <f>G6-$B6</f>
        <v>-5.3882397734805743E-4</v>
      </c>
      <c r="S6" s="5">
        <f>H6-$B6</f>
        <v>-3.3626794000107818E-4</v>
      </c>
      <c r="T6" s="5">
        <f>I6-$B6</f>
        <v>1.3858473223479217E-3</v>
      </c>
      <c r="U6" s="5">
        <f>J6-$B6</f>
        <v>1.6290682475890161E-3</v>
      </c>
      <c r="V6" s="5">
        <f>K6-$B6</f>
        <v>-3.9699693567207817E-4</v>
      </c>
      <c r="W6" s="5">
        <f>L6-$B6</f>
        <v>4.0020973851749853E-3</v>
      </c>
      <c r="X6" s="5"/>
      <c r="Y6" s="5"/>
      <c r="Z6" s="5"/>
      <c r="AA6" s="5"/>
    </row>
    <row r="7" spans="1:27" x14ac:dyDescent="0.25">
      <c r="A7" t="s">
        <v>27</v>
      </c>
      <c r="B7" s="5">
        <v>0.64020909974999995</v>
      </c>
      <c r="C7" s="5">
        <v>0.64297866883820898</v>
      </c>
      <c r="D7" s="5">
        <v>0.64383460967342598</v>
      </c>
      <c r="E7" s="5">
        <v>0.64126351266847703</v>
      </c>
      <c r="F7" s="5">
        <v>0.64280615947739805</v>
      </c>
      <c r="G7" s="5">
        <v>0.64073776703149998</v>
      </c>
      <c r="H7" s="5">
        <v>0.63999220111569999</v>
      </c>
      <c r="I7" s="5">
        <v>0.64515091831284699</v>
      </c>
      <c r="J7" s="5">
        <v>0.64276137036758596</v>
      </c>
      <c r="K7" s="5">
        <v>0.64244247716888303</v>
      </c>
      <c r="L7" s="5">
        <v>0.64680049908319603</v>
      </c>
      <c r="N7" s="5">
        <f>C7-$B7</f>
        <v>2.7695690882090229E-3</v>
      </c>
      <c r="O7" s="5">
        <f>D7-$B7</f>
        <v>3.6255099234260291E-3</v>
      </c>
      <c r="P7" s="5">
        <f>E7-$B7</f>
        <v>1.0544129184770767E-3</v>
      </c>
      <c r="Q7" s="5">
        <f>F7-$B7</f>
        <v>2.5970597273980989E-3</v>
      </c>
      <c r="R7" s="5">
        <f>G7-$B7</f>
        <v>5.2866728150002817E-4</v>
      </c>
      <c r="S7" s="5">
        <f>H7-$B7</f>
        <v>-2.1689863429996681E-4</v>
      </c>
      <c r="T7" s="5">
        <f>I7-$B7</f>
        <v>4.9418185628470335E-3</v>
      </c>
      <c r="U7" s="5">
        <f>J7-$B7</f>
        <v>2.5522706175860055E-3</v>
      </c>
      <c r="V7" s="5">
        <f>K7-$B7</f>
        <v>2.2333774188830757E-3</v>
      </c>
      <c r="W7" s="5">
        <f>L7-$B7</f>
        <v>6.5913993331960796E-3</v>
      </c>
      <c r="X7" s="5"/>
      <c r="Y7" s="5"/>
      <c r="Z7" s="5"/>
      <c r="AA7" s="5"/>
    </row>
    <row r="8" spans="1:27" x14ac:dyDescent="0.25">
      <c r="A8" t="s">
        <v>28</v>
      </c>
      <c r="B8" s="5">
        <v>0.66469469000000003</v>
      </c>
      <c r="C8" s="5">
        <v>0.66550375753011504</v>
      </c>
      <c r="D8" s="5">
        <v>0.66582247468110101</v>
      </c>
      <c r="E8" s="5">
        <v>0.66214513254832796</v>
      </c>
      <c r="F8" s="5">
        <v>0.67152634530809097</v>
      </c>
      <c r="G8" s="5">
        <v>0.66959372035660003</v>
      </c>
      <c r="H8" s="5">
        <v>0.68055336041820402</v>
      </c>
      <c r="I8" s="5">
        <v>0.67437145200088</v>
      </c>
      <c r="J8" s="5">
        <v>0.659163406476584</v>
      </c>
      <c r="K8" s="5">
        <v>0.67007955527702101</v>
      </c>
      <c r="L8" s="5">
        <v>0.68613138896898895</v>
      </c>
      <c r="N8" s="5">
        <f>C8-$B8</f>
        <v>8.090675301150041E-4</v>
      </c>
      <c r="O8" s="5">
        <f>D8-$B8</f>
        <v>1.127784681100974E-3</v>
      </c>
      <c r="P8" s="5">
        <f>E8-$B8</f>
        <v>-2.5495574516720687E-3</v>
      </c>
      <c r="Q8" s="5">
        <f>F8-$B8</f>
        <v>6.8316553080909337E-3</v>
      </c>
      <c r="R8" s="5">
        <f>G8-$B8</f>
        <v>4.8990303565999982E-3</v>
      </c>
      <c r="S8" s="5">
        <f>H8-$B8</f>
        <v>1.5858670418203991E-2</v>
      </c>
      <c r="T8" s="5">
        <f>I8-$B8</f>
        <v>9.6767620008799682E-3</v>
      </c>
      <c r="U8" s="5">
        <f>J8-$B8</f>
        <v>-5.5312835234160307E-3</v>
      </c>
      <c r="V8" s="5">
        <f>K8-$B8</f>
        <v>5.3848652770209782E-3</v>
      </c>
      <c r="W8" s="5">
        <f>L8-$B8</f>
        <v>2.1436698968988921E-2</v>
      </c>
      <c r="X8" s="5"/>
      <c r="Y8" s="5"/>
      <c r="Z8" s="5"/>
      <c r="AA8" s="5"/>
    </row>
    <row r="9" spans="1:27" x14ac:dyDescent="0.25">
      <c r="A9" t="s">
        <v>29</v>
      </c>
      <c r="B9" s="5">
        <v>0.59992536097000004</v>
      </c>
      <c r="C9" s="5">
        <v>0.59976537245189498</v>
      </c>
      <c r="D9" s="5">
        <v>0.59966195347287399</v>
      </c>
      <c r="E9" s="5">
        <v>0.60000714620045603</v>
      </c>
      <c r="F9" s="5">
        <v>0.59991981514883896</v>
      </c>
      <c r="G9" s="5">
        <v>0.59898880909576502</v>
      </c>
      <c r="H9" s="5">
        <v>0.60134225702762401</v>
      </c>
      <c r="I9" s="5">
        <v>0.59971113084650196</v>
      </c>
      <c r="J9" s="5">
        <v>0.60022087046985395</v>
      </c>
      <c r="K9" s="5">
        <v>0.60014398050505002</v>
      </c>
      <c r="L9" s="5">
        <v>0.60049890451596899</v>
      </c>
      <c r="N9" s="5">
        <f>C9-$B9</f>
        <v>-1.5998851810505865E-4</v>
      </c>
      <c r="O9" s="5">
        <f>D9-$B9</f>
        <v>-2.6340749712605582E-4</v>
      </c>
      <c r="P9" s="5">
        <f>E9-$B9</f>
        <v>8.1785230455988511E-5</v>
      </c>
      <c r="Q9" s="5">
        <f>F9-$B9</f>
        <v>-5.5458211610792674E-6</v>
      </c>
      <c r="R9" s="5">
        <f>G9-$B9</f>
        <v>-9.3655187423502539E-4</v>
      </c>
      <c r="S9" s="5">
        <f>H9-$B9</f>
        <v>1.416896057623962E-3</v>
      </c>
      <c r="T9" s="5">
        <f>I9-$B9</f>
        <v>-2.1423012349808257E-4</v>
      </c>
      <c r="U9" s="5">
        <f>J9-$B9</f>
        <v>2.9550949985390762E-4</v>
      </c>
      <c r="V9" s="5">
        <f>K9-$B9</f>
        <v>2.1861953504997977E-4</v>
      </c>
      <c r="W9" s="5">
        <f>L9-$B9</f>
        <v>5.7354354596894641E-4</v>
      </c>
      <c r="X9" s="5"/>
      <c r="Y9" s="5"/>
      <c r="Z9" s="5"/>
      <c r="AA9" s="5"/>
    </row>
    <row r="10" spans="1:27" x14ac:dyDescent="0.25">
      <c r="A10" t="s">
        <v>30</v>
      </c>
      <c r="B10" s="5">
        <v>2.1879714052138202E-2</v>
      </c>
      <c r="C10" s="5">
        <v>2.23647736942688E-2</v>
      </c>
      <c r="D10" s="5">
        <v>2.28642112952172E-2</v>
      </c>
      <c r="E10" s="5">
        <v>2.1155651851668199E-2</v>
      </c>
      <c r="F10" s="5">
        <v>2.2192583467742801E-2</v>
      </c>
      <c r="G10" s="5">
        <v>2.1792638665814899E-2</v>
      </c>
      <c r="H10" s="5">
        <v>2.0591465715938E-2</v>
      </c>
      <c r="I10" s="5">
        <v>2.3065952780260902E-2</v>
      </c>
      <c r="J10" s="5">
        <v>2.2765803434308E-2</v>
      </c>
      <c r="K10" s="5">
        <v>2.2321166021575099E-2</v>
      </c>
      <c r="L10" s="5">
        <v>2.3010811228979602E-2</v>
      </c>
      <c r="N10" s="5">
        <f>C10-$B10</f>
        <v>4.8505964213059818E-4</v>
      </c>
      <c r="O10" s="5">
        <f>D10-$B10</f>
        <v>9.8449724307899875E-4</v>
      </c>
      <c r="P10" s="5">
        <f>E10-$B10</f>
        <v>-7.2406220047000272E-4</v>
      </c>
      <c r="Q10" s="5">
        <f>F10-$B10</f>
        <v>3.1286941560459969E-4</v>
      </c>
      <c r="R10" s="5">
        <f>G10-$B10</f>
        <v>-8.7075386323302167E-5</v>
      </c>
      <c r="S10" s="5">
        <f>H10-$B10</f>
        <v>-1.2882483362002019E-3</v>
      </c>
      <c r="T10" s="5">
        <f>I10-$B10</f>
        <v>1.1862387281227002E-3</v>
      </c>
      <c r="U10" s="5">
        <f>J10-$B10</f>
        <v>8.8608938216979891E-4</v>
      </c>
      <c r="V10" s="5">
        <f>K10-$B10</f>
        <v>4.4145196943689777E-4</v>
      </c>
      <c r="W10" s="5">
        <f>L10-$B10</f>
        <v>1.1310971768414002E-3</v>
      </c>
      <c r="X10" s="5"/>
      <c r="Y10" s="5"/>
      <c r="Z10" s="5"/>
      <c r="AA10" s="5"/>
    </row>
    <row r="11" spans="1:27" x14ac:dyDescent="0.25">
      <c r="A11" t="s">
        <v>31</v>
      </c>
      <c r="B11" s="5">
        <v>-9.3442929808694106E-2</v>
      </c>
      <c r="C11" s="5">
        <v>-8.9682345854237404E-4</v>
      </c>
      <c r="D11" s="5">
        <v>1.3268908106573199E-2</v>
      </c>
      <c r="E11" s="5">
        <v>8.0564046960449304E-2</v>
      </c>
      <c r="F11" s="5">
        <v>6.3874753107304796E-2</v>
      </c>
      <c r="G11" s="5">
        <v>-3.2089958649223101E-2</v>
      </c>
      <c r="H11" s="5">
        <v>5.39879375690758E-2</v>
      </c>
      <c r="I11" s="5">
        <v>-3.7226424733985103E-2</v>
      </c>
      <c r="J11" s="5">
        <v>-0.11372051260190399</v>
      </c>
      <c r="K11" s="5">
        <v>-0.102845556369529</v>
      </c>
      <c r="L11" s="5">
        <v>2.8992285663831101E-2</v>
      </c>
      <c r="N11" s="5">
        <f>C11-$B11</f>
        <v>9.254610635015173E-2</v>
      </c>
      <c r="O11" s="5">
        <f>D11-$B11</f>
        <v>0.10671183791526731</v>
      </c>
      <c r="P11" s="5">
        <f>E11-$B11</f>
        <v>0.1740069767691434</v>
      </c>
      <c r="Q11" s="5">
        <f>F11-$B11</f>
        <v>0.1573176829159989</v>
      </c>
      <c r="R11" s="5">
        <f>G11-$B11</f>
        <v>6.1352971159471005E-2</v>
      </c>
      <c r="S11" s="5">
        <f>H11-$B11</f>
        <v>0.14743086737776989</v>
      </c>
      <c r="T11" s="5">
        <f>I11-$B11</f>
        <v>5.6216505074709003E-2</v>
      </c>
      <c r="U11" s="5">
        <f>J11-$B11</f>
        <v>-2.0277582793209889E-2</v>
      </c>
      <c r="V11" s="5">
        <f>K11-$B11</f>
        <v>-9.4026265608348897E-3</v>
      </c>
      <c r="W11" s="5">
        <f>L11-$B11</f>
        <v>0.1224352154725252</v>
      </c>
      <c r="X11" s="5"/>
      <c r="Y11" s="5"/>
      <c r="Z11" s="5"/>
      <c r="AA11" s="5"/>
    </row>
    <row r="12" spans="1:27" x14ac:dyDescent="0.25">
      <c r="A12" t="s">
        <v>32</v>
      </c>
      <c r="B12" s="5">
        <v>2.7663069225934902</v>
      </c>
      <c r="C12" s="5">
        <v>2.8209751413253401</v>
      </c>
      <c r="D12" s="5">
        <v>2.7560920365781301</v>
      </c>
      <c r="E12" s="5">
        <v>2.8323224036865602</v>
      </c>
      <c r="F12" s="5">
        <v>3.0106540024845598</v>
      </c>
      <c r="G12" s="5">
        <v>3.2503647124955202</v>
      </c>
      <c r="H12" s="5">
        <v>2.9636056682395</v>
      </c>
      <c r="I12" s="5">
        <v>3.34093192193505</v>
      </c>
      <c r="J12" s="5">
        <v>2.81578064917775</v>
      </c>
      <c r="K12" s="5">
        <v>2.97021620976393</v>
      </c>
      <c r="L12" s="5">
        <v>3.2177782005844402</v>
      </c>
      <c r="N12" s="5">
        <f>C12-$B12</f>
        <v>5.4668218731849905E-2</v>
      </c>
      <c r="O12" s="5">
        <f>D12-$B12</f>
        <v>-1.0214886015360136E-2</v>
      </c>
      <c r="P12" s="5">
        <f>E12-$B12</f>
        <v>6.6015481093069983E-2</v>
      </c>
      <c r="Q12" s="5">
        <f>F12-$B12</f>
        <v>0.24434707989106963</v>
      </c>
      <c r="R12" s="5">
        <f>G12-$B12</f>
        <v>0.48405778990202997</v>
      </c>
      <c r="S12" s="5">
        <f>H12-$B12</f>
        <v>0.1972987456460098</v>
      </c>
      <c r="T12" s="5">
        <f>I12-$B12</f>
        <v>0.57462499934155975</v>
      </c>
      <c r="U12" s="5">
        <f>J12-$B12</f>
        <v>4.9473726584259747E-2</v>
      </c>
      <c r="V12" s="5">
        <f>K12-$B12</f>
        <v>0.20390928717043977</v>
      </c>
      <c r="W12" s="5">
        <f>L12-$B12</f>
        <v>0.45147127799094999</v>
      </c>
      <c r="X12" s="5"/>
      <c r="Y12" s="5"/>
      <c r="Z12" s="5"/>
      <c r="AA12" s="5"/>
    </row>
    <row r="13" spans="1:27" x14ac:dyDescent="0.25">
      <c r="N13" s="5">
        <f>SQRT(N2^2+N3^2+N4^2+N5^2+N6^2+N7^2+N8^2+N9^2+N10^2+N11^2+N12^2)</f>
        <v>0.10788687064316489</v>
      </c>
      <c r="O13" s="5">
        <f>SQRT(O2^2+O3^2+O4^2+O5^2+O6^2+O7^2+O8^2+O9^2+O10^2+O11^2+O12^2)</f>
        <v>0.1073985322282682</v>
      </c>
      <c r="P13" s="5">
        <f>SQRT(P2^2+P3^2+P4^2+P5^2+P6^2+P7^2+P8^2+P9^2+P10^2+P11^2+P12^2)</f>
        <v>0.18620460094377392</v>
      </c>
      <c r="Q13" s="5">
        <f>SQRT(Q2^2+Q3^2+Q4^2+Q5^2+Q6^2+Q7^2+Q8^2+Q9^2+Q10^2+Q11^2+Q12^2)</f>
        <v>0.29109932175274</v>
      </c>
      <c r="R13" s="5">
        <f>SQRT(R2^2+R3^2+R4^2+R5^2+R6^2+R7^2+R8^2+R9^2+R10^2+R11^2+R12^2)</f>
        <v>0.48837955500351943</v>
      </c>
      <c r="S13" s="5">
        <f>SQRT(S2^2+S3^2+S4^2+S5^2+S6^2+S7^2+S8^2+S9^2+S10^2+S11^2+S12^2)</f>
        <v>0.24694283898930422</v>
      </c>
      <c r="T13" s="5">
        <f>SQRT(T2^2+T3^2+T4^2+T5^2+T6^2+T7^2+T8^2+T9^2+T10^2+T11^2+T12^2)</f>
        <v>0.5778020469024876</v>
      </c>
      <c r="U13" s="5">
        <f>SQRT(U2^2+U3^2+U4^2+U5^2+U6^2+U7^2+U8^2+U9^2+U10^2+U11^2+U12^2)</f>
        <v>5.4610212195473386E-2</v>
      </c>
      <c r="V13" s="5">
        <f>SQRT(V2^2+V3^2+V4^2+V5^2+V6^2+V7^2+V8^2+V9^2+V10^2+V11^2+V12^2)</f>
        <v>0.20450366731584793</v>
      </c>
      <c r="W13" s="5">
        <f>SQRT(W2^2+W3^2+W4^2+W5^2+W6^2+W7^2+W8^2+W9^2+W10^2+W11^2+W12^2)</f>
        <v>0.46917959552037075</v>
      </c>
    </row>
    <row r="14" spans="1:27" x14ac:dyDescent="0.25">
      <c r="N14" s="5">
        <f>_xlfn.RANK.EQ(N13,$N$13:$W$13,1)</f>
        <v>3</v>
      </c>
      <c r="O14" s="5">
        <f>_xlfn.RANK.EQ(O13,$N$13:$W$13,1)</f>
        <v>2</v>
      </c>
      <c r="P14" s="5">
        <f>_xlfn.RANK.EQ(P13,$N$13:$W$13,1)</f>
        <v>4</v>
      </c>
      <c r="Q14" s="5">
        <f>_xlfn.RANK.EQ(Q13,$N$13:$W$13,1)</f>
        <v>7</v>
      </c>
      <c r="R14" s="5">
        <f>_xlfn.RANK.EQ(R13,$N$13:$W$13,1)</f>
        <v>9</v>
      </c>
      <c r="S14" s="5">
        <f>_xlfn.RANK.EQ(S13,$N$13:$W$13,1)</f>
        <v>6</v>
      </c>
      <c r="T14" s="5">
        <f>_xlfn.RANK.EQ(T13,$N$13:$W$13,1)</f>
        <v>10</v>
      </c>
      <c r="U14" s="5">
        <f>_xlfn.RANK.EQ(U13,$N$13:$W$13,1)</f>
        <v>1</v>
      </c>
      <c r="V14" s="5">
        <f>_xlfn.RANK.EQ(V13,$N$13:$W$13,1)</f>
        <v>5</v>
      </c>
      <c r="W14" s="5">
        <f>_xlfn.RANK.EQ(W13,$N$13:$W$13,1)</f>
        <v>8</v>
      </c>
    </row>
    <row r="15" spans="1:27" x14ac:dyDescent="0.25">
      <c r="A15" t="s">
        <v>19</v>
      </c>
      <c r="B15" t="s">
        <v>21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N15">
        <v>1</v>
      </c>
      <c r="O15">
        <v>2</v>
      </c>
      <c r="P15">
        <v>3</v>
      </c>
      <c r="Q15">
        <v>4</v>
      </c>
      <c r="R15">
        <v>5</v>
      </c>
      <c r="S15">
        <v>6</v>
      </c>
      <c r="T15">
        <v>7</v>
      </c>
      <c r="U15">
        <v>8</v>
      </c>
      <c r="V15">
        <v>9</v>
      </c>
      <c r="W15">
        <v>10</v>
      </c>
    </row>
    <row r="16" spans="1:27" x14ac:dyDescent="0.25">
      <c r="A16" t="s">
        <v>22</v>
      </c>
      <c r="B16" s="5">
        <v>0.48740750333333299</v>
      </c>
      <c r="C16" s="5">
        <v>0.45835733409273399</v>
      </c>
      <c r="D16" s="5">
        <v>0.48264987934847298</v>
      </c>
      <c r="E16" s="5">
        <v>0.47566502703423003</v>
      </c>
      <c r="F16" s="5">
        <v>0.482041663150931</v>
      </c>
      <c r="G16" s="5">
        <v>0.48045830809885598</v>
      </c>
      <c r="H16" s="5">
        <v>0.47808712047427698</v>
      </c>
      <c r="I16" s="5">
        <v>0.46827425342002399</v>
      </c>
      <c r="J16" s="5">
        <v>0.47873208938040401</v>
      </c>
      <c r="K16" s="5">
        <v>0.48785539871287997</v>
      </c>
      <c r="L16" s="5">
        <v>0.45677949413305602</v>
      </c>
      <c r="N16" s="5">
        <f>C16-$B16</f>
        <v>-2.9050169240599E-2</v>
      </c>
      <c r="O16" s="5">
        <f>D16-$B16</f>
        <v>-4.7576239848600155E-3</v>
      </c>
      <c r="P16" s="5">
        <f>E16-$B16</f>
        <v>-1.1742476299102966E-2</v>
      </c>
      <c r="Q16" s="5">
        <f>F16-$B16</f>
        <v>-5.365840182401993E-3</v>
      </c>
      <c r="R16" s="5">
        <f>G16-$B16</f>
        <v>-6.9491952344770125E-3</v>
      </c>
      <c r="S16" s="5">
        <f>H16-$B16</f>
        <v>-9.3203828590560089E-3</v>
      </c>
      <c r="T16" s="5">
        <f>I16-$B16</f>
        <v>-1.9133249913309003E-2</v>
      </c>
      <c r="U16" s="5">
        <f>J16-$B16</f>
        <v>-8.6754139529289787E-3</v>
      </c>
      <c r="V16" s="5">
        <f>K16-$B16</f>
        <v>4.4789537954698089E-4</v>
      </c>
      <c r="W16" s="5">
        <f>L16-$B16</f>
        <v>-3.0628009200276973E-2</v>
      </c>
    </row>
    <row r="17" spans="1:23" x14ac:dyDescent="0.25">
      <c r="A17" t="s">
        <v>23</v>
      </c>
      <c r="B17" s="5">
        <v>0.50569638949999995</v>
      </c>
      <c r="C17" s="5">
        <v>0.50671227858208201</v>
      </c>
      <c r="D17" s="5">
        <v>0.50599378899506797</v>
      </c>
      <c r="E17" s="5">
        <v>0.50560282660124101</v>
      </c>
      <c r="F17" s="5">
        <v>0.50517461438258104</v>
      </c>
      <c r="G17" s="5">
        <v>0.50673976729493098</v>
      </c>
      <c r="H17" s="5">
        <v>0.50917074490851899</v>
      </c>
      <c r="I17" s="5">
        <v>0.50345124396133201</v>
      </c>
      <c r="J17" s="5">
        <v>0.50494618880482001</v>
      </c>
      <c r="K17" s="5">
        <v>0.50599401922091702</v>
      </c>
      <c r="L17" s="5">
        <v>0.507175054560008</v>
      </c>
      <c r="N17" s="5">
        <f>C17-$B17</f>
        <v>1.0158890820820554E-3</v>
      </c>
      <c r="O17" s="5">
        <f>D17-$B17</f>
        <v>2.973994950680181E-4</v>
      </c>
      <c r="P17" s="5">
        <f>E17-$B17</f>
        <v>-9.3562898758947632E-5</v>
      </c>
      <c r="Q17" s="5">
        <f>F17-$B17</f>
        <v>-5.2177511741891003E-4</v>
      </c>
      <c r="R17" s="5">
        <f>G17-$B17</f>
        <v>1.0433777949310219E-3</v>
      </c>
      <c r="S17" s="5">
        <f>H17-$B17</f>
        <v>3.4743554085190365E-3</v>
      </c>
      <c r="T17" s="5">
        <f>I17-$B17</f>
        <v>-2.2451455386679475E-3</v>
      </c>
      <c r="U17" s="5">
        <f>J17-$B17</f>
        <v>-7.5020069517994781E-4</v>
      </c>
      <c r="V17" s="5">
        <f>K17-$B17</f>
        <v>2.9762972091706974E-4</v>
      </c>
      <c r="W17" s="5">
        <f>L17-$B17</f>
        <v>1.4786650600080442E-3</v>
      </c>
    </row>
    <row r="18" spans="1:23" x14ac:dyDescent="0.25">
      <c r="A18" t="s">
        <v>24</v>
      </c>
      <c r="B18" s="5">
        <v>0.51382635799999998</v>
      </c>
      <c r="C18" s="5">
        <v>0.51414385652782801</v>
      </c>
      <c r="D18" s="5">
        <v>0.51234936523772601</v>
      </c>
      <c r="E18" s="5">
        <v>0.51482665867273003</v>
      </c>
      <c r="F18" s="5">
        <v>0.51294028097559596</v>
      </c>
      <c r="G18" s="5">
        <v>0.51153403086830196</v>
      </c>
      <c r="H18" s="5">
        <v>0.51602378793895998</v>
      </c>
      <c r="I18" s="5">
        <v>0.51251416302054398</v>
      </c>
      <c r="J18" s="5">
        <v>0.51165401138705602</v>
      </c>
      <c r="K18" s="5">
        <v>0.51300216436386004</v>
      </c>
      <c r="L18" s="5">
        <v>0.51296896779552503</v>
      </c>
      <c r="N18" s="5">
        <f>C18-$B18</f>
        <v>3.1749852782803067E-4</v>
      </c>
      <c r="O18" s="5">
        <f>D18-$B18</f>
        <v>-1.4769927622739765E-3</v>
      </c>
      <c r="P18" s="5">
        <f>E18-$B18</f>
        <v>1.0003006727300479E-3</v>
      </c>
      <c r="Q18" s="5">
        <f>F18-$B18</f>
        <v>-8.8607702440401948E-4</v>
      </c>
      <c r="R18" s="5">
        <f>G18-$B18</f>
        <v>-2.2923271316980243E-3</v>
      </c>
      <c r="S18" s="5">
        <f>H18-$B18</f>
        <v>2.1974299389599938E-3</v>
      </c>
      <c r="T18" s="5">
        <f>I18-$B18</f>
        <v>-1.3121949794560051E-3</v>
      </c>
      <c r="U18" s="5">
        <f>J18-$B18</f>
        <v>-2.172346612943965E-3</v>
      </c>
      <c r="V18" s="5">
        <f>K18-$B18</f>
        <v>-8.2419363613994712E-4</v>
      </c>
      <c r="W18" s="5">
        <f>L18-$B18</f>
        <v>-8.573902044749504E-4</v>
      </c>
    </row>
    <row r="19" spans="1:23" x14ac:dyDescent="0.25">
      <c r="A19" t="s">
        <v>25</v>
      </c>
      <c r="B19" s="5">
        <v>0.55104517500000005</v>
      </c>
      <c r="C19" s="5">
        <v>0.55161508192330699</v>
      </c>
      <c r="D19" s="5">
        <v>0.55037249443638303</v>
      </c>
      <c r="E19" s="5">
        <v>0.55017315350298601</v>
      </c>
      <c r="F19" s="5">
        <v>0.54916641009951295</v>
      </c>
      <c r="G19" s="5">
        <v>0.54792427937760002</v>
      </c>
      <c r="H19" s="5">
        <v>0.55241588005391595</v>
      </c>
      <c r="I19" s="5">
        <v>0.54945642666764505</v>
      </c>
      <c r="J19" s="5">
        <v>0.55092689370580505</v>
      </c>
      <c r="K19" s="5">
        <v>0.55084182415107596</v>
      </c>
      <c r="L19" s="5">
        <v>0.55066973633612004</v>
      </c>
      <c r="N19" s="5">
        <f>C19-$B19</f>
        <v>5.6990692330693982E-4</v>
      </c>
      <c r="O19" s="5">
        <f>D19-$B19</f>
        <v>-6.72680563617023E-4</v>
      </c>
      <c r="P19" s="5">
        <f>E19-$B19</f>
        <v>-8.7202149701404164E-4</v>
      </c>
      <c r="Q19" s="5">
        <f>F19-$B19</f>
        <v>-1.8787649004871065E-3</v>
      </c>
      <c r="R19" s="5">
        <f>G19-$B19</f>
        <v>-3.1208956224000328E-3</v>
      </c>
      <c r="S19" s="5">
        <f>H19-$B19</f>
        <v>1.3707050539158994E-3</v>
      </c>
      <c r="T19" s="5">
        <f>I19-$B19</f>
        <v>-1.5887483323550056E-3</v>
      </c>
      <c r="U19" s="5">
        <f>J19-$B19</f>
        <v>-1.1828129419499955E-4</v>
      </c>
      <c r="V19" s="5">
        <f>K19-$B19</f>
        <v>-2.0335084892408872E-4</v>
      </c>
      <c r="W19" s="5">
        <f>L19-$B19</f>
        <v>-3.7543866388001224E-4</v>
      </c>
    </row>
    <row r="20" spans="1:23" x14ac:dyDescent="0.25">
      <c r="A20" t="s">
        <v>26</v>
      </c>
      <c r="B20" s="5">
        <v>0.585504221166667</v>
      </c>
      <c r="C20" s="5">
        <v>0.58602910957348098</v>
      </c>
      <c r="D20" s="5">
        <v>0.58683098499136599</v>
      </c>
      <c r="E20" s="5">
        <v>0.58470441638683401</v>
      </c>
      <c r="F20" s="5">
        <v>0.58385835973687406</v>
      </c>
      <c r="G20" s="5">
        <v>0.58229793439105504</v>
      </c>
      <c r="H20" s="5">
        <v>0.58662872509253505</v>
      </c>
      <c r="I20" s="5">
        <v>0.58700692565568102</v>
      </c>
      <c r="J20" s="5">
        <v>0.58725014658092201</v>
      </c>
      <c r="K20" s="5">
        <v>0.58749910618387702</v>
      </c>
      <c r="L20" s="5">
        <v>0.588078827980139</v>
      </c>
      <c r="N20" s="5">
        <f>C20-$B20</f>
        <v>5.2488840681397253E-4</v>
      </c>
      <c r="O20" s="5">
        <f>D20-$B20</f>
        <v>1.3267638246989844E-3</v>
      </c>
      <c r="P20" s="5">
        <f>E20-$B20</f>
        <v>-7.9980477983299103E-4</v>
      </c>
      <c r="Q20" s="5">
        <f>F20-$B20</f>
        <v>-1.6458614297929497E-3</v>
      </c>
      <c r="R20" s="5">
        <f>G20-$B20</f>
        <v>-3.2062867756119662E-3</v>
      </c>
      <c r="S20" s="5">
        <f>H20-$B20</f>
        <v>1.1245039258680478E-3</v>
      </c>
      <c r="T20" s="5">
        <f>I20-$B20</f>
        <v>1.5027044890140173E-3</v>
      </c>
      <c r="U20" s="5">
        <f>J20-$B20</f>
        <v>1.7459254142550007E-3</v>
      </c>
      <c r="V20" s="5">
        <f>K20-$B20</f>
        <v>1.994885017210013E-3</v>
      </c>
      <c r="W20" s="5">
        <f>L20-$B20</f>
        <v>2.5746068134719913E-3</v>
      </c>
    </row>
    <row r="21" spans="1:23" x14ac:dyDescent="0.25">
      <c r="A21" t="s">
        <v>27</v>
      </c>
      <c r="B21" s="5">
        <v>0.59226469349999999</v>
      </c>
      <c r="C21" s="5">
        <v>0.593790387642949</v>
      </c>
      <c r="D21" s="5">
        <v>0.59383460967342505</v>
      </c>
      <c r="E21" s="5">
        <v>0.59167025350120195</v>
      </c>
      <c r="F21" s="5">
        <v>0.58824582142632897</v>
      </c>
      <c r="G21" s="5">
        <v>0.58878666275339797</v>
      </c>
      <c r="H21" s="5">
        <v>0.59125358151969898</v>
      </c>
      <c r="I21" s="5">
        <v>0.59515091831284705</v>
      </c>
      <c r="J21" s="5">
        <v>0.59276137036758603</v>
      </c>
      <c r="K21" s="5">
        <v>0.59162167564060097</v>
      </c>
      <c r="L21" s="5">
        <v>0.59576703973249401</v>
      </c>
      <c r="N21" s="5">
        <f>C21-$B21</f>
        <v>1.5256941429490078E-3</v>
      </c>
      <c r="O21" s="5">
        <f>D21-$B21</f>
        <v>1.5699161734250566E-3</v>
      </c>
      <c r="P21" s="5">
        <f>E21-$B21</f>
        <v>-5.9443999879804643E-4</v>
      </c>
      <c r="Q21" s="5">
        <f>F21-$B21</f>
        <v>-4.0188720736710204E-3</v>
      </c>
      <c r="R21" s="5">
        <f>G21-$B21</f>
        <v>-3.4780307466020233E-3</v>
      </c>
      <c r="S21" s="5">
        <f>H21-$B21</f>
        <v>-1.011111980301016E-3</v>
      </c>
      <c r="T21" s="5">
        <f>I21-$B21</f>
        <v>2.8862248128470602E-3</v>
      </c>
      <c r="U21" s="5">
        <f>J21-$B21</f>
        <v>4.9667686758603224E-4</v>
      </c>
      <c r="V21" s="5">
        <f>K21-$B21</f>
        <v>-6.430178593990199E-4</v>
      </c>
      <c r="W21" s="5">
        <f>L21-$B21</f>
        <v>3.5023462324940136E-3</v>
      </c>
    </row>
    <row r="22" spans="1:23" x14ac:dyDescent="0.25">
      <c r="A22" t="s">
        <v>28</v>
      </c>
      <c r="B22" s="5">
        <v>0.61327231000000004</v>
      </c>
      <c r="C22" s="5">
        <v>0.62352286072613095</v>
      </c>
      <c r="D22" s="5">
        <v>0.61582247468110096</v>
      </c>
      <c r="E22" s="5">
        <v>0.62984899275268302</v>
      </c>
      <c r="F22" s="5">
        <v>0.61324656247641196</v>
      </c>
      <c r="G22" s="5">
        <v>0.61148690528055005</v>
      </c>
      <c r="H22" s="5">
        <v>0.61816500480083403</v>
      </c>
      <c r="I22" s="5">
        <v>0.62437145200087996</v>
      </c>
      <c r="J22" s="5">
        <v>0.60916340647658396</v>
      </c>
      <c r="K22" s="5">
        <v>0.61868871474048803</v>
      </c>
      <c r="L22" s="5">
        <v>0.63253394041685596</v>
      </c>
      <c r="N22" s="5">
        <f>C22-$B22</f>
        <v>1.0250550726130903E-2</v>
      </c>
      <c r="O22" s="5">
        <f>D22-$B22</f>
        <v>2.5501646811009193E-3</v>
      </c>
      <c r="P22" s="5">
        <f>E22-$B22</f>
        <v>1.6576682752682981E-2</v>
      </c>
      <c r="Q22" s="5">
        <f>F22-$B22</f>
        <v>-2.5747523588082188E-5</v>
      </c>
      <c r="R22" s="5">
        <f>G22-$B22</f>
        <v>-1.78540471944999E-3</v>
      </c>
      <c r="S22" s="5">
        <f>H22-$B22</f>
        <v>4.8926948008339854E-3</v>
      </c>
      <c r="T22" s="5">
        <f>I22-$B22</f>
        <v>1.1099142000879914E-2</v>
      </c>
      <c r="U22" s="5">
        <f>J22-$B22</f>
        <v>-4.1089035234160853E-3</v>
      </c>
      <c r="V22" s="5">
        <f>K22-$B22</f>
        <v>5.41640474048799E-3</v>
      </c>
      <c r="W22" s="5">
        <f>L22-$B22</f>
        <v>1.9261630416855913E-2</v>
      </c>
    </row>
    <row r="23" spans="1:23" x14ac:dyDescent="0.25">
      <c r="A23" t="s">
        <v>29</v>
      </c>
      <c r="B23" s="5">
        <v>0.54998315862000002</v>
      </c>
      <c r="C23" s="5">
        <v>0.55092775911537994</v>
      </c>
      <c r="D23" s="5">
        <v>0.54966195347287405</v>
      </c>
      <c r="E23" s="5">
        <v>0.55049365609240797</v>
      </c>
      <c r="F23" s="5">
        <v>0.54897034004643097</v>
      </c>
      <c r="G23" s="5">
        <v>0.54735334745648201</v>
      </c>
      <c r="H23" s="5">
        <v>0.55120168500201705</v>
      </c>
      <c r="I23" s="5">
        <v>0.54971113084650203</v>
      </c>
      <c r="J23" s="5">
        <v>0.55022087046985402</v>
      </c>
      <c r="K23" s="5">
        <v>0.55013772508005798</v>
      </c>
      <c r="L23" s="5">
        <v>0.55027816119522099</v>
      </c>
      <c r="N23" s="5">
        <f>C23-$B23</f>
        <v>9.4460049537992141E-4</v>
      </c>
      <c r="O23" s="5">
        <f>D23-$B23</f>
        <v>-3.2120514712596915E-4</v>
      </c>
      <c r="P23" s="5">
        <f>E23-$B23</f>
        <v>5.1049747240794474E-4</v>
      </c>
      <c r="Q23" s="5">
        <f>F23-$B23</f>
        <v>-1.012818573569052E-3</v>
      </c>
      <c r="R23" s="5">
        <f>G23-$B23</f>
        <v>-2.6298111635180144E-3</v>
      </c>
      <c r="S23" s="5">
        <f>H23-$B23</f>
        <v>1.2185263820170267E-3</v>
      </c>
      <c r="T23" s="5">
        <f>I23-$B23</f>
        <v>-2.720277734979959E-4</v>
      </c>
      <c r="U23" s="5">
        <f>J23-$B23</f>
        <v>2.3771184985399429E-4</v>
      </c>
      <c r="V23" s="5">
        <f>K23-$B23</f>
        <v>1.5456646005795882E-4</v>
      </c>
      <c r="W23" s="5">
        <f>L23-$B23</f>
        <v>2.9500257522097062E-4</v>
      </c>
    </row>
    <row r="24" spans="1:23" x14ac:dyDescent="0.25">
      <c r="A24" t="s">
        <v>30</v>
      </c>
      <c r="B24" s="5">
        <v>2.16835288940164E-2</v>
      </c>
      <c r="C24" s="5">
        <v>2.23156676287832E-2</v>
      </c>
      <c r="D24" s="5">
        <v>2.28642112952171E-2</v>
      </c>
      <c r="E24" s="5">
        <v>2.2158035602517299E-2</v>
      </c>
      <c r="F24" s="5">
        <v>2.1844375963578001E-2</v>
      </c>
      <c r="G24" s="5">
        <v>2.1299820691995399E-2</v>
      </c>
      <c r="H24" s="5">
        <v>2.1619185036210999E-2</v>
      </c>
      <c r="I24" s="5">
        <v>2.3065952780260801E-2</v>
      </c>
      <c r="J24" s="5">
        <v>2.27658034343079E-2</v>
      </c>
      <c r="K24" s="5">
        <v>2.2055829117014501E-2</v>
      </c>
      <c r="L24" s="5">
        <v>2.23882129689147E-2</v>
      </c>
      <c r="N24" s="5">
        <f>C24-$B24</f>
        <v>6.3213873476680033E-4</v>
      </c>
      <c r="O24" s="5">
        <f>D24-$B24</f>
        <v>1.1806824012007E-3</v>
      </c>
      <c r="P24" s="5">
        <f>E24-$B24</f>
        <v>4.7450670850089985E-4</v>
      </c>
      <c r="Q24" s="5">
        <f>F24-$B24</f>
        <v>1.6084706956160169E-4</v>
      </c>
      <c r="R24" s="5">
        <f>G24-$B24</f>
        <v>-3.8370820202100059E-4</v>
      </c>
      <c r="S24" s="5">
        <f>H24-$B24</f>
        <v>-6.4343857805401056E-5</v>
      </c>
      <c r="T24" s="5">
        <f>I24-$B24</f>
        <v>1.3824238862444015E-3</v>
      </c>
      <c r="U24" s="5">
        <f>J24-$B24</f>
        <v>1.0822745402915002E-3</v>
      </c>
      <c r="V24" s="5">
        <f>K24-$B24</f>
        <v>3.7230022299810164E-4</v>
      </c>
      <c r="W24" s="5">
        <f>L24-$B24</f>
        <v>7.0468407489829993E-4</v>
      </c>
    </row>
    <row r="25" spans="1:23" x14ac:dyDescent="0.25">
      <c r="A25" t="s">
        <v>31</v>
      </c>
      <c r="B25" s="5">
        <v>-7.4572325464807604E-2</v>
      </c>
      <c r="C25" s="5">
        <v>-0.112484475749868</v>
      </c>
      <c r="D25" s="5">
        <v>1.3268908106573499E-2</v>
      </c>
      <c r="E25" s="5">
        <v>3.9237834766707801E-2</v>
      </c>
      <c r="F25" s="5">
        <v>-0.109257753701118</v>
      </c>
      <c r="G25" s="5">
        <v>-3.4176825390946602E-2</v>
      </c>
      <c r="H25" s="5">
        <v>-8.4658823638458197E-2</v>
      </c>
      <c r="I25" s="5">
        <v>-3.7226424733970601E-2</v>
      </c>
      <c r="J25" s="5">
        <v>-0.11372051260190399</v>
      </c>
      <c r="K25" s="5">
        <v>-7.34243312111931E-2</v>
      </c>
      <c r="L25" s="5">
        <v>4.6942674343466502E-2</v>
      </c>
      <c r="N25" s="5">
        <f>C25-$B25</f>
        <v>-3.7912150285060398E-2</v>
      </c>
      <c r="O25" s="5">
        <f>D25-$B25</f>
        <v>8.78412335713811E-2</v>
      </c>
      <c r="P25" s="5">
        <f>E25-$B25</f>
        <v>0.11381016023151541</v>
      </c>
      <c r="Q25" s="5">
        <f>F25-$B25</f>
        <v>-3.4685428236310392E-2</v>
      </c>
      <c r="R25" s="5">
        <f>G25-$B25</f>
        <v>4.0395500073861001E-2</v>
      </c>
      <c r="S25" s="5">
        <f>H25-$B25</f>
        <v>-1.0086498173650593E-2</v>
      </c>
      <c r="T25" s="5">
        <f>I25-$B25</f>
        <v>3.7345900730837003E-2</v>
      </c>
      <c r="U25" s="5">
        <f>J25-$B25</f>
        <v>-3.9148187137096391E-2</v>
      </c>
      <c r="V25" s="5">
        <f>K25-$B25</f>
        <v>1.1479942536145038E-3</v>
      </c>
      <c r="W25" s="5">
        <f>L25-$B25</f>
        <v>0.1215149998082741</v>
      </c>
    </row>
    <row r="26" spans="1:23" x14ac:dyDescent="0.25">
      <c r="A26" t="s">
        <v>32</v>
      </c>
      <c r="B26" s="5">
        <v>2.8201917622243702</v>
      </c>
      <c r="C26" s="5">
        <v>3.0519797173913301</v>
      </c>
      <c r="D26" s="5">
        <v>2.7560920365781199</v>
      </c>
      <c r="E26" s="5">
        <v>3.2259224230712902</v>
      </c>
      <c r="F26" s="5">
        <v>2.82293981830979</v>
      </c>
      <c r="G26" s="5">
        <v>2.8487207893223498</v>
      </c>
      <c r="H26" s="5">
        <v>2.88495479371353</v>
      </c>
      <c r="I26" s="5">
        <v>3.34093192193505</v>
      </c>
      <c r="J26" s="5">
        <v>2.81578064917775</v>
      </c>
      <c r="K26" s="5">
        <v>2.8302111520840501</v>
      </c>
      <c r="L26" s="5">
        <v>3.23890203434991</v>
      </c>
      <c r="N26" s="5">
        <f>C26-$B26</f>
        <v>0.23178795516695994</v>
      </c>
      <c r="O26" s="5">
        <f>D26-$B26</f>
        <v>-6.4099725646250327E-2</v>
      </c>
      <c r="P26" s="5">
        <f>E26-$B26</f>
        <v>0.40573066084692</v>
      </c>
      <c r="Q26" s="5">
        <f>F26-$B26</f>
        <v>2.7480560854198366E-3</v>
      </c>
      <c r="R26" s="5">
        <f>G26-$B26</f>
        <v>2.8529027097979665E-2</v>
      </c>
      <c r="S26" s="5">
        <f>H26-$B26</f>
        <v>6.476303148915985E-2</v>
      </c>
      <c r="T26" s="5">
        <f>I26-$B26</f>
        <v>0.52074015971067977</v>
      </c>
      <c r="U26" s="5">
        <f>J26-$B26</f>
        <v>-4.4111130466202297E-3</v>
      </c>
      <c r="V26" s="5">
        <f>K26-$B26</f>
        <v>1.0019389859679873E-2</v>
      </c>
      <c r="W26" s="5">
        <f>L26-$B26</f>
        <v>0.4187102721255398</v>
      </c>
    </row>
    <row r="27" spans="1:23" x14ac:dyDescent="0.25">
      <c r="N27" s="5">
        <f>SQRT(N16^2+N17^2+N18^2+N19^2+N20^2+N21^2+N22^2+N23^2+N24^2+N25^2+N26^2)</f>
        <v>0.23689095840194252</v>
      </c>
      <c r="O27" s="5">
        <f>SQRT(O16^2+O17^2+O18^2+O19^2+O20^2+O21^2+O22^2+O23^2+O24^2+O25^2+O26^2)</f>
        <v>0.10891482931669977</v>
      </c>
      <c r="P27" s="5">
        <f>SQRT(P16^2+P17^2+P18^2+P19^2+P20^2+P21^2+P22^2+P23^2+P24^2+P25^2+P26^2)</f>
        <v>0.42188392061294139</v>
      </c>
      <c r="Q27" s="5">
        <f>SQRT(Q16^2+Q17^2+Q18^2+Q19^2+Q20^2+Q21^2+Q22^2+Q23^2+Q24^2+Q25^2+Q26^2)</f>
        <v>3.5551689877330789E-2</v>
      </c>
      <c r="R27" s="5">
        <f>SQRT(R16^2+R17^2+R18^2+R19^2+R20^2+R21^2+R22^2+R23^2+R24^2+R25^2+R26^2)</f>
        <v>5.0425234750897288E-2</v>
      </c>
      <c r="S27" s="5">
        <f>SQRT(S16^2+S17^2+S18^2+S19^2+S20^2+S21^2+S22^2+S23^2+S24^2+S25^2+S26^2)</f>
        <v>6.655336333728254E-2</v>
      </c>
      <c r="T27" s="5">
        <f>SQRT(T16^2+T17^2+T18^2+T19^2+T20^2+T21^2+T22^2+T23^2+T24^2+T25^2+T26^2)</f>
        <v>0.52256689773375664</v>
      </c>
      <c r="U27" s="5">
        <f>SQRT(U16^2+U17^2+U18^2+U19^2+U20^2+U21^2+U22^2+U23^2+U24^2+U25^2+U26^2)</f>
        <v>4.0669435941158974E-2</v>
      </c>
      <c r="V27" s="5">
        <f>SQRT(V16^2+V17^2+V18^2+V19^2+V20^2+V21^2+V22^2+V23^2+V24^2+V25^2+V26^2)</f>
        <v>1.1687980200393367E-2</v>
      </c>
      <c r="W27" s="5">
        <f>SQRT(W16^2+W17^2+W18^2+W19^2+W20^2+W21^2+W22^2+W23^2+W24^2+W25^2+W26^2)</f>
        <v>0.43751092977637718</v>
      </c>
    </row>
    <row r="28" spans="1:23" x14ac:dyDescent="0.25">
      <c r="N28" s="5">
        <f>_xlfn.RANK.EQ(N27,$N$27:$W$27, 1)</f>
        <v>7</v>
      </c>
      <c r="O28" s="5">
        <f>_xlfn.RANK.EQ(O27,$N$27:$W$27, 1)</f>
        <v>6</v>
      </c>
      <c r="P28" s="5">
        <f>_xlfn.RANK.EQ(P27,$N$27:$W$27, 1)</f>
        <v>8</v>
      </c>
      <c r="Q28" s="5">
        <f>_xlfn.RANK.EQ(Q27,$N$27:$W$27, 1)</f>
        <v>2</v>
      </c>
      <c r="R28" s="5">
        <f>_xlfn.RANK.EQ(R27,$N$27:$W$27, 1)</f>
        <v>4</v>
      </c>
      <c r="S28" s="5">
        <f>_xlfn.RANK.EQ(S27,$N$27:$W$27, 1)</f>
        <v>5</v>
      </c>
      <c r="T28" s="5">
        <f>_xlfn.RANK.EQ(T27,$N$27:$W$27, 1)</f>
        <v>10</v>
      </c>
      <c r="U28" s="5">
        <f>_xlfn.RANK.EQ(U27,$N$27:$W$27, 1)</f>
        <v>3</v>
      </c>
      <c r="V28" s="5">
        <f>_xlfn.RANK.EQ(V27,$N$27:$W$27, 1)</f>
        <v>1</v>
      </c>
      <c r="W28" s="5">
        <f>_xlfn.RANK.EQ(W27,$N$27:$W$27, 1)</f>
        <v>9</v>
      </c>
    </row>
    <row r="29" spans="1:23" x14ac:dyDescent="0.25">
      <c r="B29" t="s">
        <v>21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N29">
        <v>1</v>
      </c>
      <c r="O29">
        <v>2</v>
      </c>
      <c r="P29">
        <v>3</v>
      </c>
      <c r="Q29">
        <v>4</v>
      </c>
      <c r="R29">
        <v>5</v>
      </c>
      <c r="S29">
        <v>6</v>
      </c>
      <c r="T29">
        <v>7</v>
      </c>
      <c r="U29">
        <v>8</v>
      </c>
      <c r="V29">
        <v>9</v>
      </c>
      <c r="W29">
        <v>10</v>
      </c>
    </row>
    <row r="30" spans="1:23" x14ac:dyDescent="0.25">
      <c r="A30" t="s">
        <v>22</v>
      </c>
      <c r="B30" s="5">
        <v>3.22228466666667E-2</v>
      </c>
      <c r="C30" s="5">
        <v>-4.6330563289099999E-2</v>
      </c>
      <c r="D30" s="5">
        <v>4.9999999999999697E-2</v>
      </c>
      <c r="E30" s="5">
        <v>0</v>
      </c>
      <c r="F30" s="5">
        <v>0</v>
      </c>
      <c r="G30" s="5">
        <v>1.59449978616866E-3</v>
      </c>
      <c r="H30" s="5">
        <v>3.5773851847498198E-7</v>
      </c>
      <c r="I30" s="5">
        <v>4.9999999999999697E-2</v>
      </c>
      <c r="J30" s="5">
        <v>4.9999999999999802E-2</v>
      </c>
      <c r="K30" s="5">
        <v>4.4440551351299101E-4</v>
      </c>
      <c r="L30" s="5">
        <v>3.5229081184092098E-2</v>
      </c>
      <c r="N30" s="5">
        <f>C30-$B30</f>
        <v>-7.8553409955766706E-2</v>
      </c>
      <c r="O30" s="5">
        <f>D30-$B30</f>
        <v>1.7777153333332997E-2</v>
      </c>
      <c r="P30" s="5">
        <f>E30-$B30</f>
        <v>-3.22228466666667E-2</v>
      </c>
      <c r="Q30" s="5">
        <f>F30-$B30</f>
        <v>-3.22228466666667E-2</v>
      </c>
      <c r="R30" s="5">
        <f>G30-$B30</f>
        <v>-3.062834688049804E-2</v>
      </c>
      <c r="S30" s="5">
        <f>H30-$B30</f>
        <v>-3.2222488928148225E-2</v>
      </c>
      <c r="T30" s="5">
        <f>I30-$B30</f>
        <v>1.7777153333332997E-2</v>
      </c>
      <c r="U30" s="5">
        <f>J30-$B30</f>
        <v>1.7777153333333101E-2</v>
      </c>
      <c r="V30" s="5">
        <f>K30-$B30</f>
        <v>-3.1778441153153709E-2</v>
      </c>
      <c r="W30" s="5">
        <f>L30-$B30</f>
        <v>3.0062345174253977E-3</v>
      </c>
    </row>
    <row r="31" spans="1:23" x14ac:dyDescent="0.25">
      <c r="A31" t="s">
        <v>23</v>
      </c>
      <c r="B31" s="5">
        <v>3.9120133916666702E-2</v>
      </c>
      <c r="C31" s="5">
        <v>-1.7489019525749501E-2</v>
      </c>
      <c r="D31" s="5">
        <v>4.9999999999999802E-2</v>
      </c>
      <c r="E31" s="5">
        <v>0</v>
      </c>
      <c r="F31" s="5">
        <v>0</v>
      </c>
      <c r="G31" s="5">
        <v>6.4164089234971496E-3</v>
      </c>
      <c r="H31" s="5">
        <v>3.8607146796290101E-3</v>
      </c>
      <c r="I31" s="5">
        <v>4.9999999999999802E-2</v>
      </c>
      <c r="J31" s="5">
        <v>4.9999999999999802E-2</v>
      </c>
      <c r="K31" s="5">
        <v>1.9125962218109398E-2</v>
      </c>
      <c r="L31" s="5">
        <v>4.0095951389826801E-2</v>
      </c>
      <c r="N31" s="5">
        <f>C31-$B31</f>
        <v>-5.6609153442416203E-2</v>
      </c>
      <c r="O31" s="5">
        <f>D31-$B31</f>
        <v>1.0879866083333099E-2</v>
      </c>
      <c r="P31" s="5">
        <f>E31-$B31</f>
        <v>-3.9120133916666702E-2</v>
      </c>
      <c r="Q31" s="5">
        <f>F31-$B31</f>
        <v>-3.9120133916666702E-2</v>
      </c>
      <c r="R31" s="5">
        <f>G31-$B31</f>
        <v>-3.270372499316955E-2</v>
      </c>
      <c r="S31" s="5">
        <f>H31-$B31</f>
        <v>-3.5259419237037695E-2</v>
      </c>
      <c r="T31" s="5">
        <f>I31-$B31</f>
        <v>1.0879866083333099E-2</v>
      </c>
      <c r="U31" s="5">
        <f>J31-$B31</f>
        <v>1.0879866083333099E-2</v>
      </c>
      <c r="V31" s="5">
        <f>K31-$B31</f>
        <v>-1.9994171698557304E-2</v>
      </c>
      <c r="W31" s="5">
        <f>L31-$B31</f>
        <v>9.7581747316009826E-4</v>
      </c>
    </row>
    <row r="32" spans="1:23" x14ac:dyDescent="0.25">
      <c r="A32" t="s">
        <v>24</v>
      </c>
      <c r="B32" s="5">
        <v>4.0926532500000098E-2</v>
      </c>
      <c r="C32" s="5">
        <v>-2.1879115305181102E-3</v>
      </c>
      <c r="D32" s="5">
        <v>4.9999999999999802E-2</v>
      </c>
      <c r="E32" s="5">
        <v>0</v>
      </c>
      <c r="F32" s="5">
        <v>0</v>
      </c>
      <c r="G32" s="5">
        <v>1.0792284537522E-2</v>
      </c>
      <c r="H32" s="5">
        <v>7.3045924546467399E-3</v>
      </c>
      <c r="I32" s="5">
        <v>4.9999999999999802E-2</v>
      </c>
      <c r="J32" s="5">
        <v>4.9999999999999802E-2</v>
      </c>
      <c r="K32" s="5">
        <v>2.3244406539017201E-2</v>
      </c>
      <c r="L32" s="5">
        <v>4.2021544689585501E-2</v>
      </c>
      <c r="N32" s="5">
        <f>C32-$B32</f>
        <v>-4.3114444030518208E-2</v>
      </c>
      <c r="O32" s="5">
        <f>D32-$B32</f>
        <v>9.0734674999997031E-3</v>
      </c>
      <c r="P32" s="5">
        <f>E32-$B32</f>
        <v>-4.0926532500000098E-2</v>
      </c>
      <c r="Q32" s="5">
        <f>F32-$B32</f>
        <v>-4.0926532500000098E-2</v>
      </c>
      <c r="R32" s="5">
        <f>G32-$B32</f>
        <v>-3.01342479624781E-2</v>
      </c>
      <c r="S32" s="5">
        <f>H32-$B32</f>
        <v>-3.3621940045353356E-2</v>
      </c>
      <c r="T32" s="5">
        <f>I32-$B32</f>
        <v>9.0734674999997031E-3</v>
      </c>
      <c r="U32" s="5">
        <f>J32-$B32</f>
        <v>9.0734674999997031E-3</v>
      </c>
      <c r="V32" s="5">
        <f>K32-$B32</f>
        <v>-1.7682125960982897E-2</v>
      </c>
      <c r="W32" s="5">
        <f>L32-$B32</f>
        <v>1.0950121895854023E-3</v>
      </c>
    </row>
    <row r="33" spans="1:23" x14ac:dyDescent="0.25">
      <c r="A33" t="s">
        <v>25</v>
      </c>
      <c r="B33" s="5">
        <v>4.98546066666666E-2</v>
      </c>
      <c r="C33" s="5">
        <v>4.9865428956409802E-2</v>
      </c>
      <c r="D33" s="5">
        <v>4.9999999999999899E-2</v>
      </c>
      <c r="E33" s="5">
        <v>4.7542928583835999E-2</v>
      </c>
      <c r="F33" s="5">
        <v>4.9459637893115603E-2</v>
      </c>
      <c r="G33" s="5">
        <v>4.9587410255480101E-2</v>
      </c>
      <c r="H33" s="5">
        <v>4.8730908945587098E-2</v>
      </c>
      <c r="I33" s="5">
        <v>4.9999999999999899E-2</v>
      </c>
      <c r="J33" s="5">
        <v>4.9999999999999899E-2</v>
      </c>
      <c r="K33" s="5">
        <v>5.0244530849740801E-2</v>
      </c>
      <c r="L33" s="5">
        <v>5.0160186819437999E-2</v>
      </c>
      <c r="N33" s="5">
        <f>C33-$B33</f>
        <v>1.0822289743202262E-5</v>
      </c>
      <c r="O33" s="5">
        <f>D33-$B33</f>
        <v>1.4539333333329907E-4</v>
      </c>
      <c r="P33" s="5">
        <f>E33-$B33</f>
        <v>-2.3116780828306011E-3</v>
      </c>
      <c r="Q33" s="5">
        <f>F33-$B33</f>
        <v>-3.9496877355099658E-4</v>
      </c>
      <c r="R33" s="5">
        <f>G33-$B33</f>
        <v>-2.6719641118649884E-4</v>
      </c>
      <c r="S33" s="5">
        <f>H33-$B33</f>
        <v>-1.1236977210795016E-3</v>
      </c>
      <c r="T33" s="5">
        <f>I33-$B33</f>
        <v>1.4539333333329907E-4</v>
      </c>
      <c r="U33" s="5">
        <f>J33-$B33</f>
        <v>1.4539333333329907E-4</v>
      </c>
      <c r="V33" s="5">
        <f>K33-$B33</f>
        <v>3.8992418307420146E-4</v>
      </c>
      <c r="W33" s="5">
        <f>L33-$B33</f>
        <v>3.0558015277139944E-4</v>
      </c>
    </row>
    <row r="34" spans="1:23" x14ac:dyDescent="0.25">
      <c r="A34" t="s">
        <v>26</v>
      </c>
      <c r="B34" s="5">
        <v>5.9624865333333402E-2</v>
      </c>
      <c r="C34" s="5">
        <v>0.100354857952098</v>
      </c>
      <c r="D34" s="5">
        <v>0.05</v>
      </c>
      <c r="E34" s="5">
        <v>9.8269585568843396E-2</v>
      </c>
      <c r="F34" s="5">
        <v>0.10470671405092</v>
      </c>
      <c r="G34" s="5">
        <v>0.100264966373453</v>
      </c>
      <c r="H34" s="5">
        <v>0.100470129346831</v>
      </c>
      <c r="I34" s="5">
        <v>0.05</v>
      </c>
      <c r="J34" s="5">
        <v>0.05</v>
      </c>
      <c r="K34" s="5">
        <v>7.6022703980050704E-2</v>
      </c>
      <c r="L34" s="5">
        <v>5.8683282660622497E-2</v>
      </c>
      <c r="N34" s="5">
        <f>C34-$B34</f>
        <v>4.0729992618764602E-2</v>
      </c>
      <c r="O34" s="5">
        <f>D34-$B34</f>
        <v>-9.6248653333333989E-3</v>
      </c>
      <c r="P34" s="5">
        <f>E34-$B34</f>
        <v>3.8644720235509994E-2</v>
      </c>
      <c r="Q34" s="5">
        <f>F34-$B34</f>
        <v>4.5081848717586595E-2</v>
      </c>
      <c r="R34" s="5">
        <f>G34-$B34</f>
        <v>4.06401010401196E-2</v>
      </c>
      <c r="S34" s="5">
        <f>H34-$B34</f>
        <v>4.0845264013497598E-2</v>
      </c>
      <c r="T34" s="5">
        <f>I34-$B34</f>
        <v>-9.6248653333333989E-3</v>
      </c>
      <c r="U34" s="5">
        <f>J34-$B34</f>
        <v>-9.6248653333333989E-3</v>
      </c>
      <c r="V34" s="5">
        <f>K34-$B34</f>
        <v>1.6397838646717303E-2</v>
      </c>
      <c r="W34" s="5">
        <f>L34-$B34</f>
        <v>-9.4158267271090418E-4</v>
      </c>
    </row>
    <row r="35" spans="1:23" x14ac:dyDescent="0.25">
      <c r="A35" t="s">
        <v>27</v>
      </c>
      <c r="B35" s="5">
        <v>6.1731162333333402E-2</v>
      </c>
      <c r="C35" s="5">
        <v>0.109660836047398</v>
      </c>
      <c r="D35" s="5">
        <v>0.05</v>
      </c>
      <c r="E35" s="5">
        <v>0.108132674171512</v>
      </c>
      <c r="F35" s="5">
        <v>0.113331536248125</v>
      </c>
      <c r="G35" s="5">
        <v>0.10883632176067699</v>
      </c>
      <c r="H35" s="5">
        <v>0.107059720649772</v>
      </c>
      <c r="I35" s="5">
        <v>0.05</v>
      </c>
      <c r="J35" s="5">
        <v>0.05</v>
      </c>
      <c r="K35" s="5">
        <v>8.1091514159849706E-2</v>
      </c>
      <c r="L35" s="5">
        <v>6.0572275181974902E-2</v>
      </c>
      <c r="N35" s="5">
        <f>C35-$B35</f>
        <v>4.7929673714064598E-2</v>
      </c>
      <c r="O35" s="5">
        <f>D35-$B35</f>
        <v>-1.1731162333333399E-2</v>
      </c>
      <c r="P35" s="5">
        <f>E35-$B35</f>
        <v>4.6401511838178595E-2</v>
      </c>
      <c r="Q35" s="5">
        <f>F35-$B35</f>
        <v>5.1600373914791602E-2</v>
      </c>
      <c r="R35" s="5">
        <f>G35-$B35</f>
        <v>4.7105159427343592E-2</v>
      </c>
      <c r="S35" s="5">
        <f>H35-$B35</f>
        <v>4.5328558316438596E-2</v>
      </c>
      <c r="T35" s="5">
        <f>I35-$B35</f>
        <v>-1.1731162333333399E-2</v>
      </c>
      <c r="U35" s="5">
        <f>J35-$B35</f>
        <v>-1.1731162333333399E-2</v>
      </c>
      <c r="V35" s="5">
        <f>K35-$B35</f>
        <v>1.9360351826516305E-2</v>
      </c>
      <c r="W35" s="5">
        <f>L35-$B35</f>
        <v>-1.1588871513584995E-3</v>
      </c>
    </row>
    <row r="36" spans="1:23" x14ac:dyDescent="0.25">
      <c r="A36" t="s">
        <v>28</v>
      </c>
      <c r="B36" s="5">
        <v>6.8582926666666696E-2</v>
      </c>
      <c r="C36" s="5">
        <v>0.13713203609261501</v>
      </c>
      <c r="D36" s="5">
        <v>5.0000000000000197E-2</v>
      </c>
      <c r="E36" s="5">
        <v>0.149488925855427</v>
      </c>
      <c r="F36" s="5">
        <v>0.15089987987421999</v>
      </c>
      <c r="G36" s="5">
        <v>0.14440443011565501</v>
      </c>
      <c r="H36" s="5">
        <v>0.153336406876319</v>
      </c>
      <c r="I36" s="5">
        <v>5.0000000000000197E-2</v>
      </c>
      <c r="J36" s="5">
        <v>5.0000000000000197E-2</v>
      </c>
      <c r="K36" s="5">
        <v>9.7125097049787404E-2</v>
      </c>
      <c r="L36" s="5">
        <v>6.7216518995578303E-2</v>
      </c>
      <c r="N36" s="5">
        <f>C36-$B36</f>
        <v>6.8549109425948315E-2</v>
      </c>
      <c r="O36" s="5">
        <f>D36-$B36</f>
        <v>-1.8582926666666499E-2</v>
      </c>
      <c r="P36" s="5">
        <f>E36-$B36</f>
        <v>8.0905999188760305E-2</v>
      </c>
      <c r="Q36" s="5">
        <f>F36-$B36</f>
        <v>8.2316953207553292E-2</v>
      </c>
      <c r="R36" s="5">
        <f>G36-$B36</f>
        <v>7.5821503448988317E-2</v>
      </c>
      <c r="S36" s="5">
        <f>H36-$B36</f>
        <v>8.4753480209652302E-2</v>
      </c>
      <c r="T36" s="5">
        <f>I36-$B36</f>
        <v>-1.8582926666666499E-2</v>
      </c>
      <c r="U36" s="5">
        <f>J36-$B36</f>
        <v>-1.8582926666666499E-2</v>
      </c>
      <c r="V36" s="5">
        <f>K36-$B36</f>
        <v>2.8542170383120707E-2</v>
      </c>
      <c r="W36" s="5">
        <f>L36-$B36</f>
        <v>-1.3664076710883932E-3</v>
      </c>
    </row>
    <row r="37" spans="1:23" x14ac:dyDescent="0.25">
      <c r="A37" t="s">
        <v>29</v>
      </c>
      <c r="B37" s="5">
        <v>4.9942202349999999E-2</v>
      </c>
      <c r="C37" s="5">
        <v>4.8837613336514901E-2</v>
      </c>
      <c r="D37" s="5">
        <v>4.9999999999999899E-2</v>
      </c>
      <c r="E37" s="5">
        <v>4.9513490108048203E-2</v>
      </c>
      <c r="F37" s="5">
        <v>5.0949475102407299E-2</v>
      </c>
      <c r="G37" s="5">
        <v>5.1635461639282697E-2</v>
      </c>
      <c r="H37" s="5">
        <v>5.0140572025606601E-2</v>
      </c>
      <c r="I37" s="5">
        <v>4.9999999999999899E-2</v>
      </c>
      <c r="J37" s="5">
        <v>4.9999999999999899E-2</v>
      </c>
      <c r="K37" s="5">
        <v>5.0006255424992103E-2</v>
      </c>
      <c r="L37" s="5">
        <v>5.0220743320748398E-2</v>
      </c>
      <c r="N37" s="5">
        <f>C37-$B37</f>
        <v>-1.104589013485098E-3</v>
      </c>
      <c r="O37" s="5">
        <f>D37-$B37</f>
        <v>5.7797649999899448E-5</v>
      </c>
      <c r="P37" s="5">
        <f>E37-$B37</f>
        <v>-4.2871224195179664E-4</v>
      </c>
      <c r="Q37" s="5">
        <f>F37-$B37</f>
        <v>1.0072727524072997E-3</v>
      </c>
      <c r="R37" s="5">
        <f>G37-$B37</f>
        <v>1.6932592892826975E-3</v>
      </c>
      <c r="S37" s="5">
        <f>H37-$B37</f>
        <v>1.9836967560660224E-4</v>
      </c>
      <c r="T37" s="5">
        <f>I37-$B37</f>
        <v>5.7797649999899448E-5</v>
      </c>
      <c r="U37" s="5">
        <f>J37-$B37</f>
        <v>5.7797649999899448E-5</v>
      </c>
      <c r="V37" s="5">
        <f>K37-$B37</f>
        <v>6.405307499210422E-5</v>
      </c>
      <c r="W37" s="5">
        <f>L37-$B37</f>
        <v>2.7854097074839906E-4</v>
      </c>
    </row>
    <row r="38" spans="1:23" x14ac:dyDescent="0.25">
      <c r="A38" t="s">
        <v>30</v>
      </c>
      <c r="B38" s="5">
        <v>5.7363082174871601E-3</v>
      </c>
      <c r="C38" s="5">
        <v>3.0958334581377801E-2</v>
      </c>
      <c r="D38" s="5">
        <v>7.2221963900213301E-17</v>
      </c>
      <c r="E38" s="5">
        <v>2.92190569400042E-2</v>
      </c>
      <c r="F38" s="5">
        <v>3.08027831777039E-2</v>
      </c>
      <c r="G38" s="5">
        <v>2.7439575810877598E-2</v>
      </c>
      <c r="H38" s="5">
        <v>2.8173846766823999E-2</v>
      </c>
      <c r="I38" s="5">
        <v>6.8832429382237597E-17</v>
      </c>
      <c r="J38" s="5">
        <v>7.0053942224926894E-17</v>
      </c>
      <c r="K38" s="5">
        <v>1.5854047015152799E-2</v>
      </c>
      <c r="L38" s="5">
        <v>5.1793669084473802E-3</v>
      </c>
      <c r="N38" s="5">
        <f>C38-$B38</f>
        <v>2.5222026363890641E-2</v>
      </c>
      <c r="O38" s="5">
        <f>D38-$B38</f>
        <v>-5.7363082174870881E-3</v>
      </c>
      <c r="P38" s="5">
        <f>E38-$B38</f>
        <v>2.348274872251704E-2</v>
      </c>
      <c r="Q38" s="5">
        <f>F38-$B38</f>
        <v>2.5066474960216741E-2</v>
      </c>
      <c r="R38" s="5">
        <f>G38-$B38</f>
        <v>2.1703267593390439E-2</v>
      </c>
      <c r="S38" s="5">
        <f>H38-$B38</f>
        <v>2.243753854933684E-2</v>
      </c>
      <c r="T38" s="5">
        <f>I38-$B38</f>
        <v>-5.7363082174870916E-3</v>
      </c>
      <c r="U38" s="5">
        <f>J38-$B38</f>
        <v>-5.7363082174870898E-3</v>
      </c>
      <c r="V38" s="5">
        <f>K38-$B38</f>
        <v>1.011773879766564E-2</v>
      </c>
      <c r="W38" s="5">
        <f>L38-$B38</f>
        <v>-5.5694130903977991E-4</v>
      </c>
    </row>
    <row r="39" spans="1:23" x14ac:dyDescent="0.25">
      <c r="A39" t="s">
        <v>31</v>
      </c>
      <c r="B39" s="5">
        <v>0.147339172209352</v>
      </c>
      <c r="C39" s="5">
        <v>-0.110336640260285</v>
      </c>
      <c r="D39" s="5">
        <v>-4.4111956741468297E-2</v>
      </c>
      <c r="E39" s="5">
        <v>0.31566760824642098</v>
      </c>
      <c r="F39" s="5">
        <v>0.26865832159903003</v>
      </c>
      <c r="G39" s="5">
        <v>0.38373724185338498</v>
      </c>
      <c r="H39" s="5">
        <v>0.42582835989571899</v>
      </c>
      <c r="I39" s="5">
        <v>3.7822102990306798E-2</v>
      </c>
      <c r="J39" s="5">
        <v>4.1359266013876399E-2</v>
      </c>
      <c r="K39" s="5">
        <v>-5.23864117760044E-2</v>
      </c>
      <c r="L39" s="5">
        <v>8.4575871152226395E-2</v>
      </c>
      <c r="N39" s="5">
        <f>C39-$B39</f>
        <v>-0.257675812469637</v>
      </c>
      <c r="O39" s="5">
        <f>D39-$B39</f>
        <v>-0.19145112895082028</v>
      </c>
      <c r="P39" s="5">
        <f>E39-$B39</f>
        <v>0.16832843603706898</v>
      </c>
      <c r="Q39" s="5">
        <f>F39-$B39</f>
        <v>0.12131914938967803</v>
      </c>
      <c r="R39" s="5">
        <f>G39-$B39</f>
        <v>0.23639806964403298</v>
      </c>
      <c r="S39" s="5">
        <f>H39-$B39</f>
        <v>0.27848918768636699</v>
      </c>
      <c r="T39" s="5">
        <f>I39-$B39</f>
        <v>-0.10951706921904519</v>
      </c>
      <c r="U39" s="5">
        <f>J39-$B39</f>
        <v>-0.10597990619547559</v>
      </c>
      <c r="V39" s="5">
        <f>K39-$B39</f>
        <v>-0.19972558398535639</v>
      </c>
      <c r="W39" s="5">
        <f>L39-$B39</f>
        <v>-6.2763301057125603E-2</v>
      </c>
    </row>
    <row r="40" spans="1:23" x14ac:dyDescent="0.25">
      <c r="A40" t="s">
        <v>32</v>
      </c>
      <c r="B40" s="5">
        <v>2.95328618047491</v>
      </c>
      <c r="C40" s="5">
        <v>3.06773457019808</v>
      </c>
      <c r="D40" s="5">
        <v>2.7777768063505199</v>
      </c>
      <c r="E40" s="5">
        <v>2.6779283338417601</v>
      </c>
      <c r="F40" s="5">
        <v>2.4535504001690698</v>
      </c>
      <c r="G40" s="5">
        <v>2.6107202764165298</v>
      </c>
      <c r="H40" s="5">
        <v>2.8389017436023001</v>
      </c>
      <c r="I40" s="5">
        <v>3.2806396484375</v>
      </c>
      <c r="J40" s="5">
        <v>2.94198866107714</v>
      </c>
      <c r="K40" s="5">
        <v>2.8934787024553499</v>
      </c>
      <c r="L40" s="5">
        <v>3.32412072814166</v>
      </c>
      <c r="N40" s="5">
        <f>C40-$B40</f>
        <v>0.11444838972317006</v>
      </c>
      <c r="O40" s="5">
        <f>D40-$B40</f>
        <v>-0.17550937412439005</v>
      </c>
      <c r="P40" s="5">
        <f>E40-$B40</f>
        <v>-0.27535784663314988</v>
      </c>
      <c r="Q40" s="5">
        <f>F40-$B40</f>
        <v>-0.4997357803058402</v>
      </c>
      <c r="R40" s="5">
        <f>G40-$B40</f>
        <v>-0.34256590405838017</v>
      </c>
      <c r="S40" s="5">
        <f>H40-$B40</f>
        <v>-0.11438443687260991</v>
      </c>
      <c r="T40" s="5">
        <f>I40-$B40</f>
        <v>0.32735346796259002</v>
      </c>
      <c r="U40" s="5">
        <f>J40-$B40</f>
        <v>-1.1297519397770017E-2</v>
      </c>
      <c r="V40" s="5">
        <f>K40-$B40</f>
        <v>-5.9807478019560101E-2</v>
      </c>
      <c r="W40" s="5">
        <f>L40-$B40</f>
        <v>0.37083454766675006</v>
      </c>
    </row>
    <row r="41" spans="1:23" x14ac:dyDescent="0.25">
      <c r="N41" s="5">
        <f>SQRT(N30^2+N31^2+N32^2+N33^2+N34^2+N35^2+N36^2+N37^2+N38^2+N39^2+N40^2)</f>
        <v>0.31626236761174104</v>
      </c>
      <c r="O41" s="5">
        <f>SQRT(O30^2+O31^2+O32^2+O33^2+O34^2+O35^2+O36^2+O37^2+O38^2+O39^2+O40^2)</f>
        <v>0.26188225357746298</v>
      </c>
      <c r="P41" s="5">
        <f>SQRT(P30^2+P31^2+P32^2+P33^2+P34^2+P35^2+P36^2+P37^2+P38^2+P39^2+P40^2)</f>
        <v>0.34518016515083394</v>
      </c>
      <c r="Q41" s="5">
        <f>SQRT(Q30^2+Q31^2+Q32^2+Q33^2+Q34^2+Q35^2+Q36^2+Q37^2+Q38^2+Q39^2+Q40^2)</f>
        <v>0.52990415655751766</v>
      </c>
      <c r="R41" s="5">
        <f>SQRT(R30^2+R31^2+R32^2+R33^2+R34^2+R35^2+R36^2+R37^2+R38^2+R39^2+R40^2)</f>
        <v>0.43156057825495392</v>
      </c>
      <c r="S41" s="5">
        <f>SQRT(S30^2+S31^2+S32^2+S33^2+S34^2+S35^2+S36^2+S37^2+S38^2+S39^2+S40^2)</f>
        <v>0.32475050227709323</v>
      </c>
      <c r="T41" s="5">
        <f>SQRT(T30^2+T31^2+T32^2+T33^2+T34^2+T35^2+T36^2+T37^2+T38^2+T39^2+T40^2)</f>
        <v>0.34681338064468548</v>
      </c>
      <c r="U41" s="5">
        <f>SQRT(U30^2+U31^2+U32^2+U33^2+U34^2+U35^2+U36^2+U37^2+U38^2+U39^2+U40^2)</f>
        <v>0.11173456948714085</v>
      </c>
      <c r="V41" s="5">
        <f>SQRT(V30^2+V31^2+V32^2+V33^2+V34^2+V35^2+V36^2+V37^2+V38^2+V39^2+V40^2)</f>
        <v>0.21621847685903217</v>
      </c>
      <c r="W41" s="5">
        <f>SQRT(W30^2+W31^2+W32^2+W33^2+W34^2+W35^2+W36^2+W37^2+W38^2+W39^2+W40^2)</f>
        <v>0.3761293131828562</v>
      </c>
    </row>
    <row r="42" spans="1:23" x14ac:dyDescent="0.25">
      <c r="N42" s="5">
        <f>_xlfn.RANK.EQ(N41,$N$41:$W$41, 1)</f>
        <v>4</v>
      </c>
      <c r="O42" s="5">
        <f>_xlfn.RANK.EQ(O41,$N$41:$W$41, 1)</f>
        <v>3</v>
      </c>
      <c r="P42" s="5">
        <f>_xlfn.RANK.EQ(P41,$N$41:$W$41, 1)</f>
        <v>6</v>
      </c>
      <c r="Q42" s="5">
        <f>_xlfn.RANK.EQ(Q41,$N$41:$W$41, 1)</f>
        <v>10</v>
      </c>
      <c r="R42" s="5">
        <f>_xlfn.RANK.EQ(R41,$N$41:$W$41, 1)</f>
        <v>9</v>
      </c>
      <c r="S42" s="5">
        <f>_xlfn.RANK.EQ(S41,$N$41:$W$41, 1)</f>
        <v>5</v>
      </c>
      <c r="T42" s="5">
        <f>_xlfn.RANK.EQ(T41,$N$41:$W$41, 1)</f>
        <v>7</v>
      </c>
      <c r="U42" s="5">
        <f>_xlfn.RANK.EQ(U41,$N$41:$W$41, 1)</f>
        <v>1</v>
      </c>
      <c r="V42" s="5">
        <f>_xlfn.RANK.EQ(V41,$N$41:$W$41, 1)</f>
        <v>2</v>
      </c>
      <c r="W42" s="5">
        <f>_xlfn.RANK.EQ(W41,$N$41:$W$41, 1)</f>
        <v>8</v>
      </c>
    </row>
    <row r="44" spans="1:23" x14ac:dyDescent="0.25">
      <c r="N44" s="5">
        <f>AVERAGE(N42,N28,N14)</f>
        <v>4.666666666666667</v>
      </c>
      <c r="O44" s="5">
        <f>AVERAGE(O42,O28,O14)</f>
        <v>3.6666666666666665</v>
      </c>
      <c r="P44" s="5">
        <f>AVERAGE(P42,P28,P14)</f>
        <v>6</v>
      </c>
      <c r="Q44" s="5">
        <f>AVERAGE(Q42,Q28,Q14)</f>
        <v>6.333333333333333</v>
      </c>
      <c r="R44" s="5">
        <f>AVERAGE(R42,R28,R14)</f>
        <v>7.333333333333333</v>
      </c>
      <c r="S44" s="5">
        <f>AVERAGE(S42,S28,S14)</f>
        <v>5.333333333333333</v>
      </c>
      <c r="T44" s="5">
        <f>AVERAGE(T42,T28,T14)</f>
        <v>9</v>
      </c>
      <c r="U44" s="5">
        <f>AVERAGE(U42,U28,U14)</f>
        <v>1.6666666666666667</v>
      </c>
      <c r="V44" s="5">
        <f>AVERAGE(V42,V28,V14)</f>
        <v>2.6666666666666665</v>
      </c>
      <c r="W44" s="5">
        <f>AVERAGE(W42,W28,W14)</f>
        <v>8.3333333333333339</v>
      </c>
    </row>
    <row r="46" spans="1:23" x14ac:dyDescent="0.25">
      <c r="N46">
        <f>_xlfn.RANK.EQ(N44,$N44:$W44,1)</f>
        <v>4</v>
      </c>
      <c r="O46">
        <f>_xlfn.RANK.EQ(O44,$N44:$W44,1)</f>
        <v>3</v>
      </c>
      <c r="P46">
        <f>_xlfn.RANK.EQ(P44,$N44:$W44,1)</f>
        <v>6</v>
      </c>
      <c r="Q46">
        <f>_xlfn.RANK.EQ(Q44,$N44:$W44,1)</f>
        <v>7</v>
      </c>
      <c r="R46">
        <f>_xlfn.RANK.EQ(R44,$N44:$W44,1)</f>
        <v>8</v>
      </c>
      <c r="S46">
        <f>_xlfn.RANK.EQ(S44,$N44:$W44,1)</f>
        <v>5</v>
      </c>
      <c r="T46">
        <f>_xlfn.RANK.EQ(T44,$N44:$W44,1)</f>
        <v>10</v>
      </c>
      <c r="U46">
        <f>_xlfn.RANK.EQ(U44,$N44:$W44,1)</f>
        <v>1</v>
      </c>
      <c r="V46">
        <f>_xlfn.RANK.EQ(V44,$N44:$W44,1)</f>
        <v>2</v>
      </c>
      <c r="W46">
        <f>_xlfn.RANK.EQ(W44,$N44:$W44,1)</f>
        <v>9</v>
      </c>
    </row>
    <row r="47" spans="1:23" x14ac:dyDescent="0.25">
      <c r="N47" t="s">
        <v>33</v>
      </c>
      <c r="O47" t="s">
        <v>34</v>
      </c>
      <c r="P47" t="s">
        <v>35</v>
      </c>
      <c r="Q47" t="s">
        <v>36</v>
      </c>
      <c r="R47" t="s">
        <v>37</v>
      </c>
      <c r="S47" t="s">
        <v>38</v>
      </c>
      <c r="T47" t="s">
        <v>39</v>
      </c>
      <c r="U47" t="s">
        <v>40</v>
      </c>
      <c r="V47" t="s">
        <v>41</v>
      </c>
      <c r="W4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2012-11-09T13:32:45Z</dcterms:created>
  <dcterms:modified xsi:type="dcterms:W3CDTF">2012-11-09T16:33:03Z</dcterms:modified>
</cp:coreProperties>
</file>